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40" windowWidth="18610" windowHeight="68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4" i="1"/>
  <c r="AC5" i="1"/>
  <c r="AC6" i="1"/>
  <c r="AC7" i="1"/>
  <c r="AC8" i="1"/>
  <c r="AC9" i="1"/>
  <c r="AC4" i="1"/>
  <c r="AB9" i="1"/>
  <c r="AB8" i="1"/>
  <c r="AB7" i="1"/>
  <c r="AB6" i="1"/>
  <c r="AB5" i="1"/>
  <c r="AB4" i="1"/>
  <c r="AA9" i="1"/>
  <c r="AA8" i="1"/>
  <c r="AA7" i="1"/>
  <c r="AA6" i="1"/>
  <c r="AA5" i="1"/>
  <c r="AA4" i="1"/>
  <c r="Z9" i="1"/>
  <c r="Z8" i="1"/>
  <c r="Z7" i="1"/>
  <c r="Z6" i="1"/>
  <c r="Z5" i="1"/>
  <c r="Z4" i="1"/>
  <c r="Y9" i="1"/>
  <c r="Y8" i="1"/>
  <c r="Y7" i="1"/>
  <c r="Y6" i="1"/>
  <c r="Y5" i="1"/>
  <c r="Y4" i="1"/>
  <c r="X9" i="1"/>
  <c r="U1154" i="1"/>
  <c r="U1152" i="1"/>
  <c r="U1150" i="1"/>
  <c r="U1148" i="1"/>
  <c r="U1146" i="1"/>
  <c r="U1144" i="1"/>
  <c r="P1141" i="1"/>
  <c r="Q1141" i="1"/>
  <c r="O1141" i="1"/>
  <c r="G1141" i="1"/>
  <c r="M1141" i="1" s="1"/>
  <c r="N1141" i="1" s="1"/>
  <c r="H1141" i="1"/>
  <c r="I1141" i="1"/>
  <c r="J1141" i="1"/>
  <c r="K1141" i="1"/>
  <c r="L1141" i="1"/>
  <c r="F1141" i="1"/>
  <c r="X8" i="1"/>
  <c r="X7" i="1"/>
  <c r="X6" i="1"/>
  <c r="X5" i="1"/>
  <c r="X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24" i="1"/>
  <c r="D400" i="1" l="1"/>
  <c r="H400" i="1" s="1"/>
  <c r="E400" i="1"/>
  <c r="L400" i="1" s="1"/>
  <c r="F400" i="1"/>
  <c r="G400" i="1"/>
  <c r="K400" i="1"/>
  <c r="O400" i="1"/>
  <c r="D401" i="1"/>
  <c r="E401" i="1"/>
  <c r="F401" i="1"/>
  <c r="G401" i="1"/>
  <c r="Q401" i="1" s="1"/>
  <c r="O401" i="1"/>
  <c r="D402" i="1"/>
  <c r="H402" i="1" s="1"/>
  <c r="E402" i="1"/>
  <c r="L402" i="1" s="1"/>
  <c r="F402" i="1"/>
  <c r="G402" i="1"/>
  <c r="I402" i="1" s="1"/>
  <c r="K402" i="1"/>
  <c r="O402" i="1"/>
  <c r="D403" i="1"/>
  <c r="E403" i="1"/>
  <c r="F403" i="1"/>
  <c r="G403" i="1"/>
  <c r="Q403" i="1" s="1"/>
  <c r="O403" i="1"/>
  <c r="D404" i="1"/>
  <c r="H404" i="1" s="1"/>
  <c r="E404" i="1"/>
  <c r="L404" i="1" s="1"/>
  <c r="F404" i="1"/>
  <c r="G404" i="1"/>
  <c r="I404" i="1" s="1"/>
  <c r="K404" i="1"/>
  <c r="O404" i="1"/>
  <c r="D405" i="1"/>
  <c r="E405" i="1"/>
  <c r="F405" i="1"/>
  <c r="G405" i="1"/>
  <c r="Q405" i="1" s="1"/>
  <c r="O405" i="1"/>
  <c r="D406" i="1"/>
  <c r="H406" i="1" s="1"/>
  <c r="E406" i="1"/>
  <c r="L406" i="1" s="1"/>
  <c r="F406" i="1"/>
  <c r="G406" i="1"/>
  <c r="I406" i="1" s="1"/>
  <c r="K406" i="1"/>
  <c r="O406" i="1"/>
  <c r="D407" i="1"/>
  <c r="E407" i="1"/>
  <c r="F407" i="1"/>
  <c r="G407" i="1"/>
  <c r="Q407" i="1" s="1"/>
  <c r="O407" i="1"/>
  <c r="D408" i="1"/>
  <c r="H408" i="1" s="1"/>
  <c r="E408" i="1"/>
  <c r="L408" i="1" s="1"/>
  <c r="F408" i="1"/>
  <c r="G408" i="1"/>
  <c r="I408" i="1" s="1"/>
  <c r="K408" i="1"/>
  <c r="O408" i="1"/>
  <c r="D409" i="1"/>
  <c r="E409" i="1"/>
  <c r="F409" i="1"/>
  <c r="G409" i="1"/>
  <c r="Q409" i="1" s="1"/>
  <c r="O409" i="1"/>
  <c r="D410" i="1"/>
  <c r="H410" i="1" s="1"/>
  <c r="E410" i="1"/>
  <c r="L410" i="1" s="1"/>
  <c r="F410" i="1"/>
  <c r="G410" i="1"/>
  <c r="I410" i="1" s="1"/>
  <c r="K410" i="1"/>
  <c r="O410" i="1"/>
  <c r="D411" i="1"/>
  <c r="E411" i="1"/>
  <c r="F411" i="1"/>
  <c r="G411" i="1"/>
  <c r="Q411" i="1" s="1"/>
  <c r="O411" i="1"/>
  <c r="D412" i="1"/>
  <c r="H412" i="1" s="1"/>
  <c r="E412" i="1"/>
  <c r="L412" i="1" s="1"/>
  <c r="F412" i="1"/>
  <c r="G412" i="1"/>
  <c r="I412" i="1" s="1"/>
  <c r="K412" i="1"/>
  <c r="O412" i="1"/>
  <c r="D413" i="1"/>
  <c r="E413" i="1"/>
  <c r="F413" i="1"/>
  <c r="G413" i="1"/>
  <c r="Q413" i="1" s="1"/>
  <c r="O413" i="1"/>
  <c r="D414" i="1"/>
  <c r="H414" i="1" s="1"/>
  <c r="E414" i="1"/>
  <c r="L414" i="1" s="1"/>
  <c r="F414" i="1"/>
  <c r="G414" i="1"/>
  <c r="I414" i="1" s="1"/>
  <c r="K414" i="1"/>
  <c r="O414" i="1"/>
  <c r="D415" i="1"/>
  <c r="E415" i="1"/>
  <c r="F415" i="1"/>
  <c r="G415" i="1"/>
  <c r="Q415" i="1" s="1"/>
  <c r="O415" i="1"/>
  <c r="D416" i="1"/>
  <c r="H416" i="1" s="1"/>
  <c r="E416" i="1"/>
  <c r="L416" i="1" s="1"/>
  <c r="F416" i="1"/>
  <c r="G416" i="1"/>
  <c r="I416" i="1" s="1"/>
  <c r="K416" i="1"/>
  <c r="O416" i="1"/>
  <c r="D417" i="1"/>
  <c r="E417" i="1"/>
  <c r="F417" i="1"/>
  <c r="G417" i="1"/>
  <c r="Q417" i="1" s="1"/>
  <c r="O417" i="1"/>
  <c r="D418" i="1"/>
  <c r="H418" i="1" s="1"/>
  <c r="E418" i="1"/>
  <c r="L418" i="1" s="1"/>
  <c r="F418" i="1"/>
  <c r="G418" i="1"/>
  <c r="I418" i="1" s="1"/>
  <c r="K418" i="1"/>
  <c r="O418" i="1"/>
  <c r="D419" i="1"/>
  <c r="E419" i="1"/>
  <c r="F419" i="1"/>
  <c r="G419" i="1"/>
  <c r="Q419" i="1" s="1"/>
  <c r="O419" i="1"/>
  <c r="D420" i="1"/>
  <c r="H420" i="1" s="1"/>
  <c r="E420" i="1"/>
  <c r="L420" i="1" s="1"/>
  <c r="F420" i="1"/>
  <c r="G420" i="1"/>
  <c r="I420" i="1" s="1"/>
  <c r="K420" i="1"/>
  <c r="O420" i="1"/>
  <c r="D421" i="1"/>
  <c r="E421" i="1"/>
  <c r="F421" i="1"/>
  <c r="G421" i="1"/>
  <c r="Q421" i="1" s="1"/>
  <c r="O421" i="1"/>
  <c r="D422" i="1"/>
  <c r="H422" i="1" s="1"/>
  <c r="E422" i="1"/>
  <c r="L422" i="1" s="1"/>
  <c r="F422" i="1"/>
  <c r="G422" i="1"/>
  <c r="I422" i="1" s="1"/>
  <c r="K422" i="1"/>
  <c r="O422" i="1"/>
  <c r="D423" i="1"/>
  <c r="E423" i="1"/>
  <c r="F423" i="1"/>
  <c r="G423" i="1"/>
  <c r="Q423" i="1" s="1"/>
  <c r="O423" i="1"/>
  <c r="D424" i="1"/>
  <c r="H424" i="1" s="1"/>
  <c r="E424" i="1"/>
  <c r="L424" i="1" s="1"/>
  <c r="F424" i="1"/>
  <c r="G424" i="1"/>
  <c r="I424" i="1" s="1"/>
  <c r="K424" i="1"/>
  <c r="O424" i="1"/>
  <c r="D425" i="1"/>
  <c r="E425" i="1"/>
  <c r="F425" i="1"/>
  <c r="G425" i="1"/>
  <c r="Q425" i="1" s="1"/>
  <c r="O425" i="1"/>
  <c r="D426" i="1"/>
  <c r="H426" i="1" s="1"/>
  <c r="E426" i="1"/>
  <c r="L426" i="1" s="1"/>
  <c r="F426" i="1"/>
  <c r="G426" i="1"/>
  <c r="I426" i="1" s="1"/>
  <c r="K426" i="1"/>
  <c r="O426" i="1"/>
  <c r="D427" i="1"/>
  <c r="E427" i="1"/>
  <c r="F427" i="1"/>
  <c r="G427" i="1"/>
  <c r="Q427" i="1" s="1"/>
  <c r="O427" i="1"/>
  <c r="D428" i="1"/>
  <c r="H428" i="1" s="1"/>
  <c r="E428" i="1"/>
  <c r="L428" i="1" s="1"/>
  <c r="F428" i="1"/>
  <c r="G428" i="1"/>
  <c r="I428" i="1" s="1"/>
  <c r="K428" i="1"/>
  <c r="O428" i="1"/>
  <c r="D429" i="1"/>
  <c r="E429" i="1"/>
  <c r="F429" i="1"/>
  <c r="G429" i="1"/>
  <c r="Q429" i="1" s="1"/>
  <c r="O429" i="1"/>
  <c r="D430" i="1"/>
  <c r="H430" i="1" s="1"/>
  <c r="E430" i="1"/>
  <c r="L430" i="1" s="1"/>
  <c r="F430" i="1"/>
  <c r="G430" i="1"/>
  <c r="I430" i="1" s="1"/>
  <c r="K430" i="1"/>
  <c r="O430" i="1"/>
  <c r="D431" i="1"/>
  <c r="E431" i="1"/>
  <c r="F431" i="1"/>
  <c r="G431" i="1"/>
  <c r="Q431" i="1" s="1"/>
  <c r="O431" i="1"/>
  <c r="D432" i="1"/>
  <c r="H432" i="1" s="1"/>
  <c r="E432" i="1"/>
  <c r="L432" i="1" s="1"/>
  <c r="F432" i="1"/>
  <c r="G432" i="1"/>
  <c r="I432" i="1" s="1"/>
  <c r="K432" i="1"/>
  <c r="O432" i="1"/>
  <c r="D433" i="1"/>
  <c r="E433" i="1"/>
  <c r="F433" i="1"/>
  <c r="G433" i="1"/>
  <c r="Q433" i="1" s="1"/>
  <c r="O433" i="1"/>
  <c r="D434" i="1"/>
  <c r="H434" i="1" s="1"/>
  <c r="E434" i="1"/>
  <c r="L434" i="1" s="1"/>
  <c r="F434" i="1"/>
  <c r="G434" i="1"/>
  <c r="I434" i="1" s="1"/>
  <c r="K434" i="1"/>
  <c r="O434" i="1"/>
  <c r="D435" i="1"/>
  <c r="E435" i="1"/>
  <c r="F435" i="1"/>
  <c r="G435" i="1"/>
  <c r="Q435" i="1" s="1"/>
  <c r="O435" i="1"/>
  <c r="D436" i="1"/>
  <c r="H436" i="1" s="1"/>
  <c r="E436" i="1"/>
  <c r="L436" i="1" s="1"/>
  <c r="F436" i="1"/>
  <c r="G436" i="1"/>
  <c r="I436" i="1" s="1"/>
  <c r="K436" i="1"/>
  <c r="O436" i="1"/>
  <c r="D437" i="1"/>
  <c r="E437" i="1"/>
  <c r="F437" i="1"/>
  <c r="G437" i="1"/>
  <c r="Q437" i="1" s="1"/>
  <c r="O437" i="1"/>
  <c r="D438" i="1"/>
  <c r="H438" i="1" s="1"/>
  <c r="E438" i="1"/>
  <c r="L438" i="1" s="1"/>
  <c r="F438" i="1"/>
  <c r="G438" i="1"/>
  <c r="I438" i="1" s="1"/>
  <c r="K438" i="1"/>
  <c r="O438" i="1"/>
  <c r="D439" i="1"/>
  <c r="E439" i="1"/>
  <c r="F439" i="1"/>
  <c r="G439" i="1"/>
  <c r="Q439" i="1" s="1"/>
  <c r="O439" i="1"/>
  <c r="D440" i="1"/>
  <c r="H440" i="1" s="1"/>
  <c r="E440" i="1"/>
  <c r="L440" i="1" s="1"/>
  <c r="F440" i="1"/>
  <c r="G440" i="1"/>
  <c r="I440" i="1" s="1"/>
  <c r="K440" i="1"/>
  <c r="O440" i="1"/>
  <c r="D441" i="1"/>
  <c r="E441" i="1"/>
  <c r="F441" i="1"/>
  <c r="G441" i="1"/>
  <c r="Q441" i="1" s="1"/>
  <c r="O441" i="1"/>
  <c r="D442" i="1"/>
  <c r="H442" i="1" s="1"/>
  <c r="E442" i="1"/>
  <c r="F442" i="1"/>
  <c r="G442" i="1"/>
  <c r="I442" i="1" s="1"/>
  <c r="O442" i="1"/>
  <c r="D443" i="1"/>
  <c r="E443" i="1"/>
  <c r="F443" i="1"/>
  <c r="G443" i="1"/>
  <c r="H443" i="1" s="1"/>
  <c r="O443" i="1"/>
  <c r="D444" i="1"/>
  <c r="H444" i="1" s="1"/>
  <c r="E444" i="1"/>
  <c r="K444" i="1" s="1"/>
  <c r="F444" i="1"/>
  <c r="G444" i="1"/>
  <c r="I444" i="1"/>
  <c r="O444" i="1"/>
  <c r="D445" i="1"/>
  <c r="E445" i="1"/>
  <c r="J445" i="1" s="1"/>
  <c r="F445" i="1"/>
  <c r="G445" i="1"/>
  <c r="H445" i="1" s="1"/>
  <c r="I445" i="1"/>
  <c r="O445" i="1"/>
  <c r="Q445" i="1"/>
  <c r="D446" i="1"/>
  <c r="H446" i="1" s="1"/>
  <c r="E446" i="1"/>
  <c r="K446" i="1" s="1"/>
  <c r="F446" i="1"/>
  <c r="G446" i="1"/>
  <c r="I446" i="1"/>
  <c r="O446" i="1"/>
  <c r="D447" i="1"/>
  <c r="E447" i="1"/>
  <c r="F447" i="1"/>
  <c r="G447" i="1"/>
  <c r="H447" i="1" s="1"/>
  <c r="O447" i="1"/>
  <c r="D448" i="1"/>
  <c r="H448" i="1" s="1"/>
  <c r="E448" i="1"/>
  <c r="F448" i="1"/>
  <c r="G448" i="1"/>
  <c r="I448" i="1"/>
  <c r="O448" i="1"/>
  <c r="D449" i="1"/>
  <c r="E449" i="1"/>
  <c r="F449" i="1"/>
  <c r="G449" i="1"/>
  <c r="H449" i="1" s="1"/>
  <c r="I449" i="1"/>
  <c r="O449" i="1"/>
  <c r="D450" i="1"/>
  <c r="H450" i="1" s="1"/>
  <c r="E450" i="1"/>
  <c r="F450" i="1"/>
  <c r="G450" i="1"/>
  <c r="I450" i="1"/>
  <c r="O450" i="1"/>
  <c r="D451" i="1"/>
  <c r="E451" i="1"/>
  <c r="F451" i="1"/>
  <c r="G451" i="1"/>
  <c r="H451" i="1" s="1"/>
  <c r="I451" i="1"/>
  <c r="O451" i="1"/>
  <c r="D452" i="1"/>
  <c r="H452" i="1" s="1"/>
  <c r="E452" i="1"/>
  <c r="F452" i="1"/>
  <c r="G452" i="1"/>
  <c r="I452" i="1"/>
  <c r="O452" i="1"/>
  <c r="D453" i="1"/>
  <c r="E453" i="1"/>
  <c r="F453" i="1"/>
  <c r="G453" i="1"/>
  <c r="H453" i="1" s="1"/>
  <c r="I453" i="1"/>
  <c r="O453" i="1"/>
  <c r="D454" i="1"/>
  <c r="H454" i="1" s="1"/>
  <c r="E454" i="1"/>
  <c r="F454" i="1"/>
  <c r="G454" i="1"/>
  <c r="I454" i="1"/>
  <c r="O454" i="1"/>
  <c r="D455" i="1"/>
  <c r="E455" i="1"/>
  <c r="F455" i="1"/>
  <c r="G455" i="1"/>
  <c r="H455" i="1" s="1"/>
  <c r="I455" i="1"/>
  <c r="O455" i="1"/>
  <c r="D456" i="1"/>
  <c r="H456" i="1" s="1"/>
  <c r="E456" i="1"/>
  <c r="F456" i="1"/>
  <c r="G456" i="1"/>
  <c r="I456" i="1"/>
  <c r="O456" i="1"/>
  <c r="D457" i="1"/>
  <c r="E457" i="1"/>
  <c r="F457" i="1"/>
  <c r="G457" i="1"/>
  <c r="H457" i="1" s="1"/>
  <c r="I457" i="1"/>
  <c r="O457" i="1"/>
  <c r="D458" i="1"/>
  <c r="H458" i="1" s="1"/>
  <c r="E458" i="1"/>
  <c r="F458" i="1"/>
  <c r="G458" i="1"/>
  <c r="I458" i="1"/>
  <c r="O458" i="1"/>
  <c r="D459" i="1"/>
  <c r="E459" i="1"/>
  <c r="F459" i="1"/>
  <c r="G459" i="1"/>
  <c r="H459" i="1" s="1"/>
  <c r="I459" i="1"/>
  <c r="O459" i="1"/>
  <c r="D460" i="1"/>
  <c r="H460" i="1" s="1"/>
  <c r="E460" i="1"/>
  <c r="F460" i="1"/>
  <c r="G460" i="1"/>
  <c r="I460" i="1"/>
  <c r="O460" i="1"/>
  <c r="D461" i="1"/>
  <c r="E461" i="1"/>
  <c r="F461" i="1"/>
  <c r="G461" i="1"/>
  <c r="H461" i="1" s="1"/>
  <c r="I461" i="1"/>
  <c r="O461" i="1"/>
  <c r="D462" i="1"/>
  <c r="H462" i="1" s="1"/>
  <c r="E462" i="1"/>
  <c r="F462" i="1"/>
  <c r="G462" i="1"/>
  <c r="I462" i="1"/>
  <c r="O462" i="1"/>
  <c r="Q462" i="1"/>
  <c r="D463" i="1"/>
  <c r="E463" i="1"/>
  <c r="F463" i="1"/>
  <c r="G463" i="1"/>
  <c r="H463" i="1" s="1"/>
  <c r="O463" i="1"/>
  <c r="Q463" i="1" s="1"/>
  <c r="D464" i="1"/>
  <c r="E464" i="1"/>
  <c r="K464" i="1" s="1"/>
  <c r="F464" i="1"/>
  <c r="G464" i="1"/>
  <c r="I464" i="1" s="1"/>
  <c r="L464" i="1"/>
  <c r="O464" i="1"/>
  <c r="Q464" i="1" s="1"/>
  <c r="D465" i="1"/>
  <c r="E465" i="1"/>
  <c r="J465" i="1" s="1"/>
  <c r="F465" i="1"/>
  <c r="G465" i="1"/>
  <c r="H465" i="1"/>
  <c r="I465" i="1"/>
  <c r="O465" i="1"/>
  <c r="Q465" i="1" s="1"/>
  <c r="D466" i="1"/>
  <c r="I466" i="1" s="1"/>
  <c r="E466" i="1"/>
  <c r="F466" i="1"/>
  <c r="G466" i="1" s="1"/>
  <c r="O466" i="1"/>
  <c r="D467" i="1"/>
  <c r="E467" i="1"/>
  <c r="F467" i="1"/>
  <c r="G467" i="1"/>
  <c r="H467" i="1"/>
  <c r="I467" i="1"/>
  <c r="O467" i="1"/>
  <c r="Q467" i="1" s="1"/>
  <c r="D468" i="1"/>
  <c r="E468" i="1"/>
  <c r="K468" i="1" s="1"/>
  <c r="F468" i="1"/>
  <c r="G468" i="1" s="1"/>
  <c r="O468" i="1"/>
  <c r="Q468" i="1" s="1"/>
  <c r="D469" i="1"/>
  <c r="E469" i="1"/>
  <c r="J469" i="1" s="1"/>
  <c r="F469" i="1"/>
  <c r="G469" i="1"/>
  <c r="H469" i="1"/>
  <c r="I469" i="1"/>
  <c r="O469" i="1"/>
  <c r="Q469" i="1" s="1"/>
  <c r="D470" i="1"/>
  <c r="E470" i="1"/>
  <c r="F470" i="1"/>
  <c r="G470" i="1" s="1"/>
  <c r="O470" i="1"/>
  <c r="D471" i="1"/>
  <c r="E471" i="1"/>
  <c r="F471" i="1"/>
  <c r="G471" i="1"/>
  <c r="H471" i="1"/>
  <c r="I471" i="1"/>
  <c r="O471" i="1"/>
  <c r="Q471" i="1" s="1"/>
  <c r="D472" i="1"/>
  <c r="E472" i="1"/>
  <c r="F472" i="1"/>
  <c r="G472" i="1" s="1"/>
  <c r="O472" i="1"/>
  <c r="D473" i="1"/>
  <c r="O473" i="1" s="1"/>
  <c r="Q473" i="1" s="1"/>
  <c r="E473" i="1"/>
  <c r="F473" i="1"/>
  <c r="G473" i="1"/>
  <c r="J473" i="1" s="1"/>
  <c r="K473" i="1"/>
  <c r="D474" i="1"/>
  <c r="I474" i="1" s="1"/>
  <c r="E474" i="1"/>
  <c r="J474" i="1" s="1"/>
  <c r="F474" i="1"/>
  <c r="G474" i="1"/>
  <c r="H474" i="1"/>
  <c r="O474" i="1"/>
  <c r="P474" i="1"/>
  <c r="D475" i="1"/>
  <c r="H475" i="1" s="1"/>
  <c r="E475" i="1"/>
  <c r="F475" i="1"/>
  <c r="G475" i="1"/>
  <c r="I475" i="1"/>
  <c r="O475" i="1"/>
  <c r="D476" i="1"/>
  <c r="E476" i="1"/>
  <c r="F476" i="1"/>
  <c r="G476" i="1" s="1"/>
  <c r="K476" i="1"/>
  <c r="O476" i="1"/>
  <c r="Q476" i="1"/>
  <c r="D477" i="1"/>
  <c r="E477" i="1"/>
  <c r="F477" i="1"/>
  <c r="G477" i="1"/>
  <c r="D478" i="1"/>
  <c r="E478" i="1"/>
  <c r="J478" i="1" s="1"/>
  <c r="F478" i="1"/>
  <c r="G478" i="1"/>
  <c r="P478" i="1"/>
  <c r="D479" i="1"/>
  <c r="E479" i="1"/>
  <c r="F479" i="1"/>
  <c r="G479" i="1"/>
  <c r="H479" i="1"/>
  <c r="I479" i="1"/>
  <c r="O479" i="1"/>
  <c r="D480" i="1"/>
  <c r="E480" i="1"/>
  <c r="F480" i="1"/>
  <c r="G480" i="1" s="1"/>
  <c r="O480" i="1"/>
  <c r="D481" i="1"/>
  <c r="O481" i="1" s="1"/>
  <c r="Q481" i="1" s="1"/>
  <c r="E481" i="1"/>
  <c r="F481" i="1"/>
  <c r="G481" i="1"/>
  <c r="K481" i="1"/>
  <c r="D482" i="1"/>
  <c r="E482" i="1"/>
  <c r="J482" i="1" s="1"/>
  <c r="F482" i="1"/>
  <c r="G482" i="1"/>
  <c r="H482" i="1"/>
  <c r="O482" i="1"/>
  <c r="P482" i="1"/>
  <c r="D483" i="1"/>
  <c r="H483" i="1" s="1"/>
  <c r="E483" i="1"/>
  <c r="F483" i="1"/>
  <c r="G483" i="1"/>
  <c r="I483" i="1"/>
  <c r="O483" i="1"/>
  <c r="D484" i="1"/>
  <c r="H484" i="1" s="1"/>
  <c r="E484" i="1"/>
  <c r="F484" i="1"/>
  <c r="G484" i="1" s="1"/>
  <c r="O484" i="1"/>
  <c r="D485" i="1"/>
  <c r="H485" i="1" s="1"/>
  <c r="E485" i="1"/>
  <c r="F485" i="1"/>
  <c r="G485" i="1"/>
  <c r="K485" i="1"/>
  <c r="D486" i="1"/>
  <c r="O486" i="1" s="1"/>
  <c r="Q486" i="1" s="1"/>
  <c r="E486" i="1"/>
  <c r="F486" i="1"/>
  <c r="G486" i="1"/>
  <c r="K486" i="1"/>
  <c r="D487" i="1"/>
  <c r="H487" i="1" s="1"/>
  <c r="E487" i="1"/>
  <c r="F487" i="1"/>
  <c r="G487" i="1"/>
  <c r="K487" i="1"/>
  <c r="L487" i="1"/>
  <c r="D488" i="1"/>
  <c r="O488" i="1" s="1"/>
  <c r="E488" i="1"/>
  <c r="F488" i="1"/>
  <c r="G488" i="1"/>
  <c r="Q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K491" i="1"/>
  <c r="D492" i="1"/>
  <c r="E492" i="1"/>
  <c r="F492" i="1"/>
  <c r="G492" i="1"/>
  <c r="P492" i="1"/>
  <c r="D493" i="1"/>
  <c r="E493" i="1"/>
  <c r="F493" i="1"/>
  <c r="G493" i="1" s="1"/>
  <c r="J493" i="1" s="1"/>
  <c r="H493" i="1"/>
  <c r="K493" i="1"/>
  <c r="P493" i="1"/>
  <c r="D494" i="1"/>
  <c r="E494" i="1"/>
  <c r="F494" i="1"/>
  <c r="G494" i="1" s="1"/>
  <c r="H494" i="1"/>
  <c r="D495" i="1"/>
  <c r="E495" i="1"/>
  <c r="F495" i="1"/>
  <c r="G495" i="1" s="1"/>
  <c r="J495" i="1" s="1"/>
  <c r="K495" i="1"/>
  <c r="P495" i="1"/>
  <c r="D496" i="1"/>
  <c r="E496" i="1"/>
  <c r="F496" i="1"/>
  <c r="G496" i="1" s="1"/>
  <c r="H496" i="1"/>
  <c r="P496" i="1"/>
  <c r="D497" i="1"/>
  <c r="E497" i="1"/>
  <c r="F497" i="1"/>
  <c r="G497" i="1" s="1"/>
  <c r="J497" i="1" s="1"/>
  <c r="H497" i="1"/>
  <c r="K497" i="1"/>
  <c r="P497" i="1"/>
  <c r="D498" i="1"/>
  <c r="E498" i="1"/>
  <c r="F498" i="1"/>
  <c r="G498" i="1" s="1"/>
  <c r="H498" i="1"/>
  <c r="P498" i="1"/>
  <c r="D499" i="1"/>
  <c r="E499" i="1"/>
  <c r="F499" i="1"/>
  <c r="G499" i="1" s="1"/>
  <c r="J499" i="1" s="1"/>
  <c r="K499" i="1"/>
  <c r="P499" i="1"/>
  <c r="D500" i="1"/>
  <c r="E500" i="1"/>
  <c r="F500" i="1"/>
  <c r="G500" i="1" s="1"/>
  <c r="D501" i="1"/>
  <c r="E501" i="1"/>
  <c r="F501" i="1"/>
  <c r="G501" i="1" s="1"/>
  <c r="J501" i="1" s="1"/>
  <c r="K501" i="1"/>
  <c r="P501" i="1"/>
  <c r="D502" i="1"/>
  <c r="E502" i="1"/>
  <c r="F502" i="1"/>
  <c r="G502" i="1" s="1"/>
  <c r="H502" i="1" s="1"/>
  <c r="D503" i="1"/>
  <c r="E503" i="1"/>
  <c r="F503" i="1"/>
  <c r="G503" i="1" s="1"/>
  <c r="J503" i="1" s="1"/>
  <c r="K503" i="1"/>
  <c r="P503" i="1"/>
  <c r="D504" i="1"/>
  <c r="E504" i="1"/>
  <c r="F504" i="1"/>
  <c r="G504" i="1" s="1"/>
  <c r="H504" i="1" s="1"/>
  <c r="D505" i="1"/>
  <c r="E505" i="1"/>
  <c r="F505" i="1"/>
  <c r="G505" i="1" s="1"/>
  <c r="J505" i="1" s="1"/>
  <c r="H505" i="1"/>
  <c r="K505" i="1"/>
  <c r="P505" i="1"/>
  <c r="D506" i="1"/>
  <c r="E506" i="1"/>
  <c r="F506" i="1"/>
  <c r="G506" i="1" s="1"/>
  <c r="H506" i="1"/>
  <c r="P506" i="1"/>
  <c r="D507" i="1"/>
  <c r="E507" i="1"/>
  <c r="F507" i="1"/>
  <c r="G507" i="1" s="1"/>
  <c r="J507" i="1" s="1"/>
  <c r="H507" i="1"/>
  <c r="K507" i="1"/>
  <c r="P507" i="1"/>
  <c r="D508" i="1"/>
  <c r="E508" i="1"/>
  <c r="F508" i="1"/>
  <c r="G508" i="1" s="1"/>
  <c r="P508" i="1"/>
  <c r="D509" i="1"/>
  <c r="E509" i="1"/>
  <c r="F509" i="1"/>
  <c r="G509" i="1" s="1"/>
  <c r="J509" i="1" s="1"/>
  <c r="K509" i="1"/>
  <c r="P509" i="1"/>
  <c r="D510" i="1"/>
  <c r="E510" i="1"/>
  <c r="F510" i="1"/>
  <c r="G510" i="1" s="1"/>
  <c r="H510" i="1" s="1"/>
  <c r="D511" i="1"/>
  <c r="E511" i="1"/>
  <c r="F511" i="1"/>
  <c r="G511" i="1" s="1"/>
  <c r="J511" i="1" s="1"/>
  <c r="K511" i="1"/>
  <c r="P511" i="1"/>
  <c r="D512" i="1"/>
  <c r="E512" i="1"/>
  <c r="F512" i="1"/>
  <c r="G512" i="1" s="1"/>
  <c r="P512" i="1" s="1"/>
  <c r="D513" i="1"/>
  <c r="E513" i="1"/>
  <c r="F513" i="1"/>
  <c r="G513" i="1" s="1"/>
  <c r="J513" i="1" s="1"/>
  <c r="H513" i="1"/>
  <c r="K513" i="1"/>
  <c r="P513" i="1"/>
  <c r="D514" i="1"/>
  <c r="E514" i="1"/>
  <c r="F514" i="1"/>
  <c r="G514" i="1" s="1"/>
  <c r="H514" i="1"/>
  <c r="P514" i="1"/>
  <c r="D515" i="1"/>
  <c r="E515" i="1"/>
  <c r="F515" i="1"/>
  <c r="G515" i="1" s="1"/>
  <c r="J515" i="1" s="1"/>
  <c r="K515" i="1"/>
  <c r="P515" i="1"/>
  <c r="D516" i="1"/>
  <c r="E516" i="1"/>
  <c r="F516" i="1"/>
  <c r="G516" i="1" s="1"/>
  <c r="P516" i="1" s="1"/>
  <c r="D517" i="1"/>
  <c r="H517" i="1" s="1"/>
  <c r="E517" i="1"/>
  <c r="F517" i="1"/>
  <c r="G517" i="1" s="1"/>
  <c r="J517" i="1" s="1"/>
  <c r="K517" i="1"/>
  <c r="P517" i="1"/>
  <c r="D518" i="1"/>
  <c r="E518" i="1"/>
  <c r="F518" i="1"/>
  <c r="G518" i="1" s="1"/>
  <c r="D519" i="1"/>
  <c r="E519" i="1"/>
  <c r="F519" i="1"/>
  <c r="G519" i="1" s="1"/>
  <c r="J519" i="1" s="1"/>
  <c r="K519" i="1"/>
  <c r="P519" i="1"/>
  <c r="D520" i="1"/>
  <c r="E520" i="1"/>
  <c r="F520" i="1"/>
  <c r="G520" i="1" s="1"/>
  <c r="H520" i="1"/>
  <c r="P520" i="1"/>
  <c r="D521" i="1"/>
  <c r="E521" i="1"/>
  <c r="F521" i="1"/>
  <c r="G521" i="1" s="1"/>
  <c r="J521" i="1" s="1"/>
  <c r="H521" i="1"/>
  <c r="K521" i="1"/>
  <c r="P521" i="1"/>
  <c r="D522" i="1"/>
  <c r="E522" i="1"/>
  <c r="F522" i="1"/>
  <c r="G522" i="1" s="1"/>
  <c r="H522" i="1"/>
  <c r="P522" i="1"/>
  <c r="D523" i="1"/>
  <c r="H523" i="1" s="1"/>
  <c r="E523" i="1"/>
  <c r="F523" i="1"/>
  <c r="G523" i="1" s="1"/>
  <c r="J523" i="1" s="1"/>
  <c r="K523" i="1"/>
  <c r="P523" i="1"/>
  <c r="D524" i="1"/>
  <c r="E524" i="1"/>
  <c r="F524" i="1"/>
  <c r="G524" i="1" s="1"/>
  <c r="P524" i="1" s="1"/>
  <c r="D525" i="1"/>
  <c r="E525" i="1"/>
  <c r="F525" i="1"/>
  <c r="G525" i="1" s="1"/>
  <c r="J525" i="1" s="1"/>
  <c r="H525" i="1"/>
  <c r="K525" i="1"/>
  <c r="P525" i="1"/>
  <c r="D526" i="1"/>
  <c r="E526" i="1"/>
  <c r="F526" i="1"/>
  <c r="G526" i="1" s="1"/>
  <c r="H526" i="1"/>
  <c r="O526" i="1"/>
  <c r="Q526" i="1"/>
  <c r="D527" i="1"/>
  <c r="O527" i="1" s="1"/>
  <c r="E527" i="1"/>
  <c r="F527" i="1"/>
  <c r="G527" i="1"/>
  <c r="P527" i="1"/>
  <c r="D528" i="1"/>
  <c r="E528" i="1"/>
  <c r="F528" i="1"/>
  <c r="G528" i="1" s="1"/>
  <c r="H528" i="1"/>
  <c r="K528" i="1"/>
  <c r="O528" i="1"/>
  <c r="Q528" i="1" s="1"/>
  <c r="D529" i="1"/>
  <c r="E529" i="1"/>
  <c r="F529" i="1"/>
  <c r="G529" i="1"/>
  <c r="H529" i="1" s="1"/>
  <c r="I529" i="1"/>
  <c r="O529" i="1"/>
  <c r="D530" i="1"/>
  <c r="H530" i="1" s="1"/>
  <c r="E530" i="1"/>
  <c r="F530" i="1"/>
  <c r="G530" i="1"/>
  <c r="I530" i="1"/>
  <c r="K530" i="1"/>
  <c r="O530" i="1"/>
  <c r="D531" i="1"/>
  <c r="E531" i="1"/>
  <c r="F531" i="1"/>
  <c r="G531" i="1"/>
  <c r="H531" i="1" s="1"/>
  <c r="I531" i="1"/>
  <c r="O531" i="1"/>
  <c r="D532" i="1"/>
  <c r="H532" i="1" s="1"/>
  <c r="E532" i="1"/>
  <c r="F532" i="1"/>
  <c r="G532" i="1"/>
  <c r="I532" i="1"/>
  <c r="O532" i="1"/>
  <c r="D533" i="1"/>
  <c r="E533" i="1"/>
  <c r="F533" i="1"/>
  <c r="G533" i="1"/>
  <c r="H533" i="1" s="1"/>
  <c r="I533" i="1"/>
  <c r="O533" i="1"/>
  <c r="D534" i="1"/>
  <c r="H534" i="1" s="1"/>
  <c r="E534" i="1"/>
  <c r="F534" i="1"/>
  <c r="G534" i="1"/>
  <c r="I534" i="1"/>
  <c r="O534" i="1"/>
  <c r="D535" i="1"/>
  <c r="E535" i="1"/>
  <c r="F535" i="1"/>
  <c r="G535" i="1"/>
  <c r="H535" i="1" s="1"/>
  <c r="I535" i="1"/>
  <c r="O535" i="1"/>
  <c r="D536" i="1"/>
  <c r="H536" i="1" s="1"/>
  <c r="E536" i="1"/>
  <c r="F536" i="1"/>
  <c r="G536" i="1"/>
  <c r="I536" i="1"/>
  <c r="K536" i="1"/>
  <c r="O536" i="1"/>
  <c r="D537" i="1"/>
  <c r="E537" i="1"/>
  <c r="F537" i="1"/>
  <c r="G537" i="1"/>
  <c r="H537" i="1" s="1"/>
  <c r="I537" i="1"/>
  <c r="K537" i="1"/>
  <c r="O537" i="1"/>
  <c r="D538" i="1"/>
  <c r="H538" i="1" s="1"/>
  <c r="E538" i="1"/>
  <c r="F538" i="1"/>
  <c r="G538" i="1"/>
  <c r="I538" i="1"/>
  <c r="K538" i="1"/>
  <c r="O538" i="1"/>
  <c r="D539" i="1"/>
  <c r="E539" i="1"/>
  <c r="K539" i="1" s="1"/>
  <c r="F539" i="1"/>
  <c r="G539" i="1"/>
  <c r="H539" i="1" s="1"/>
  <c r="I539" i="1"/>
  <c r="O539" i="1"/>
  <c r="D540" i="1"/>
  <c r="H540" i="1" s="1"/>
  <c r="E540" i="1"/>
  <c r="F540" i="1"/>
  <c r="G540" i="1"/>
  <c r="I540" i="1"/>
  <c r="O540" i="1"/>
  <c r="D541" i="1"/>
  <c r="E541" i="1"/>
  <c r="F541" i="1"/>
  <c r="G541" i="1"/>
  <c r="H541" i="1" s="1"/>
  <c r="I541" i="1"/>
  <c r="O541" i="1"/>
  <c r="D542" i="1"/>
  <c r="H542" i="1" s="1"/>
  <c r="E542" i="1"/>
  <c r="F542" i="1"/>
  <c r="G542" i="1"/>
  <c r="I542" i="1"/>
  <c r="K542" i="1"/>
  <c r="O542" i="1"/>
  <c r="D543" i="1"/>
  <c r="E543" i="1"/>
  <c r="K543" i="1" s="1"/>
  <c r="F543" i="1"/>
  <c r="G543" i="1"/>
  <c r="H543" i="1" s="1"/>
  <c r="I543" i="1"/>
  <c r="O543" i="1"/>
  <c r="D544" i="1"/>
  <c r="H544" i="1" s="1"/>
  <c r="E544" i="1"/>
  <c r="F544" i="1"/>
  <c r="G544" i="1"/>
  <c r="I544" i="1"/>
  <c r="K544" i="1"/>
  <c r="O544" i="1"/>
  <c r="D545" i="1"/>
  <c r="E545" i="1"/>
  <c r="F545" i="1"/>
  <c r="G545" i="1"/>
  <c r="H545" i="1" s="1"/>
  <c r="I545" i="1"/>
  <c r="K545" i="1"/>
  <c r="O545" i="1"/>
  <c r="D546" i="1"/>
  <c r="H546" i="1" s="1"/>
  <c r="E546" i="1"/>
  <c r="K546" i="1" s="1"/>
  <c r="F546" i="1"/>
  <c r="G546" i="1"/>
  <c r="I546" i="1"/>
  <c r="O546" i="1"/>
  <c r="D547" i="1"/>
  <c r="E547" i="1"/>
  <c r="F547" i="1"/>
  <c r="G547" i="1"/>
  <c r="H547" i="1" s="1"/>
  <c r="I547" i="1"/>
  <c r="O547" i="1"/>
  <c r="D548" i="1"/>
  <c r="H548" i="1" s="1"/>
  <c r="E548" i="1"/>
  <c r="F548" i="1"/>
  <c r="G548" i="1"/>
  <c r="I548" i="1"/>
  <c r="O548" i="1"/>
  <c r="D549" i="1"/>
  <c r="E549" i="1"/>
  <c r="F549" i="1"/>
  <c r="G549" i="1"/>
  <c r="H549" i="1" s="1"/>
  <c r="I549" i="1"/>
  <c r="O549" i="1"/>
  <c r="D550" i="1"/>
  <c r="H550" i="1" s="1"/>
  <c r="E550" i="1"/>
  <c r="F550" i="1"/>
  <c r="G550" i="1"/>
  <c r="I550" i="1"/>
  <c r="K550" i="1"/>
  <c r="O550" i="1"/>
  <c r="D551" i="1"/>
  <c r="E551" i="1"/>
  <c r="F551" i="1"/>
  <c r="G551" i="1"/>
  <c r="H551" i="1" s="1"/>
  <c r="I551" i="1"/>
  <c r="K551" i="1"/>
  <c r="O551" i="1"/>
  <c r="D552" i="1"/>
  <c r="H552" i="1" s="1"/>
  <c r="E552" i="1"/>
  <c r="F552" i="1"/>
  <c r="G552" i="1"/>
  <c r="I552" i="1"/>
  <c r="K552" i="1"/>
  <c r="O552" i="1"/>
  <c r="D553" i="1"/>
  <c r="E553" i="1"/>
  <c r="K553" i="1" s="1"/>
  <c r="F553" i="1"/>
  <c r="G553" i="1"/>
  <c r="H553" i="1" s="1"/>
  <c r="I553" i="1"/>
  <c r="O553" i="1"/>
  <c r="D554" i="1"/>
  <c r="H554" i="1" s="1"/>
  <c r="E554" i="1"/>
  <c r="F554" i="1"/>
  <c r="G554" i="1"/>
  <c r="I554" i="1"/>
  <c r="O554" i="1"/>
  <c r="D555" i="1"/>
  <c r="E555" i="1"/>
  <c r="F555" i="1"/>
  <c r="G555" i="1"/>
  <c r="H555" i="1" s="1"/>
  <c r="I555" i="1"/>
  <c r="O555" i="1"/>
  <c r="D556" i="1"/>
  <c r="H556" i="1" s="1"/>
  <c r="E556" i="1"/>
  <c r="F556" i="1"/>
  <c r="G556" i="1"/>
  <c r="I556" i="1"/>
  <c r="O556" i="1"/>
  <c r="D557" i="1"/>
  <c r="E557" i="1"/>
  <c r="F557" i="1"/>
  <c r="G557" i="1"/>
  <c r="H557" i="1" s="1"/>
  <c r="I557" i="1"/>
  <c r="O557" i="1"/>
  <c r="D558" i="1"/>
  <c r="H558" i="1" s="1"/>
  <c r="E558" i="1"/>
  <c r="F558" i="1"/>
  <c r="G558" i="1"/>
  <c r="I558" i="1"/>
  <c r="K558" i="1"/>
  <c r="O558" i="1"/>
  <c r="D559" i="1"/>
  <c r="E559" i="1"/>
  <c r="F559" i="1"/>
  <c r="G559" i="1"/>
  <c r="H559" i="1" s="1"/>
  <c r="I559" i="1"/>
  <c r="K559" i="1"/>
  <c r="O559" i="1"/>
  <c r="D560" i="1"/>
  <c r="H560" i="1" s="1"/>
  <c r="E560" i="1"/>
  <c r="F560" i="1"/>
  <c r="G560" i="1"/>
  <c r="I560" i="1"/>
  <c r="K560" i="1"/>
  <c r="O560" i="1"/>
  <c r="D561" i="1"/>
  <c r="E561" i="1"/>
  <c r="F561" i="1"/>
  <c r="G561" i="1"/>
  <c r="H561" i="1" s="1"/>
  <c r="I561" i="1"/>
  <c r="K561" i="1"/>
  <c r="O561" i="1"/>
  <c r="D562" i="1"/>
  <c r="H562" i="1" s="1"/>
  <c r="E562" i="1"/>
  <c r="F562" i="1"/>
  <c r="G562" i="1"/>
  <c r="I562" i="1"/>
  <c r="O562" i="1"/>
  <c r="D563" i="1"/>
  <c r="E563" i="1"/>
  <c r="K563" i="1" s="1"/>
  <c r="F563" i="1"/>
  <c r="G563" i="1"/>
  <c r="H563" i="1" s="1"/>
  <c r="I563" i="1"/>
  <c r="O563" i="1"/>
  <c r="D564" i="1"/>
  <c r="O564" i="1" s="1"/>
  <c r="Q564" i="1" s="1"/>
  <c r="E564" i="1"/>
  <c r="F564" i="1"/>
  <c r="G564" i="1"/>
  <c r="H564" i="1"/>
  <c r="K564" i="1"/>
  <c r="D565" i="1"/>
  <c r="E565" i="1"/>
  <c r="F565" i="1"/>
  <c r="G565" i="1"/>
  <c r="K565" i="1"/>
  <c r="L565" i="1"/>
  <c r="O565" i="1"/>
  <c r="Q565" i="1" s="1"/>
  <c r="D566" i="1"/>
  <c r="E566" i="1"/>
  <c r="F566" i="1"/>
  <c r="G566" i="1"/>
  <c r="I566" i="1"/>
  <c r="K566" i="1"/>
  <c r="O566" i="1"/>
  <c r="D567" i="1"/>
  <c r="E567" i="1"/>
  <c r="F567" i="1"/>
  <c r="G567" i="1"/>
  <c r="H567" i="1"/>
  <c r="K567" i="1"/>
  <c r="D568" i="1"/>
  <c r="E568" i="1"/>
  <c r="F568" i="1"/>
  <c r="G568" i="1"/>
  <c r="I568" i="1"/>
  <c r="D569" i="1"/>
  <c r="E569" i="1"/>
  <c r="F569" i="1"/>
  <c r="G569" i="1"/>
  <c r="K569" i="1"/>
  <c r="D570" i="1"/>
  <c r="E570" i="1"/>
  <c r="F570" i="1"/>
  <c r="G570" i="1"/>
  <c r="D571" i="1"/>
  <c r="H571" i="1" s="1"/>
  <c r="E571" i="1"/>
  <c r="F571" i="1"/>
  <c r="G571" i="1" s="1"/>
  <c r="K571" i="1"/>
  <c r="D572" i="1"/>
  <c r="E572" i="1"/>
  <c r="F572" i="1"/>
  <c r="G572" i="1" s="1"/>
  <c r="K572" i="1" s="1"/>
  <c r="J572" i="1"/>
  <c r="D573" i="1"/>
  <c r="E573" i="1"/>
  <c r="F573" i="1"/>
  <c r="G573" i="1" s="1"/>
  <c r="K573" i="1"/>
  <c r="L573" i="1"/>
  <c r="D574" i="1"/>
  <c r="E574" i="1"/>
  <c r="F574" i="1"/>
  <c r="G574" i="1" s="1"/>
  <c r="P574" i="1" s="1"/>
  <c r="D575" i="1"/>
  <c r="H575" i="1" s="1"/>
  <c r="E575" i="1"/>
  <c r="F575" i="1"/>
  <c r="G575" i="1" s="1"/>
  <c r="K575" i="1"/>
  <c r="D576" i="1"/>
  <c r="E576" i="1"/>
  <c r="F576" i="1"/>
  <c r="G576" i="1" s="1"/>
  <c r="K576" i="1" s="1"/>
  <c r="J576" i="1"/>
  <c r="D577" i="1"/>
  <c r="E577" i="1"/>
  <c r="F577" i="1"/>
  <c r="G577" i="1" s="1"/>
  <c r="K577" i="1"/>
  <c r="L577" i="1"/>
  <c r="D578" i="1"/>
  <c r="E578" i="1"/>
  <c r="F578" i="1"/>
  <c r="G578" i="1" s="1"/>
  <c r="P578" i="1" s="1"/>
  <c r="D579" i="1"/>
  <c r="H579" i="1" s="1"/>
  <c r="E579" i="1"/>
  <c r="F579" i="1"/>
  <c r="G579" i="1" s="1"/>
  <c r="K579" i="1"/>
  <c r="D580" i="1"/>
  <c r="E580" i="1"/>
  <c r="F580" i="1"/>
  <c r="G580" i="1" s="1"/>
  <c r="K580" i="1" s="1"/>
  <c r="J580" i="1"/>
  <c r="D581" i="1"/>
  <c r="E581" i="1"/>
  <c r="F581" i="1"/>
  <c r="G581" i="1" s="1"/>
  <c r="K581" i="1"/>
  <c r="L581" i="1"/>
  <c r="D582" i="1"/>
  <c r="E582" i="1"/>
  <c r="F582" i="1"/>
  <c r="G582" i="1" s="1"/>
  <c r="P582" i="1" s="1"/>
  <c r="D583" i="1"/>
  <c r="H583" i="1" s="1"/>
  <c r="E583" i="1"/>
  <c r="F583" i="1"/>
  <c r="G583" i="1" s="1"/>
  <c r="K583" i="1"/>
  <c r="D584" i="1"/>
  <c r="E584" i="1"/>
  <c r="F584" i="1"/>
  <c r="G584" i="1" s="1"/>
  <c r="K584" i="1" s="1"/>
  <c r="J584" i="1"/>
  <c r="D585" i="1"/>
  <c r="E585" i="1"/>
  <c r="F585" i="1"/>
  <c r="G585" i="1" s="1"/>
  <c r="K585" i="1"/>
  <c r="L585" i="1"/>
  <c r="D586" i="1"/>
  <c r="E586" i="1"/>
  <c r="F586" i="1"/>
  <c r="G586" i="1" s="1"/>
  <c r="P586" i="1" s="1"/>
  <c r="D587" i="1"/>
  <c r="H587" i="1" s="1"/>
  <c r="E587" i="1"/>
  <c r="F587" i="1"/>
  <c r="G587" i="1" s="1"/>
  <c r="K587" i="1"/>
  <c r="D588" i="1"/>
  <c r="E588" i="1"/>
  <c r="F588" i="1"/>
  <c r="G588" i="1" s="1"/>
  <c r="K588" i="1" s="1"/>
  <c r="J588" i="1"/>
  <c r="D589" i="1"/>
  <c r="E589" i="1"/>
  <c r="F589" i="1"/>
  <c r="G589" i="1" s="1"/>
  <c r="K589" i="1"/>
  <c r="L589" i="1"/>
  <c r="D590" i="1"/>
  <c r="E590" i="1"/>
  <c r="F590" i="1"/>
  <c r="G590" i="1" s="1"/>
  <c r="P590" i="1" s="1"/>
  <c r="D591" i="1"/>
  <c r="H591" i="1" s="1"/>
  <c r="E591" i="1"/>
  <c r="F591" i="1"/>
  <c r="G591" i="1" s="1"/>
  <c r="K591" i="1"/>
  <c r="D592" i="1"/>
  <c r="E592" i="1"/>
  <c r="F592" i="1"/>
  <c r="G592" i="1" s="1"/>
  <c r="K592" i="1" s="1"/>
  <c r="J592" i="1"/>
  <c r="D593" i="1"/>
  <c r="E593" i="1"/>
  <c r="F593" i="1"/>
  <c r="G593" i="1" s="1"/>
  <c r="K593" i="1"/>
  <c r="L593" i="1"/>
  <c r="D594" i="1"/>
  <c r="E594" i="1"/>
  <c r="F594" i="1"/>
  <c r="G594" i="1" s="1"/>
  <c r="P594" i="1" s="1"/>
  <c r="D595" i="1"/>
  <c r="H595" i="1" s="1"/>
  <c r="E595" i="1"/>
  <c r="F595" i="1"/>
  <c r="G595" i="1" s="1"/>
  <c r="K595" i="1"/>
  <c r="D596" i="1"/>
  <c r="E596" i="1"/>
  <c r="F596" i="1"/>
  <c r="G596" i="1" s="1"/>
  <c r="K596" i="1" s="1"/>
  <c r="J596" i="1"/>
  <c r="D597" i="1"/>
  <c r="E597" i="1"/>
  <c r="F597" i="1"/>
  <c r="G597" i="1" s="1"/>
  <c r="K597" i="1"/>
  <c r="L597" i="1"/>
  <c r="D598" i="1"/>
  <c r="E598" i="1"/>
  <c r="F598" i="1"/>
  <c r="G598" i="1" s="1"/>
  <c r="P598" i="1" s="1"/>
  <c r="D599" i="1"/>
  <c r="H599" i="1" s="1"/>
  <c r="E599" i="1"/>
  <c r="F599" i="1"/>
  <c r="G599" i="1" s="1"/>
  <c r="K599" i="1"/>
  <c r="D600" i="1"/>
  <c r="E600" i="1"/>
  <c r="F600" i="1"/>
  <c r="G600" i="1" s="1"/>
  <c r="K600" i="1" s="1"/>
  <c r="J600" i="1"/>
  <c r="D601" i="1"/>
  <c r="E601" i="1"/>
  <c r="F601" i="1"/>
  <c r="G601" i="1" s="1"/>
  <c r="K601" i="1"/>
  <c r="L601" i="1"/>
  <c r="D602" i="1"/>
  <c r="E602" i="1"/>
  <c r="F602" i="1"/>
  <c r="G602" i="1" s="1"/>
  <c r="P602" i="1" s="1"/>
  <c r="D603" i="1"/>
  <c r="H603" i="1" s="1"/>
  <c r="E603" i="1"/>
  <c r="F603" i="1"/>
  <c r="G603" i="1" s="1"/>
  <c r="K603" i="1"/>
  <c r="D604" i="1"/>
  <c r="E604" i="1"/>
  <c r="F604" i="1"/>
  <c r="G604" i="1" s="1"/>
  <c r="K604" i="1" s="1"/>
  <c r="J604" i="1"/>
  <c r="D605" i="1"/>
  <c r="E605" i="1"/>
  <c r="F605" i="1"/>
  <c r="G605" i="1" s="1"/>
  <c r="K605" i="1"/>
  <c r="L605" i="1"/>
  <c r="D606" i="1"/>
  <c r="E606" i="1"/>
  <c r="F606" i="1"/>
  <c r="G606" i="1" s="1"/>
  <c r="P606" i="1" s="1"/>
  <c r="D607" i="1"/>
  <c r="H607" i="1" s="1"/>
  <c r="E607" i="1"/>
  <c r="F607" i="1"/>
  <c r="G607" i="1" s="1"/>
  <c r="K607" i="1"/>
  <c r="D608" i="1"/>
  <c r="E608" i="1"/>
  <c r="F608" i="1"/>
  <c r="G608" i="1" s="1"/>
  <c r="K608" i="1" s="1"/>
  <c r="J608" i="1"/>
  <c r="D609" i="1"/>
  <c r="E609" i="1"/>
  <c r="F609" i="1"/>
  <c r="G609" i="1" s="1"/>
  <c r="K609" i="1"/>
  <c r="L609" i="1"/>
  <c r="D610" i="1"/>
  <c r="E610" i="1"/>
  <c r="F610" i="1"/>
  <c r="G610" i="1" s="1"/>
  <c r="P610" i="1" s="1"/>
  <c r="D611" i="1"/>
  <c r="H611" i="1" s="1"/>
  <c r="E611" i="1"/>
  <c r="F611" i="1"/>
  <c r="G611" i="1" s="1"/>
  <c r="K611" i="1"/>
  <c r="D612" i="1"/>
  <c r="E612" i="1"/>
  <c r="F612" i="1"/>
  <c r="G612" i="1" s="1"/>
  <c r="K612" i="1" s="1"/>
  <c r="J612" i="1"/>
  <c r="D613" i="1"/>
  <c r="E613" i="1"/>
  <c r="F613" i="1"/>
  <c r="G613" i="1" s="1"/>
  <c r="K613" i="1"/>
  <c r="L613" i="1"/>
  <c r="D614" i="1"/>
  <c r="E614" i="1"/>
  <c r="F614" i="1"/>
  <c r="G614" i="1" s="1"/>
  <c r="P614" i="1" s="1"/>
  <c r="D615" i="1"/>
  <c r="H615" i="1" s="1"/>
  <c r="E615" i="1"/>
  <c r="F615" i="1"/>
  <c r="G615" i="1" s="1"/>
  <c r="K615" i="1"/>
  <c r="D616" i="1"/>
  <c r="E616" i="1"/>
  <c r="F616" i="1"/>
  <c r="G616" i="1" s="1"/>
  <c r="K616" i="1" s="1"/>
  <c r="J616" i="1"/>
  <c r="D617" i="1"/>
  <c r="E617" i="1"/>
  <c r="F617" i="1"/>
  <c r="G617" i="1" s="1"/>
  <c r="K617" i="1"/>
  <c r="L617" i="1"/>
  <c r="D618" i="1"/>
  <c r="E618" i="1"/>
  <c r="F618" i="1"/>
  <c r="G618" i="1" s="1"/>
  <c r="P618" i="1" s="1"/>
  <c r="D619" i="1"/>
  <c r="H619" i="1" s="1"/>
  <c r="E619" i="1"/>
  <c r="F619" i="1"/>
  <c r="G619" i="1" s="1"/>
  <c r="K619" i="1"/>
  <c r="D620" i="1"/>
  <c r="E620" i="1"/>
  <c r="F620" i="1"/>
  <c r="G620" i="1" s="1"/>
  <c r="K620" i="1" s="1"/>
  <c r="J620" i="1"/>
  <c r="D621" i="1"/>
  <c r="E621" i="1"/>
  <c r="F621" i="1"/>
  <c r="G621" i="1" s="1"/>
  <c r="K621" i="1"/>
  <c r="L621" i="1"/>
  <c r="D622" i="1"/>
  <c r="E622" i="1"/>
  <c r="F622" i="1"/>
  <c r="G622" i="1" s="1"/>
  <c r="P622" i="1" s="1"/>
  <c r="D623" i="1"/>
  <c r="H623" i="1" s="1"/>
  <c r="E623" i="1"/>
  <c r="F623" i="1"/>
  <c r="G623" i="1" s="1"/>
  <c r="K623" i="1"/>
  <c r="D624" i="1"/>
  <c r="E624" i="1"/>
  <c r="F624" i="1"/>
  <c r="G624" i="1" s="1"/>
  <c r="K624" i="1" s="1"/>
  <c r="J624" i="1"/>
  <c r="D625" i="1"/>
  <c r="E625" i="1"/>
  <c r="F625" i="1"/>
  <c r="G625" i="1" s="1"/>
  <c r="K625" i="1"/>
  <c r="L625" i="1"/>
  <c r="D626" i="1"/>
  <c r="E626" i="1"/>
  <c r="F626" i="1"/>
  <c r="G626" i="1" s="1"/>
  <c r="P626" i="1" s="1"/>
  <c r="D627" i="1"/>
  <c r="H627" i="1" s="1"/>
  <c r="E627" i="1"/>
  <c r="F627" i="1"/>
  <c r="G627" i="1" s="1"/>
  <c r="K627" i="1"/>
  <c r="D628" i="1"/>
  <c r="E628" i="1"/>
  <c r="F628" i="1"/>
  <c r="G628" i="1" s="1"/>
  <c r="K628" i="1" s="1"/>
  <c r="J628" i="1"/>
  <c r="D629" i="1"/>
  <c r="E629" i="1"/>
  <c r="F629" i="1"/>
  <c r="G629" i="1" s="1"/>
  <c r="K629" i="1"/>
  <c r="L629" i="1"/>
  <c r="D630" i="1"/>
  <c r="E630" i="1"/>
  <c r="F630" i="1"/>
  <c r="G630" i="1" s="1"/>
  <c r="P630" i="1" s="1"/>
  <c r="D631" i="1"/>
  <c r="H631" i="1" s="1"/>
  <c r="E631" i="1"/>
  <c r="F631" i="1"/>
  <c r="G631" i="1" s="1"/>
  <c r="K631" i="1"/>
  <c r="D632" i="1"/>
  <c r="E632" i="1"/>
  <c r="F632" i="1"/>
  <c r="G632" i="1" s="1"/>
  <c r="K632" i="1" s="1"/>
  <c r="J632" i="1"/>
  <c r="D633" i="1"/>
  <c r="E633" i="1"/>
  <c r="F633" i="1"/>
  <c r="G633" i="1" s="1"/>
  <c r="K633" i="1"/>
  <c r="L633" i="1"/>
  <c r="D634" i="1"/>
  <c r="E634" i="1"/>
  <c r="F634" i="1"/>
  <c r="G634" i="1" s="1"/>
  <c r="P634" i="1" s="1"/>
  <c r="D635" i="1"/>
  <c r="H635" i="1" s="1"/>
  <c r="E635" i="1"/>
  <c r="F635" i="1"/>
  <c r="G635" i="1" s="1"/>
  <c r="K635" i="1"/>
  <c r="D636" i="1"/>
  <c r="O636" i="1" s="1"/>
  <c r="E636" i="1"/>
  <c r="L636" i="1" s="1"/>
  <c r="F636" i="1"/>
  <c r="G636" i="1"/>
  <c r="H636" i="1"/>
  <c r="I636" i="1"/>
  <c r="D637" i="1"/>
  <c r="E637" i="1"/>
  <c r="F637" i="1"/>
  <c r="G637" i="1"/>
  <c r="H637" i="1" s="1"/>
  <c r="I637" i="1"/>
  <c r="O637" i="1"/>
  <c r="D638" i="1"/>
  <c r="E638" i="1"/>
  <c r="F638" i="1"/>
  <c r="G638" i="1"/>
  <c r="D639" i="1"/>
  <c r="E639" i="1"/>
  <c r="F639" i="1"/>
  <c r="G639" i="1"/>
  <c r="I639" i="1" s="1"/>
  <c r="L639" i="1"/>
  <c r="O639" i="1"/>
  <c r="D640" i="1"/>
  <c r="H640" i="1" s="1"/>
  <c r="E640" i="1"/>
  <c r="F640" i="1"/>
  <c r="G640" i="1"/>
  <c r="I640" i="1"/>
  <c r="L640" i="1"/>
  <c r="D641" i="1"/>
  <c r="E641" i="1"/>
  <c r="F641" i="1"/>
  <c r="G641" i="1"/>
  <c r="H641" i="1" s="1"/>
  <c r="I641" i="1"/>
  <c r="K641" i="1"/>
  <c r="O641" i="1"/>
  <c r="Q641" i="1"/>
  <c r="D642" i="1"/>
  <c r="I642" i="1" s="1"/>
  <c r="E642" i="1"/>
  <c r="F642" i="1"/>
  <c r="G642" i="1"/>
  <c r="H642" i="1"/>
  <c r="O642" i="1"/>
  <c r="Q642" i="1" s="1"/>
  <c r="D643" i="1"/>
  <c r="E643" i="1"/>
  <c r="Q643" i="1" s="1"/>
  <c r="F643" i="1"/>
  <c r="G643" i="1"/>
  <c r="O643" i="1"/>
  <c r="D644" i="1"/>
  <c r="O644" i="1" s="1"/>
  <c r="E644" i="1"/>
  <c r="L644" i="1" s="1"/>
  <c r="F644" i="1"/>
  <c r="G644" i="1"/>
  <c r="H644" i="1"/>
  <c r="I644" i="1"/>
  <c r="D645" i="1"/>
  <c r="E645" i="1"/>
  <c r="F645" i="1"/>
  <c r="G645" i="1"/>
  <c r="H645" i="1" s="1"/>
  <c r="I645" i="1"/>
  <c r="O645" i="1"/>
  <c r="D646" i="1"/>
  <c r="E646" i="1"/>
  <c r="F646" i="1"/>
  <c r="G646" i="1"/>
  <c r="D647" i="1"/>
  <c r="E647" i="1"/>
  <c r="F647" i="1"/>
  <c r="G647" i="1"/>
  <c r="I647" i="1" s="1"/>
  <c r="L647" i="1"/>
  <c r="O647" i="1"/>
  <c r="D648" i="1"/>
  <c r="H648" i="1" s="1"/>
  <c r="E648" i="1"/>
  <c r="F648" i="1"/>
  <c r="G648" i="1"/>
  <c r="I648" i="1"/>
  <c r="L648" i="1"/>
  <c r="D649" i="1"/>
  <c r="E649" i="1"/>
  <c r="F649" i="1"/>
  <c r="G649" i="1"/>
  <c r="H649" i="1" s="1"/>
  <c r="I649" i="1"/>
  <c r="K649" i="1"/>
  <c r="O649" i="1"/>
  <c r="Q649" i="1"/>
  <c r="D650" i="1"/>
  <c r="I650" i="1" s="1"/>
  <c r="E650" i="1"/>
  <c r="F650" i="1"/>
  <c r="G650" i="1"/>
  <c r="H650" i="1"/>
  <c r="O650" i="1"/>
  <c r="Q650" i="1" s="1"/>
  <c r="D651" i="1"/>
  <c r="E651" i="1"/>
  <c r="Q651" i="1" s="1"/>
  <c r="F651" i="1"/>
  <c r="G651" i="1"/>
  <c r="L651" i="1"/>
  <c r="O651" i="1"/>
  <c r="D652" i="1"/>
  <c r="O652" i="1" s="1"/>
  <c r="E652" i="1"/>
  <c r="L652" i="1" s="1"/>
  <c r="F652" i="1"/>
  <c r="G652" i="1"/>
  <c r="H652" i="1"/>
  <c r="I652" i="1"/>
  <c r="D653" i="1"/>
  <c r="E653" i="1"/>
  <c r="F653" i="1"/>
  <c r="G653" i="1"/>
  <c r="H653" i="1" s="1"/>
  <c r="I653" i="1"/>
  <c r="O653" i="1"/>
  <c r="D654" i="1"/>
  <c r="E654" i="1"/>
  <c r="F654" i="1"/>
  <c r="G654" i="1"/>
  <c r="D655" i="1"/>
  <c r="E655" i="1"/>
  <c r="F655" i="1"/>
  <c r="G655" i="1"/>
  <c r="I655" i="1" s="1"/>
  <c r="L655" i="1"/>
  <c r="O655" i="1"/>
  <c r="D656" i="1"/>
  <c r="H656" i="1" s="1"/>
  <c r="E656" i="1"/>
  <c r="F656" i="1"/>
  <c r="G656" i="1"/>
  <c r="I656" i="1"/>
  <c r="L656" i="1"/>
  <c r="D657" i="1"/>
  <c r="E657" i="1"/>
  <c r="F657" i="1"/>
  <c r="G657" i="1"/>
  <c r="H657" i="1" s="1"/>
  <c r="I657" i="1"/>
  <c r="K657" i="1"/>
  <c r="O657" i="1"/>
  <c r="Q657" i="1"/>
  <c r="D658" i="1"/>
  <c r="E658" i="1"/>
  <c r="F658" i="1"/>
  <c r="G658" i="1"/>
  <c r="H658" i="1" s="1"/>
  <c r="O658" i="1"/>
  <c r="D659" i="1"/>
  <c r="E659" i="1"/>
  <c r="Q659" i="1" s="1"/>
  <c r="F659" i="1"/>
  <c r="G659" i="1"/>
  <c r="O659" i="1"/>
  <c r="D660" i="1"/>
  <c r="O660" i="1" s="1"/>
  <c r="E660" i="1"/>
  <c r="F660" i="1"/>
  <c r="G660" i="1"/>
  <c r="H660" i="1"/>
  <c r="I660" i="1"/>
  <c r="D661" i="1"/>
  <c r="E661" i="1"/>
  <c r="F661" i="1"/>
  <c r="G661" i="1"/>
  <c r="H661" i="1" s="1"/>
  <c r="I661" i="1"/>
  <c r="O661" i="1"/>
  <c r="D662" i="1"/>
  <c r="E662" i="1"/>
  <c r="F662" i="1"/>
  <c r="G662" i="1"/>
  <c r="O662" i="1"/>
  <c r="Q662" i="1" s="1"/>
  <c r="D663" i="1"/>
  <c r="E663" i="1"/>
  <c r="F663" i="1"/>
  <c r="G663" i="1"/>
  <c r="I663" i="1" s="1"/>
  <c r="L663" i="1"/>
  <c r="O663" i="1"/>
  <c r="D664" i="1"/>
  <c r="H664" i="1" s="1"/>
  <c r="E664" i="1"/>
  <c r="F664" i="1"/>
  <c r="G664" i="1"/>
  <c r="I664" i="1"/>
  <c r="D665" i="1"/>
  <c r="E665" i="1"/>
  <c r="F665" i="1"/>
  <c r="G665" i="1"/>
  <c r="H665" i="1" s="1"/>
  <c r="I665" i="1"/>
  <c r="K665" i="1"/>
  <c r="O665" i="1"/>
  <c r="Q665" i="1"/>
  <c r="D666" i="1"/>
  <c r="I666" i="1" s="1"/>
  <c r="E666" i="1"/>
  <c r="F666" i="1"/>
  <c r="G666" i="1"/>
  <c r="H666" i="1"/>
  <c r="O666" i="1"/>
  <c r="D667" i="1"/>
  <c r="E667" i="1"/>
  <c r="F667" i="1"/>
  <c r="G667" i="1"/>
  <c r="L667" i="1"/>
  <c r="O667" i="1"/>
  <c r="D668" i="1"/>
  <c r="O668" i="1" s="1"/>
  <c r="E668" i="1"/>
  <c r="F668" i="1"/>
  <c r="G668" i="1"/>
  <c r="H668" i="1"/>
  <c r="I668" i="1"/>
  <c r="D669" i="1"/>
  <c r="E669" i="1"/>
  <c r="F669" i="1"/>
  <c r="G669" i="1"/>
  <c r="H669" i="1" s="1"/>
  <c r="I669" i="1"/>
  <c r="O669" i="1"/>
  <c r="Q669" i="1"/>
  <c r="D670" i="1"/>
  <c r="E670" i="1"/>
  <c r="F670" i="1"/>
  <c r="G670" i="1"/>
  <c r="D671" i="1"/>
  <c r="E671" i="1"/>
  <c r="F671" i="1"/>
  <c r="G671" i="1"/>
  <c r="I671" i="1" s="1"/>
  <c r="L671" i="1"/>
  <c r="O671" i="1"/>
  <c r="D672" i="1"/>
  <c r="H672" i="1" s="1"/>
  <c r="E672" i="1"/>
  <c r="F672" i="1"/>
  <c r="G672" i="1"/>
  <c r="I672" i="1"/>
  <c r="L672" i="1"/>
  <c r="D673" i="1"/>
  <c r="E673" i="1"/>
  <c r="F673" i="1"/>
  <c r="G673" i="1"/>
  <c r="H673" i="1" s="1"/>
  <c r="I673" i="1"/>
  <c r="K673" i="1"/>
  <c r="O673" i="1"/>
  <c r="Q673" i="1"/>
  <c r="D674" i="1"/>
  <c r="E674" i="1"/>
  <c r="F674" i="1"/>
  <c r="G674" i="1"/>
  <c r="H674" i="1" s="1"/>
  <c r="O674" i="1"/>
  <c r="D675" i="1"/>
  <c r="E675" i="1"/>
  <c r="Q675" i="1" s="1"/>
  <c r="F675" i="1"/>
  <c r="G675" i="1"/>
  <c r="O675" i="1"/>
  <c r="D676" i="1"/>
  <c r="O676" i="1" s="1"/>
  <c r="E676" i="1"/>
  <c r="F676" i="1"/>
  <c r="G676" i="1"/>
  <c r="H676" i="1"/>
  <c r="I676" i="1"/>
  <c r="D677" i="1"/>
  <c r="E677" i="1"/>
  <c r="F677" i="1"/>
  <c r="G677" i="1"/>
  <c r="H677" i="1" s="1"/>
  <c r="I677" i="1"/>
  <c r="O677" i="1"/>
  <c r="D678" i="1"/>
  <c r="E678" i="1"/>
  <c r="F678" i="1"/>
  <c r="G678" i="1"/>
  <c r="O678" i="1"/>
  <c r="Q678" i="1" s="1"/>
  <c r="D679" i="1"/>
  <c r="E679" i="1"/>
  <c r="F679" i="1"/>
  <c r="G679" i="1"/>
  <c r="I679" i="1" s="1"/>
  <c r="L679" i="1"/>
  <c r="O679" i="1"/>
  <c r="D680" i="1"/>
  <c r="H680" i="1" s="1"/>
  <c r="E680" i="1"/>
  <c r="F680" i="1"/>
  <c r="G680" i="1"/>
  <c r="I680" i="1"/>
  <c r="D681" i="1"/>
  <c r="E681" i="1"/>
  <c r="F681" i="1"/>
  <c r="G681" i="1"/>
  <c r="H681" i="1" s="1"/>
  <c r="I681" i="1"/>
  <c r="K681" i="1"/>
  <c r="O681" i="1"/>
  <c r="Q681" i="1"/>
  <c r="D682" i="1"/>
  <c r="I682" i="1" s="1"/>
  <c r="E682" i="1"/>
  <c r="F682" i="1"/>
  <c r="G682" i="1"/>
  <c r="H682" i="1"/>
  <c r="O682" i="1"/>
  <c r="D683" i="1"/>
  <c r="E683" i="1"/>
  <c r="F683" i="1"/>
  <c r="G683" i="1"/>
  <c r="L683" i="1"/>
  <c r="O683" i="1"/>
  <c r="D684" i="1"/>
  <c r="O684" i="1" s="1"/>
  <c r="E684" i="1"/>
  <c r="F684" i="1"/>
  <c r="G684" i="1"/>
  <c r="H684" i="1"/>
  <c r="I684" i="1"/>
  <c r="D685" i="1"/>
  <c r="E685" i="1"/>
  <c r="F685" i="1"/>
  <c r="G685" i="1"/>
  <c r="H685" i="1" s="1"/>
  <c r="I685" i="1"/>
  <c r="O685" i="1"/>
  <c r="Q685" i="1"/>
  <c r="D686" i="1"/>
  <c r="E686" i="1"/>
  <c r="F686" i="1"/>
  <c r="G686" i="1"/>
  <c r="Q686" i="1" s="1"/>
  <c r="O686" i="1"/>
  <c r="D687" i="1"/>
  <c r="E687" i="1"/>
  <c r="F687" i="1"/>
  <c r="G687" i="1"/>
  <c r="I687" i="1" s="1"/>
  <c r="L687" i="1"/>
  <c r="O687" i="1"/>
  <c r="D688" i="1"/>
  <c r="H688" i="1" s="1"/>
  <c r="E688" i="1"/>
  <c r="L688" i="1" s="1"/>
  <c r="F688" i="1"/>
  <c r="G688" i="1"/>
  <c r="I688" i="1"/>
  <c r="D689" i="1"/>
  <c r="E689" i="1"/>
  <c r="F689" i="1"/>
  <c r="G689" i="1"/>
  <c r="H689" i="1" s="1"/>
  <c r="I689" i="1"/>
  <c r="K689" i="1"/>
  <c r="O689" i="1"/>
  <c r="Q689" i="1"/>
  <c r="D690" i="1"/>
  <c r="E690" i="1"/>
  <c r="F690" i="1"/>
  <c r="G690" i="1"/>
  <c r="H690" i="1" s="1"/>
  <c r="O690" i="1"/>
  <c r="Q690" i="1" s="1"/>
  <c r="D691" i="1"/>
  <c r="E691" i="1"/>
  <c r="Q691" i="1" s="1"/>
  <c r="F691" i="1"/>
  <c r="G691" i="1"/>
  <c r="O691" i="1"/>
  <c r="D692" i="1"/>
  <c r="O692" i="1" s="1"/>
  <c r="E692" i="1"/>
  <c r="F692" i="1"/>
  <c r="G692" i="1"/>
  <c r="H692" i="1"/>
  <c r="I692" i="1"/>
  <c r="D693" i="1"/>
  <c r="E693" i="1"/>
  <c r="F693" i="1"/>
  <c r="G693" i="1"/>
  <c r="H693" i="1" s="1"/>
  <c r="I693" i="1"/>
  <c r="O693" i="1"/>
  <c r="D694" i="1"/>
  <c r="E694" i="1"/>
  <c r="F694" i="1"/>
  <c r="G694" i="1"/>
  <c r="D695" i="1"/>
  <c r="E695" i="1"/>
  <c r="F695" i="1"/>
  <c r="G695" i="1"/>
  <c r="I695" i="1" s="1"/>
  <c r="L695" i="1"/>
  <c r="O695" i="1"/>
  <c r="D696" i="1"/>
  <c r="H696" i="1" s="1"/>
  <c r="E696" i="1"/>
  <c r="F696" i="1"/>
  <c r="G696" i="1"/>
  <c r="I696" i="1"/>
  <c r="L696" i="1"/>
  <c r="D697" i="1"/>
  <c r="E697" i="1"/>
  <c r="F697" i="1"/>
  <c r="G697" i="1"/>
  <c r="H697" i="1" s="1"/>
  <c r="I697" i="1"/>
  <c r="K697" i="1"/>
  <c r="O697" i="1"/>
  <c r="Q697" i="1"/>
  <c r="D698" i="1"/>
  <c r="E698" i="1"/>
  <c r="F698" i="1"/>
  <c r="G698" i="1"/>
  <c r="H698" i="1"/>
  <c r="D699" i="1"/>
  <c r="E699" i="1"/>
  <c r="Q699" i="1" s="1"/>
  <c r="F699" i="1"/>
  <c r="G699" i="1"/>
  <c r="O699" i="1"/>
  <c r="D700" i="1"/>
  <c r="O700" i="1" s="1"/>
  <c r="E700" i="1"/>
  <c r="F700" i="1"/>
  <c r="G700" i="1"/>
  <c r="H700" i="1"/>
  <c r="I700" i="1"/>
  <c r="D701" i="1"/>
  <c r="E701" i="1"/>
  <c r="F701" i="1"/>
  <c r="G701" i="1"/>
  <c r="H701" i="1" s="1"/>
  <c r="I701" i="1"/>
  <c r="O701" i="1"/>
  <c r="D702" i="1"/>
  <c r="E702" i="1"/>
  <c r="F702" i="1"/>
  <c r="G702" i="1"/>
  <c r="D703" i="1"/>
  <c r="E703" i="1"/>
  <c r="F703" i="1"/>
  <c r="G703" i="1"/>
  <c r="O703" i="1"/>
  <c r="D704" i="1"/>
  <c r="H704" i="1" s="1"/>
  <c r="E704" i="1"/>
  <c r="F704" i="1"/>
  <c r="G704" i="1"/>
  <c r="I704" i="1"/>
  <c r="L704" i="1"/>
  <c r="D705" i="1"/>
  <c r="E705" i="1"/>
  <c r="F705" i="1"/>
  <c r="G705" i="1"/>
  <c r="H705" i="1" s="1"/>
  <c r="I705" i="1"/>
  <c r="K705" i="1"/>
  <c r="O705" i="1"/>
  <c r="Q705" i="1"/>
  <c r="D706" i="1"/>
  <c r="E706" i="1"/>
  <c r="F706" i="1"/>
  <c r="G706" i="1"/>
  <c r="H706" i="1"/>
  <c r="O706" i="1"/>
  <c r="Q706" i="1" s="1"/>
  <c r="D707" i="1"/>
  <c r="E707" i="1"/>
  <c r="F707" i="1"/>
  <c r="G707" i="1"/>
  <c r="I707" i="1" s="1"/>
  <c r="K707" i="1"/>
  <c r="L707" i="1"/>
  <c r="O707" i="1"/>
  <c r="D708" i="1"/>
  <c r="O708" i="1" s="1"/>
  <c r="E708" i="1"/>
  <c r="F708" i="1"/>
  <c r="G708" i="1"/>
  <c r="H708" i="1"/>
  <c r="I708" i="1"/>
  <c r="D709" i="1"/>
  <c r="E709" i="1"/>
  <c r="F709" i="1"/>
  <c r="G709" i="1"/>
  <c r="H709" i="1" s="1"/>
  <c r="I709" i="1"/>
  <c r="O709" i="1"/>
  <c r="Q709" i="1"/>
  <c r="D710" i="1"/>
  <c r="H710" i="1" s="1"/>
  <c r="E710" i="1"/>
  <c r="F710" i="1"/>
  <c r="G710" i="1"/>
  <c r="D711" i="1"/>
  <c r="E711" i="1"/>
  <c r="F711" i="1"/>
  <c r="G711" i="1"/>
  <c r="I711" i="1" s="1"/>
  <c r="O711" i="1"/>
  <c r="D712" i="1"/>
  <c r="E712" i="1"/>
  <c r="F712" i="1"/>
  <c r="G712" i="1"/>
  <c r="I712" i="1"/>
  <c r="L712" i="1"/>
  <c r="D713" i="1"/>
  <c r="E713" i="1"/>
  <c r="F713" i="1"/>
  <c r="G713" i="1"/>
  <c r="H713" i="1" s="1"/>
  <c r="I713" i="1"/>
  <c r="O713" i="1"/>
  <c r="D714" i="1"/>
  <c r="O714" i="1" s="1"/>
  <c r="Q714" i="1" s="1"/>
  <c r="E714" i="1"/>
  <c r="F714" i="1"/>
  <c r="G714" i="1"/>
  <c r="H714" i="1"/>
  <c r="D715" i="1"/>
  <c r="E715" i="1"/>
  <c r="F715" i="1"/>
  <c r="G715" i="1"/>
  <c r="I715" i="1" s="1"/>
  <c r="K715" i="1"/>
  <c r="O715" i="1"/>
  <c r="D716" i="1"/>
  <c r="O716" i="1" s="1"/>
  <c r="E716" i="1"/>
  <c r="F716" i="1"/>
  <c r="G716" i="1"/>
  <c r="H716" i="1"/>
  <c r="I716" i="1"/>
  <c r="Q716" i="1"/>
  <c r="D717" i="1"/>
  <c r="E717" i="1"/>
  <c r="F717" i="1"/>
  <c r="G717" i="1"/>
  <c r="O717" i="1"/>
  <c r="D718" i="1"/>
  <c r="E718" i="1"/>
  <c r="F718" i="1"/>
  <c r="G718" i="1"/>
  <c r="H718" i="1" s="1"/>
  <c r="L718" i="1"/>
  <c r="O718" i="1"/>
  <c r="Q718" i="1"/>
  <c r="D719" i="1"/>
  <c r="E719" i="1"/>
  <c r="F719" i="1"/>
  <c r="G719" i="1"/>
  <c r="I719" i="1" s="1"/>
  <c r="O719" i="1"/>
  <c r="D720" i="1"/>
  <c r="E720" i="1"/>
  <c r="F720" i="1"/>
  <c r="G720" i="1"/>
  <c r="L720" i="1"/>
  <c r="D721" i="1"/>
  <c r="E721" i="1"/>
  <c r="F721" i="1"/>
  <c r="G721" i="1"/>
  <c r="H721" i="1" s="1"/>
  <c r="I721" i="1"/>
  <c r="K721" i="1"/>
  <c r="O721" i="1"/>
  <c r="Q721" i="1"/>
  <c r="D722" i="1"/>
  <c r="E722" i="1"/>
  <c r="F722" i="1"/>
  <c r="G722" i="1"/>
  <c r="H722" i="1"/>
  <c r="O722" i="1"/>
  <c r="Q722" i="1" s="1"/>
  <c r="D723" i="1"/>
  <c r="E723" i="1"/>
  <c r="F723" i="1"/>
  <c r="G723" i="1"/>
  <c r="I723" i="1" s="1"/>
  <c r="K723" i="1"/>
  <c r="L723" i="1"/>
  <c r="O723" i="1"/>
  <c r="D724" i="1"/>
  <c r="E724" i="1"/>
  <c r="F724" i="1"/>
  <c r="G724" i="1"/>
  <c r="I724" i="1"/>
  <c r="O724" i="1"/>
  <c r="D725" i="1"/>
  <c r="E725" i="1"/>
  <c r="F725" i="1"/>
  <c r="G725" i="1"/>
  <c r="H725" i="1"/>
  <c r="K725" i="1"/>
  <c r="L725" i="1"/>
  <c r="D726" i="1"/>
  <c r="E726" i="1"/>
  <c r="F726" i="1"/>
  <c r="G726" i="1"/>
  <c r="K726" i="1"/>
  <c r="D727" i="1"/>
  <c r="E727" i="1"/>
  <c r="F727" i="1"/>
  <c r="G727" i="1"/>
  <c r="K727" i="1"/>
  <c r="O727" i="1"/>
  <c r="D728" i="1"/>
  <c r="E728" i="1"/>
  <c r="F728" i="1"/>
  <c r="G728" i="1"/>
  <c r="H728" i="1"/>
  <c r="I728" i="1"/>
  <c r="O728" i="1"/>
  <c r="D729" i="1"/>
  <c r="H729" i="1" s="1"/>
  <c r="E729" i="1"/>
  <c r="F729" i="1"/>
  <c r="G729" i="1"/>
  <c r="K729" i="1" s="1"/>
  <c r="L729" i="1"/>
  <c r="D730" i="1"/>
  <c r="H730" i="1" s="1"/>
  <c r="E730" i="1"/>
  <c r="F730" i="1"/>
  <c r="G730" i="1"/>
  <c r="K730" i="1"/>
  <c r="D731" i="1"/>
  <c r="E731" i="1"/>
  <c r="F731" i="1"/>
  <c r="G731" i="1"/>
  <c r="H731" i="1" s="1"/>
  <c r="K731" i="1"/>
  <c r="O731" i="1"/>
  <c r="Q731" i="1" s="1"/>
  <c r="D732" i="1"/>
  <c r="E732" i="1"/>
  <c r="F732" i="1"/>
  <c r="G732" i="1"/>
  <c r="H732" i="1"/>
  <c r="I732" i="1"/>
  <c r="O732" i="1"/>
  <c r="D733" i="1"/>
  <c r="E733" i="1"/>
  <c r="F733" i="1"/>
  <c r="G733" i="1"/>
  <c r="K733" i="1" s="1"/>
  <c r="L733" i="1"/>
  <c r="D734" i="1"/>
  <c r="H734" i="1" s="1"/>
  <c r="E734" i="1"/>
  <c r="F734" i="1"/>
  <c r="G734" i="1"/>
  <c r="K734" i="1"/>
  <c r="D735" i="1"/>
  <c r="E735" i="1"/>
  <c r="F735" i="1"/>
  <c r="G735" i="1"/>
  <c r="K735" i="1"/>
  <c r="O735" i="1"/>
  <c r="D736" i="1"/>
  <c r="E736" i="1"/>
  <c r="F736" i="1"/>
  <c r="G736" i="1"/>
  <c r="I736" i="1"/>
  <c r="O736" i="1"/>
  <c r="D737" i="1"/>
  <c r="E737" i="1"/>
  <c r="F737" i="1"/>
  <c r="G737" i="1"/>
  <c r="K737" i="1"/>
  <c r="L737" i="1"/>
  <c r="D738" i="1"/>
  <c r="E738" i="1"/>
  <c r="F738" i="1"/>
  <c r="G738" i="1"/>
  <c r="K738" i="1"/>
  <c r="D739" i="1"/>
  <c r="E739" i="1"/>
  <c r="F739" i="1"/>
  <c r="G739" i="1"/>
  <c r="L739" i="1" s="1"/>
  <c r="K739" i="1"/>
  <c r="O739" i="1"/>
  <c r="Q739" i="1" s="1"/>
  <c r="D740" i="1"/>
  <c r="E740" i="1"/>
  <c r="F740" i="1"/>
  <c r="G740" i="1"/>
  <c r="I740" i="1"/>
  <c r="O740" i="1"/>
  <c r="D741" i="1"/>
  <c r="E741" i="1"/>
  <c r="F741" i="1"/>
  <c r="G741" i="1"/>
  <c r="H741" i="1"/>
  <c r="K741" i="1"/>
  <c r="L741" i="1"/>
  <c r="D742" i="1"/>
  <c r="E742" i="1"/>
  <c r="F742" i="1"/>
  <c r="G742" i="1"/>
  <c r="H742" i="1"/>
  <c r="I742" i="1"/>
  <c r="L742" i="1"/>
  <c r="O742" i="1"/>
  <c r="Q742" i="1"/>
  <c r="D743" i="1"/>
  <c r="E743" i="1"/>
  <c r="F743" i="1"/>
  <c r="G743" i="1"/>
  <c r="O743" i="1"/>
  <c r="D744" i="1"/>
  <c r="E744" i="1"/>
  <c r="F744" i="1"/>
  <c r="G744" i="1"/>
  <c r="O744" i="1"/>
  <c r="D745" i="1"/>
  <c r="E745" i="1"/>
  <c r="F745" i="1"/>
  <c r="G745" i="1"/>
  <c r="O745" i="1"/>
  <c r="D746" i="1"/>
  <c r="E746" i="1"/>
  <c r="F746" i="1"/>
  <c r="G746" i="1"/>
  <c r="O746" i="1"/>
  <c r="D747" i="1"/>
  <c r="E747" i="1"/>
  <c r="F747" i="1"/>
  <c r="G747" i="1"/>
  <c r="O747" i="1"/>
  <c r="D748" i="1"/>
  <c r="E748" i="1"/>
  <c r="F748" i="1"/>
  <c r="G748" i="1"/>
  <c r="O748" i="1"/>
  <c r="D749" i="1"/>
  <c r="E749" i="1"/>
  <c r="F749" i="1"/>
  <c r="G749" i="1"/>
  <c r="O749" i="1"/>
  <c r="D750" i="1"/>
  <c r="E750" i="1"/>
  <c r="F750" i="1"/>
  <c r="G750" i="1"/>
  <c r="O750" i="1"/>
  <c r="D751" i="1"/>
  <c r="E751" i="1"/>
  <c r="F751" i="1"/>
  <c r="G751" i="1"/>
  <c r="O751" i="1"/>
  <c r="D752" i="1"/>
  <c r="E752" i="1"/>
  <c r="F752" i="1"/>
  <c r="G752" i="1"/>
  <c r="O752" i="1"/>
  <c r="D753" i="1"/>
  <c r="E753" i="1"/>
  <c r="F753" i="1"/>
  <c r="G753" i="1"/>
  <c r="O753" i="1"/>
  <c r="D754" i="1"/>
  <c r="E754" i="1"/>
  <c r="F754" i="1"/>
  <c r="G754" i="1"/>
  <c r="O754" i="1"/>
  <c r="D755" i="1"/>
  <c r="E755" i="1"/>
  <c r="F755" i="1"/>
  <c r="G755" i="1"/>
  <c r="O755" i="1"/>
  <c r="D756" i="1"/>
  <c r="E756" i="1"/>
  <c r="F756" i="1"/>
  <c r="G756" i="1"/>
  <c r="O756" i="1"/>
  <c r="D757" i="1"/>
  <c r="E757" i="1"/>
  <c r="F757" i="1"/>
  <c r="G757" i="1"/>
  <c r="O757" i="1"/>
  <c r="D758" i="1"/>
  <c r="E758" i="1"/>
  <c r="F758" i="1"/>
  <c r="G758" i="1"/>
  <c r="O758" i="1"/>
  <c r="D759" i="1"/>
  <c r="E759" i="1"/>
  <c r="F759" i="1"/>
  <c r="G759" i="1"/>
  <c r="O759" i="1"/>
  <c r="D760" i="1"/>
  <c r="E760" i="1"/>
  <c r="F760" i="1"/>
  <c r="G760" i="1"/>
  <c r="O760" i="1"/>
  <c r="D761" i="1"/>
  <c r="E761" i="1"/>
  <c r="F761" i="1"/>
  <c r="G761" i="1"/>
  <c r="O761" i="1"/>
  <c r="D762" i="1"/>
  <c r="E762" i="1"/>
  <c r="F762" i="1"/>
  <c r="G762" i="1"/>
  <c r="O762" i="1"/>
  <c r="D763" i="1"/>
  <c r="E763" i="1"/>
  <c r="F763" i="1"/>
  <c r="G763" i="1"/>
  <c r="O763" i="1"/>
  <c r="D764" i="1"/>
  <c r="E764" i="1"/>
  <c r="F764" i="1"/>
  <c r="G764" i="1"/>
  <c r="O764" i="1"/>
  <c r="D765" i="1"/>
  <c r="E765" i="1"/>
  <c r="F765" i="1"/>
  <c r="G765" i="1"/>
  <c r="O765" i="1"/>
  <c r="D766" i="1"/>
  <c r="E766" i="1"/>
  <c r="F766" i="1"/>
  <c r="G766" i="1"/>
  <c r="O766" i="1"/>
  <c r="D767" i="1"/>
  <c r="E767" i="1"/>
  <c r="F767" i="1"/>
  <c r="G767" i="1"/>
  <c r="O767" i="1"/>
  <c r="D768" i="1"/>
  <c r="E768" i="1"/>
  <c r="F768" i="1"/>
  <c r="G768" i="1"/>
  <c r="O768" i="1"/>
  <c r="D769" i="1"/>
  <c r="E769" i="1"/>
  <c r="F769" i="1"/>
  <c r="G769" i="1"/>
  <c r="O769" i="1"/>
  <c r="D770" i="1"/>
  <c r="E770" i="1"/>
  <c r="F770" i="1"/>
  <c r="G770" i="1"/>
  <c r="O770" i="1"/>
  <c r="D771" i="1"/>
  <c r="E771" i="1"/>
  <c r="F771" i="1"/>
  <c r="G771" i="1"/>
  <c r="O771" i="1"/>
  <c r="D772" i="1"/>
  <c r="L772" i="1" s="1"/>
  <c r="E772" i="1"/>
  <c r="F772" i="1"/>
  <c r="G772" i="1" s="1"/>
  <c r="H772" i="1"/>
  <c r="J772" i="1"/>
  <c r="K772" i="1"/>
  <c r="P772" i="1"/>
  <c r="D773" i="1"/>
  <c r="E773" i="1"/>
  <c r="F773" i="1"/>
  <c r="G773" i="1"/>
  <c r="D774" i="1"/>
  <c r="H774" i="1" s="1"/>
  <c r="E774" i="1"/>
  <c r="F774" i="1"/>
  <c r="G774" i="1" s="1"/>
  <c r="D775" i="1"/>
  <c r="E775" i="1"/>
  <c r="F775" i="1"/>
  <c r="G775" i="1" s="1"/>
  <c r="D776" i="1"/>
  <c r="E776" i="1"/>
  <c r="F776" i="1"/>
  <c r="G776" i="1" s="1"/>
  <c r="H776" i="1"/>
  <c r="O776" i="1"/>
  <c r="D777" i="1"/>
  <c r="E777" i="1"/>
  <c r="F777" i="1"/>
  <c r="G777" i="1" s="1"/>
  <c r="O777" i="1"/>
  <c r="Q777" i="1" s="1"/>
  <c r="D778" i="1"/>
  <c r="E778" i="1"/>
  <c r="Q778" i="1" s="1"/>
  <c r="F778" i="1"/>
  <c r="G778" i="1" s="1"/>
  <c r="I778" i="1" s="1"/>
  <c r="H778" i="1"/>
  <c r="J778" i="1"/>
  <c r="O778" i="1"/>
  <c r="P778" i="1"/>
  <c r="D779" i="1"/>
  <c r="E779" i="1"/>
  <c r="F779" i="1"/>
  <c r="G779" i="1"/>
  <c r="O779" i="1"/>
  <c r="D780" i="1"/>
  <c r="E780" i="1"/>
  <c r="F780" i="1"/>
  <c r="G780" i="1" s="1"/>
  <c r="K780" i="1" s="1"/>
  <c r="O780" i="1"/>
  <c r="D781" i="1"/>
  <c r="E781" i="1"/>
  <c r="F781" i="1"/>
  <c r="G781" i="1" s="1"/>
  <c r="O781" i="1"/>
  <c r="D782" i="1"/>
  <c r="E782" i="1"/>
  <c r="Q782" i="1" s="1"/>
  <c r="F782" i="1"/>
  <c r="G782" i="1" s="1"/>
  <c r="H782" i="1"/>
  <c r="I782" i="1"/>
  <c r="J782" i="1"/>
  <c r="L782" i="1"/>
  <c r="O782" i="1"/>
  <c r="P782" i="1"/>
  <c r="D783" i="1"/>
  <c r="H783" i="1" s="1"/>
  <c r="E783" i="1"/>
  <c r="F783" i="1"/>
  <c r="G783" i="1"/>
  <c r="I783" i="1"/>
  <c r="O783" i="1"/>
  <c r="P783" i="1"/>
  <c r="D784" i="1"/>
  <c r="H784" i="1" s="1"/>
  <c r="E784" i="1"/>
  <c r="F784" i="1"/>
  <c r="G784" i="1" s="1"/>
  <c r="J784" i="1" s="1"/>
  <c r="K784" i="1"/>
  <c r="O784" i="1"/>
  <c r="D785" i="1"/>
  <c r="I785" i="1" s="1"/>
  <c r="E785" i="1"/>
  <c r="F785" i="1"/>
  <c r="G785" i="1" s="1"/>
  <c r="O785" i="1"/>
  <c r="D786" i="1"/>
  <c r="I786" i="1" s="1"/>
  <c r="E786" i="1"/>
  <c r="F786" i="1"/>
  <c r="G786" i="1" s="1"/>
  <c r="H786" i="1"/>
  <c r="O786" i="1"/>
  <c r="P786" i="1"/>
  <c r="D787" i="1"/>
  <c r="H787" i="1" s="1"/>
  <c r="E787" i="1"/>
  <c r="Q787" i="1" s="1"/>
  <c r="F787" i="1"/>
  <c r="G787" i="1"/>
  <c r="I787" i="1" s="1"/>
  <c r="L787" i="1"/>
  <c r="O787" i="1"/>
  <c r="D788" i="1"/>
  <c r="H788" i="1" s="1"/>
  <c r="E788" i="1"/>
  <c r="F788" i="1"/>
  <c r="G788" i="1" s="1"/>
  <c r="P788" i="1" s="1"/>
  <c r="I788" i="1"/>
  <c r="K788" i="1"/>
  <c r="O788" i="1"/>
  <c r="D789" i="1"/>
  <c r="L789" i="1" s="1"/>
  <c r="E789" i="1"/>
  <c r="F789" i="1"/>
  <c r="G789" i="1" s="1"/>
  <c r="O789" i="1"/>
  <c r="Q789" i="1"/>
  <c r="D790" i="1"/>
  <c r="I790" i="1" s="1"/>
  <c r="E790" i="1"/>
  <c r="Q790" i="1" s="1"/>
  <c r="F790" i="1"/>
  <c r="G790" i="1" s="1"/>
  <c r="H790" i="1"/>
  <c r="L790" i="1"/>
  <c r="O790" i="1"/>
  <c r="P790" i="1"/>
  <c r="D791" i="1"/>
  <c r="E791" i="1"/>
  <c r="K791" i="1" s="1"/>
  <c r="F791" i="1"/>
  <c r="G791" i="1"/>
  <c r="H791" i="1" s="1"/>
  <c r="I791" i="1"/>
  <c r="O791" i="1"/>
  <c r="P791" i="1"/>
  <c r="D792" i="1"/>
  <c r="L792" i="1" s="1"/>
  <c r="E792" i="1"/>
  <c r="F792" i="1"/>
  <c r="G792" i="1" s="1"/>
  <c r="O792" i="1"/>
  <c r="D793" i="1"/>
  <c r="E793" i="1"/>
  <c r="F793" i="1"/>
  <c r="G793" i="1" s="1"/>
  <c r="D794" i="1"/>
  <c r="E794" i="1"/>
  <c r="Q794" i="1" s="1"/>
  <c r="F794" i="1"/>
  <c r="G794" i="1" s="1"/>
  <c r="I794" i="1" s="1"/>
  <c r="H794" i="1"/>
  <c r="J794" i="1"/>
  <c r="O794" i="1"/>
  <c r="P794" i="1"/>
  <c r="D795" i="1"/>
  <c r="E795" i="1"/>
  <c r="Q795" i="1" s="1"/>
  <c r="F795" i="1"/>
  <c r="G795" i="1"/>
  <c r="O795" i="1"/>
  <c r="D796" i="1"/>
  <c r="E796" i="1"/>
  <c r="F796" i="1"/>
  <c r="G796" i="1" s="1"/>
  <c r="K796" i="1" s="1"/>
  <c r="D797" i="1"/>
  <c r="E797" i="1"/>
  <c r="F797" i="1"/>
  <c r="G797" i="1" s="1"/>
  <c r="J797" i="1" s="1"/>
  <c r="O797" i="1"/>
  <c r="D798" i="1"/>
  <c r="E798" i="1"/>
  <c r="Q798" i="1" s="1"/>
  <c r="F798" i="1"/>
  <c r="G798" i="1" s="1"/>
  <c r="H798" i="1"/>
  <c r="I798" i="1"/>
  <c r="J798" i="1"/>
  <c r="L798" i="1"/>
  <c r="O798" i="1"/>
  <c r="P798" i="1"/>
  <c r="D799" i="1"/>
  <c r="E799" i="1"/>
  <c r="F799" i="1"/>
  <c r="G799" i="1" s="1"/>
  <c r="L799" i="1"/>
  <c r="D800" i="1"/>
  <c r="H800" i="1" s="1"/>
  <c r="E800" i="1"/>
  <c r="F800" i="1"/>
  <c r="G800" i="1" s="1"/>
  <c r="D801" i="1"/>
  <c r="E801" i="1"/>
  <c r="F801" i="1"/>
  <c r="G801" i="1" s="1"/>
  <c r="H801" i="1"/>
  <c r="L801" i="1"/>
  <c r="D802" i="1"/>
  <c r="H802" i="1" s="1"/>
  <c r="E802" i="1"/>
  <c r="F802" i="1"/>
  <c r="G802" i="1" s="1"/>
  <c r="D803" i="1"/>
  <c r="H803" i="1" s="1"/>
  <c r="E803" i="1"/>
  <c r="F803" i="1"/>
  <c r="G803" i="1" s="1"/>
  <c r="D804" i="1"/>
  <c r="E804" i="1"/>
  <c r="F804" i="1"/>
  <c r="G804" i="1" s="1"/>
  <c r="H804" i="1"/>
  <c r="L804" i="1"/>
  <c r="D805" i="1"/>
  <c r="L805" i="1" s="1"/>
  <c r="E805" i="1"/>
  <c r="K805" i="1" s="1"/>
  <c r="F805" i="1"/>
  <c r="G805" i="1" s="1"/>
  <c r="D806" i="1"/>
  <c r="E806" i="1"/>
  <c r="F806" i="1"/>
  <c r="G806" i="1" s="1"/>
  <c r="H806" i="1" s="1"/>
  <c r="D807" i="1"/>
  <c r="L807" i="1" s="1"/>
  <c r="E807" i="1"/>
  <c r="F807" i="1"/>
  <c r="G807" i="1" s="1"/>
  <c r="D808" i="1"/>
  <c r="E808" i="1"/>
  <c r="F808" i="1"/>
  <c r="G808" i="1" s="1"/>
  <c r="H808" i="1"/>
  <c r="D809" i="1"/>
  <c r="H809" i="1" s="1"/>
  <c r="E809" i="1"/>
  <c r="F809" i="1"/>
  <c r="G809" i="1" s="1"/>
  <c r="D810" i="1"/>
  <c r="H810" i="1" s="1"/>
  <c r="E810" i="1"/>
  <c r="F810" i="1"/>
  <c r="G810" i="1" s="1"/>
  <c r="P810" i="1" s="1"/>
  <c r="D811" i="1"/>
  <c r="E811" i="1"/>
  <c r="K811" i="1" s="1"/>
  <c r="F811" i="1"/>
  <c r="G811" i="1" s="1"/>
  <c r="J811" i="1" s="1"/>
  <c r="H811" i="1"/>
  <c r="P811" i="1"/>
  <c r="D812" i="1"/>
  <c r="E812" i="1"/>
  <c r="F812" i="1"/>
  <c r="G812" i="1" s="1"/>
  <c r="P812" i="1" s="1"/>
  <c r="D813" i="1"/>
  <c r="E813" i="1"/>
  <c r="K813" i="1" s="1"/>
  <c r="F813" i="1"/>
  <c r="G813" i="1" s="1"/>
  <c r="J813" i="1" s="1"/>
  <c r="H813" i="1"/>
  <c r="L813" i="1"/>
  <c r="P813" i="1"/>
  <c r="D814" i="1"/>
  <c r="E814" i="1"/>
  <c r="F814" i="1"/>
  <c r="G814" i="1" s="1"/>
  <c r="P814" i="1" s="1"/>
  <c r="H814" i="1"/>
  <c r="L814" i="1"/>
  <c r="D815" i="1"/>
  <c r="H815" i="1" s="1"/>
  <c r="E815" i="1"/>
  <c r="K815" i="1" s="1"/>
  <c r="F815" i="1"/>
  <c r="G815" i="1" s="1"/>
  <c r="J815" i="1" s="1"/>
  <c r="P815" i="1"/>
  <c r="D816" i="1"/>
  <c r="E816" i="1"/>
  <c r="F816" i="1"/>
  <c r="G816" i="1" s="1"/>
  <c r="P816" i="1" s="1"/>
  <c r="H816" i="1"/>
  <c r="D817" i="1"/>
  <c r="E817" i="1"/>
  <c r="F817" i="1"/>
  <c r="G817" i="1" s="1"/>
  <c r="H817" i="1" s="1"/>
  <c r="D818" i="1"/>
  <c r="E818" i="1"/>
  <c r="F818" i="1"/>
  <c r="G818" i="1" s="1"/>
  <c r="H818" i="1"/>
  <c r="J818" i="1"/>
  <c r="L818" i="1"/>
  <c r="P818" i="1"/>
  <c r="D819" i="1"/>
  <c r="E819" i="1"/>
  <c r="F819" i="1"/>
  <c r="G819" i="1" s="1"/>
  <c r="J819" i="1" s="1"/>
  <c r="L819" i="1"/>
  <c r="P819" i="1"/>
  <c r="D820" i="1"/>
  <c r="H820" i="1" s="1"/>
  <c r="E820" i="1"/>
  <c r="F820" i="1"/>
  <c r="G820" i="1" s="1"/>
  <c r="J820" i="1" s="1"/>
  <c r="P820" i="1"/>
  <c r="D821" i="1"/>
  <c r="E821" i="1"/>
  <c r="F821" i="1"/>
  <c r="G821" i="1" s="1"/>
  <c r="P821" i="1" s="1"/>
  <c r="J821" i="1"/>
  <c r="D822" i="1"/>
  <c r="E822" i="1"/>
  <c r="F822" i="1"/>
  <c r="G822" i="1" s="1"/>
  <c r="H822" i="1"/>
  <c r="L822" i="1"/>
  <c r="D823" i="1"/>
  <c r="H823" i="1" s="1"/>
  <c r="E823" i="1"/>
  <c r="K823" i="1" s="1"/>
  <c r="F823" i="1"/>
  <c r="G823" i="1" s="1"/>
  <c r="J823" i="1" s="1"/>
  <c r="D824" i="1"/>
  <c r="E824" i="1"/>
  <c r="F824" i="1"/>
  <c r="G824" i="1" s="1"/>
  <c r="P824" i="1" s="1"/>
  <c r="H824" i="1"/>
  <c r="D825" i="1"/>
  <c r="E825" i="1"/>
  <c r="F825" i="1"/>
  <c r="G825" i="1" s="1"/>
  <c r="H825" i="1" s="1"/>
  <c r="L825" i="1"/>
  <c r="D826" i="1"/>
  <c r="E826" i="1"/>
  <c r="F826" i="1"/>
  <c r="G826" i="1" s="1"/>
  <c r="H826" i="1"/>
  <c r="J826" i="1"/>
  <c r="L826" i="1"/>
  <c r="P826" i="1"/>
  <c r="D827" i="1"/>
  <c r="E827" i="1"/>
  <c r="F827" i="1"/>
  <c r="G827" i="1" s="1"/>
  <c r="J827" i="1" s="1"/>
  <c r="L827" i="1"/>
  <c r="P827" i="1"/>
  <c r="D828" i="1"/>
  <c r="H828" i="1" s="1"/>
  <c r="E828" i="1"/>
  <c r="F828" i="1"/>
  <c r="G828" i="1" s="1"/>
  <c r="J828" i="1" s="1"/>
  <c r="P828" i="1"/>
  <c r="D829" i="1"/>
  <c r="E829" i="1"/>
  <c r="F829" i="1"/>
  <c r="G829" i="1" s="1"/>
  <c r="P829" i="1" s="1"/>
  <c r="J829" i="1"/>
  <c r="D830" i="1"/>
  <c r="E830" i="1"/>
  <c r="F830" i="1"/>
  <c r="G830" i="1" s="1"/>
  <c r="H830" i="1"/>
  <c r="L830" i="1"/>
  <c r="D831" i="1"/>
  <c r="H831" i="1" s="1"/>
  <c r="E831" i="1"/>
  <c r="K831" i="1" s="1"/>
  <c r="F831" i="1"/>
  <c r="G831" i="1" s="1"/>
  <c r="J831" i="1" s="1"/>
  <c r="D832" i="1"/>
  <c r="E832" i="1"/>
  <c r="F832" i="1"/>
  <c r="G832" i="1" s="1"/>
  <c r="P832" i="1" s="1"/>
  <c r="H832" i="1"/>
  <c r="D833" i="1"/>
  <c r="E833" i="1"/>
  <c r="F833" i="1"/>
  <c r="G833" i="1" s="1"/>
  <c r="H833" i="1" s="1"/>
  <c r="J833" i="1"/>
  <c r="L833" i="1"/>
  <c r="D834" i="1"/>
  <c r="E834" i="1"/>
  <c r="F834" i="1"/>
  <c r="G834" i="1" s="1"/>
  <c r="H834" i="1"/>
  <c r="J834" i="1"/>
  <c r="L834" i="1"/>
  <c r="P834" i="1"/>
  <c r="D835" i="1"/>
  <c r="E835" i="1"/>
  <c r="F835" i="1"/>
  <c r="G835" i="1" s="1"/>
  <c r="J835" i="1" s="1"/>
  <c r="L835" i="1"/>
  <c r="P835" i="1"/>
  <c r="D836" i="1"/>
  <c r="H836" i="1" s="1"/>
  <c r="E836" i="1"/>
  <c r="F836" i="1"/>
  <c r="G836" i="1" s="1"/>
  <c r="J836" i="1"/>
  <c r="P836" i="1"/>
  <c r="D837" i="1"/>
  <c r="E837" i="1"/>
  <c r="F837" i="1"/>
  <c r="G837" i="1" s="1"/>
  <c r="J837" i="1" s="1"/>
  <c r="D838" i="1"/>
  <c r="E838" i="1"/>
  <c r="F838" i="1"/>
  <c r="G838" i="1" s="1"/>
  <c r="H838" i="1" s="1"/>
  <c r="D839" i="1"/>
  <c r="H839" i="1" s="1"/>
  <c r="E839" i="1"/>
  <c r="K839" i="1" s="1"/>
  <c r="F839" i="1"/>
  <c r="G839" i="1" s="1"/>
  <c r="J839" i="1"/>
  <c r="P839" i="1"/>
  <c r="D840" i="1"/>
  <c r="E840" i="1"/>
  <c r="F840" i="1"/>
  <c r="G840" i="1" s="1"/>
  <c r="P840" i="1" s="1"/>
  <c r="D841" i="1"/>
  <c r="E841" i="1"/>
  <c r="F841" i="1"/>
  <c r="G841" i="1" s="1"/>
  <c r="P841" i="1" s="1"/>
  <c r="H841" i="1"/>
  <c r="J841" i="1"/>
  <c r="L841" i="1"/>
  <c r="D842" i="1"/>
  <c r="E842" i="1"/>
  <c r="F842" i="1"/>
  <c r="G842" i="1" s="1"/>
  <c r="H842" i="1"/>
  <c r="J842" i="1"/>
  <c r="L842" i="1"/>
  <c r="P842" i="1"/>
  <c r="D843" i="1"/>
  <c r="E843" i="1"/>
  <c r="F843" i="1"/>
  <c r="G843" i="1" s="1"/>
  <c r="J843" i="1"/>
  <c r="L843" i="1"/>
  <c r="P843" i="1"/>
  <c r="D844" i="1"/>
  <c r="H844" i="1" s="1"/>
  <c r="E844" i="1"/>
  <c r="F844" i="1"/>
  <c r="G844" i="1" s="1"/>
  <c r="J844" i="1"/>
  <c r="P844" i="1"/>
  <c r="D845" i="1"/>
  <c r="E845" i="1"/>
  <c r="K845" i="1" s="1"/>
  <c r="F845" i="1"/>
  <c r="G845" i="1" s="1"/>
  <c r="J845" i="1" s="1"/>
  <c r="D846" i="1"/>
  <c r="E846" i="1"/>
  <c r="F846" i="1"/>
  <c r="G846" i="1" s="1"/>
  <c r="H846" i="1"/>
  <c r="L846" i="1"/>
  <c r="D847" i="1"/>
  <c r="H847" i="1" s="1"/>
  <c r="E847" i="1"/>
  <c r="F847" i="1"/>
  <c r="G847" i="1" s="1"/>
  <c r="J847" i="1"/>
  <c r="P847" i="1"/>
  <c r="D848" i="1"/>
  <c r="E848" i="1"/>
  <c r="F848" i="1"/>
  <c r="G848" i="1" s="1"/>
  <c r="P848" i="1" s="1"/>
  <c r="D849" i="1"/>
  <c r="L849" i="1" s="1"/>
  <c r="E849" i="1"/>
  <c r="F849" i="1"/>
  <c r="G849" i="1" s="1"/>
  <c r="H849" i="1" s="1"/>
  <c r="D850" i="1"/>
  <c r="E850" i="1"/>
  <c r="F850" i="1"/>
  <c r="G850" i="1" s="1"/>
  <c r="H850" i="1"/>
  <c r="J850" i="1"/>
  <c r="L850" i="1"/>
  <c r="P850" i="1"/>
  <c r="D851" i="1"/>
  <c r="E851" i="1"/>
  <c r="F851" i="1"/>
  <c r="G851" i="1" s="1"/>
  <c r="J851" i="1" s="1"/>
  <c r="L851" i="1"/>
  <c r="P851" i="1"/>
  <c r="D852" i="1"/>
  <c r="H852" i="1" s="1"/>
  <c r="E852" i="1"/>
  <c r="F852" i="1"/>
  <c r="G852" i="1" s="1"/>
  <c r="J852" i="1"/>
  <c r="P852" i="1"/>
  <c r="D853" i="1"/>
  <c r="E853" i="1"/>
  <c r="K853" i="1" s="1"/>
  <c r="F853" i="1"/>
  <c r="G853" i="1" s="1"/>
  <c r="J853" i="1"/>
  <c r="P853" i="1"/>
  <c r="D854" i="1"/>
  <c r="L854" i="1" s="1"/>
  <c r="E854" i="1"/>
  <c r="F854" i="1"/>
  <c r="G854" i="1" s="1"/>
  <c r="H854" i="1" s="1"/>
  <c r="D855" i="1"/>
  <c r="E855" i="1"/>
  <c r="K855" i="1" s="1"/>
  <c r="F855" i="1"/>
  <c r="G855" i="1" s="1"/>
  <c r="H855" i="1"/>
  <c r="J855" i="1"/>
  <c r="P855" i="1"/>
  <c r="D856" i="1"/>
  <c r="E856" i="1"/>
  <c r="F856" i="1"/>
  <c r="G856" i="1" s="1"/>
  <c r="P856" i="1" s="1"/>
  <c r="H856" i="1"/>
  <c r="J856" i="1"/>
  <c r="L856" i="1"/>
  <c r="D857" i="1"/>
  <c r="L857" i="1" s="1"/>
  <c r="E857" i="1"/>
  <c r="F857" i="1"/>
  <c r="G857" i="1" s="1"/>
  <c r="H857" i="1" s="1"/>
  <c r="D858" i="1"/>
  <c r="E858" i="1"/>
  <c r="F858" i="1"/>
  <c r="G858" i="1" s="1"/>
  <c r="H858" i="1"/>
  <c r="J858" i="1"/>
  <c r="L858" i="1"/>
  <c r="P858" i="1"/>
  <c r="D859" i="1"/>
  <c r="E859" i="1"/>
  <c r="F859" i="1"/>
  <c r="G859" i="1" s="1"/>
  <c r="J859" i="1"/>
  <c r="L859" i="1"/>
  <c r="P859" i="1"/>
  <c r="D860" i="1"/>
  <c r="E860" i="1"/>
  <c r="F860" i="1"/>
  <c r="G860" i="1" s="1"/>
  <c r="H860" i="1"/>
  <c r="J860" i="1"/>
  <c r="L860" i="1"/>
  <c r="P860" i="1"/>
  <c r="D861" i="1"/>
  <c r="E861" i="1"/>
  <c r="F861" i="1"/>
  <c r="G861" i="1" s="1"/>
  <c r="J861" i="1" s="1"/>
  <c r="P861" i="1"/>
  <c r="D862" i="1"/>
  <c r="L862" i="1" s="1"/>
  <c r="E862" i="1"/>
  <c r="F862" i="1"/>
  <c r="G862" i="1" s="1"/>
  <c r="H862" i="1" s="1"/>
  <c r="D863" i="1"/>
  <c r="E863" i="1"/>
  <c r="F863" i="1"/>
  <c r="G863" i="1" s="1"/>
  <c r="H863" i="1" s="1"/>
  <c r="J863" i="1"/>
  <c r="P863" i="1"/>
  <c r="D864" i="1"/>
  <c r="E864" i="1"/>
  <c r="F864" i="1"/>
  <c r="G864" i="1" s="1"/>
  <c r="P864" i="1" s="1"/>
  <c r="J864" i="1"/>
  <c r="L864" i="1"/>
  <c r="D865" i="1"/>
  <c r="H865" i="1" s="1"/>
  <c r="E865" i="1"/>
  <c r="F865" i="1"/>
  <c r="G865" i="1" s="1"/>
  <c r="J865" i="1" s="1"/>
  <c r="P865" i="1"/>
  <c r="D866" i="1"/>
  <c r="E866" i="1"/>
  <c r="F866" i="1"/>
  <c r="G866" i="1" s="1"/>
  <c r="H866" i="1"/>
  <c r="J866" i="1"/>
  <c r="L866" i="1"/>
  <c r="P866" i="1"/>
  <c r="D867" i="1"/>
  <c r="L867" i="1" s="1"/>
  <c r="E867" i="1"/>
  <c r="F867" i="1"/>
  <c r="G867" i="1" s="1"/>
  <c r="J867" i="1" s="1"/>
  <c r="D868" i="1"/>
  <c r="E868" i="1"/>
  <c r="F868" i="1"/>
  <c r="G868" i="1" s="1"/>
  <c r="H868" i="1"/>
  <c r="J868" i="1"/>
  <c r="L868" i="1"/>
  <c r="P868" i="1"/>
  <c r="D869" i="1"/>
  <c r="E869" i="1"/>
  <c r="K869" i="1" s="1"/>
  <c r="F869" i="1"/>
  <c r="G869" i="1" s="1"/>
  <c r="J869" i="1"/>
  <c r="P869" i="1"/>
  <c r="D870" i="1"/>
  <c r="H870" i="1" s="1"/>
  <c r="E870" i="1"/>
  <c r="F870" i="1"/>
  <c r="G870" i="1" s="1"/>
  <c r="D871" i="1"/>
  <c r="E871" i="1"/>
  <c r="K871" i="1" s="1"/>
  <c r="F871" i="1"/>
  <c r="G871" i="1" s="1"/>
  <c r="H871" i="1"/>
  <c r="J871" i="1"/>
  <c r="P871" i="1"/>
  <c r="D872" i="1"/>
  <c r="E872" i="1"/>
  <c r="F872" i="1"/>
  <c r="G872" i="1" s="1"/>
  <c r="P872" i="1" s="1"/>
  <c r="H872" i="1"/>
  <c r="J872" i="1"/>
  <c r="L872" i="1"/>
  <c r="D873" i="1"/>
  <c r="H873" i="1" s="1"/>
  <c r="E873" i="1"/>
  <c r="F873" i="1"/>
  <c r="G873" i="1" s="1"/>
  <c r="J873" i="1"/>
  <c r="P873" i="1"/>
  <c r="D874" i="1"/>
  <c r="E874" i="1"/>
  <c r="F874" i="1"/>
  <c r="G874" i="1" s="1"/>
  <c r="H874" i="1"/>
  <c r="J874" i="1"/>
  <c r="L874" i="1"/>
  <c r="P874" i="1"/>
  <c r="D875" i="1"/>
  <c r="L875" i="1" s="1"/>
  <c r="E875" i="1"/>
  <c r="F875" i="1"/>
  <c r="G875" i="1" s="1"/>
  <c r="J875" i="1" s="1"/>
  <c r="D876" i="1"/>
  <c r="E876" i="1"/>
  <c r="F876" i="1"/>
  <c r="G876" i="1" s="1"/>
  <c r="H876" i="1"/>
  <c r="J876" i="1"/>
  <c r="L876" i="1"/>
  <c r="P876" i="1"/>
  <c r="D877" i="1"/>
  <c r="E877" i="1"/>
  <c r="F877" i="1"/>
  <c r="G877" i="1" s="1"/>
  <c r="J877" i="1" s="1"/>
  <c r="D878" i="1"/>
  <c r="H878" i="1" s="1"/>
  <c r="E878" i="1"/>
  <c r="F878" i="1"/>
  <c r="G878" i="1" s="1"/>
  <c r="D879" i="1"/>
  <c r="E879" i="1"/>
  <c r="F879" i="1"/>
  <c r="G879" i="1" s="1"/>
  <c r="H879" i="1" s="1"/>
  <c r="D880" i="1"/>
  <c r="E880" i="1"/>
  <c r="F880" i="1"/>
  <c r="G880" i="1" s="1"/>
  <c r="P880" i="1" s="1"/>
  <c r="D881" i="1"/>
  <c r="H881" i="1" s="1"/>
  <c r="E881" i="1"/>
  <c r="F881" i="1"/>
  <c r="G881" i="1" s="1"/>
  <c r="J881" i="1"/>
  <c r="P881" i="1"/>
  <c r="D882" i="1"/>
  <c r="E882" i="1"/>
  <c r="F882" i="1"/>
  <c r="G882" i="1" s="1"/>
  <c r="H882" i="1"/>
  <c r="J882" i="1"/>
  <c r="L882" i="1"/>
  <c r="P882" i="1"/>
  <c r="D883" i="1"/>
  <c r="L883" i="1" s="1"/>
  <c r="E883" i="1"/>
  <c r="F883" i="1"/>
  <c r="G883" i="1" s="1"/>
  <c r="J883" i="1" s="1"/>
  <c r="D884" i="1"/>
  <c r="H884" i="1" s="1"/>
  <c r="E884" i="1"/>
  <c r="F884" i="1"/>
  <c r="G884" i="1" s="1"/>
  <c r="J884" i="1"/>
  <c r="P884" i="1"/>
  <c r="D885" i="1"/>
  <c r="E885" i="1"/>
  <c r="K885" i="1" s="1"/>
  <c r="F885" i="1"/>
  <c r="G885" i="1" s="1"/>
  <c r="J885" i="1"/>
  <c r="P885" i="1"/>
  <c r="D886" i="1"/>
  <c r="H886" i="1" s="1"/>
  <c r="E886" i="1"/>
  <c r="F886" i="1"/>
  <c r="G886" i="1" s="1"/>
  <c r="L886" i="1"/>
  <c r="D887" i="1"/>
  <c r="E887" i="1"/>
  <c r="K887" i="1" s="1"/>
  <c r="F887" i="1"/>
  <c r="G887" i="1" s="1"/>
  <c r="H887" i="1" s="1"/>
  <c r="D888" i="1"/>
  <c r="E888" i="1"/>
  <c r="F888" i="1"/>
  <c r="G888" i="1" s="1"/>
  <c r="P888" i="1" s="1"/>
  <c r="H888" i="1"/>
  <c r="J888" i="1"/>
  <c r="L888" i="1"/>
  <c r="D889" i="1"/>
  <c r="E889" i="1"/>
  <c r="F889" i="1"/>
  <c r="G889" i="1" s="1"/>
  <c r="H889" i="1"/>
  <c r="J889" i="1"/>
  <c r="L889" i="1"/>
  <c r="P889" i="1"/>
  <c r="D890" i="1"/>
  <c r="E890" i="1"/>
  <c r="F890" i="1"/>
  <c r="G890" i="1" s="1"/>
  <c r="H890" i="1"/>
  <c r="J890" i="1"/>
  <c r="L890" i="1"/>
  <c r="P890" i="1"/>
  <c r="D891" i="1"/>
  <c r="L891" i="1" s="1"/>
  <c r="E891" i="1"/>
  <c r="F891" i="1"/>
  <c r="G891" i="1" s="1"/>
  <c r="J891" i="1"/>
  <c r="P891" i="1"/>
  <c r="D892" i="1"/>
  <c r="L892" i="1" s="1"/>
  <c r="E892" i="1"/>
  <c r="F892" i="1"/>
  <c r="G892" i="1" s="1"/>
  <c r="H892" i="1"/>
  <c r="J892" i="1"/>
  <c r="P892" i="1"/>
  <c r="D893" i="1"/>
  <c r="E893" i="1"/>
  <c r="F893" i="1"/>
  <c r="G893" i="1" s="1"/>
  <c r="J893" i="1" s="1"/>
  <c r="D894" i="1"/>
  <c r="E894" i="1"/>
  <c r="F894" i="1"/>
  <c r="G894" i="1" s="1"/>
  <c r="H894" i="1"/>
  <c r="L894" i="1"/>
  <c r="D895" i="1"/>
  <c r="H895" i="1" s="1"/>
  <c r="E895" i="1"/>
  <c r="K895" i="1" s="1"/>
  <c r="F895" i="1"/>
  <c r="G895" i="1" s="1"/>
  <c r="J895" i="1" s="1"/>
  <c r="D896" i="1"/>
  <c r="E896" i="1"/>
  <c r="F896" i="1"/>
  <c r="G896" i="1" s="1"/>
  <c r="H896" i="1" s="1"/>
  <c r="D897" i="1"/>
  <c r="O897" i="1" s="1"/>
  <c r="E897" i="1"/>
  <c r="K897" i="1" s="1"/>
  <c r="F897" i="1"/>
  <c r="G897" i="1" s="1"/>
  <c r="P897" i="1" s="1"/>
  <c r="H897" i="1"/>
  <c r="I897" i="1"/>
  <c r="J897" i="1"/>
  <c r="D898" i="1"/>
  <c r="E898" i="1"/>
  <c r="F898" i="1"/>
  <c r="G898" i="1" s="1"/>
  <c r="H898" i="1" s="1"/>
  <c r="J898" i="1"/>
  <c r="D899" i="1"/>
  <c r="O899" i="1" s="1"/>
  <c r="E899" i="1"/>
  <c r="K899" i="1" s="1"/>
  <c r="F899" i="1"/>
  <c r="G899" i="1" s="1"/>
  <c r="H899" i="1"/>
  <c r="I899" i="1"/>
  <c r="J899" i="1"/>
  <c r="P899" i="1"/>
  <c r="D900" i="1"/>
  <c r="E900" i="1"/>
  <c r="F900" i="1"/>
  <c r="G900" i="1" s="1"/>
  <c r="H900" i="1" s="1"/>
  <c r="J900" i="1"/>
  <c r="L900" i="1"/>
  <c r="P900" i="1"/>
  <c r="D901" i="1"/>
  <c r="O901" i="1" s="1"/>
  <c r="E901" i="1"/>
  <c r="K901" i="1" s="1"/>
  <c r="F901" i="1"/>
  <c r="G901" i="1" s="1"/>
  <c r="H901" i="1"/>
  <c r="I901" i="1"/>
  <c r="J901" i="1"/>
  <c r="P901" i="1"/>
  <c r="D902" i="1"/>
  <c r="L902" i="1" s="1"/>
  <c r="E902" i="1"/>
  <c r="J902" i="1" s="1"/>
  <c r="F902" i="1"/>
  <c r="G902" i="1" s="1"/>
  <c r="H902" i="1" s="1"/>
  <c r="O902" i="1"/>
  <c r="D903" i="1"/>
  <c r="O903" i="1" s="1"/>
  <c r="E903" i="1"/>
  <c r="P903" i="1" s="1"/>
  <c r="F903" i="1"/>
  <c r="G903" i="1" s="1"/>
  <c r="H903" i="1" s="1"/>
  <c r="D904" i="1"/>
  <c r="H904" i="1" s="1"/>
  <c r="E904" i="1"/>
  <c r="P904" i="1" s="1"/>
  <c r="F904" i="1"/>
  <c r="G904" i="1" s="1"/>
  <c r="J904" i="1" s="1"/>
  <c r="D905" i="1"/>
  <c r="E905" i="1"/>
  <c r="L905" i="1" s="1"/>
  <c r="F905" i="1"/>
  <c r="G905" i="1" s="1"/>
  <c r="I905" i="1"/>
  <c r="O905" i="1"/>
  <c r="D906" i="1"/>
  <c r="I906" i="1" s="1"/>
  <c r="E906" i="1"/>
  <c r="F906" i="1"/>
  <c r="G906" i="1" s="1"/>
  <c r="H906" i="1"/>
  <c r="J906" i="1"/>
  <c r="L906" i="1"/>
  <c r="O906" i="1"/>
  <c r="D907" i="1"/>
  <c r="E907" i="1"/>
  <c r="F907" i="1"/>
  <c r="G907" i="1" s="1"/>
  <c r="I907" i="1" s="1"/>
  <c r="O907" i="1"/>
  <c r="D908" i="1"/>
  <c r="E908" i="1"/>
  <c r="F908" i="1"/>
  <c r="G908" i="1" s="1"/>
  <c r="H908" i="1"/>
  <c r="I908" i="1"/>
  <c r="J908" i="1"/>
  <c r="L908" i="1"/>
  <c r="O908" i="1"/>
  <c r="D909" i="1"/>
  <c r="O909" i="1" s="1"/>
  <c r="E909" i="1"/>
  <c r="F909" i="1"/>
  <c r="G909" i="1" s="1"/>
  <c r="H909" i="1" s="1"/>
  <c r="I909" i="1"/>
  <c r="D910" i="1"/>
  <c r="E910" i="1"/>
  <c r="F910" i="1"/>
  <c r="G910" i="1" s="1"/>
  <c r="H910" i="1" s="1"/>
  <c r="I910" i="1"/>
  <c r="O910" i="1"/>
  <c r="D911" i="1"/>
  <c r="O911" i="1" s="1"/>
  <c r="E911" i="1"/>
  <c r="F911" i="1"/>
  <c r="G911" i="1" s="1"/>
  <c r="H911" i="1"/>
  <c r="I911" i="1"/>
  <c r="L911" i="1"/>
  <c r="P911" i="1"/>
  <c r="D912" i="1"/>
  <c r="H912" i="1" s="1"/>
  <c r="E912" i="1"/>
  <c r="F912" i="1"/>
  <c r="G912" i="1" s="1"/>
  <c r="J912" i="1"/>
  <c r="P912" i="1"/>
  <c r="D913" i="1"/>
  <c r="H913" i="1" s="1"/>
  <c r="E913" i="1"/>
  <c r="F913" i="1"/>
  <c r="G913" i="1" s="1"/>
  <c r="O913" i="1"/>
  <c r="D914" i="1"/>
  <c r="I914" i="1" s="1"/>
  <c r="E914" i="1"/>
  <c r="J914" i="1" s="1"/>
  <c r="F914" i="1"/>
  <c r="G914" i="1" s="1"/>
  <c r="D915" i="1"/>
  <c r="H915" i="1" s="1"/>
  <c r="E915" i="1"/>
  <c r="F915" i="1"/>
  <c r="G915" i="1" s="1"/>
  <c r="P915" i="1" s="1"/>
  <c r="D916" i="1"/>
  <c r="E916" i="1"/>
  <c r="J916" i="1" s="1"/>
  <c r="F916" i="1"/>
  <c r="G916" i="1" s="1"/>
  <c r="H916" i="1"/>
  <c r="I916" i="1"/>
  <c r="L916" i="1"/>
  <c r="O916" i="1"/>
  <c r="D917" i="1"/>
  <c r="O917" i="1" s="1"/>
  <c r="E917" i="1"/>
  <c r="F917" i="1"/>
  <c r="G917" i="1" s="1"/>
  <c r="P917" i="1" s="1"/>
  <c r="D918" i="1"/>
  <c r="L918" i="1" s="1"/>
  <c r="E918" i="1"/>
  <c r="J918" i="1" s="1"/>
  <c r="F918" i="1"/>
  <c r="G918" i="1" s="1"/>
  <c r="H918" i="1" s="1"/>
  <c r="O918" i="1"/>
  <c r="D919" i="1"/>
  <c r="O919" i="1" s="1"/>
  <c r="E919" i="1"/>
  <c r="P919" i="1" s="1"/>
  <c r="F919" i="1"/>
  <c r="G919" i="1" s="1"/>
  <c r="H919" i="1" s="1"/>
  <c r="D920" i="1"/>
  <c r="H920" i="1" s="1"/>
  <c r="E920" i="1"/>
  <c r="P920" i="1" s="1"/>
  <c r="F920" i="1"/>
  <c r="G920" i="1" s="1"/>
  <c r="J920" i="1" s="1"/>
  <c r="D921" i="1"/>
  <c r="E921" i="1"/>
  <c r="L921" i="1" s="1"/>
  <c r="F921" i="1"/>
  <c r="G921" i="1" s="1"/>
  <c r="I921" i="1"/>
  <c r="O921" i="1"/>
  <c r="D922" i="1"/>
  <c r="I922" i="1" s="1"/>
  <c r="E922" i="1"/>
  <c r="F922" i="1"/>
  <c r="G922" i="1" s="1"/>
  <c r="H922" i="1"/>
  <c r="J922" i="1"/>
  <c r="L922" i="1"/>
  <c r="O922" i="1"/>
  <c r="D923" i="1"/>
  <c r="E923" i="1"/>
  <c r="F923" i="1"/>
  <c r="G923" i="1" s="1"/>
  <c r="I923" i="1" s="1"/>
  <c r="J923" i="1"/>
  <c r="O923" i="1"/>
  <c r="D924" i="1"/>
  <c r="E924" i="1"/>
  <c r="F924" i="1"/>
  <c r="G924" i="1" s="1"/>
  <c r="H924" i="1"/>
  <c r="I924" i="1"/>
  <c r="J924" i="1"/>
  <c r="L924" i="1"/>
  <c r="O924" i="1"/>
  <c r="D925" i="1"/>
  <c r="O925" i="1" s="1"/>
  <c r="E925" i="1"/>
  <c r="F925" i="1"/>
  <c r="G925" i="1" s="1"/>
  <c r="H925" i="1" s="1"/>
  <c r="I925" i="1"/>
  <c r="D926" i="1"/>
  <c r="E926" i="1"/>
  <c r="F926" i="1"/>
  <c r="G926" i="1" s="1"/>
  <c r="H926" i="1" s="1"/>
  <c r="O926" i="1"/>
  <c r="D927" i="1"/>
  <c r="O927" i="1" s="1"/>
  <c r="E927" i="1"/>
  <c r="F927" i="1"/>
  <c r="G927" i="1" s="1"/>
  <c r="H927" i="1"/>
  <c r="I927" i="1"/>
  <c r="L927" i="1"/>
  <c r="P927" i="1"/>
  <c r="D928" i="1"/>
  <c r="H928" i="1" s="1"/>
  <c r="E928" i="1"/>
  <c r="F928" i="1"/>
  <c r="G928" i="1" s="1"/>
  <c r="J928" i="1"/>
  <c r="P928" i="1"/>
  <c r="D929" i="1"/>
  <c r="H929" i="1" s="1"/>
  <c r="E929" i="1"/>
  <c r="F929" i="1"/>
  <c r="G929" i="1" s="1"/>
  <c r="O929" i="1"/>
  <c r="D930" i="1"/>
  <c r="I930" i="1" s="1"/>
  <c r="E930" i="1"/>
  <c r="J930" i="1" s="1"/>
  <c r="F930" i="1"/>
  <c r="G930" i="1" s="1"/>
  <c r="D931" i="1"/>
  <c r="H931" i="1" s="1"/>
  <c r="E931" i="1"/>
  <c r="F931" i="1"/>
  <c r="G931" i="1" s="1"/>
  <c r="P931" i="1" s="1"/>
  <c r="D932" i="1"/>
  <c r="E932" i="1"/>
  <c r="J932" i="1" s="1"/>
  <c r="F932" i="1"/>
  <c r="G932" i="1" s="1"/>
  <c r="H932" i="1"/>
  <c r="I932" i="1"/>
  <c r="L932" i="1"/>
  <c r="O932" i="1"/>
  <c r="D933" i="1"/>
  <c r="O933" i="1" s="1"/>
  <c r="E933" i="1"/>
  <c r="F933" i="1"/>
  <c r="G933" i="1" s="1"/>
  <c r="P933" i="1" s="1"/>
  <c r="D934" i="1"/>
  <c r="L934" i="1" s="1"/>
  <c r="E934" i="1"/>
  <c r="J934" i="1" s="1"/>
  <c r="F934" i="1"/>
  <c r="G934" i="1" s="1"/>
  <c r="H934" i="1" s="1"/>
  <c r="O934" i="1"/>
  <c r="D935" i="1"/>
  <c r="O935" i="1" s="1"/>
  <c r="E935" i="1"/>
  <c r="P935" i="1" s="1"/>
  <c r="F935" i="1"/>
  <c r="G935" i="1" s="1"/>
  <c r="H935" i="1" s="1"/>
  <c r="D936" i="1"/>
  <c r="H936" i="1" s="1"/>
  <c r="E936" i="1"/>
  <c r="P936" i="1" s="1"/>
  <c r="F936" i="1"/>
  <c r="G936" i="1" s="1"/>
  <c r="J936" i="1" s="1"/>
  <c r="D937" i="1"/>
  <c r="E937" i="1"/>
  <c r="L937" i="1" s="1"/>
  <c r="F937" i="1"/>
  <c r="G937" i="1" s="1"/>
  <c r="I937" i="1"/>
  <c r="O937" i="1"/>
  <c r="D938" i="1"/>
  <c r="I938" i="1" s="1"/>
  <c r="E938" i="1"/>
  <c r="F938" i="1"/>
  <c r="G938" i="1" s="1"/>
  <c r="H938" i="1"/>
  <c r="J938" i="1"/>
  <c r="L938" i="1"/>
  <c r="O938" i="1"/>
  <c r="P938" i="1"/>
  <c r="D939" i="1"/>
  <c r="E939" i="1"/>
  <c r="F939" i="1"/>
  <c r="G939" i="1" s="1"/>
  <c r="I939" i="1" s="1"/>
  <c r="J939" i="1"/>
  <c r="O939" i="1"/>
  <c r="D940" i="1"/>
  <c r="E940" i="1"/>
  <c r="F940" i="1"/>
  <c r="G940" i="1" s="1"/>
  <c r="H940" i="1"/>
  <c r="I940" i="1"/>
  <c r="J940" i="1"/>
  <c r="L940" i="1"/>
  <c r="O940" i="1"/>
  <c r="D941" i="1"/>
  <c r="O941" i="1" s="1"/>
  <c r="E941" i="1"/>
  <c r="F941" i="1"/>
  <c r="G941" i="1" s="1"/>
  <c r="H941" i="1" s="1"/>
  <c r="I941" i="1"/>
  <c r="D942" i="1"/>
  <c r="E942" i="1"/>
  <c r="F942" i="1"/>
  <c r="G942" i="1" s="1"/>
  <c r="H942" i="1" s="1"/>
  <c r="I942" i="1"/>
  <c r="O942" i="1"/>
  <c r="D943" i="1"/>
  <c r="O943" i="1" s="1"/>
  <c r="E943" i="1"/>
  <c r="F943" i="1"/>
  <c r="G943" i="1" s="1"/>
  <c r="H943" i="1"/>
  <c r="I943" i="1"/>
  <c r="L943" i="1"/>
  <c r="P943" i="1"/>
  <c r="D944" i="1"/>
  <c r="H944" i="1" s="1"/>
  <c r="E944" i="1"/>
  <c r="F944" i="1"/>
  <c r="G944" i="1" s="1"/>
  <c r="J944" i="1"/>
  <c r="P944" i="1"/>
  <c r="D945" i="1"/>
  <c r="H945" i="1" s="1"/>
  <c r="E945" i="1"/>
  <c r="F945" i="1"/>
  <c r="G945" i="1" s="1"/>
  <c r="O945" i="1"/>
  <c r="D946" i="1"/>
  <c r="I946" i="1" s="1"/>
  <c r="E946" i="1"/>
  <c r="J946" i="1" s="1"/>
  <c r="F946" i="1"/>
  <c r="G946" i="1" s="1"/>
  <c r="D947" i="1"/>
  <c r="H947" i="1" s="1"/>
  <c r="E947" i="1"/>
  <c r="F947" i="1"/>
  <c r="G947" i="1" s="1"/>
  <c r="P947" i="1" s="1"/>
  <c r="D948" i="1"/>
  <c r="E948" i="1"/>
  <c r="J948" i="1" s="1"/>
  <c r="F948" i="1"/>
  <c r="G948" i="1" s="1"/>
  <c r="H948" i="1"/>
  <c r="I948" i="1"/>
  <c r="L948" i="1"/>
  <c r="O948" i="1"/>
  <c r="D949" i="1"/>
  <c r="O949" i="1" s="1"/>
  <c r="E949" i="1"/>
  <c r="F949" i="1"/>
  <c r="G949" i="1" s="1"/>
  <c r="P949" i="1" s="1"/>
  <c r="D950" i="1"/>
  <c r="L950" i="1" s="1"/>
  <c r="E950" i="1"/>
  <c r="J950" i="1" s="1"/>
  <c r="F950" i="1"/>
  <c r="G950" i="1" s="1"/>
  <c r="H950" i="1" s="1"/>
  <c r="O950" i="1"/>
  <c r="D951" i="1"/>
  <c r="O951" i="1" s="1"/>
  <c r="E951" i="1"/>
  <c r="P951" i="1" s="1"/>
  <c r="F951" i="1"/>
  <c r="G951" i="1" s="1"/>
  <c r="H951" i="1"/>
  <c r="D952" i="1"/>
  <c r="H952" i="1" s="1"/>
  <c r="E952" i="1"/>
  <c r="P952" i="1" s="1"/>
  <c r="F952" i="1"/>
  <c r="G952" i="1" s="1"/>
  <c r="J952" i="1" s="1"/>
  <c r="D953" i="1"/>
  <c r="E953" i="1"/>
  <c r="L953" i="1" s="1"/>
  <c r="F953" i="1"/>
  <c r="G953" i="1" s="1"/>
  <c r="I953" i="1"/>
  <c r="O953" i="1"/>
  <c r="D954" i="1"/>
  <c r="I954" i="1" s="1"/>
  <c r="E954" i="1"/>
  <c r="F954" i="1"/>
  <c r="G954" i="1" s="1"/>
  <c r="H954" i="1"/>
  <c r="J954" i="1"/>
  <c r="L954" i="1"/>
  <c r="O954" i="1"/>
  <c r="P954" i="1"/>
  <c r="D955" i="1"/>
  <c r="E955" i="1"/>
  <c r="F955" i="1"/>
  <c r="G955" i="1" s="1"/>
  <c r="I955" i="1" s="1"/>
  <c r="J955" i="1"/>
  <c r="O955" i="1"/>
  <c r="D956" i="1"/>
  <c r="E956" i="1"/>
  <c r="F956" i="1"/>
  <c r="G956" i="1" s="1"/>
  <c r="H956" i="1"/>
  <c r="I956" i="1"/>
  <c r="J956" i="1"/>
  <c r="L956" i="1"/>
  <c r="O956" i="1"/>
  <c r="D957" i="1"/>
  <c r="O957" i="1" s="1"/>
  <c r="E957" i="1"/>
  <c r="F957" i="1"/>
  <c r="G957" i="1" s="1"/>
  <c r="H957" i="1" s="1"/>
  <c r="I957" i="1"/>
  <c r="L957" i="1"/>
  <c r="D958" i="1"/>
  <c r="E958" i="1"/>
  <c r="F958" i="1"/>
  <c r="G958" i="1" s="1"/>
  <c r="H958" i="1" s="1"/>
  <c r="I958" i="1"/>
  <c r="O958" i="1"/>
  <c r="D959" i="1"/>
  <c r="O959" i="1" s="1"/>
  <c r="E959" i="1"/>
  <c r="F959" i="1"/>
  <c r="G959" i="1" s="1"/>
  <c r="H959" i="1"/>
  <c r="I959" i="1"/>
  <c r="L959" i="1"/>
  <c r="P959" i="1"/>
  <c r="D960" i="1"/>
  <c r="H960" i="1" s="1"/>
  <c r="E960" i="1"/>
  <c r="F960" i="1"/>
  <c r="G960" i="1" s="1"/>
  <c r="J960" i="1"/>
  <c r="P960" i="1"/>
  <c r="D961" i="1"/>
  <c r="H961" i="1" s="1"/>
  <c r="E961" i="1"/>
  <c r="F961" i="1"/>
  <c r="G961" i="1" s="1"/>
  <c r="O961" i="1"/>
  <c r="D962" i="1"/>
  <c r="I962" i="1" s="1"/>
  <c r="E962" i="1"/>
  <c r="J962" i="1" s="1"/>
  <c r="F962" i="1"/>
  <c r="G962" i="1" s="1"/>
  <c r="D963" i="1"/>
  <c r="H963" i="1" s="1"/>
  <c r="E963" i="1"/>
  <c r="F963" i="1"/>
  <c r="G963" i="1" s="1"/>
  <c r="P963" i="1" s="1"/>
  <c r="D964" i="1"/>
  <c r="E964" i="1"/>
  <c r="J964" i="1" s="1"/>
  <c r="F964" i="1"/>
  <c r="G964" i="1" s="1"/>
  <c r="H964" i="1"/>
  <c r="I964" i="1"/>
  <c r="L964" i="1"/>
  <c r="O964" i="1"/>
  <c r="D965" i="1"/>
  <c r="O965" i="1" s="1"/>
  <c r="E965" i="1"/>
  <c r="F965" i="1"/>
  <c r="G965" i="1" s="1"/>
  <c r="P965" i="1" s="1"/>
  <c r="D966" i="1"/>
  <c r="L966" i="1" s="1"/>
  <c r="E966" i="1"/>
  <c r="J966" i="1" s="1"/>
  <c r="F966" i="1"/>
  <c r="G966" i="1" s="1"/>
  <c r="H966" i="1" s="1"/>
  <c r="O966" i="1"/>
  <c r="D967" i="1"/>
  <c r="O967" i="1" s="1"/>
  <c r="E967" i="1"/>
  <c r="P967" i="1" s="1"/>
  <c r="F967" i="1"/>
  <c r="G967" i="1" s="1"/>
  <c r="H967" i="1"/>
  <c r="D968" i="1"/>
  <c r="H968" i="1" s="1"/>
  <c r="E968" i="1"/>
  <c r="P968" i="1" s="1"/>
  <c r="F968" i="1"/>
  <c r="G968" i="1" s="1"/>
  <c r="J968" i="1" s="1"/>
  <c r="D969" i="1"/>
  <c r="E969" i="1"/>
  <c r="L969" i="1" s="1"/>
  <c r="F969" i="1"/>
  <c r="G969" i="1" s="1"/>
  <c r="I969" i="1"/>
  <c r="O969" i="1"/>
  <c r="D970" i="1"/>
  <c r="I970" i="1" s="1"/>
  <c r="E970" i="1"/>
  <c r="F970" i="1"/>
  <c r="G970" i="1" s="1"/>
  <c r="H970" i="1"/>
  <c r="J970" i="1"/>
  <c r="L970" i="1"/>
  <c r="O970" i="1"/>
  <c r="P970" i="1"/>
  <c r="D971" i="1"/>
  <c r="E971" i="1"/>
  <c r="F971" i="1"/>
  <c r="G971" i="1" s="1"/>
  <c r="I971" i="1" s="1"/>
  <c r="J971" i="1"/>
  <c r="O971" i="1"/>
  <c r="D972" i="1"/>
  <c r="E972" i="1"/>
  <c r="F972" i="1"/>
  <c r="G972" i="1" s="1"/>
  <c r="H972" i="1"/>
  <c r="I972" i="1"/>
  <c r="J972" i="1"/>
  <c r="L972" i="1"/>
  <c r="O972" i="1"/>
  <c r="D973" i="1"/>
  <c r="O973" i="1" s="1"/>
  <c r="E973" i="1"/>
  <c r="F973" i="1"/>
  <c r="G973" i="1" s="1"/>
  <c r="H973" i="1" s="1"/>
  <c r="I973" i="1"/>
  <c r="J973" i="1"/>
  <c r="L973" i="1"/>
  <c r="D974" i="1"/>
  <c r="E974" i="1"/>
  <c r="F974" i="1"/>
  <c r="G974" i="1" s="1"/>
  <c r="H974" i="1" s="1"/>
  <c r="I974" i="1"/>
  <c r="O974" i="1"/>
  <c r="D975" i="1"/>
  <c r="O975" i="1" s="1"/>
  <c r="E975" i="1"/>
  <c r="F975" i="1"/>
  <c r="G975" i="1" s="1"/>
  <c r="H975" i="1"/>
  <c r="I975" i="1"/>
  <c r="L975" i="1"/>
  <c r="P975" i="1"/>
  <c r="D976" i="1"/>
  <c r="H976" i="1" s="1"/>
  <c r="E976" i="1"/>
  <c r="F976" i="1"/>
  <c r="G976" i="1" s="1"/>
  <c r="J976" i="1"/>
  <c r="P976" i="1"/>
  <c r="D977" i="1"/>
  <c r="H977" i="1" s="1"/>
  <c r="E977" i="1"/>
  <c r="F977" i="1"/>
  <c r="G977" i="1" s="1"/>
  <c r="D978" i="1"/>
  <c r="I978" i="1" s="1"/>
  <c r="E978" i="1"/>
  <c r="J978" i="1" s="1"/>
  <c r="F978" i="1"/>
  <c r="G978" i="1" s="1"/>
  <c r="D979" i="1"/>
  <c r="H979" i="1" s="1"/>
  <c r="E979" i="1"/>
  <c r="F979" i="1"/>
  <c r="G979" i="1" s="1"/>
  <c r="P979" i="1" s="1"/>
  <c r="D980" i="1"/>
  <c r="E980" i="1"/>
  <c r="J980" i="1" s="1"/>
  <c r="F980" i="1"/>
  <c r="G980" i="1" s="1"/>
  <c r="H980" i="1"/>
  <c r="I980" i="1"/>
  <c r="O980" i="1"/>
  <c r="D981" i="1"/>
  <c r="O981" i="1" s="1"/>
  <c r="E981" i="1"/>
  <c r="F981" i="1"/>
  <c r="G981" i="1" s="1"/>
  <c r="P981" i="1" s="1"/>
  <c r="D982" i="1"/>
  <c r="E982" i="1"/>
  <c r="J982" i="1" s="1"/>
  <c r="F982" i="1"/>
  <c r="G982" i="1" s="1"/>
  <c r="H982" i="1" s="1"/>
  <c r="O982" i="1"/>
  <c r="D983" i="1"/>
  <c r="O983" i="1" s="1"/>
  <c r="E983" i="1"/>
  <c r="P983" i="1" s="1"/>
  <c r="F983" i="1"/>
  <c r="G983" i="1" s="1"/>
  <c r="H983" i="1"/>
  <c r="D984" i="1"/>
  <c r="E984" i="1"/>
  <c r="P984" i="1" s="1"/>
  <c r="F984" i="1"/>
  <c r="G984" i="1" s="1"/>
  <c r="H984" i="1" s="1"/>
  <c r="D985" i="1"/>
  <c r="E985" i="1"/>
  <c r="P985" i="1" s="1"/>
  <c r="F985" i="1"/>
  <c r="G985" i="1" s="1"/>
  <c r="I985" i="1"/>
  <c r="L985" i="1"/>
  <c r="O985" i="1"/>
  <c r="D986" i="1"/>
  <c r="I986" i="1" s="1"/>
  <c r="E986" i="1"/>
  <c r="F986" i="1"/>
  <c r="G986" i="1" s="1"/>
  <c r="H986" i="1"/>
  <c r="J986" i="1"/>
  <c r="L986" i="1"/>
  <c r="O986" i="1"/>
  <c r="P986" i="1"/>
  <c r="D987" i="1"/>
  <c r="E987" i="1"/>
  <c r="F987" i="1"/>
  <c r="G987" i="1" s="1"/>
  <c r="I987" i="1" s="1"/>
  <c r="J987" i="1"/>
  <c r="L987" i="1"/>
  <c r="O987" i="1"/>
  <c r="D988" i="1"/>
  <c r="E988" i="1"/>
  <c r="F988" i="1"/>
  <c r="G988" i="1" s="1"/>
  <c r="H988" i="1"/>
  <c r="I988" i="1"/>
  <c r="J988" i="1"/>
  <c r="L988" i="1"/>
  <c r="O988" i="1"/>
  <c r="D989" i="1"/>
  <c r="O989" i="1" s="1"/>
  <c r="E989" i="1"/>
  <c r="F989" i="1"/>
  <c r="G989" i="1" s="1"/>
  <c r="H989" i="1" s="1"/>
  <c r="I989" i="1"/>
  <c r="J989" i="1"/>
  <c r="L989" i="1"/>
  <c r="D990" i="1"/>
  <c r="E990" i="1"/>
  <c r="F990" i="1"/>
  <c r="G990" i="1" s="1"/>
  <c r="H990" i="1" s="1"/>
  <c r="I990" i="1"/>
  <c r="J990" i="1"/>
  <c r="O990" i="1"/>
  <c r="D991" i="1"/>
  <c r="O991" i="1" s="1"/>
  <c r="E991" i="1"/>
  <c r="F991" i="1"/>
  <c r="G991" i="1" s="1"/>
  <c r="H991" i="1"/>
  <c r="I991" i="1"/>
  <c r="L991" i="1"/>
  <c r="P991" i="1"/>
  <c r="D992" i="1"/>
  <c r="H992" i="1" s="1"/>
  <c r="E992" i="1"/>
  <c r="F992" i="1"/>
  <c r="G992" i="1" s="1"/>
  <c r="J992" i="1"/>
  <c r="P992" i="1"/>
  <c r="D993" i="1"/>
  <c r="H993" i="1" s="1"/>
  <c r="E993" i="1"/>
  <c r="F993" i="1"/>
  <c r="G993" i="1" s="1"/>
  <c r="D994" i="1"/>
  <c r="I994" i="1" s="1"/>
  <c r="E994" i="1"/>
  <c r="J994" i="1" s="1"/>
  <c r="F994" i="1"/>
  <c r="G994" i="1" s="1"/>
  <c r="D995" i="1"/>
  <c r="H995" i="1" s="1"/>
  <c r="E995" i="1"/>
  <c r="F995" i="1"/>
  <c r="G995" i="1" s="1"/>
  <c r="P995" i="1" s="1"/>
  <c r="D996" i="1"/>
  <c r="E996" i="1"/>
  <c r="J996" i="1" s="1"/>
  <c r="F996" i="1"/>
  <c r="G996" i="1" s="1"/>
  <c r="H996" i="1"/>
  <c r="I996" i="1"/>
  <c r="O996" i="1"/>
  <c r="D997" i="1"/>
  <c r="O997" i="1" s="1"/>
  <c r="E997" i="1"/>
  <c r="F997" i="1"/>
  <c r="G997" i="1" s="1"/>
  <c r="P997" i="1" s="1"/>
  <c r="D998" i="1"/>
  <c r="E998" i="1"/>
  <c r="J998" i="1" s="1"/>
  <c r="F998" i="1"/>
  <c r="G998" i="1" s="1"/>
  <c r="H998" i="1" s="1"/>
  <c r="O998" i="1"/>
  <c r="D999" i="1"/>
  <c r="O999" i="1" s="1"/>
  <c r="E999" i="1"/>
  <c r="P999" i="1" s="1"/>
  <c r="F999" i="1"/>
  <c r="G999" i="1" s="1"/>
  <c r="H999" i="1"/>
  <c r="D1000" i="1"/>
  <c r="O1000" i="1" s="1"/>
  <c r="E1000" i="1"/>
  <c r="P1000" i="1" s="1"/>
  <c r="F1000" i="1"/>
  <c r="G1000" i="1" s="1"/>
  <c r="H1000" i="1" s="1"/>
  <c r="D1001" i="1"/>
  <c r="E1001" i="1"/>
  <c r="F1001" i="1"/>
  <c r="G1001" i="1" s="1"/>
  <c r="I1001" i="1"/>
  <c r="L1001" i="1"/>
  <c r="O1001" i="1"/>
  <c r="D1002" i="1"/>
  <c r="I1002" i="1" s="1"/>
  <c r="E1002" i="1"/>
  <c r="F1002" i="1"/>
  <c r="G1002" i="1" s="1"/>
  <c r="H1002" i="1"/>
  <c r="J1002" i="1"/>
  <c r="K1002" i="1"/>
  <c r="L1002" i="1"/>
  <c r="P1002" i="1"/>
  <c r="D1003" i="1"/>
  <c r="O1003" i="1" s="1"/>
  <c r="E1003" i="1"/>
  <c r="F1003" i="1"/>
  <c r="G1003" i="1"/>
  <c r="K1003" i="1" s="1"/>
  <c r="D1004" i="1"/>
  <c r="E1004" i="1"/>
  <c r="F1004" i="1"/>
  <c r="G1004" i="1" s="1"/>
  <c r="H1004" i="1"/>
  <c r="O1004" i="1"/>
  <c r="D1005" i="1"/>
  <c r="E1005" i="1"/>
  <c r="F1005" i="1"/>
  <c r="G1005" i="1" s="1"/>
  <c r="P1005" i="1"/>
  <c r="D1006" i="1"/>
  <c r="I1006" i="1" s="1"/>
  <c r="E1006" i="1"/>
  <c r="F1006" i="1"/>
  <c r="G1006" i="1" s="1"/>
  <c r="J1006" i="1"/>
  <c r="K1006" i="1"/>
  <c r="L1006" i="1"/>
  <c r="P1006" i="1"/>
  <c r="D1007" i="1"/>
  <c r="O1007" i="1" s="1"/>
  <c r="E1007" i="1"/>
  <c r="F1007" i="1"/>
  <c r="G1007" i="1"/>
  <c r="H1007" i="1" s="1"/>
  <c r="I1007" i="1"/>
  <c r="J1007" i="1"/>
  <c r="L1007" i="1"/>
  <c r="D1008" i="1"/>
  <c r="E1008" i="1"/>
  <c r="Q1008" i="1" s="1"/>
  <c r="F1008" i="1"/>
  <c r="G1008" i="1" s="1"/>
  <c r="H1008" i="1"/>
  <c r="J1008" i="1"/>
  <c r="K1008" i="1"/>
  <c r="O1008" i="1"/>
  <c r="D1009" i="1"/>
  <c r="O1009" i="1" s="1"/>
  <c r="E1009" i="1"/>
  <c r="F1009" i="1"/>
  <c r="G1009" i="1" s="1"/>
  <c r="D1010" i="1"/>
  <c r="E1010" i="1"/>
  <c r="J1010" i="1" s="1"/>
  <c r="F1010" i="1"/>
  <c r="G1010" i="1" s="1"/>
  <c r="P1010" i="1"/>
  <c r="D1011" i="1"/>
  <c r="O1011" i="1" s="1"/>
  <c r="E1011" i="1"/>
  <c r="K1011" i="1" s="1"/>
  <c r="F1011" i="1"/>
  <c r="G1011" i="1"/>
  <c r="J1011" i="1"/>
  <c r="L1011" i="1"/>
  <c r="P1011" i="1"/>
  <c r="Q1011" i="1"/>
  <c r="D1012" i="1"/>
  <c r="I1012" i="1" s="1"/>
  <c r="E1012" i="1"/>
  <c r="F1012" i="1"/>
  <c r="G1012" i="1" s="1"/>
  <c r="H1012" i="1"/>
  <c r="J1012" i="1"/>
  <c r="K1012" i="1"/>
  <c r="L1012" i="1"/>
  <c r="O1012" i="1"/>
  <c r="D1013" i="1"/>
  <c r="O1013" i="1" s="1"/>
  <c r="E1013" i="1"/>
  <c r="F1013" i="1"/>
  <c r="G1013" i="1" s="1"/>
  <c r="H1013" i="1"/>
  <c r="D1014" i="1"/>
  <c r="L1014" i="1" s="1"/>
  <c r="E1014" i="1"/>
  <c r="K1014" i="1" s="1"/>
  <c r="F1014" i="1"/>
  <c r="G1014" i="1" s="1"/>
  <c r="J1014" i="1"/>
  <c r="D1015" i="1"/>
  <c r="E1015" i="1"/>
  <c r="F1015" i="1"/>
  <c r="G1015" i="1" s="1"/>
  <c r="L1015" i="1"/>
  <c r="P1015" i="1"/>
  <c r="D1016" i="1"/>
  <c r="O1016" i="1" s="1"/>
  <c r="E1016" i="1"/>
  <c r="F1016" i="1"/>
  <c r="G1016" i="1" s="1"/>
  <c r="H1016" i="1" s="1"/>
  <c r="D1017" i="1"/>
  <c r="L1017" i="1" s="1"/>
  <c r="E1017" i="1"/>
  <c r="F1017" i="1"/>
  <c r="G1017" i="1" s="1"/>
  <c r="P1017" i="1" s="1"/>
  <c r="D1018" i="1"/>
  <c r="L1018" i="1" s="1"/>
  <c r="E1018" i="1"/>
  <c r="F1018" i="1"/>
  <c r="G1018" i="1" s="1"/>
  <c r="H1018" i="1"/>
  <c r="J1018" i="1"/>
  <c r="D1019" i="1"/>
  <c r="L1019" i="1" s="1"/>
  <c r="E1019" i="1"/>
  <c r="K1019" i="1" s="1"/>
  <c r="F1019" i="1"/>
  <c r="G1019" i="1" s="1"/>
  <c r="P1019" i="1" s="1"/>
  <c r="D1020" i="1"/>
  <c r="E1020" i="1"/>
  <c r="F1020" i="1"/>
  <c r="G1020" i="1" s="1"/>
  <c r="I1020" i="1" s="1"/>
  <c r="H1020" i="1"/>
  <c r="D1021" i="1"/>
  <c r="E1021" i="1"/>
  <c r="F1021" i="1"/>
  <c r="G1021" i="1" s="1"/>
  <c r="O1021" i="1"/>
  <c r="P1021" i="1"/>
  <c r="D1022" i="1"/>
  <c r="O1022" i="1" s="1"/>
  <c r="Q1022" i="1" s="1"/>
  <c r="E1022" i="1"/>
  <c r="F1022" i="1"/>
  <c r="G1022" i="1"/>
  <c r="P1022" i="1" s="1"/>
  <c r="H1022" i="1"/>
  <c r="I1022" i="1"/>
  <c r="J1022" i="1"/>
  <c r="D1023" i="1"/>
  <c r="L1023" i="1" s="1"/>
  <c r="E1023" i="1"/>
  <c r="F1023" i="1"/>
  <c r="G1023" i="1" s="1"/>
  <c r="D1024" i="1"/>
  <c r="L1024" i="1" s="1"/>
  <c r="E1024" i="1"/>
  <c r="F1024" i="1"/>
  <c r="G1024" i="1"/>
  <c r="P1024" i="1" s="1"/>
  <c r="H1024" i="1"/>
  <c r="I1024" i="1"/>
  <c r="J1024" i="1"/>
  <c r="D1025" i="1"/>
  <c r="E1025" i="1"/>
  <c r="P1025" i="1" s="1"/>
  <c r="F1025" i="1"/>
  <c r="G1025" i="1" s="1"/>
  <c r="L1025" i="1"/>
  <c r="O1025" i="1"/>
  <c r="D1026" i="1"/>
  <c r="O1026" i="1" s="1"/>
  <c r="Q1026" i="1" s="1"/>
  <c r="E1026" i="1"/>
  <c r="F1026" i="1"/>
  <c r="G1026" i="1"/>
  <c r="K1026" i="1" s="1"/>
  <c r="H1026" i="1"/>
  <c r="I1026" i="1"/>
  <c r="J1026" i="1"/>
  <c r="D1027" i="1"/>
  <c r="E1027" i="1"/>
  <c r="F1027" i="1"/>
  <c r="G1027" i="1" s="1"/>
  <c r="O1027" i="1"/>
  <c r="P1027" i="1"/>
  <c r="D1028" i="1"/>
  <c r="O1028" i="1" s="1"/>
  <c r="Q1028" i="1" s="1"/>
  <c r="E1028" i="1"/>
  <c r="K1028" i="1" s="1"/>
  <c r="F1028" i="1"/>
  <c r="G1028" i="1"/>
  <c r="L1028" i="1" s="1"/>
  <c r="H1028" i="1"/>
  <c r="I1028" i="1"/>
  <c r="J1028" i="1"/>
  <c r="D1029" i="1"/>
  <c r="L1029" i="1" s="1"/>
  <c r="E1029" i="1"/>
  <c r="P1029" i="1" s="1"/>
  <c r="F1029" i="1"/>
  <c r="G1029" i="1" s="1"/>
  <c r="D1030" i="1"/>
  <c r="L1030" i="1" s="1"/>
  <c r="E1030" i="1"/>
  <c r="K1030" i="1" s="1"/>
  <c r="F1030" i="1"/>
  <c r="G1030" i="1"/>
  <c r="P1030" i="1" s="1"/>
  <c r="H1030" i="1"/>
  <c r="I1030" i="1"/>
  <c r="J1030" i="1"/>
  <c r="D1031" i="1"/>
  <c r="E1031" i="1"/>
  <c r="F1031" i="1"/>
  <c r="G1031" i="1" s="1"/>
  <c r="P1031" i="1" s="1"/>
  <c r="L1031" i="1"/>
  <c r="O1031" i="1"/>
  <c r="D1032" i="1"/>
  <c r="O1032" i="1" s="1"/>
  <c r="Q1032" i="1" s="1"/>
  <c r="E1032" i="1"/>
  <c r="K1032" i="1" s="1"/>
  <c r="F1032" i="1"/>
  <c r="G1032" i="1"/>
  <c r="P1032" i="1" s="1"/>
  <c r="H1032" i="1"/>
  <c r="I1032" i="1"/>
  <c r="J1032" i="1"/>
  <c r="D1033" i="1"/>
  <c r="L1033" i="1" s="1"/>
  <c r="E1033" i="1"/>
  <c r="F1033" i="1"/>
  <c r="G1033" i="1" s="1"/>
  <c r="P1033" i="1"/>
  <c r="D1034" i="1"/>
  <c r="L1034" i="1" s="1"/>
  <c r="E1034" i="1"/>
  <c r="K1034" i="1" s="1"/>
  <c r="F1034" i="1"/>
  <c r="G1034" i="1"/>
  <c r="P1034" i="1" s="1"/>
  <c r="H1034" i="1"/>
  <c r="J1034" i="1"/>
  <c r="D1035" i="1"/>
  <c r="L1035" i="1" s="1"/>
  <c r="E1035" i="1"/>
  <c r="K1035" i="1" s="1"/>
  <c r="F1035" i="1"/>
  <c r="G1035" i="1" s="1"/>
  <c r="D1036" i="1"/>
  <c r="O1036" i="1" s="1"/>
  <c r="Q1036" i="1" s="1"/>
  <c r="E1036" i="1"/>
  <c r="K1036" i="1" s="1"/>
  <c r="F1036" i="1"/>
  <c r="G1036" i="1"/>
  <c r="H1036" i="1" s="1"/>
  <c r="I1036" i="1"/>
  <c r="D1037" i="1"/>
  <c r="L1037" i="1" s="1"/>
  <c r="E1037" i="1"/>
  <c r="K1037" i="1" s="1"/>
  <c r="F1037" i="1"/>
  <c r="G1037" i="1" s="1"/>
  <c r="D1038" i="1"/>
  <c r="E1038" i="1"/>
  <c r="F1038" i="1"/>
  <c r="G1038" i="1"/>
  <c r="P1038" i="1" s="1"/>
  <c r="D1039" i="1"/>
  <c r="L1039" i="1" s="1"/>
  <c r="E1039" i="1"/>
  <c r="Q1039" i="1" s="1"/>
  <c r="F1039" i="1"/>
  <c r="G1039" i="1" s="1"/>
  <c r="J1039" i="1"/>
  <c r="O1039" i="1"/>
  <c r="D1040" i="1"/>
  <c r="O1040" i="1" s="1"/>
  <c r="E1040" i="1"/>
  <c r="F1040" i="1"/>
  <c r="G1040" i="1"/>
  <c r="L1040" i="1" s="1"/>
  <c r="D1041" i="1"/>
  <c r="L1041" i="1" s="1"/>
  <c r="E1041" i="1"/>
  <c r="J1041" i="1" s="1"/>
  <c r="F1041" i="1"/>
  <c r="G1041" i="1" s="1"/>
  <c r="D1042" i="1"/>
  <c r="E1042" i="1"/>
  <c r="F1042" i="1"/>
  <c r="G1042" i="1" s="1"/>
  <c r="D1043" i="1"/>
  <c r="L1043" i="1" s="1"/>
  <c r="E1043" i="1"/>
  <c r="J1043" i="1" s="1"/>
  <c r="F1043" i="1"/>
  <c r="G1043" i="1" s="1"/>
  <c r="D1044" i="1"/>
  <c r="E1044" i="1"/>
  <c r="F1044" i="1"/>
  <c r="G1044" i="1" s="1"/>
  <c r="D1045" i="1"/>
  <c r="L1045" i="1" s="1"/>
  <c r="E1045" i="1"/>
  <c r="K1045" i="1" s="1"/>
  <c r="F1045" i="1"/>
  <c r="G1045" i="1" s="1"/>
  <c r="J1045" i="1"/>
  <c r="P1045" i="1"/>
  <c r="D1046" i="1"/>
  <c r="L1046" i="1" s="1"/>
  <c r="E1046" i="1"/>
  <c r="F1046" i="1"/>
  <c r="G1046" i="1"/>
  <c r="I1046" i="1" s="1"/>
  <c r="J1046" i="1"/>
  <c r="P1046" i="1"/>
  <c r="D1047" i="1"/>
  <c r="E1047" i="1"/>
  <c r="J1047" i="1" s="1"/>
  <c r="F1047" i="1"/>
  <c r="G1047" i="1" s="1"/>
  <c r="K1047" i="1" s="1"/>
  <c r="L1047" i="1"/>
  <c r="O1047" i="1"/>
  <c r="P1047" i="1"/>
  <c r="D1048" i="1"/>
  <c r="O1048" i="1" s="1"/>
  <c r="E1048" i="1"/>
  <c r="F1048" i="1"/>
  <c r="G1048" i="1" s="1"/>
  <c r="D1049" i="1"/>
  <c r="E1049" i="1"/>
  <c r="F1049" i="1"/>
  <c r="G1049" i="1" s="1"/>
  <c r="K1049" i="1"/>
  <c r="L1049" i="1"/>
  <c r="O1049" i="1"/>
  <c r="D1050" i="1"/>
  <c r="E1050" i="1"/>
  <c r="K1050" i="1" s="1"/>
  <c r="F1050" i="1"/>
  <c r="G1050" i="1"/>
  <c r="H1050" i="1"/>
  <c r="I1050" i="1"/>
  <c r="J1050" i="1"/>
  <c r="P1050" i="1"/>
  <c r="D1051" i="1"/>
  <c r="E1051" i="1"/>
  <c r="F1051" i="1"/>
  <c r="G1051" i="1" s="1"/>
  <c r="P1051" i="1" s="1"/>
  <c r="J1051" i="1"/>
  <c r="K1051" i="1"/>
  <c r="L1051" i="1"/>
  <c r="O1051" i="1"/>
  <c r="D1052" i="1"/>
  <c r="O1052" i="1" s="1"/>
  <c r="E1052" i="1"/>
  <c r="F1052" i="1"/>
  <c r="G1052" i="1"/>
  <c r="L1052" i="1" s="1"/>
  <c r="H1052" i="1"/>
  <c r="I1052" i="1"/>
  <c r="D1053" i="1"/>
  <c r="E1053" i="1"/>
  <c r="F1053" i="1"/>
  <c r="G1053" i="1" s="1"/>
  <c r="J1053" i="1" s="1"/>
  <c r="K1053" i="1"/>
  <c r="O1053" i="1"/>
  <c r="D1054" i="1"/>
  <c r="O1054" i="1" s="1"/>
  <c r="E1054" i="1"/>
  <c r="F1054" i="1"/>
  <c r="G1054" i="1" s="1"/>
  <c r="D1055" i="1"/>
  <c r="L1055" i="1" s="1"/>
  <c r="E1055" i="1"/>
  <c r="Q1055" i="1" s="1"/>
  <c r="F1055" i="1"/>
  <c r="G1055" i="1" s="1"/>
  <c r="J1055" i="1"/>
  <c r="O1055" i="1"/>
  <c r="D1056" i="1"/>
  <c r="O1056" i="1" s="1"/>
  <c r="E1056" i="1"/>
  <c r="F1056" i="1"/>
  <c r="G1056" i="1"/>
  <c r="L1056" i="1" s="1"/>
  <c r="D1057" i="1"/>
  <c r="L1057" i="1" s="1"/>
  <c r="E1057" i="1"/>
  <c r="J1057" i="1" s="1"/>
  <c r="F1057" i="1"/>
  <c r="G1057" i="1" s="1"/>
  <c r="D1058" i="1"/>
  <c r="E1058" i="1"/>
  <c r="F1058" i="1"/>
  <c r="G1058" i="1" s="1"/>
  <c r="D1059" i="1"/>
  <c r="L1059" i="1" s="1"/>
  <c r="E1059" i="1"/>
  <c r="J1059" i="1" s="1"/>
  <c r="F1059" i="1"/>
  <c r="G1059" i="1" s="1"/>
  <c r="D1060" i="1"/>
  <c r="O1060" i="1" s="1"/>
  <c r="E1060" i="1"/>
  <c r="F1060" i="1"/>
  <c r="G1060" i="1" s="1"/>
  <c r="D1061" i="1"/>
  <c r="E1061" i="1"/>
  <c r="J1061" i="1" s="1"/>
  <c r="F1061" i="1"/>
  <c r="G1061" i="1" s="1"/>
  <c r="P1061" i="1"/>
  <c r="D1062" i="1"/>
  <c r="O1062" i="1" s="1"/>
  <c r="E1062" i="1"/>
  <c r="K1062" i="1" s="1"/>
  <c r="F1062" i="1"/>
  <c r="G1062" i="1"/>
  <c r="L1062" i="1" s="1"/>
  <c r="J1062" i="1"/>
  <c r="P1062" i="1"/>
  <c r="Q1062" i="1"/>
  <c r="D1063" i="1"/>
  <c r="E1063" i="1"/>
  <c r="J1063" i="1" s="1"/>
  <c r="F1063" i="1"/>
  <c r="G1063" i="1" s="1"/>
  <c r="K1063" i="1" s="1"/>
  <c r="L1063" i="1"/>
  <c r="O1063" i="1"/>
  <c r="P1063" i="1"/>
  <c r="D1064" i="1"/>
  <c r="E1064" i="1"/>
  <c r="F1064" i="1"/>
  <c r="G1064" i="1" s="1"/>
  <c r="D1065" i="1"/>
  <c r="E1065" i="1"/>
  <c r="J1065" i="1" s="1"/>
  <c r="F1065" i="1"/>
  <c r="G1065" i="1" s="1"/>
  <c r="K1065" i="1"/>
  <c r="L1065" i="1"/>
  <c r="O1065" i="1"/>
  <c r="P1065" i="1"/>
  <c r="D1066" i="1"/>
  <c r="O1066" i="1" s="1"/>
  <c r="E1066" i="1"/>
  <c r="K1066" i="1" s="1"/>
  <c r="F1066" i="1"/>
  <c r="G1066" i="1"/>
  <c r="L1066" i="1" s="1"/>
  <c r="H1066" i="1"/>
  <c r="I1066" i="1"/>
  <c r="J1066" i="1"/>
  <c r="P1066" i="1"/>
  <c r="D1067" i="1"/>
  <c r="E1067" i="1"/>
  <c r="F1067" i="1"/>
  <c r="G1067" i="1" s="1"/>
  <c r="P1067" i="1" s="1"/>
  <c r="J1067" i="1"/>
  <c r="K1067" i="1"/>
  <c r="L1067" i="1"/>
  <c r="O1067" i="1"/>
  <c r="D1068" i="1"/>
  <c r="E1068" i="1"/>
  <c r="F1068" i="1"/>
  <c r="G1068" i="1"/>
  <c r="J1068" i="1" s="1"/>
  <c r="H1068" i="1"/>
  <c r="I1068" i="1"/>
  <c r="D1069" i="1"/>
  <c r="E1069" i="1"/>
  <c r="F1069" i="1"/>
  <c r="G1069" i="1" s="1"/>
  <c r="L1069" i="1" s="1"/>
  <c r="J1069" i="1"/>
  <c r="K1069" i="1"/>
  <c r="O1069" i="1"/>
  <c r="D1070" i="1"/>
  <c r="E1070" i="1"/>
  <c r="F1070" i="1"/>
  <c r="G1070" i="1"/>
  <c r="I1070" i="1" s="1"/>
  <c r="H1070" i="1"/>
  <c r="D1071" i="1"/>
  <c r="E1071" i="1"/>
  <c r="K1071" i="1" s="1"/>
  <c r="F1071" i="1"/>
  <c r="G1071" i="1" s="1"/>
  <c r="J1071" i="1"/>
  <c r="O1071" i="1"/>
  <c r="D1072" i="1"/>
  <c r="O1072" i="1" s="1"/>
  <c r="Q1072" i="1" s="1"/>
  <c r="E1072" i="1"/>
  <c r="F1072" i="1"/>
  <c r="G1072" i="1"/>
  <c r="L1072" i="1" s="1"/>
  <c r="D1073" i="1"/>
  <c r="L1073" i="1" s="1"/>
  <c r="E1073" i="1"/>
  <c r="J1073" i="1" s="1"/>
  <c r="F1073" i="1"/>
  <c r="G1073" i="1" s="1"/>
  <c r="D1074" i="1"/>
  <c r="E1074" i="1"/>
  <c r="F1074" i="1"/>
  <c r="G1074" i="1" s="1"/>
  <c r="D1075" i="1"/>
  <c r="L1075" i="1" s="1"/>
  <c r="E1075" i="1"/>
  <c r="J1075" i="1" s="1"/>
  <c r="F1075" i="1"/>
  <c r="G1075" i="1" s="1"/>
  <c r="D1076" i="1"/>
  <c r="O1076" i="1" s="1"/>
  <c r="E1076" i="1"/>
  <c r="F1076" i="1"/>
  <c r="G1076" i="1" s="1"/>
  <c r="D1077" i="1"/>
  <c r="L1077" i="1" s="1"/>
  <c r="E1077" i="1"/>
  <c r="J1077" i="1" s="1"/>
  <c r="F1077" i="1"/>
  <c r="G1077" i="1" s="1"/>
  <c r="P1077" i="1"/>
  <c r="D1078" i="1"/>
  <c r="O1078" i="1" s="1"/>
  <c r="Q1078" i="1" s="1"/>
  <c r="E1078" i="1"/>
  <c r="K1078" i="1" s="1"/>
  <c r="F1078" i="1"/>
  <c r="G1078" i="1"/>
  <c r="H1078" i="1" s="1"/>
  <c r="J1078" i="1"/>
  <c r="L1078" i="1"/>
  <c r="P1078" i="1"/>
  <c r="D1079" i="1"/>
  <c r="I1079" i="1" s="1"/>
  <c r="E1079" i="1"/>
  <c r="F1079" i="1"/>
  <c r="G1079" i="1" s="1"/>
  <c r="H1079" i="1"/>
  <c r="J1079" i="1"/>
  <c r="K1079" i="1"/>
  <c r="L1079" i="1"/>
  <c r="O1079" i="1"/>
  <c r="D1080" i="1"/>
  <c r="O1080" i="1" s="1"/>
  <c r="Q1080" i="1" s="1"/>
  <c r="E1080" i="1"/>
  <c r="F1080" i="1"/>
  <c r="G1080" i="1"/>
  <c r="J1080" i="1" s="1"/>
  <c r="H1080" i="1"/>
  <c r="I1080" i="1"/>
  <c r="D1081" i="1"/>
  <c r="O1081" i="1" s="1"/>
  <c r="E1081" i="1"/>
  <c r="J1081" i="1" s="1"/>
  <c r="F1081" i="1"/>
  <c r="G1081" i="1" s="1"/>
  <c r="H1081" i="1" s="1"/>
  <c r="D1082" i="1"/>
  <c r="O1082" i="1" s="1"/>
  <c r="E1082" i="1"/>
  <c r="F1082" i="1"/>
  <c r="G1082" i="1" s="1"/>
  <c r="D1083" i="1"/>
  <c r="I1083" i="1" s="1"/>
  <c r="E1083" i="1"/>
  <c r="J1083" i="1" s="1"/>
  <c r="F1083" i="1"/>
  <c r="G1083" i="1" s="1"/>
  <c r="O1083" i="1"/>
  <c r="P1083" i="1"/>
  <c r="D1084" i="1"/>
  <c r="O1084" i="1" s="1"/>
  <c r="E1084" i="1"/>
  <c r="F1084" i="1"/>
  <c r="G1084" i="1" s="1"/>
  <c r="D1085" i="1"/>
  <c r="I1085" i="1" s="1"/>
  <c r="E1085" i="1"/>
  <c r="F1085" i="1"/>
  <c r="G1085" i="1" s="1"/>
  <c r="H1085" i="1"/>
  <c r="J1085" i="1"/>
  <c r="K1085" i="1"/>
  <c r="L1085" i="1"/>
  <c r="P1085" i="1"/>
  <c r="D1086" i="1"/>
  <c r="O1086" i="1" s="1"/>
  <c r="E1086" i="1"/>
  <c r="F1086" i="1"/>
  <c r="G1086" i="1" s="1"/>
  <c r="D1087" i="1"/>
  <c r="H1087" i="1" s="1"/>
  <c r="E1087" i="1"/>
  <c r="J1087" i="1" s="1"/>
  <c r="F1087" i="1"/>
  <c r="G1087" i="1" s="1"/>
  <c r="D1088" i="1"/>
  <c r="O1088" i="1" s="1"/>
  <c r="Q1088" i="1" s="1"/>
  <c r="E1088" i="1"/>
  <c r="F1088" i="1"/>
  <c r="G1088" i="1" s="1"/>
  <c r="D1089" i="1"/>
  <c r="I1089" i="1" s="1"/>
  <c r="E1089" i="1"/>
  <c r="F1089" i="1"/>
  <c r="G1089" i="1" s="1"/>
  <c r="J1089" i="1" s="1"/>
  <c r="K1089" i="1"/>
  <c r="L1089" i="1"/>
  <c r="O1089" i="1"/>
  <c r="P1089" i="1"/>
  <c r="D1090" i="1"/>
  <c r="O1090" i="1" s="1"/>
  <c r="E1090" i="1"/>
  <c r="K1090" i="1" s="1"/>
  <c r="F1090" i="1"/>
  <c r="G1090" i="1"/>
  <c r="P1090" i="1" s="1"/>
  <c r="H1090" i="1"/>
  <c r="I1090" i="1"/>
  <c r="J1090" i="1"/>
  <c r="L1090" i="1"/>
  <c r="Q1090" i="1"/>
  <c r="D1091" i="1"/>
  <c r="E1091" i="1"/>
  <c r="F1091" i="1"/>
  <c r="G1091" i="1" s="1"/>
  <c r="K1091" i="1" s="1"/>
  <c r="H1091" i="1"/>
  <c r="J1091" i="1"/>
  <c r="O1091" i="1"/>
  <c r="D1092" i="1"/>
  <c r="O1092" i="1" s="1"/>
  <c r="E1092" i="1"/>
  <c r="F1092" i="1"/>
  <c r="G1092" i="1" s="1"/>
  <c r="D1093" i="1"/>
  <c r="I1093" i="1" s="1"/>
  <c r="E1093" i="1"/>
  <c r="J1093" i="1" s="1"/>
  <c r="F1093" i="1"/>
  <c r="G1093" i="1" s="1"/>
  <c r="P1093" i="1"/>
  <c r="D1094" i="1"/>
  <c r="O1094" i="1" s="1"/>
  <c r="Q1094" i="1" s="1"/>
  <c r="E1094" i="1"/>
  <c r="K1094" i="1" s="1"/>
  <c r="F1094" i="1"/>
  <c r="G1094" i="1"/>
  <c r="J1094" i="1"/>
  <c r="L1094" i="1"/>
  <c r="P1094" i="1"/>
  <c r="D1095" i="1"/>
  <c r="I1095" i="1" s="1"/>
  <c r="E1095" i="1"/>
  <c r="F1095" i="1"/>
  <c r="G1095" i="1" s="1"/>
  <c r="H1095" i="1"/>
  <c r="J1095" i="1"/>
  <c r="K1095" i="1"/>
  <c r="L1095" i="1"/>
  <c r="O1095" i="1"/>
  <c r="D1096" i="1"/>
  <c r="O1096" i="1" s="1"/>
  <c r="Q1096" i="1" s="1"/>
  <c r="E1096" i="1"/>
  <c r="F1096" i="1"/>
  <c r="G1096" i="1"/>
  <c r="J1096" i="1" s="1"/>
  <c r="H1096" i="1"/>
  <c r="I1096" i="1"/>
  <c r="D1097" i="1"/>
  <c r="E1097" i="1"/>
  <c r="J1097" i="1" s="1"/>
  <c r="F1097" i="1"/>
  <c r="G1097" i="1" s="1"/>
  <c r="H1097" i="1" s="1"/>
  <c r="D1098" i="1"/>
  <c r="O1098" i="1" s="1"/>
  <c r="E1098" i="1"/>
  <c r="F1098" i="1"/>
  <c r="G1098" i="1" s="1"/>
  <c r="D1099" i="1"/>
  <c r="I1099" i="1" s="1"/>
  <c r="E1099" i="1"/>
  <c r="J1099" i="1" s="1"/>
  <c r="F1099" i="1"/>
  <c r="G1099" i="1" s="1"/>
  <c r="O1099" i="1"/>
  <c r="P1099" i="1"/>
  <c r="D1100" i="1"/>
  <c r="O1100" i="1" s="1"/>
  <c r="Q1100" i="1" s="1"/>
  <c r="E1100" i="1"/>
  <c r="F1100" i="1"/>
  <c r="G1100" i="1" s="1"/>
  <c r="D1101" i="1"/>
  <c r="I1101" i="1" s="1"/>
  <c r="E1101" i="1"/>
  <c r="F1101" i="1"/>
  <c r="G1101" i="1" s="1"/>
  <c r="H1101" i="1"/>
  <c r="J1101" i="1"/>
  <c r="K1101" i="1"/>
  <c r="L1101" i="1"/>
  <c r="P1101" i="1"/>
  <c r="D1102" i="1"/>
  <c r="O1102" i="1" s="1"/>
  <c r="E1102" i="1"/>
  <c r="F1102" i="1"/>
  <c r="G1102" i="1"/>
  <c r="H1102" i="1" s="1"/>
  <c r="D1103" i="1"/>
  <c r="E1103" i="1"/>
  <c r="J1103" i="1" s="1"/>
  <c r="F1103" i="1"/>
  <c r="G1103" i="1" s="1"/>
  <c r="D1104" i="1"/>
  <c r="O1104" i="1" s="1"/>
  <c r="Q1104" i="1" s="1"/>
  <c r="E1104" i="1"/>
  <c r="F1104" i="1"/>
  <c r="G1104" i="1" s="1"/>
  <c r="D1105" i="1"/>
  <c r="I1105" i="1" s="1"/>
  <c r="E1105" i="1"/>
  <c r="F1105" i="1"/>
  <c r="G1105" i="1" s="1"/>
  <c r="J1105" i="1" s="1"/>
  <c r="K1105" i="1"/>
  <c r="L1105" i="1"/>
  <c r="O1105" i="1"/>
  <c r="P1105" i="1"/>
  <c r="D1106" i="1"/>
  <c r="O1106" i="1" s="1"/>
  <c r="E1106" i="1"/>
  <c r="K1106" i="1" s="1"/>
  <c r="F1106" i="1"/>
  <c r="G1106" i="1"/>
  <c r="P1106" i="1" s="1"/>
  <c r="H1106" i="1"/>
  <c r="I1106" i="1"/>
  <c r="J1106" i="1"/>
  <c r="L1106" i="1"/>
  <c r="Q1106" i="1"/>
  <c r="D1107" i="1"/>
  <c r="E1107" i="1"/>
  <c r="L1107" i="1" s="1"/>
  <c r="F1107" i="1"/>
  <c r="G1107" i="1" s="1"/>
  <c r="K1107" i="1" s="1"/>
  <c r="H1107" i="1"/>
  <c r="J1107" i="1"/>
  <c r="O1107" i="1"/>
  <c r="D1108" i="1"/>
  <c r="O1108" i="1" s="1"/>
  <c r="E1108" i="1"/>
  <c r="F1108" i="1"/>
  <c r="G1108" i="1" s="1"/>
  <c r="D1109" i="1"/>
  <c r="I1109" i="1" s="1"/>
  <c r="E1109" i="1"/>
  <c r="J1109" i="1" s="1"/>
  <c r="F1109" i="1"/>
  <c r="G1109" i="1" s="1"/>
  <c r="P1109" i="1"/>
  <c r="D1110" i="1"/>
  <c r="O1110" i="1" s="1"/>
  <c r="Q1110" i="1" s="1"/>
  <c r="E1110" i="1"/>
  <c r="K1110" i="1" s="1"/>
  <c r="F1110" i="1"/>
  <c r="G1110" i="1"/>
  <c r="J1110" i="1"/>
  <c r="L1110" i="1"/>
  <c r="P1110" i="1"/>
  <c r="D1111" i="1"/>
  <c r="I1111" i="1" s="1"/>
  <c r="E1111" i="1"/>
  <c r="F1111" i="1"/>
  <c r="G1111" i="1" s="1"/>
  <c r="H1111" i="1"/>
  <c r="J1111" i="1"/>
  <c r="K1111" i="1"/>
  <c r="L1111" i="1"/>
  <c r="O1111" i="1"/>
  <c r="D1112" i="1"/>
  <c r="O1112" i="1" s="1"/>
  <c r="Q1112" i="1" s="1"/>
  <c r="E1112" i="1"/>
  <c r="F1112" i="1"/>
  <c r="G1112" i="1"/>
  <c r="J1112" i="1" s="1"/>
  <c r="H1112" i="1"/>
  <c r="I1112" i="1"/>
  <c r="D1113" i="1"/>
  <c r="O1113" i="1" s="1"/>
  <c r="E1113" i="1"/>
  <c r="F1113" i="1"/>
  <c r="G1113" i="1" s="1"/>
  <c r="H1113" i="1" s="1"/>
  <c r="D1114" i="1"/>
  <c r="O1114" i="1" s="1"/>
  <c r="E1114" i="1"/>
  <c r="F1114" i="1"/>
  <c r="G1114" i="1" s="1"/>
  <c r="D1115" i="1"/>
  <c r="I1115" i="1" s="1"/>
  <c r="E1115" i="1"/>
  <c r="J1115" i="1" s="1"/>
  <c r="F1115" i="1"/>
  <c r="G1115" i="1" s="1"/>
  <c r="O1115" i="1"/>
  <c r="P1115" i="1"/>
  <c r="D1116" i="1"/>
  <c r="O1116" i="1" s="1"/>
  <c r="Q1116" i="1" s="1"/>
  <c r="E1116" i="1"/>
  <c r="F1116" i="1"/>
  <c r="G1116" i="1" s="1"/>
  <c r="D1117" i="1"/>
  <c r="I1117" i="1" s="1"/>
  <c r="E1117" i="1"/>
  <c r="F1117" i="1"/>
  <c r="G1117" i="1" s="1"/>
  <c r="H1117" i="1"/>
  <c r="J1117" i="1"/>
  <c r="K1117" i="1"/>
  <c r="L1117" i="1"/>
  <c r="P1117" i="1"/>
  <c r="D1118" i="1"/>
  <c r="O1118" i="1" s="1"/>
  <c r="E1118" i="1"/>
  <c r="F1118" i="1"/>
  <c r="G1118" i="1"/>
  <c r="I1118" i="1" s="1"/>
  <c r="H1118" i="1"/>
  <c r="D1119" i="1"/>
  <c r="L1119" i="1" s="1"/>
  <c r="E1119" i="1"/>
  <c r="J1119" i="1" s="1"/>
  <c r="F1119" i="1"/>
  <c r="G1119" i="1" s="1"/>
  <c r="H1119" i="1" s="1"/>
  <c r="D1120" i="1"/>
  <c r="O1120" i="1" s="1"/>
  <c r="E1120" i="1"/>
  <c r="F1120" i="1"/>
  <c r="G1120" i="1" s="1"/>
  <c r="D1121" i="1"/>
  <c r="I1121" i="1" s="1"/>
  <c r="E1121" i="1"/>
  <c r="F1121" i="1"/>
  <c r="G1121" i="1" s="1"/>
  <c r="J1121" i="1" s="1"/>
  <c r="K1121" i="1"/>
  <c r="L1121" i="1"/>
  <c r="O1121" i="1"/>
  <c r="P1121" i="1"/>
  <c r="D1122" i="1"/>
  <c r="O1122" i="1" s="1"/>
  <c r="E1122" i="1"/>
  <c r="K1122" i="1" s="1"/>
  <c r="F1122" i="1"/>
  <c r="G1122" i="1"/>
  <c r="P1122" i="1" s="1"/>
  <c r="H1122" i="1"/>
  <c r="I1122" i="1"/>
  <c r="J1122" i="1"/>
  <c r="L1122" i="1"/>
  <c r="Q1122" i="1"/>
  <c r="D1123" i="1"/>
  <c r="E1123" i="1"/>
  <c r="L1123" i="1" s="1"/>
  <c r="F1123" i="1"/>
  <c r="G1123" i="1" s="1"/>
  <c r="H1123" i="1"/>
  <c r="J1123" i="1"/>
  <c r="K1123" i="1"/>
  <c r="O1123" i="1"/>
  <c r="D1124" i="1"/>
  <c r="O1124" i="1" s="1"/>
  <c r="E1124" i="1"/>
  <c r="F1124" i="1"/>
  <c r="G1124" i="1"/>
  <c r="H1124" i="1" s="1"/>
  <c r="D1125" i="1"/>
  <c r="I1125" i="1" s="1"/>
  <c r="E1125" i="1"/>
  <c r="J1125" i="1" s="1"/>
  <c r="F1125" i="1"/>
  <c r="G1125" i="1" s="1"/>
  <c r="D1126" i="1"/>
  <c r="O1126" i="1" s="1"/>
  <c r="Q1126" i="1" s="1"/>
  <c r="E1126" i="1"/>
  <c r="K1126" i="1" s="1"/>
  <c r="F1126" i="1"/>
  <c r="G1126" i="1"/>
  <c r="J1126" i="1"/>
  <c r="P1126" i="1"/>
  <c r="D1127" i="1"/>
  <c r="I1127" i="1" s="1"/>
  <c r="E1127" i="1"/>
  <c r="F1127" i="1"/>
  <c r="G1127" i="1" s="1"/>
  <c r="H1127" i="1"/>
  <c r="J1127" i="1"/>
  <c r="K1127" i="1"/>
  <c r="L1127" i="1"/>
  <c r="O1127" i="1"/>
  <c r="D1128" i="1"/>
  <c r="O1128" i="1" s="1"/>
  <c r="Q1128" i="1" s="1"/>
  <c r="E1128" i="1"/>
  <c r="F1128" i="1"/>
  <c r="G1128" i="1"/>
  <c r="P1128" i="1" s="1"/>
  <c r="H1128" i="1"/>
  <c r="I1128" i="1"/>
  <c r="J1128" i="1"/>
  <c r="D1129" i="1"/>
  <c r="O1129" i="1" s="1"/>
  <c r="E1129" i="1"/>
  <c r="P1129" i="1" s="1"/>
  <c r="F1129" i="1"/>
  <c r="G1129" i="1" s="1"/>
  <c r="J1129" i="1" s="1"/>
  <c r="H1129" i="1"/>
  <c r="D1130" i="1"/>
  <c r="O1130" i="1" s="1"/>
  <c r="E1130" i="1"/>
  <c r="F1130" i="1"/>
  <c r="G1130" i="1" s="1"/>
  <c r="D1131" i="1"/>
  <c r="I1131" i="1" s="1"/>
  <c r="E1131" i="1"/>
  <c r="J1131" i="1" s="1"/>
  <c r="F1131" i="1"/>
  <c r="G1131" i="1" s="1"/>
  <c r="P1131" i="1"/>
  <c r="D1132" i="1"/>
  <c r="O1132" i="1" s="1"/>
  <c r="E1132" i="1"/>
  <c r="F1132" i="1"/>
  <c r="G1132" i="1" s="1"/>
  <c r="D1133" i="1"/>
  <c r="I1133" i="1" s="1"/>
  <c r="E1133" i="1"/>
  <c r="F1133" i="1"/>
  <c r="G1133" i="1" s="1"/>
  <c r="H1133" i="1"/>
  <c r="J1133" i="1"/>
  <c r="K1133" i="1"/>
  <c r="L1133" i="1"/>
  <c r="P1133" i="1"/>
  <c r="D1134" i="1"/>
  <c r="O1134" i="1" s="1"/>
  <c r="E1134" i="1"/>
  <c r="F1134" i="1"/>
  <c r="G1134" i="1"/>
  <c r="I1134" i="1" s="1"/>
  <c r="H1134" i="1"/>
  <c r="D1135" i="1"/>
  <c r="E1135" i="1"/>
  <c r="F1135" i="1"/>
  <c r="G1135" i="1" s="1"/>
  <c r="H1135" i="1" s="1"/>
  <c r="D1136" i="1"/>
  <c r="O1136" i="1" s="1"/>
  <c r="E1136" i="1"/>
  <c r="F1136" i="1"/>
  <c r="G1136" i="1" s="1"/>
  <c r="D1137" i="1"/>
  <c r="I1137" i="1" s="1"/>
  <c r="E1137" i="1"/>
  <c r="F1137" i="1"/>
  <c r="G1137" i="1" s="1"/>
  <c r="J1137" i="1" s="1"/>
  <c r="K1137" i="1"/>
  <c r="O1137" i="1"/>
  <c r="P1137" i="1"/>
  <c r="D1138" i="1"/>
  <c r="O1138" i="1" s="1"/>
  <c r="E1138" i="1"/>
  <c r="K1138" i="1" s="1"/>
  <c r="F1138" i="1"/>
  <c r="G1138" i="1"/>
  <c r="P1138" i="1" s="1"/>
  <c r="H1138" i="1"/>
  <c r="I1138" i="1"/>
  <c r="J1138" i="1"/>
  <c r="L1138" i="1"/>
  <c r="Q1138" i="1"/>
  <c r="D1139" i="1"/>
  <c r="E1139" i="1"/>
  <c r="L1139" i="1" s="1"/>
  <c r="F1139" i="1"/>
  <c r="G1139" i="1" s="1"/>
  <c r="H1139" i="1"/>
  <c r="J1139" i="1"/>
  <c r="K1139" i="1"/>
  <c r="O1139" i="1"/>
  <c r="D1140" i="1"/>
  <c r="O1140" i="1" s="1"/>
  <c r="E1140" i="1"/>
  <c r="F1140" i="1"/>
  <c r="G1140" i="1"/>
  <c r="P1140" i="1" s="1"/>
  <c r="F399" i="1"/>
  <c r="G399" i="1" s="1"/>
  <c r="E399" i="1"/>
  <c r="D399" i="1"/>
  <c r="L399" i="1" s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24" i="1"/>
  <c r="Q1132" i="1" l="1"/>
  <c r="I1064" i="1"/>
  <c r="J1064" i="1"/>
  <c r="P1064" i="1"/>
  <c r="H1064" i="1"/>
  <c r="P1044" i="1"/>
  <c r="H1044" i="1"/>
  <c r="I1044" i="1"/>
  <c r="J1044" i="1"/>
  <c r="H1108" i="1"/>
  <c r="J1108" i="1"/>
  <c r="Q1108" i="1"/>
  <c r="P1108" i="1"/>
  <c r="L1054" i="1"/>
  <c r="H1054" i="1"/>
  <c r="I1054" i="1"/>
  <c r="J1054" i="1"/>
  <c r="P1054" i="1"/>
  <c r="Q1054" i="1"/>
  <c r="I1116" i="1"/>
  <c r="L1116" i="1"/>
  <c r="P1116" i="1"/>
  <c r="J1116" i="1"/>
  <c r="Q1114" i="1"/>
  <c r="P1114" i="1"/>
  <c r="J1114" i="1"/>
  <c r="P1104" i="1"/>
  <c r="J1104" i="1"/>
  <c r="H1086" i="1"/>
  <c r="I1086" i="1"/>
  <c r="J1086" i="1"/>
  <c r="L1086" i="1"/>
  <c r="P1086" i="1"/>
  <c r="Q1086" i="1"/>
  <c r="P1074" i="1"/>
  <c r="H1074" i="1"/>
  <c r="I1074" i="1"/>
  <c r="J1074" i="1"/>
  <c r="P1058" i="1"/>
  <c r="H1058" i="1"/>
  <c r="I1058" i="1"/>
  <c r="J1058" i="1"/>
  <c r="P1136" i="1"/>
  <c r="Q1136" i="1"/>
  <c r="J1136" i="1"/>
  <c r="Q1092" i="1"/>
  <c r="H1092" i="1"/>
  <c r="J1092" i="1"/>
  <c r="P1092" i="1"/>
  <c r="J1100" i="1"/>
  <c r="L1100" i="1"/>
  <c r="P1100" i="1"/>
  <c r="I1100" i="1"/>
  <c r="P1098" i="1"/>
  <c r="Q1098" i="1"/>
  <c r="J1098" i="1"/>
  <c r="J1088" i="1"/>
  <c r="P1088" i="1"/>
  <c r="L1076" i="1"/>
  <c r="J1076" i="1"/>
  <c r="P1076" i="1"/>
  <c r="Q1076" i="1"/>
  <c r="H1076" i="1"/>
  <c r="I1076" i="1"/>
  <c r="L1060" i="1"/>
  <c r="P1060" i="1"/>
  <c r="Q1060" i="1"/>
  <c r="H1060" i="1"/>
  <c r="I1060" i="1"/>
  <c r="J1060" i="1"/>
  <c r="L1048" i="1"/>
  <c r="I1048" i="1"/>
  <c r="J1048" i="1"/>
  <c r="P1048" i="1"/>
  <c r="Q1048" i="1"/>
  <c r="H1048" i="1"/>
  <c r="P1130" i="1"/>
  <c r="J1130" i="1"/>
  <c r="Q1130" i="1"/>
  <c r="I1084" i="1"/>
  <c r="J1084" i="1"/>
  <c r="L1084" i="1"/>
  <c r="P1084" i="1"/>
  <c r="Q1082" i="1"/>
  <c r="J1082" i="1"/>
  <c r="P1082" i="1"/>
  <c r="J1132" i="1"/>
  <c r="L1132" i="1"/>
  <c r="P1132" i="1"/>
  <c r="H1042" i="1"/>
  <c r="I1042" i="1"/>
  <c r="J1042" i="1"/>
  <c r="P1042" i="1"/>
  <c r="P1120" i="1"/>
  <c r="Q1120" i="1"/>
  <c r="J1120" i="1"/>
  <c r="Q1084" i="1"/>
  <c r="L1137" i="1"/>
  <c r="K1130" i="1"/>
  <c r="L1126" i="1"/>
  <c r="Q1140" i="1"/>
  <c r="I1135" i="1"/>
  <c r="O1125" i="1"/>
  <c r="L1120" i="1"/>
  <c r="L1115" i="1"/>
  <c r="Q1113" i="1"/>
  <c r="I1103" i="1"/>
  <c r="Q1134" i="1"/>
  <c r="K1131" i="1"/>
  <c r="L1130" i="1"/>
  <c r="I1126" i="1"/>
  <c r="P1124" i="1"/>
  <c r="O1119" i="1"/>
  <c r="Q1118" i="1"/>
  <c r="K1118" i="1"/>
  <c r="H1116" i="1"/>
  <c r="K1115" i="1"/>
  <c r="L1114" i="1"/>
  <c r="P1113" i="1"/>
  <c r="I1110" i="1"/>
  <c r="Q1102" i="1"/>
  <c r="K1102" i="1"/>
  <c r="H1100" i="1"/>
  <c r="L1098" i="1"/>
  <c r="I1097" i="1"/>
  <c r="I1094" i="1"/>
  <c r="Q1091" i="1"/>
  <c r="O1087" i="1"/>
  <c r="K1086" i="1"/>
  <c r="H1084" i="1"/>
  <c r="K1083" i="1"/>
  <c r="P1081" i="1"/>
  <c r="I1078" i="1"/>
  <c r="O1075" i="1"/>
  <c r="P1073" i="1"/>
  <c r="H1071" i="1"/>
  <c r="I1071" i="1"/>
  <c r="K1070" i="1"/>
  <c r="I1062" i="1"/>
  <c r="O1059" i="1"/>
  <c r="P1057" i="1"/>
  <c r="Q1053" i="1"/>
  <c r="P1041" i="1"/>
  <c r="L1038" i="1"/>
  <c r="P1035" i="1"/>
  <c r="J1031" i="1"/>
  <c r="K1031" i="1"/>
  <c r="Q1031" i="1"/>
  <c r="H1025" i="1"/>
  <c r="I1025" i="1"/>
  <c r="L1140" i="1"/>
  <c r="P1139" i="1"/>
  <c r="I1139" i="1"/>
  <c r="H1137" i="1"/>
  <c r="I1136" i="1"/>
  <c r="L1135" i="1"/>
  <c r="P1134" i="1"/>
  <c r="K1128" i="1"/>
  <c r="H1126" i="1"/>
  <c r="K1125" i="1"/>
  <c r="L1124" i="1"/>
  <c r="P1123" i="1"/>
  <c r="I1123" i="1"/>
  <c r="H1121" i="1"/>
  <c r="I1120" i="1"/>
  <c r="P1118" i="1"/>
  <c r="K1112" i="1"/>
  <c r="H1110" i="1"/>
  <c r="K1109" i="1"/>
  <c r="L1108" i="1"/>
  <c r="P1107" i="1"/>
  <c r="I1107" i="1"/>
  <c r="H1105" i="1"/>
  <c r="I1104" i="1"/>
  <c r="L1103" i="1"/>
  <c r="P1102" i="1"/>
  <c r="O1097" i="1"/>
  <c r="K1096" i="1"/>
  <c r="H1094" i="1"/>
  <c r="K1093" i="1"/>
  <c r="L1092" i="1"/>
  <c r="P1091" i="1"/>
  <c r="I1091" i="1"/>
  <c r="H1089" i="1"/>
  <c r="I1088" i="1"/>
  <c r="L1087" i="1"/>
  <c r="K1080" i="1"/>
  <c r="K1077" i="1"/>
  <c r="O1073" i="1"/>
  <c r="P1072" i="1"/>
  <c r="P1071" i="1"/>
  <c r="L1070" i="1"/>
  <c r="H1069" i="1"/>
  <c r="I1069" i="1"/>
  <c r="K1068" i="1"/>
  <c r="Q1067" i="1"/>
  <c r="H1062" i="1"/>
  <c r="K1061" i="1"/>
  <c r="O1057" i="1"/>
  <c r="P1056" i="1"/>
  <c r="P1055" i="1"/>
  <c r="H1053" i="1"/>
  <c r="I1053" i="1"/>
  <c r="K1052" i="1"/>
  <c r="Q1051" i="1"/>
  <c r="H1046" i="1"/>
  <c r="O1041" i="1"/>
  <c r="P1040" i="1"/>
  <c r="P1039" i="1"/>
  <c r="P1037" i="1"/>
  <c r="J1036" i="1"/>
  <c r="O1035" i="1"/>
  <c r="I1034" i="1"/>
  <c r="H1031" i="1"/>
  <c r="I1031" i="1"/>
  <c r="O1023" i="1"/>
  <c r="J1021" i="1"/>
  <c r="K1021" i="1"/>
  <c r="Q1021" i="1"/>
  <c r="O1015" i="1"/>
  <c r="H1015" i="1"/>
  <c r="I1015" i="1"/>
  <c r="Q1013" i="1"/>
  <c r="O1005" i="1"/>
  <c r="Q1005" i="1" s="1"/>
  <c r="L1005" i="1"/>
  <c r="H1005" i="1"/>
  <c r="I1005" i="1"/>
  <c r="Q1129" i="1"/>
  <c r="H1136" i="1"/>
  <c r="L1134" i="1"/>
  <c r="H1131" i="1"/>
  <c r="L1129" i="1"/>
  <c r="K1119" i="1"/>
  <c r="H1115" i="1"/>
  <c r="I1114" i="1"/>
  <c r="P1112" i="1"/>
  <c r="Q1111" i="1"/>
  <c r="K1103" i="1"/>
  <c r="I1098" i="1"/>
  <c r="P1096" i="1"/>
  <c r="Q1095" i="1"/>
  <c r="K1087" i="1"/>
  <c r="I1082" i="1"/>
  <c r="J1072" i="1"/>
  <c r="P1070" i="1"/>
  <c r="L1068" i="1"/>
  <c r="Q1065" i="1"/>
  <c r="J1056" i="1"/>
  <c r="Q1052" i="1"/>
  <c r="H1051" i="1"/>
  <c r="I1051" i="1"/>
  <c r="K1043" i="1"/>
  <c r="O1037" i="1"/>
  <c r="O1029" i="1"/>
  <c r="K1027" i="1"/>
  <c r="Q1027" i="1"/>
  <c r="J1027" i="1"/>
  <c r="H1021" i="1"/>
  <c r="I1021" i="1"/>
  <c r="P1016" i="1"/>
  <c r="I1016" i="1"/>
  <c r="K1016" i="1"/>
  <c r="L1016" i="1"/>
  <c r="O1131" i="1"/>
  <c r="P1125" i="1"/>
  <c r="K1114" i="1"/>
  <c r="K1140" i="1"/>
  <c r="L1136" i="1"/>
  <c r="I1132" i="1"/>
  <c r="Q1124" i="1"/>
  <c r="P1119" i="1"/>
  <c r="J1140" i="1"/>
  <c r="K1135" i="1"/>
  <c r="I1130" i="1"/>
  <c r="Q1127" i="1"/>
  <c r="J1124" i="1"/>
  <c r="H1120" i="1"/>
  <c r="L1118" i="1"/>
  <c r="L1113" i="1"/>
  <c r="H1104" i="1"/>
  <c r="L1102" i="1"/>
  <c r="H1099" i="1"/>
  <c r="L1097" i="1"/>
  <c r="H1088" i="1"/>
  <c r="H1083" i="1"/>
  <c r="L1081" i="1"/>
  <c r="P1080" i="1"/>
  <c r="Q1079" i="1"/>
  <c r="K1075" i="1"/>
  <c r="P1069" i="1"/>
  <c r="H1067" i="1"/>
  <c r="I1067" i="1"/>
  <c r="K1059" i="1"/>
  <c r="P1053" i="1"/>
  <c r="Q1049" i="1"/>
  <c r="J1040" i="1"/>
  <c r="J1038" i="1"/>
  <c r="I1140" i="1"/>
  <c r="Q1137" i="1"/>
  <c r="J1135" i="1"/>
  <c r="J1134" i="1"/>
  <c r="O1133" i="1"/>
  <c r="Q1133" i="1" s="1"/>
  <c r="K1132" i="1"/>
  <c r="H1130" i="1"/>
  <c r="K1129" i="1"/>
  <c r="L1128" i="1"/>
  <c r="P1127" i="1"/>
  <c r="H1125" i="1"/>
  <c r="I1124" i="1"/>
  <c r="Q1121" i="1"/>
  <c r="J1118" i="1"/>
  <c r="O1117" i="1"/>
  <c r="Q1117" i="1" s="1"/>
  <c r="K1116" i="1"/>
  <c r="H1114" i="1"/>
  <c r="K1113" i="1"/>
  <c r="L1112" i="1"/>
  <c r="P1111" i="1"/>
  <c r="H1109" i="1"/>
  <c r="I1108" i="1"/>
  <c r="Q1105" i="1"/>
  <c r="J1102" i="1"/>
  <c r="O1101" i="1"/>
  <c r="Q1101" i="1" s="1"/>
  <c r="K1100" i="1"/>
  <c r="H1098" i="1"/>
  <c r="K1097" i="1"/>
  <c r="L1096" i="1"/>
  <c r="P1095" i="1"/>
  <c r="H1093" i="1"/>
  <c r="I1092" i="1"/>
  <c r="L1091" i="1"/>
  <c r="Q1089" i="1"/>
  <c r="O1085" i="1"/>
  <c r="Q1085" i="1" s="1"/>
  <c r="K1084" i="1"/>
  <c r="H1082" i="1"/>
  <c r="K1081" i="1"/>
  <c r="L1080" i="1"/>
  <c r="P1079" i="1"/>
  <c r="K1073" i="1"/>
  <c r="I1072" i="1"/>
  <c r="L1071" i="1"/>
  <c r="J1070" i="1"/>
  <c r="P1068" i="1"/>
  <c r="Q1066" i="1"/>
  <c r="H1065" i="1"/>
  <c r="I1065" i="1"/>
  <c r="K1064" i="1"/>
  <c r="Q1063" i="1"/>
  <c r="K1057" i="1"/>
  <c r="I1056" i="1"/>
  <c r="P1052" i="1"/>
  <c r="L1050" i="1"/>
  <c r="H1049" i="1"/>
  <c r="I1049" i="1"/>
  <c r="K1048" i="1"/>
  <c r="Q1047" i="1"/>
  <c r="K1041" i="1"/>
  <c r="I1040" i="1"/>
  <c r="I1038" i="1"/>
  <c r="K1033" i="1"/>
  <c r="Q1033" i="1"/>
  <c r="J1033" i="1"/>
  <c r="H1027" i="1"/>
  <c r="I1027" i="1"/>
  <c r="J1020" i="1"/>
  <c r="H1014" i="1"/>
  <c r="P1014" i="1"/>
  <c r="H1140" i="1"/>
  <c r="Q1131" i="1"/>
  <c r="Q1115" i="1"/>
  <c r="J1113" i="1"/>
  <c r="H1103" i="1"/>
  <c r="I1102" i="1"/>
  <c r="Q1099" i="1"/>
  <c r="Q1083" i="1"/>
  <c r="H1072" i="1"/>
  <c r="L1064" i="1"/>
  <c r="H1063" i="1"/>
  <c r="I1063" i="1"/>
  <c r="H1056" i="1"/>
  <c r="K1055" i="1"/>
  <c r="L1053" i="1"/>
  <c r="J1052" i="1"/>
  <c r="P1049" i="1"/>
  <c r="H1047" i="1"/>
  <c r="I1047" i="1"/>
  <c r="K1046" i="1"/>
  <c r="Q1045" i="1"/>
  <c r="H1040" i="1"/>
  <c r="K1039" i="1"/>
  <c r="H1038" i="1"/>
  <c r="L1036" i="1"/>
  <c r="P1036" i="1"/>
  <c r="H1033" i="1"/>
  <c r="I1033" i="1"/>
  <c r="K1023" i="1"/>
  <c r="Q1023" i="1"/>
  <c r="J1023" i="1"/>
  <c r="Q1016" i="1"/>
  <c r="Q1125" i="1"/>
  <c r="K1120" i="1"/>
  <c r="K1104" i="1"/>
  <c r="Q1093" i="1"/>
  <c r="K1088" i="1"/>
  <c r="H1077" i="1"/>
  <c r="I1077" i="1"/>
  <c r="K1076" i="1"/>
  <c r="Q1075" i="1"/>
  <c r="H1061" i="1"/>
  <c r="I1061" i="1"/>
  <c r="K1060" i="1"/>
  <c r="Q1059" i="1"/>
  <c r="H1045" i="1"/>
  <c r="I1045" i="1"/>
  <c r="K1044" i="1"/>
  <c r="Q1043" i="1"/>
  <c r="J1035" i="1"/>
  <c r="Q1035" i="1"/>
  <c r="K1029" i="1"/>
  <c r="Q1029" i="1"/>
  <c r="J1029" i="1"/>
  <c r="H1023" i="1"/>
  <c r="I1023" i="1"/>
  <c r="O1019" i="1"/>
  <c r="Q1019" i="1" s="1"/>
  <c r="H1019" i="1"/>
  <c r="I1019" i="1"/>
  <c r="I1010" i="1"/>
  <c r="L1010" i="1"/>
  <c r="O1010" i="1"/>
  <c r="H1010" i="1"/>
  <c r="Q1004" i="1"/>
  <c r="P1004" i="1"/>
  <c r="J1004" i="1"/>
  <c r="K1004" i="1"/>
  <c r="Q1119" i="1"/>
  <c r="K1098" i="1"/>
  <c r="Q1087" i="1"/>
  <c r="K1082" i="1"/>
  <c r="H1075" i="1"/>
  <c r="I1075" i="1"/>
  <c r="K1074" i="1"/>
  <c r="Q1073" i="1"/>
  <c r="H1059" i="1"/>
  <c r="I1059" i="1"/>
  <c r="K1058" i="1"/>
  <c r="Q1057" i="1"/>
  <c r="L1044" i="1"/>
  <c r="H1043" i="1"/>
  <c r="I1043" i="1"/>
  <c r="K1042" i="1"/>
  <c r="Q1041" i="1"/>
  <c r="J1037" i="1"/>
  <c r="Q1037" i="1"/>
  <c r="H1035" i="1"/>
  <c r="I1035" i="1"/>
  <c r="H1029" i="1"/>
  <c r="I1029" i="1"/>
  <c r="K1020" i="1"/>
  <c r="P1020" i="1"/>
  <c r="K1017" i="1"/>
  <c r="H1009" i="1"/>
  <c r="J1009" i="1"/>
  <c r="P1009" i="1"/>
  <c r="L1004" i="1"/>
  <c r="K1108" i="1"/>
  <c r="L1104" i="1"/>
  <c r="Q1097" i="1"/>
  <c r="O1093" i="1"/>
  <c r="K1092" i="1"/>
  <c r="L1088" i="1"/>
  <c r="P1087" i="1"/>
  <c r="I1087" i="1"/>
  <c r="L1083" i="1"/>
  <c r="Q1081" i="1"/>
  <c r="O1077" i="1"/>
  <c r="Q1077" i="1" s="1"/>
  <c r="P1075" i="1"/>
  <c r="L1074" i="1"/>
  <c r="H1073" i="1"/>
  <c r="I1073" i="1"/>
  <c r="K1072" i="1"/>
  <c r="Q1071" i="1"/>
  <c r="O1061" i="1"/>
  <c r="Q1061" i="1" s="1"/>
  <c r="P1059" i="1"/>
  <c r="L1058" i="1"/>
  <c r="H1057" i="1"/>
  <c r="I1057" i="1"/>
  <c r="K1056" i="1"/>
  <c r="O1045" i="1"/>
  <c r="P1043" i="1"/>
  <c r="L1042" i="1"/>
  <c r="H1041" i="1"/>
  <c r="I1041" i="1"/>
  <c r="K1040" i="1"/>
  <c r="K1038" i="1"/>
  <c r="H1037" i="1"/>
  <c r="I1037" i="1"/>
  <c r="K1025" i="1"/>
  <c r="Q1025" i="1"/>
  <c r="J1025" i="1"/>
  <c r="L1021" i="1"/>
  <c r="O1017" i="1"/>
  <c r="H1017" i="1"/>
  <c r="I1017" i="1"/>
  <c r="I1013" i="1"/>
  <c r="J1013" i="1"/>
  <c r="P1013" i="1"/>
  <c r="K1005" i="1"/>
  <c r="J1005" i="1"/>
  <c r="K1136" i="1"/>
  <c r="P1135" i="1"/>
  <c r="L1131" i="1"/>
  <c r="K1124" i="1"/>
  <c r="I1119" i="1"/>
  <c r="O1109" i="1"/>
  <c r="Q1109" i="1" s="1"/>
  <c r="P1103" i="1"/>
  <c r="L1099" i="1"/>
  <c r="Q1139" i="1"/>
  <c r="O1135" i="1"/>
  <c r="Q1135" i="1" s="1"/>
  <c r="K1134" i="1"/>
  <c r="H1132" i="1"/>
  <c r="I1129" i="1"/>
  <c r="L1125" i="1"/>
  <c r="Q1123" i="1"/>
  <c r="I1113" i="1"/>
  <c r="L1109" i="1"/>
  <c r="Q1107" i="1"/>
  <c r="O1103" i="1"/>
  <c r="Q1103" i="1" s="1"/>
  <c r="K1099" i="1"/>
  <c r="P1097" i="1"/>
  <c r="L1093" i="1"/>
  <c r="L1082" i="1"/>
  <c r="I1081" i="1"/>
  <c r="Q1069" i="1"/>
  <c r="L1061" i="1"/>
  <c r="Q1056" i="1"/>
  <c r="H1055" i="1"/>
  <c r="I1055" i="1"/>
  <c r="K1054" i="1"/>
  <c r="J1049" i="1"/>
  <c r="O1043" i="1"/>
  <c r="Q1040" i="1"/>
  <c r="H1039" i="1"/>
  <c r="I1039" i="1"/>
  <c r="O1033" i="1"/>
  <c r="L1027" i="1"/>
  <c r="P1023" i="1"/>
  <c r="L1020" i="1"/>
  <c r="I1018" i="1"/>
  <c r="K1018" i="1"/>
  <c r="P1018" i="1"/>
  <c r="J1016" i="1"/>
  <c r="K1015" i="1"/>
  <c r="Q1009" i="1"/>
  <c r="P1028" i="1"/>
  <c r="P1026" i="1"/>
  <c r="J1019" i="1"/>
  <c r="J1017" i="1"/>
  <c r="J1015" i="1"/>
  <c r="I1011" i="1"/>
  <c r="Q1003" i="1"/>
  <c r="K1001" i="1"/>
  <c r="Q1001" i="1"/>
  <c r="J1001" i="1"/>
  <c r="L996" i="1"/>
  <c r="O994" i="1"/>
  <c r="I984" i="1"/>
  <c r="L984" i="1"/>
  <c r="L981" i="1"/>
  <c r="L980" i="1"/>
  <c r="O978" i="1"/>
  <c r="O1074" i="1"/>
  <c r="Q1074" i="1" s="1"/>
  <c r="O1070" i="1"/>
  <c r="Q1070" i="1" s="1"/>
  <c r="O1068" i="1"/>
  <c r="Q1068" i="1" s="1"/>
  <c r="O1064" i="1"/>
  <c r="Q1064" i="1" s="1"/>
  <c r="O1058" i="1"/>
  <c r="Q1058" i="1" s="1"/>
  <c r="O1050" i="1"/>
  <c r="Q1050" i="1" s="1"/>
  <c r="O1046" i="1"/>
  <c r="Q1046" i="1" s="1"/>
  <c r="O1044" i="1"/>
  <c r="Q1044" i="1" s="1"/>
  <c r="O1042" i="1"/>
  <c r="Q1042" i="1" s="1"/>
  <c r="O1038" i="1"/>
  <c r="Q1038" i="1" s="1"/>
  <c r="O1034" i="1"/>
  <c r="Q1034" i="1" s="1"/>
  <c r="O1030" i="1"/>
  <c r="Q1030" i="1" s="1"/>
  <c r="O1024" i="1"/>
  <c r="Q1024" i="1" s="1"/>
  <c r="O1020" i="1"/>
  <c r="Q1020" i="1" s="1"/>
  <c r="O1018" i="1"/>
  <c r="Q1018" i="1" s="1"/>
  <c r="O1014" i="1"/>
  <c r="Q1014" i="1" s="1"/>
  <c r="K1013" i="1"/>
  <c r="H1011" i="1"/>
  <c r="K1010" i="1"/>
  <c r="L1009" i="1"/>
  <c r="P1008" i="1"/>
  <c r="I1008" i="1"/>
  <c r="H1006" i="1"/>
  <c r="P1003" i="1"/>
  <c r="H1001" i="1"/>
  <c r="J997" i="1"/>
  <c r="L995" i="1"/>
  <c r="L994" i="1"/>
  <c r="L993" i="1"/>
  <c r="Q990" i="1"/>
  <c r="K990" i="1"/>
  <c r="L990" i="1"/>
  <c r="P990" i="1"/>
  <c r="Q988" i="1"/>
  <c r="K988" i="1"/>
  <c r="P988" i="1"/>
  <c r="Q986" i="1"/>
  <c r="K986" i="1"/>
  <c r="H985" i="1"/>
  <c r="J981" i="1"/>
  <c r="L979" i="1"/>
  <c r="L978" i="1"/>
  <c r="L977" i="1"/>
  <c r="Q974" i="1"/>
  <c r="K974" i="1"/>
  <c r="P974" i="1"/>
  <c r="Q972" i="1"/>
  <c r="K972" i="1"/>
  <c r="P972" i="1"/>
  <c r="Q970" i="1"/>
  <c r="K970" i="1"/>
  <c r="H969" i="1"/>
  <c r="J965" i="1"/>
  <c r="L963" i="1"/>
  <c r="L962" i="1"/>
  <c r="L961" i="1"/>
  <c r="Q958" i="1"/>
  <c r="K958" i="1"/>
  <c r="P958" i="1"/>
  <c r="Q956" i="1"/>
  <c r="K956" i="1"/>
  <c r="P956" i="1"/>
  <c r="Q954" i="1"/>
  <c r="K954" i="1"/>
  <c r="H953" i="1"/>
  <c r="J949" i="1"/>
  <c r="L947" i="1"/>
  <c r="L946" i="1"/>
  <c r="L945" i="1"/>
  <c r="Q942" i="1"/>
  <c r="K942" i="1"/>
  <c r="P942" i="1"/>
  <c r="Q940" i="1"/>
  <c r="K940" i="1"/>
  <c r="P940" i="1"/>
  <c r="Q938" i="1"/>
  <c r="K938" i="1"/>
  <c r="H937" i="1"/>
  <c r="J933" i="1"/>
  <c r="L931" i="1"/>
  <c r="L930" i="1"/>
  <c r="L929" i="1"/>
  <c r="Q926" i="1"/>
  <c r="K926" i="1"/>
  <c r="P926" i="1"/>
  <c r="Q924" i="1"/>
  <c r="K924" i="1"/>
  <c r="P924" i="1"/>
  <c r="Q922" i="1"/>
  <c r="K922" i="1"/>
  <c r="H921" i="1"/>
  <c r="J917" i="1"/>
  <c r="L915" i="1"/>
  <c r="L914" i="1"/>
  <c r="L913" i="1"/>
  <c r="Q910" i="1"/>
  <c r="K910" i="1"/>
  <c r="P910" i="1"/>
  <c r="Q908" i="1"/>
  <c r="K908" i="1"/>
  <c r="P908" i="1"/>
  <c r="Q906" i="1"/>
  <c r="K906" i="1"/>
  <c r="H905" i="1"/>
  <c r="K898" i="1"/>
  <c r="P895" i="1"/>
  <c r="J894" i="1"/>
  <c r="P894" i="1"/>
  <c r="I885" i="1"/>
  <c r="O885" i="1"/>
  <c r="H885" i="1"/>
  <c r="L885" i="1"/>
  <c r="P883" i="1"/>
  <c r="L878" i="1"/>
  <c r="K877" i="1"/>
  <c r="O876" i="1"/>
  <c r="I876" i="1"/>
  <c r="I871" i="1"/>
  <c r="O871" i="1"/>
  <c r="L871" i="1"/>
  <c r="L865" i="1"/>
  <c r="H864" i="1"/>
  <c r="K863" i="1"/>
  <c r="I859" i="1"/>
  <c r="O859" i="1"/>
  <c r="H859" i="1"/>
  <c r="P857" i="1"/>
  <c r="L848" i="1"/>
  <c r="O846" i="1"/>
  <c r="I846" i="1"/>
  <c r="I841" i="1"/>
  <c r="O841" i="1"/>
  <c r="L836" i="1"/>
  <c r="P831" i="1"/>
  <c r="J830" i="1"/>
  <c r="P830" i="1"/>
  <c r="P823" i="1"/>
  <c r="J822" i="1"/>
  <c r="P822" i="1"/>
  <c r="L812" i="1"/>
  <c r="L809" i="1"/>
  <c r="O808" i="1"/>
  <c r="Q808" i="1" s="1"/>
  <c r="I808" i="1"/>
  <c r="L808" i="1"/>
  <c r="I801" i="1"/>
  <c r="O801" i="1"/>
  <c r="I799" i="1"/>
  <c r="O799" i="1"/>
  <c r="H799" i="1"/>
  <c r="H793" i="1"/>
  <c r="I793" i="1"/>
  <c r="L793" i="1"/>
  <c r="O793" i="1"/>
  <c r="Q793" i="1" s="1"/>
  <c r="Q786" i="1"/>
  <c r="J786" i="1"/>
  <c r="K786" i="1"/>
  <c r="L786" i="1"/>
  <c r="K783" i="1"/>
  <c r="J783" i="1"/>
  <c r="L783" i="1"/>
  <c r="Q783" i="1"/>
  <c r="J777" i="1"/>
  <c r="P777" i="1"/>
  <c r="L775" i="1"/>
  <c r="P775" i="1"/>
  <c r="H775" i="1"/>
  <c r="J775" i="1"/>
  <c r="Q765" i="1"/>
  <c r="I765" i="1"/>
  <c r="L765" i="1"/>
  <c r="Q757" i="1"/>
  <c r="I757" i="1"/>
  <c r="L757" i="1"/>
  <c r="I749" i="1"/>
  <c r="L749" i="1"/>
  <c r="L1026" i="1"/>
  <c r="Q1012" i="1"/>
  <c r="K1007" i="1"/>
  <c r="L1003" i="1"/>
  <c r="I998" i="1"/>
  <c r="I997" i="1"/>
  <c r="J995" i="1"/>
  <c r="I993" i="1"/>
  <c r="K991" i="1"/>
  <c r="Q991" i="1"/>
  <c r="J991" i="1"/>
  <c r="H987" i="1"/>
  <c r="L983" i="1"/>
  <c r="I982" i="1"/>
  <c r="I981" i="1"/>
  <c r="J979" i="1"/>
  <c r="I977" i="1"/>
  <c r="K975" i="1"/>
  <c r="Q975" i="1"/>
  <c r="J975" i="1"/>
  <c r="L974" i="1"/>
  <c r="H971" i="1"/>
  <c r="L967" i="1"/>
  <c r="I966" i="1"/>
  <c r="J963" i="1"/>
  <c r="I961" i="1"/>
  <c r="K959" i="1"/>
  <c r="Q959" i="1"/>
  <c r="J959" i="1"/>
  <c r="L958" i="1"/>
  <c r="H955" i="1"/>
  <c r="L951" i="1"/>
  <c r="I950" i="1"/>
  <c r="I949" i="1"/>
  <c r="J947" i="1"/>
  <c r="I945" i="1"/>
  <c r="K943" i="1"/>
  <c r="Q943" i="1"/>
  <c r="J943" i="1"/>
  <c r="L942" i="1"/>
  <c r="H939" i="1"/>
  <c r="L935" i="1"/>
  <c r="I934" i="1"/>
  <c r="I933" i="1"/>
  <c r="J931" i="1"/>
  <c r="I929" i="1"/>
  <c r="K927" i="1"/>
  <c r="Q927" i="1"/>
  <c r="J927" i="1"/>
  <c r="L926" i="1"/>
  <c r="H923" i="1"/>
  <c r="L919" i="1"/>
  <c r="I918" i="1"/>
  <c r="I917" i="1"/>
  <c r="J915" i="1"/>
  <c r="I913" i="1"/>
  <c r="K911" i="1"/>
  <c r="Q911" i="1"/>
  <c r="J911" i="1"/>
  <c r="L910" i="1"/>
  <c r="H907" i="1"/>
  <c r="L903" i="1"/>
  <c r="I902" i="1"/>
  <c r="P896" i="1"/>
  <c r="P887" i="1"/>
  <c r="J886" i="1"/>
  <c r="P886" i="1"/>
  <c r="I877" i="1"/>
  <c r="O877" i="1"/>
  <c r="H877" i="1"/>
  <c r="L877" i="1"/>
  <c r="P875" i="1"/>
  <c r="L870" i="1"/>
  <c r="O868" i="1"/>
  <c r="Q868" i="1" s="1"/>
  <c r="I868" i="1"/>
  <c r="I863" i="1"/>
  <c r="O863" i="1"/>
  <c r="L863" i="1"/>
  <c r="I851" i="1"/>
  <c r="O851" i="1"/>
  <c r="H851" i="1"/>
  <c r="P849" i="1"/>
  <c r="J848" i="1"/>
  <c r="P845" i="1"/>
  <c r="L840" i="1"/>
  <c r="O838" i="1"/>
  <c r="Q838" i="1" s="1"/>
  <c r="I838" i="1"/>
  <c r="I833" i="1"/>
  <c r="O833" i="1"/>
  <c r="Q830" i="1"/>
  <c r="L828" i="1"/>
  <c r="I825" i="1"/>
  <c r="O825" i="1"/>
  <c r="L820" i="1"/>
  <c r="I817" i="1"/>
  <c r="O817" i="1"/>
  <c r="O814" i="1"/>
  <c r="Q814" i="1" s="1"/>
  <c r="I814" i="1"/>
  <c r="J812" i="1"/>
  <c r="I796" i="1"/>
  <c r="L796" i="1"/>
  <c r="H796" i="1"/>
  <c r="O796" i="1"/>
  <c r="L1032" i="1"/>
  <c r="L1022" i="1"/>
  <c r="Q1007" i="1"/>
  <c r="L999" i="1"/>
  <c r="I965" i="1"/>
  <c r="K1024" i="1"/>
  <c r="K1022" i="1"/>
  <c r="Q1017" i="1"/>
  <c r="Q1015" i="1"/>
  <c r="L1013" i="1"/>
  <c r="P1012" i="1"/>
  <c r="I1009" i="1"/>
  <c r="L1008" i="1"/>
  <c r="P1007" i="1"/>
  <c r="J1003" i="1"/>
  <c r="O1002" i="1"/>
  <c r="Q1002" i="1" s="1"/>
  <c r="P1001" i="1"/>
  <c r="I999" i="1"/>
  <c r="H997" i="1"/>
  <c r="I995" i="1"/>
  <c r="H994" i="1"/>
  <c r="K992" i="1"/>
  <c r="P989" i="1"/>
  <c r="P987" i="1"/>
  <c r="O984" i="1"/>
  <c r="I983" i="1"/>
  <c r="H981" i="1"/>
  <c r="I979" i="1"/>
  <c r="H978" i="1"/>
  <c r="K976" i="1"/>
  <c r="P973" i="1"/>
  <c r="P971" i="1"/>
  <c r="P969" i="1"/>
  <c r="O968" i="1"/>
  <c r="I967" i="1"/>
  <c r="H965" i="1"/>
  <c r="I963" i="1"/>
  <c r="H962" i="1"/>
  <c r="K960" i="1"/>
  <c r="P957" i="1"/>
  <c r="P955" i="1"/>
  <c r="P953" i="1"/>
  <c r="O952" i="1"/>
  <c r="I951" i="1"/>
  <c r="H949" i="1"/>
  <c r="I947" i="1"/>
  <c r="H946" i="1"/>
  <c r="K944" i="1"/>
  <c r="P941" i="1"/>
  <c r="P939" i="1"/>
  <c r="P937" i="1"/>
  <c r="O936" i="1"/>
  <c r="Q936" i="1" s="1"/>
  <c r="I935" i="1"/>
  <c r="H933" i="1"/>
  <c r="I931" i="1"/>
  <c r="H930" i="1"/>
  <c r="Q928" i="1"/>
  <c r="K928" i="1"/>
  <c r="P925" i="1"/>
  <c r="P923" i="1"/>
  <c r="P922" i="1"/>
  <c r="P921" i="1"/>
  <c r="O920" i="1"/>
  <c r="I919" i="1"/>
  <c r="H917" i="1"/>
  <c r="I915" i="1"/>
  <c r="H914" i="1"/>
  <c r="K912" i="1"/>
  <c r="P909" i="1"/>
  <c r="P907" i="1"/>
  <c r="P906" i="1"/>
  <c r="P905" i="1"/>
  <c r="O904" i="1"/>
  <c r="I903" i="1"/>
  <c r="Q900" i="1"/>
  <c r="K900" i="1"/>
  <c r="L896" i="1"/>
  <c r="O894" i="1"/>
  <c r="Q894" i="1" s="1"/>
  <c r="I894" i="1"/>
  <c r="I889" i="1"/>
  <c r="O889" i="1"/>
  <c r="J887" i="1"/>
  <c r="Q886" i="1"/>
  <c r="L884" i="1"/>
  <c r="P879" i="1"/>
  <c r="J878" i="1"/>
  <c r="P878" i="1"/>
  <c r="I869" i="1"/>
  <c r="O869" i="1"/>
  <c r="H869" i="1"/>
  <c r="L869" i="1"/>
  <c r="P867" i="1"/>
  <c r="K861" i="1"/>
  <c r="O860" i="1"/>
  <c r="Q860" i="1" s="1"/>
  <c r="I860" i="1"/>
  <c r="J857" i="1"/>
  <c r="I855" i="1"/>
  <c r="O855" i="1"/>
  <c r="L855" i="1"/>
  <c r="H848" i="1"/>
  <c r="K847" i="1"/>
  <c r="I843" i="1"/>
  <c r="O843" i="1"/>
  <c r="H843" i="1"/>
  <c r="J840" i="1"/>
  <c r="P837" i="1"/>
  <c r="L832" i="1"/>
  <c r="O830" i="1"/>
  <c r="I830" i="1"/>
  <c r="L824" i="1"/>
  <c r="O822" i="1"/>
  <c r="Q822" i="1" s="1"/>
  <c r="I822" i="1"/>
  <c r="L816" i="1"/>
  <c r="H812" i="1"/>
  <c r="I811" i="1"/>
  <c r="O811" i="1"/>
  <c r="L811" i="1"/>
  <c r="J809" i="1"/>
  <c r="P809" i="1"/>
  <c r="J807" i="1"/>
  <c r="P807" i="1"/>
  <c r="P800" i="1"/>
  <c r="J800" i="1"/>
  <c r="K792" i="1"/>
  <c r="P792" i="1"/>
  <c r="I792" i="1"/>
  <c r="Q785" i="1"/>
  <c r="I780" i="1"/>
  <c r="L780" i="1"/>
  <c r="H780" i="1"/>
  <c r="H777" i="1"/>
  <c r="I777" i="1"/>
  <c r="L777" i="1"/>
  <c r="I1003" i="1"/>
  <c r="J1000" i="1"/>
  <c r="K993" i="1"/>
  <c r="J993" i="1"/>
  <c r="I992" i="1"/>
  <c r="L992" i="1"/>
  <c r="J984" i="1"/>
  <c r="K977" i="1"/>
  <c r="Q977" i="1"/>
  <c r="J977" i="1"/>
  <c r="I976" i="1"/>
  <c r="L976" i="1"/>
  <c r="K961" i="1"/>
  <c r="Q961" i="1"/>
  <c r="J961" i="1"/>
  <c r="I960" i="1"/>
  <c r="L960" i="1"/>
  <c r="K945" i="1"/>
  <c r="Q945" i="1"/>
  <c r="J945" i="1"/>
  <c r="I944" i="1"/>
  <c r="L944" i="1"/>
  <c r="L941" i="1"/>
  <c r="K929" i="1"/>
  <c r="Q929" i="1"/>
  <c r="J929" i="1"/>
  <c r="I928" i="1"/>
  <c r="L928" i="1"/>
  <c r="L925" i="1"/>
  <c r="K913" i="1"/>
  <c r="Q913" i="1"/>
  <c r="J913" i="1"/>
  <c r="I912" i="1"/>
  <c r="L912" i="1"/>
  <c r="L909" i="1"/>
  <c r="P898" i="1"/>
  <c r="J896" i="1"/>
  <c r="P893" i="1"/>
  <c r="O886" i="1"/>
  <c r="I886" i="1"/>
  <c r="I881" i="1"/>
  <c r="O881" i="1"/>
  <c r="J879" i="1"/>
  <c r="J870" i="1"/>
  <c r="P870" i="1"/>
  <c r="I861" i="1"/>
  <c r="O861" i="1"/>
  <c r="H861" i="1"/>
  <c r="L861" i="1"/>
  <c r="O852" i="1"/>
  <c r="Q852" i="1" s="1"/>
  <c r="I852" i="1"/>
  <c r="J849" i="1"/>
  <c r="I847" i="1"/>
  <c r="O847" i="1"/>
  <c r="L847" i="1"/>
  <c r="H840" i="1"/>
  <c r="I835" i="1"/>
  <c r="O835" i="1"/>
  <c r="H835" i="1"/>
  <c r="P833" i="1"/>
  <c r="J832" i="1"/>
  <c r="I827" i="1"/>
  <c r="O827" i="1"/>
  <c r="H827" i="1"/>
  <c r="P825" i="1"/>
  <c r="J824" i="1"/>
  <c r="I819" i="1"/>
  <c r="O819" i="1"/>
  <c r="H819" i="1"/>
  <c r="P817" i="1"/>
  <c r="J816" i="1"/>
  <c r="L810" i="1"/>
  <c r="J805" i="1"/>
  <c r="P805" i="1"/>
  <c r="L803" i="1"/>
  <c r="O802" i="1"/>
  <c r="Q802" i="1" s="1"/>
  <c r="I802" i="1"/>
  <c r="L802" i="1"/>
  <c r="L795" i="1"/>
  <c r="P795" i="1"/>
  <c r="H795" i="1"/>
  <c r="I795" i="1"/>
  <c r="P785" i="1"/>
  <c r="J785" i="1"/>
  <c r="H785" i="1"/>
  <c r="Q1010" i="1"/>
  <c r="O1006" i="1"/>
  <c r="Q1006" i="1" s="1"/>
  <c r="H1003" i="1"/>
  <c r="Q998" i="1"/>
  <c r="K998" i="1"/>
  <c r="L998" i="1"/>
  <c r="P998" i="1"/>
  <c r="Q996" i="1"/>
  <c r="K996" i="1"/>
  <c r="P996" i="1"/>
  <c r="Q994" i="1"/>
  <c r="K994" i="1"/>
  <c r="Q982" i="1"/>
  <c r="K982" i="1"/>
  <c r="L982" i="1"/>
  <c r="P982" i="1"/>
  <c r="Q980" i="1"/>
  <c r="K980" i="1"/>
  <c r="P980" i="1"/>
  <c r="Q978" i="1"/>
  <c r="K978" i="1"/>
  <c r="J974" i="1"/>
  <c r="L971" i="1"/>
  <c r="Q966" i="1"/>
  <c r="K966" i="1"/>
  <c r="P966" i="1"/>
  <c r="Q964" i="1"/>
  <c r="K964" i="1"/>
  <c r="P964" i="1"/>
  <c r="Q962" i="1"/>
  <c r="K962" i="1"/>
  <c r="J958" i="1"/>
  <c r="J957" i="1"/>
  <c r="L955" i="1"/>
  <c r="Q950" i="1"/>
  <c r="K950" i="1"/>
  <c r="P950" i="1"/>
  <c r="Q948" i="1"/>
  <c r="K948" i="1"/>
  <c r="P948" i="1"/>
  <c r="K946" i="1"/>
  <c r="J942" i="1"/>
  <c r="J941" i="1"/>
  <c r="L939" i="1"/>
  <c r="Q934" i="1"/>
  <c r="K934" i="1"/>
  <c r="P934" i="1"/>
  <c r="Q932" i="1"/>
  <c r="K932" i="1"/>
  <c r="P932" i="1"/>
  <c r="Q930" i="1"/>
  <c r="K930" i="1"/>
  <c r="J926" i="1"/>
  <c r="J925" i="1"/>
  <c r="L923" i="1"/>
  <c r="Q918" i="1"/>
  <c r="K918" i="1"/>
  <c r="P918" i="1"/>
  <c r="Q916" i="1"/>
  <c r="K916" i="1"/>
  <c r="P916" i="1"/>
  <c r="Q914" i="1"/>
  <c r="K914" i="1"/>
  <c r="J910" i="1"/>
  <c r="J909" i="1"/>
  <c r="L907" i="1"/>
  <c r="Q902" i="1"/>
  <c r="K902" i="1"/>
  <c r="P902" i="1"/>
  <c r="L898" i="1"/>
  <c r="I891" i="1"/>
  <c r="O891" i="1"/>
  <c r="H891" i="1"/>
  <c r="L880" i="1"/>
  <c r="O878" i="1"/>
  <c r="Q878" i="1" s="1"/>
  <c r="I878" i="1"/>
  <c r="Q874" i="1"/>
  <c r="I873" i="1"/>
  <c r="O873" i="1"/>
  <c r="J862" i="1"/>
  <c r="P862" i="1"/>
  <c r="I853" i="1"/>
  <c r="O853" i="1"/>
  <c r="H853" i="1"/>
  <c r="L853" i="1"/>
  <c r="Q848" i="1"/>
  <c r="O844" i="1"/>
  <c r="Q844" i="1" s="1"/>
  <c r="I844" i="1"/>
  <c r="I839" i="1"/>
  <c r="O839" i="1"/>
  <c r="L839" i="1"/>
  <c r="Q828" i="1"/>
  <c r="Q820" i="1"/>
  <c r="L817" i="1"/>
  <c r="I815" i="1"/>
  <c r="O815" i="1"/>
  <c r="L815" i="1"/>
  <c r="I809" i="1"/>
  <c r="O809" i="1"/>
  <c r="I807" i="1"/>
  <c r="O807" i="1"/>
  <c r="H807" i="1"/>
  <c r="O800" i="1"/>
  <c r="Q800" i="1" s="1"/>
  <c r="I800" i="1"/>
  <c r="L800" i="1"/>
  <c r="Q797" i="1"/>
  <c r="P797" i="1"/>
  <c r="Q781" i="1"/>
  <c r="P781" i="1"/>
  <c r="J781" i="1"/>
  <c r="L779" i="1"/>
  <c r="P779" i="1"/>
  <c r="H779" i="1"/>
  <c r="I779" i="1"/>
  <c r="Q769" i="1"/>
  <c r="I769" i="1"/>
  <c r="L769" i="1"/>
  <c r="Q761" i="1"/>
  <c r="I761" i="1"/>
  <c r="L761" i="1"/>
  <c r="I753" i="1"/>
  <c r="L753" i="1"/>
  <c r="I745" i="1"/>
  <c r="L745" i="1"/>
  <c r="K999" i="1"/>
  <c r="Q999" i="1"/>
  <c r="J999" i="1"/>
  <c r="K983" i="1"/>
  <c r="Q983" i="1"/>
  <c r="J983" i="1"/>
  <c r="K967" i="1"/>
  <c r="Q967" i="1"/>
  <c r="J967" i="1"/>
  <c r="K951" i="1"/>
  <c r="Q951" i="1"/>
  <c r="J951" i="1"/>
  <c r="K935" i="1"/>
  <c r="Q935" i="1"/>
  <c r="J935" i="1"/>
  <c r="I926" i="1"/>
  <c r="K919" i="1"/>
  <c r="Q919" i="1"/>
  <c r="J919" i="1"/>
  <c r="J907" i="1"/>
  <c r="K903" i="1"/>
  <c r="Q903" i="1"/>
  <c r="J903" i="1"/>
  <c r="I895" i="1"/>
  <c r="O895" i="1"/>
  <c r="L895" i="1"/>
  <c r="I883" i="1"/>
  <c r="O883" i="1"/>
  <c r="H883" i="1"/>
  <c r="J880" i="1"/>
  <c r="P877" i="1"/>
  <c r="O870" i="1"/>
  <c r="Q870" i="1" s="1"/>
  <c r="I870" i="1"/>
  <c r="I865" i="1"/>
  <c r="O865" i="1"/>
  <c r="J854" i="1"/>
  <c r="P854" i="1"/>
  <c r="I845" i="1"/>
  <c r="O845" i="1"/>
  <c r="H845" i="1"/>
  <c r="L845" i="1"/>
  <c r="L838" i="1"/>
  <c r="K837" i="1"/>
  <c r="O836" i="1"/>
  <c r="Q836" i="1" s="1"/>
  <c r="I836" i="1"/>
  <c r="I831" i="1"/>
  <c r="O831" i="1"/>
  <c r="L831" i="1"/>
  <c r="O828" i="1"/>
  <c r="I828" i="1"/>
  <c r="J825" i="1"/>
  <c r="I823" i="1"/>
  <c r="O823" i="1"/>
  <c r="L823" i="1"/>
  <c r="O820" i="1"/>
  <c r="I820" i="1"/>
  <c r="J817" i="1"/>
  <c r="L806" i="1"/>
  <c r="I805" i="1"/>
  <c r="O805" i="1"/>
  <c r="H805" i="1"/>
  <c r="J803" i="1"/>
  <c r="P803" i="1"/>
  <c r="Q764" i="1"/>
  <c r="I764" i="1"/>
  <c r="L764" i="1"/>
  <c r="I756" i="1"/>
  <c r="L756" i="1"/>
  <c r="I748" i="1"/>
  <c r="L748" i="1"/>
  <c r="K1009" i="1"/>
  <c r="I1004" i="1"/>
  <c r="Q1000" i="1"/>
  <c r="K1000" i="1"/>
  <c r="P994" i="1"/>
  <c r="P993" i="1"/>
  <c r="O992" i="1"/>
  <c r="Q992" i="1" s="1"/>
  <c r="Q984" i="1"/>
  <c r="K984" i="1"/>
  <c r="P978" i="1"/>
  <c r="P977" i="1"/>
  <c r="O976" i="1"/>
  <c r="Q976" i="1" s="1"/>
  <c r="Q968" i="1"/>
  <c r="K968" i="1"/>
  <c r="P962" i="1"/>
  <c r="P961" i="1"/>
  <c r="O960" i="1"/>
  <c r="Q960" i="1" s="1"/>
  <c r="Q952" i="1"/>
  <c r="K952" i="1"/>
  <c r="P946" i="1"/>
  <c r="P945" i="1"/>
  <c r="O944" i="1"/>
  <c r="Q944" i="1" s="1"/>
  <c r="K936" i="1"/>
  <c r="P930" i="1"/>
  <c r="P929" i="1"/>
  <c r="O928" i="1"/>
  <c r="Q920" i="1"/>
  <c r="K920" i="1"/>
  <c r="P914" i="1"/>
  <c r="P913" i="1"/>
  <c r="O912" i="1"/>
  <c r="Q912" i="1" s="1"/>
  <c r="Q904" i="1"/>
  <c r="K904" i="1"/>
  <c r="K893" i="1"/>
  <c r="O892" i="1"/>
  <c r="Q892" i="1" s="1"/>
  <c r="I892" i="1"/>
  <c r="I887" i="1"/>
  <c r="O887" i="1"/>
  <c r="L887" i="1"/>
  <c r="L881" i="1"/>
  <c r="H880" i="1"/>
  <c r="K879" i="1"/>
  <c r="I875" i="1"/>
  <c r="O875" i="1"/>
  <c r="H875" i="1"/>
  <c r="O862" i="1"/>
  <c r="Q862" i="1" s="1"/>
  <c r="I862" i="1"/>
  <c r="I857" i="1"/>
  <c r="O857" i="1"/>
  <c r="Q854" i="1"/>
  <c r="L852" i="1"/>
  <c r="J846" i="1"/>
  <c r="P846" i="1"/>
  <c r="I837" i="1"/>
  <c r="O837" i="1"/>
  <c r="H837" i="1"/>
  <c r="L837" i="1"/>
  <c r="K829" i="1"/>
  <c r="K821" i="1"/>
  <c r="Q816" i="1"/>
  <c r="P808" i="1"/>
  <c r="J808" i="1"/>
  <c r="K803" i="1"/>
  <c r="J801" i="1"/>
  <c r="P801" i="1"/>
  <c r="J799" i="1"/>
  <c r="P799" i="1"/>
  <c r="H797" i="1"/>
  <c r="J793" i="1"/>
  <c r="P793" i="1"/>
  <c r="H781" i="1"/>
  <c r="Q779" i="1"/>
  <c r="Q776" i="1"/>
  <c r="K776" i="1"/>
  <c r="L776" i="1"/>
  <c r="P776" i="1"/>
  <c r="J776" i="1"/>
  <c r="P773" i="1"/>
  <c r="H773" i="1"/>
  <c r="J773" i="1"/>
  <c r="H767" i="1"/>
  <c r="Q767" i="1"/>
  <c r="I767" i="1"/>
  <c r="L767" i="1"/>
  <c r="H759" i="1"/>
  <c r="Q759" i="1"/>
  <c r="I759" i="1"/>
  <c r="L759" i="1"/>
  <c r="H751" i="1"/>
  <c r="I751" i="1"/>
  <c r="L751" i="1"/>
  <c r="K743" i="1"/>
  <c r="H743" i="1"/>
  <c r="Q743" i="1"/>
  <c r="I743" i="1"/>
  <c r="L743" i="1"/>
  <c r="P717" i="1"/>
  <c r="J717" i="1"/>
  <c r="L717" i="1"/>
  <c r="Q717" i="1"/>
  <c r="K717" i="1"/>
  <c r="I1014" i="1"/>
  <c r="I1000" i="1"/>
  <c r="L1000" i="1"/>
  <c r="L997" i="1"/>
  <c r="O995" i="1"/>
  <c r="Q995" i="1" s="1"/>
  <c r="O993" i="1"/>
  <c r="Q993" i="1" s="1"/>
  <c r="K985" i="1"/>
  <c r="Q985" i="1"/>
  <c r="J985" i="1"/>
  <c r="O979" i="1"/>
  <c r="Q979" i="1" s="1"/>
  <c r="O977" i="1"/>
  <c r="K969" i="1"/>
  <c r="Q969" i="1"/>
  <c r="J969" i="1"/>
  <c r="I968" i="1"/>
  <c r="L968" i="1"/>
  <c r="L965" i="1"/>
  <c r="O963" i="1"/>
  <c r="Q963" i="1" s="1"/>
  <c r="O962" i="1"/>
  <c r="K953" i="1"/>
  <c r="Q953" i="1"/>
  <c r="J953" i="1"/>
  <c r="I952" i="1"/>
  <c r="L952" i="1"/>
  <c r="L949" i="1"/>
  <c r="O947" i="1"/>
  <c r="Q947" i="1" s="1"/>
  <c r="O946" i="1"/>
  <c r="Q946" i="1" s="1"/>
  <c r="K937" i="1"/>
  <c r="Q937" i="1"/>
  <c r="J937" i="1"/>
  <c r="I936" i="1"/>
  <c r="L936" i="1"/>
  <c r="L933" i="1"/>
  <c r="O931" i="1"/>
  <c r="Q931" i="1" s="1"/>
  <c r="O930" i="1"/>
  <c r="K921" i="1"/>
  <c r="Q921" i="1"/>
  <c r="J921" i="1"/>
  <c r="I920" i="1"/>
  <c r="L920" i="1"/>
  <c r="L917" i="1"/>
  <c r="O915" i="1"/>
  <c r="Q915" i="1" s="1"/>
  <c r="O914" i="1"/>
  <c r="K905" i="1"/>
  <c r="Q905" i="1"/>
  <c r="J905" i="1"/>
  <c r="I904" i="1"/>
  <c r="L904" i="1"/>
  <c r="I893" i="1"/>
  <c r="O893" i="1"/>
  <c r="Q893" i="1" s="1"/>
  <c r="H893" i="1"/>
  <c r="L893" i="1"/>
  <c r="Q888" i="1"/>
  <c r="O884" i="1"/>
  <c r="Q884" i="1" s="1"/>
  <c r="I884" i="1"/>
  <c r="I879" i="1"/>
  <c r="O879" i="1"/>
  <c r="L879" i="1"/>
  <c r="Q876" i="1"/>
  <c r="L873" i="1"/>
  <c r="I867" i="1"/>
  <c r="O867" i="1"/>
  <c r="H867" i="1"/>
  <c r="O854" i="1"/>
  <c r="I854" i="1"/>
  <c r="Q850" i="1"/>
  <c r="I849" i="1"/>
  <c r="O849" i="1"/>
  <c r="Q846" i="1"/>
  <c r="L844" i="1"/>
  <c r="J838" i="1"/>
  <c r="P838" i="1"/>
  <c r="I829" i="1"/>
  <c r="O829" i="1"/>
  <c r="Q829" i="1" s="1"/>
  <c r="H829" i="1"/>
  <c r="L829" i="1"/>
  <c r="I821" i="1"/>
  <c r="O821" i="1"/>
  <c r="Q821" i="1" s="1"/>
  <c r="H821" i="1"/>
  <c r="L821" i="1"/>
  <c r="O810" i="1"/>
  <c r="Q810" i="1" s="1"/>
  <c r="I810" i="1"/>
  <c r="P806" i="1"/>
  <c r="J806" i="1"/>
  <c r="I803" i="1"/>
  <c r="O803" i="1"/>
  <c r="K997" i="1"/>
  <c r="Q997" i="1"/>
  <c r="K989" i="1"/>
  <c r="Q989" i="1"/>
  <c r="K981" i="1"/>
  <c r="Q981" i="1"/>
  <c r="K973" i="1"/>
  <c r="Q973" i="1"/>
  <c r="K965" i="1"/>
  <c r="Q965" i="1"/>
  <c r="K957" i="1"/>
  <c r="Q957" i="1"/>
  <c r="K949" i="1"/>
  <c r="Q949" i="1"/>
  <c r="K941" i="1"/>
  <c r="Q941" i="1"/>
  <c r="K933" i="1"/>
  <c r="Q933" i="1"/>
  <c r="K925" i="1"/>
  <c r="Q925" i="1"/>
  <c r="K917" i="1"/>
  <c r="Q917" i="1"/>
  <c r="K909" i="1"/>
  <c r="Q909" i="1"/>
  <c r="I900" i="1"/>
  <c r="I898" i="1"/>
  <c r="I896" i="1"/>
  <c r="K889" i="1"/>
  <c r="O888" i="1"/>
  <c r="I888" i="1"/>
  <c r="K881" i="1"/>
  <c r="O880" i="1"/>
  <c r="Q880" i="1" s="1"/>
  <c r="I880" i="1"/>
  <c r="K873" i="1"/>
  <c r="O872" i="1"/>
  <c r="Q872" i="1" s="1"/>
  <c r="I872" i="1"/>
  <c r="K865" i="1"/>
  <c r="O864" i="1"/>
  <c r="Q864" i="1" s="1"/>
  <c r="I864" i="1"/>
  <c r="K857" i="1"/>
  <c r="O856" i="1"/>
  <c r="Q856" i="1" s="1"/>
  <c r="I856" i="1"/>
  <c r="K849" i="1"/>
  <c r="O848" i="1"/>
  <c r="I848" i="1"/>
  <c r="K841" i="1"/>
  <c r="O840" i="1"/>
  <c r="Q840" i="1" s="1"/>
  <c r="I840" i="1"/>
  <c r="K833" i="1"/>
  <c r="O832" i="1"/>
  <c r="Q832" i="1" s="1"/>
  <c r="I832" i="1"/>
  <c r="K825" i="1"/>
  <c r="O824" i="1"/>
  <c r="Q824" i="1" s="1"/>
  <c r="I824" i="1"/>
  <c r="K817" i="1"/>
  <c r="O816" i="1"/>
  <c r="I816" i="1"/>
  <c r="J814" i="1"/>
  <c r="O812" i="1"/>
  <c r="Q812" i="1" s="1"/>
  <c r="I812" i="1"/>
  <c r="J810" i="1"/>
  <c r="K809" i="1"/>
  <c r="O806" i="1"/>
  <c r="Q806" i="1" s="1"/>
  <c r="I806" i="1"/>
  <c r="P804" i="1"/>
  <c r="J804" i="1"/>
  <c r="K801" i="1"/>
  <c r="J792" i="1"/>
  <c r="L773" i="1"/>
  <c r="Q768" i="1"/>
  <c r="I768" i="1"/>
  <c r="L768" i="1"/>
  <c r="Q760" i="1"/>
  <c r="I760" i="1"/>
  <c r="L760" i="1"/>
  <c r="I752" i="1"/>
  <c r="L752" i="1"/>
  <c r="I744" i="1"/>
  <c r="L744" i="1"/>
  <c r="H771" i="1"/>
  <c r="P771" i="1"/>
  <c r="I771" i="1"/>
  <c r="L771" i="1"/>
  <c r="H763" i="1"/>
  <c r="Q763" i="1"/>
  <c r="I763" i="1"/>
  <c r="L763" i="1"/>
  <c r="H755" i="1"/>
  <c r="I755" i="1"/>
  <c r="L755" i="1"/>
  <c r="H747" i="1"/>
  <c r="I747" i="1"/>
  <c r="L747" i="1"/>
  <c r="L719" i="1"/>
  <c r="K995" i="1"/>
  <c r="K987" i="1"/>
  <c r="Q987" i="1"/>
  <c r="K979" i="1"/>
  <c r="K971" i="1"/>
  <c r="Q971" i="1"/>
  <c r="K963" i="1"/>
  <c r="K955" i="1"/>
  <c r="Q955" i="1"/>
  <c r="K947" i="1"/>
  <c r="K939" i="1"/>
  <c r="Q939" i="1"/>
  <c r="K931" i="1"/>
  <c r="K923" i="1"/>
  <c r="Q923" i="1"/>
  <c r="K915" i="1"/>
  <c r="K907" i="1"/>
  <c r="Q907" i="1"/>
  <c r="L901" i="1"/>
  <c r="O900" i="1"/>
  <c r="L899" i="1"/>
  <c r="O898" i="1"/>
  <c r="Q898" i="1" s="1"/>
  <c r="L897" i="1"/>
  <c r="O896" i="1"/>
  <c r="Q896" i="1" s="1"/>
  <c r="K891" i="1"/>
  <c r="O890" i="1"/>
  <c r="Q890" i="1" s="1"/>
  <c r="I890" i="1"/>
  <c r="K883" i="1"/>
  <c r="O882" i="1"/>
  <c r="Q882" i="1" s="1"/>
  <c r="I882" i="1"/>
  <c r="K875" i="1"/>
  <c r="O874" i="1"/>
  <c r="I874" i="1"/>
  <c r="K867" i="1"/>
  <c r="O866" i="1"/>
  <c r="Q866" i="1" s="1"/>
  <c r="I866" i="1"/>
  <c r="K859" i="1"/>
  <c r="O858" i="1"/>
  <c r="Q858" i="1" s="1"/>
  <c r="I858" i="1"/>
  <c r="K851" i="1"/>
  <c r="O850" i="1"/>
  <c r="I850" i="1"/>
  <c r="K843" i="1"/>
  <c r="O842" i="1"/>
  <c r="Q842" i="1" s="1"/>
  <c r="I842" i="1"/>
  <c r="K835" i="1"/>
  <c r="O834" i="1"/>
  <c r="Q834" i="1" s="1"/>
  <c r="I834" i="1"/>
  <c r="K827" i="1"/>
  <c r="O826" i="1"/>
  <c r="Q826" i="1" s="1"/>
  <c r="I826" i="1"/>
  <c r="K819" i="1"/>
  <c r="O818" i="1"/>
  <c r="Q818" i="1" s="1"/>
  <c r="I818" i="1"/>
  <c r="I813" i="1"/>
  <c r="O813" i="1"/>
  <c r="K807" i="1"/>
  <c r="O804" i="1"/>
  <c r="Q804" i="1" s="1"/>
  <c r="I804" i="1"/>
  <c r="P802" i="1"/>
  <c r="J802" i="1"/>
  <c r="K799" i="1"/>
  <c r="J789" i="1"/>
  <c r="P789" i="1"/>
  <c r="H789" i="1"/>
  <c r="L774" i="1"/>
  <c r="P774" i="1"/>
  <c r="J774" i="1"/>
  <c r="K774" i="1"/>
  <c r="H766" i="1"/>
  <c r="Q766" i="1"/>
  <c r="I766" i="1"/>
  <c r="L766" i="1"/>
  <c r="H758" i="1"/>
  <c r="Q758" i="1"/>
  <c r="I758" i="1"/>
  <c r="L758" i="1"/>
  <c r="H750" i="1"/>
  <c r="I750" i="1"/>
  <c r="L750" i="1"/>
  <c r="H770" i="1"/>
  <c r="Q770" i="1"/>
  <c r="I770" i="1"/>
  <c r="L770" i="1"/>
  <c r="H762" i="1"/>
  <c r="Q762" i="1"/>
  <c r="I762" i="1"/>
  <c r="L762" i="1"/>
  <c r="H754" i="1"/>
  <c r="I754" i="1"/>
  <c r="L754" i="1"/>
  <c r="H746" i="1"/>
  <c r="I746" i="1"/>
  <c r="L746" i="1"/>
  <c r="Q901" i="1"/>
  <c r="Q899" i="1"/>
  <c r="Q897" i="1"/>
  <c r="K896" i="1"/>
  <c r="Q895" i="1"/>
  <c r="K894" i="1"/>
  <c r="K892" i="1"/>
  <c r="Q891" i="1"/>
  <c r="K890" i="1"/>
  <c r="Q889" i="1"/>
  <c r="K888" i="1"/>
  <c r="Q887" i="1"/>
  <c r="K886" i="1"/>
  <c r="Q885" i="1"/>
  <c r="K884" i="1"/>
  <c r="Q883" i="1"/>
  <c r="K882" i="1"/>
  <c r="Q881" i="1"/>
  <c r="K880" i="1"/>
  <c r="Q879" i="1"/>
  <c r="K878" i="1"/>
  <c r="Q877" i="1"/>
  <c r="K876" i="1"/>
  <c r="Q875" i="1"/>
  <c r="K874" i="1"/>
  <c r="Q873" i="1"/>
  <c r="K872" i="1"/>
  <c r="Q871" i="1"/>
  <c r="K870" i="1"/>
  <c r="Q869" i="1"/>
  <c r="K868" i="1"/>
  <c r="Q867" i="1"/>
  <c r="K866" i="1"/>
  <c r="Q865" i="1"/>
  <c r="K864" i="1"/>
  <c r="Q863" i="1"/>
  <c r="K862" i="1"/>
  <c r="Q861" i="1"/>
  <c r="K860" i="1"/>
  <c r="Q859" i="1"/>
  <c r="K858" i="1"/>
  <c r="Q857" i="1"/>
  <c r="K856" i="1"/>
  <c r="Q855" i="1"/>
  <c r="K854" i="1"/>
  <c r="Q853" i="1"/>
  <c r="K852" i="1"/>
  <c r="Q851" i="1"/>
  <c r="K850" i="1"/>
  <c r="Q849" i="1"/>
  <c r="K848" i="1"/>
  <c r="Q847" i="1"/>
  <c r="K846" i="1"/>
  <c r="Q845" i="1"/>
  <c r="K844" i="1"/>
  <c r="Q843" i="1"/>
  <c r="K842" i="1"/>
  <c r="Q841" i="1"/>
  <c r="K840" i="1"/>
  <c r="Q839" i="1"/>
  <c r="K838" i="1"/>
  <c r="Q837" i="1"/>
  <c r="K836" i="1"/>
  <c r="Q835" i="1"/>
  <c r="K834" i="1"/>
  <c r="Q833" i="1"/>
  <c r="K832" i="1"/>
  <c r="Q831" i="1"/>
  <c r="K830" i="1"/>
  <c r="K828" i="1"/>
  <c r="Q827" i="1"/>
  <c r="K826" i="1"/>
  <c r="Q825" i="1"/>
  <c r="K824" i="1"/>
  <c r="Q823" i="1"/>
  <c r="K822" i="1"/>
  <c r="K820" i="1"/>
  <c r="Q819" i="1"/>
  <c r="K818" i="1"/>
  <c r="Q817" i="1"/>
  <c r="K816" i="1"/>
  <c r="Q815" i="1"/>
  <c r="K814" i="1"/>
  <c r="Q813" i="1"/>
  <c r="K812" i="1"/>
  <c r="Q811" i="1"/>
  <c r="K810" i="1"/>
  <c r="Q809" i="1"/>
  <c r="K808" i="1"/>
  <c r="Q807" i="1"/>
  <c r="K806" i="1"/>
  <c r="Q805" i="1"/>
  <c r="K804" i="1"/>
  <c r="Q803" i="1"/>
  <c r="K802" i="1"/>
  <c r="Q801" i="1"/>
  <c r="K800" i="1"/>
  <c r="Q799" i="1"/>
  <c r="K798" i="1"/>
  <c r="K797" i="1"/>
  <c r="J795" i="1"/>
  <c r="I789" i="1"/>
  <c r="L788" i="1"/>
  <c r="L785" i="1"/>
  <c r="P784" i="1"/>
  <c r="Q784" i="1"/>
  <c r="K782" i="1"/>
  <c r="K781" i="1"/>
  <c r="J779" i="1"/>
  <c r="Q735" i="1"/>
  <c r="P732" i="1"/>
  <c r="J732" i="1"/>
  <c r="K732" i="1"/>
  <c r="Q732" i="1"/>
  <c r="L726" i="1"/>
  <c r="I726" i="1"/>
  <c r="O726" i="1"/>
  <c r="Q726" i="1" s="1"/>
  <c r="O720" i="1"/>
  <c r="Q720" i="1" s="1"/>
  <c r="I720" i="1"/>
  <c r="I706" i="1"/>
  <c r="L706" i="1"/>
  <c r="I703" i="1"/>
  <c r="L703" i="1"/>
  <c r="I698" i="1"/>
  <c r="L698" i="1"/>
  <c r="O698" i="1"/>
  <c r="Q698" i="1" s="1"/>
  <c r="I675" i="1"/>
  <c r="K675" i="1"/>
  <c r="L675" i="1"/>
  <c r="I659" i="1"/>
  <c r="K659" i="1"/>
  <c r="L659" i="1"/>
  <c r="L794" i="1"/>
  <c r="L791" i="1"/>
  <c r="P787" i="1"/>
  <c r="K787" i="1"/>
  <c r="L778" i="1"/>
  <c r="I737" i="1"/>
  <c r="O737" i="1"/>
  <c r="Q737" i="1" s="1"/>
  <c r="H717" i="1"/>
  <c r="I717" i="1"/>
  <c r="L702" i="1"/>
  <c r="I702" i="1"/>
  <c r="O702" i="1"/>
  <c r="Q702" i="1" s="1"/>
  <c r="L694" i="1"/>
  <c r="H694" i="1"/>
  <c r="I694" i="1"/>
  <c r="L654" i="1"/>
  <c r="O654" i="1"/>
  <c r="Q654" i="1" s="1"/>
  <c r="H654" i="1"/>
  <c r="I654" i="1"/>
  <c r="L797" i="1"/>
  <c r="P796" i="1"/>
  <c r="Q796" i="1"/>
  <c r="K794" i="1"/>
  <c r="K793" i="1"/>
  <c r="H792" i="1"/>
  <c r="J791" i="1"/>
  <c r="J788" i="1"/>
  <c r="L784" i="1"/>
  <c r="L781" i="1"/>
  <c r="P780" i="1"/>
  <c r="Q780" i="1"/>
  <c r="K778" i="1"/>
  <c r="K777" i="1"/>
  <c r="L738" i="1"/>
  <c r="I738" i="1"/>
  <c r="O738" i="1"/>
  <c r="Q738" i="1" s="1"/>
  <c r="I733" i="1"/>
  <c r="O733" i="1"/>
  <c r="Q733" i="1" s="1"/>
  <c r="P728" i="1"/>
  <c r="J728" i="1"/>
  <c r="Q728" i="1"/>
  <c r="K728" i="1"/>
  <c r="I722" i="1"/>
  <c r="L722" i="1"/>
  <c r="J716" i="1"/>
  <c r="P716" i="1"/>
  <c r="K716" i="1"/>
  <c r="L716" i="1"/>
  <c r="J712" i="1"/>
  <c r="P712" i="1"/>
  <c r="K712" i="1"/>
  <c r="J708" i="1"/>
  <c r="P708" i="1"/>
  <c r="K708" i="1"/>
  <c r="Q708" i="1"/>
  <c r="L708" i="1"/>
  <c r="L678" i="1"/>
  <c r="H678" i="1"/>
  <c r="I678" i="1"/>
  <c r="L662" i="1"/>
  <c r="H662" i="1"/>
  <c r="I662" i="1"/>
  <c r="I797" i="1"/>
  <c r="Q792" i="1"/>
  <c r="K790" i="1"/>
  <c r="K789" i="1"/>
  <c r="J787" i="1"/>
  <c r="I781" i="1"/>
  <c r="I776" i="1"/>
  <c r="K775" i="1"/>
  <c r="P740" i="1"/>
  <c r="J740" i="1"/>
  <c r="K740" i="1"/>
  <c r="Q740" i="1"/>
  <c r="L734" i="1"/>
  <c r="I734" i="1"/>
  <c r="O734" i="1"/>
  <c r="Q734" i="1" s="1"/>
  <c r="I729" i="1"/>
  <c r="O729" i="1"/>
  <c r="Q729" i="1" s="1"/>
  <c r="Q727" i="1"/>
  <c r="H726" i="1"/>
  <c r="P724" i="1"/>
  <c r="J724" i="1"/>
  <c r="K724" i="1"/>
  <c r="Q724" i="1"/>
  <c r="H720" i="1"/>
  <c r="J700" i="1"/>
  <c r="P700" i="1"/>
  <c r="K700" i="1"/>
  <c r="Q700" i="1"/>
  <c r="L700" i="1"/>
  <c r="J692" i="1"/>
  <c r="P692" i="1"/>
  <c r="K692" i="1"/>
  <c r="Q692" i="1"/>
  <c r="L692" i="1"/>
  <c r="J688" i="1"/>
  <c r="P688" i="1"/>
  <c r="K688" i="1"/>
  <c r="Q688" i="1"/>
  <c r="Q674" i="1"/>
  <c r="Q658" i="1"/>
  <c r="K795" i="1"/>
  <c r="J790" i="1"/>
  <c r="I784" i="1"/>
  <c r="K779" i="1"/>
  <c r="O775" i="1"/>
  <c r="Q775" i="1" s="1"/>
  <c r="I775" i="1"/>
  <c r="I774" i="1"/>
  <c r="O774" i="1"/>
  <c r="Q774" i="1" s="1"/>
  <c r="K773" i="1"/>
  <c r="J771" i="1"/>
  <c r="K771" i="1"/>
  <c r="Q771" i="1"/>
  <c r="P770" i="1"/>
  <c r="J770" i="1"/>
  <c r="K770" i="1"/>
  <c r="J769" i="1"/>
  <c r="P769" i="1"/>
  <c r="K769" i="1"/>
  <c r="P768" i="1"/>
  <c r="J768" i="1"/>
  <c r="K768" i="1"/>
  <c r="J767" i="1"/>
  <c r="P767" i="1"/>
  <c r="K767" i="1"/>
  <c r="P766" i="1"/>
  <c r="J766" i="1"/>
  <c r="K766" i="1"/>
  <c r="J765" i="1"/>
  <c r="P765" i="1"/>
  <c r="K765" i="1"/>
  <c r="P764" i="1"/>
  <c r="J764" i="1"/>
  <c r="K764" i="1"/>
  <c r="J763" i="1"/>
  <c r="P763" i="1"/>
  <c r="K763" i="1"/>
  <c r="P762" i="1"/>
  <c r="J762" i="1"/>
  <c r="K762" i="1"/>
  <c r="J761" i="1"/>
  <c r="P761" i="1"/>
  <c r="K761" i="1"/>
  <c r="P760" i="1"/>
  <c r="J760" i="1"/>
  <c r="K760" i="1"/>
  <c r="J759" i="1"/>
  <c r="P759" i="1"/>
  <c r="K759" i="1"/>
  <c r="P758" i="1"/>
  <c r="J758" i="1"/>
  <c r="K758" i="1"/>
  <c r="J757" i="1"/>
  <c r="P757" i="1"/>
  <c r="K757" i="1"/>
  <c r="P756" i="1"/>
  <c r="J756" i="1"/>
  <c r="K756" i="1"/>
  <c r="J755" i="1"/>
  <c r="P755" i="1"/>
  <c r="K755" i="1"/>
  <c r="P754" i="1"/>
  <c r="J754" i="1"/>
  <c r="K754" i="1"/>
  <c r="J753" i="1"/>
  <c r="P753" i="1"/>
  <c r="K753" i="1"/>
  <c r="P752" i="1"/>
  <c r="J752" i="1"/>
  <c r="K752" i="1"/>
  <c r="J751" i="1"/>
  <c r="P751" i="1"/>
  <c r="K751" i="1"/>
  <c r="P750" i="1"/>
  <c r="J750" i="1"/>
  <c r="K750" i="1"/>
  <c r="J749" i="1"/>
  <c r="P749" i="1"/>
  <c r="K749" i="1"/>
  <c r="P748" i="1"/>
  <c r="J748" i="1"/>
  <c r="K748" i="1"/>
  <c r="J747" i="1"/>
  <c r="P747" i="1"/>
  <c r="K747" i="1"/>
  <c r="P746" i="1"/>
  <c r="J746" i="1"/>
  <c r="K746" i="1"/>
  <c r="J745" i="1"/>
  <c r="P745" i="1"/>
  <c r="K745" i="1"/>
  <c r="P744" i="1"/>
  <c r="J744" i="1"/>
  <c r="K744" i="1"/>
  <c r="H737" i="1"/>
  <c r="P719" i="1"/>
  <c r="J719" i="1"/>
  <c r="Q719" i="1"/>
  <c r="K719" i="1"/>
  <c r="J704" i="1"/>
  <c r="P704" i="1"/>
  <c r="K704" i="1"/>
  <c r="H702" i="1"/>
  <c r="O694" i="1"/>
  <c r="Q694" i="1" s="1"/>
  <c r="J676" i="1"/>
  <c r="P676" i="1"/>
  <c r="K676" i="1"/>
  <c r="Q676" i="1"/>
  <c r="L676" i="1"/>
  <c r="J672" i="1"/>
  <c r="P672" i="1"/>
  <c r="K672" i="1"/>
  <c r="J660" i="1"/>
  <c r="P660" i="1"/>
  <c r="K660" i="1"/>
  <c r="Q660" i="1"/>
  <c r="L660" i="1"/>
  <c r="J656" i="1"/>
  <c r="P656" i="1"/>
  <c r="K656" i="1"/>
  <c r="P637" i="1"/>
  <c r="J637" i="1"/>
  <c r="Q637" i="1"/>
  <c r="K637" i="1"/>
  <c r="L637" i="1"/>
  <c r="J557" i="1"/>
  <c r="L557" i="1"/>
  <c r="P557" i="1"/>
  <c r="Q557" i="1"/>
  <c r="K557" i="1"/>
  <c r="J796" i="1"/>
  <c r="Q791" i="1"/>
  <c r="Q788" i="1"/>
  <c r="K785" i="1"/>
  <c r="J780" i="1"/>
  <c r="O773" i="1"/>
  <c r="Q773" i="1" s="1"/>
  <c r="I773" i="1"/>
  <c r="I772" i="1"/>
  <c r="O772" i="1"/>
  <c r="Q772" i="1" s="1"/>
  <c r="H769" i="1"/>
  <c r="H768" i="1"/>
  <c r="H765" i="1"/>
  <c r="H764" i="1"/>
  <c r="H761" i="1"/>
  <c r="H760" i="1"/>
  <c r="H757" i="1"/>
  <c r="H756" i="1"/>
  <c r="H753" i="1"/>
  <c r="H752" i="1"/>
  <c r="H749" i="1"/>
  <c r="H748" i="1"/>
  <c r="H745" i="1"/>
  <c r="H744" i="1"/>
  <c r="P742" i="1"/>
  <c r="J742" i="1"/>
  <c r="K742" i="1"/>
  <c r="H738" i="1"/>
  <c r="P736" i="1"/>
  <c r="J736" i="1"/>
  <c r="K736" i="1"/>
  <c r="Q736" i="1"/>
  <c r="H733" i="1"/>
  <c r="L730" i="1"/>
  <c r="O730" i="1"/>
  <c r="Q730" i="1" s="1"/>
  <c r="I730" i="1"/>
  <c r="H727" i="1"/>
  <c r="L727" i="1"/>
  <c r="L710" i="1"/>
  <c r="I710" i="1"/>
  <c r="O710" i="1"/>
  <c r="Q710" i="1" s="1"/>
  <c r="P693" i="1"/>
  <c r="J693" i="1"/>
  <c r="K693" i="1"/>
  <c r="L693" i="1"/>
  <c r="Q693" i="1"/>
  <c r="P645" i="1"/>
  <c r="J645" i="1"/>
  <c r="Q645" i="1"/>
  <c r="K645" i="1"/>
  <c r="L645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I741" i="1"/>
  <c r="O741" i="1"/>
  <c r="Q741" i="1" s="1"/>
  <c r="I725" i="1"/>
  <c r="O725" i="1"/>
  <c r="Q725" i="1" s="1"/>
  <c r="I714" i="1"/>
  <c r="L714" i="1"/>
  <c r="P711" i="1"/>
  <c r="J711" i="1"/>
  <c r="K711" i="1"/>
  <c r="Q711" i="1"/>
  <c r="L711" i="1"/>
  <c r="I699" i="1"/>
  <c r="K699" i="1"/>
  <c r="L699" i="1"/>
  <c r="I691" i="1"/>
  <c r="K691" i="1"/>
  <c r="L691" i="1"/>
  <c r="P677" i="1"/>
  <c r="J677" i="1"/>
  <c r="K677" i="1"/>
  <c r="L677" i="1"/>
  <c r="Q677" i="1"/>
  <c r="P661" i="1"/>
  <c r="J661" i="1"/>
  <c r="K661" i="1"/>
  <c r="L661" i="1"/>
  <c r="Q661" i="1"/>
  <c r="L740" i="1"/>
  <c r="I739" i="1"/>
  <c r="P738" i="1"/>
  <c r="J738" i="1"/>
  <c r="L724" i="1"/>
  <c r="L715" i="1"/>
  <c r="K713" i="1"/>
  <c r="P709" i="1"/>
  <c r="J709" i="1"/>
  <c r="L709" i="1"/>
  <c r="J684" i="1"/>
  <c r="P684" i="1"/>
  <c r="K684" i="1"/>
  <c r="Q684" i="1"/>
  <c r="L684" i="1"/>
  <c r="Q682" i="1"/>
  <c r="I674" i="1"/>
  <c r="P669" i="1"/>
  <c r="J669" i="1"/>
  <c r="K669" i="1"/>
  <c r="L669" i="1"/>
  <c r="J664" i="1"/>
  <c r="P664" i="1"/>
  <c r="K664" i="1"/>
  <c r="L646" i="1"/>
  <c r="O646" i="1"/>
  <c r="Q646" i="1" s="1"/>
  <c r="H646" i="1"/>
  <c r="I646" i="1"/>
  <c r="L638" i="1"/>
  <c r="O638" i="1"/>
  <c r="Q638" i="1" s="1"/>
  <c r="H638" i="1"/>
  <c r="I638" i="1"/>
  <c r="L736" i="1"/>
  <c r="I735" i="1"/>
  <c r="P734" i="1"/>
  <c r="J734" i="1"/>
  <c r="P701" i="1"/>
  <c r="J701" i="1"/>
  <c r="L701" i="1"/>
  <c r="I690" i="1"/>
  <c r="P685" i="1"/>
  <c r="J685" i="1"/>
  <c r="K685" i="1"/>
  <c r="L685" i="1"/>
  <c r="J680" i="1"/>
  <c r="P680" i="1"/>
  <c r="K680" i="1"/>
  <c r="L670" i="1"/>
  <c r="H670" i="1"/>
  <c r="I670" i="1"/>
  <c r="I667" i="1"/>
  <c r="K667" i="1"/>
  <c r="J531" i="1"/>
  <c r="L531" i="1"/>
  <c r="P531" i="1"/>
  <c r="Q531" i="1"/>
  <c r="K531" i="1"/>
  <c r="H740" i="1"/>
  <c r="H739" i="1"/>
  <c r="L735" i="1"/>
  <c r="L732" i="1"/>
  <c r="I731" i="1"/>
  <c r="P730" i="1"/>
  <c r="J730" i="1"/>
  <c r="H724" i="1"/>
  <c r="P715" i="1"/>
  <c r="J715" i="1"/>
  <c r="Q715" i="1"/>
  <c r="P713" i="1"/>
  <c r="J713" i="1"/>
  <c r="L713" i="1"/>
  <c r="H712" i="1"/>
  <c r="O712" i="1"/>
  <c r="Q712" i="1" s="1"/>
  <c r="K709" i="1"/>
  <c r="Q701" i="1"/>
  <c r="J696" i="1"/>
  <c r="P696" i="1"/>
  <c r="K696" i="1"/>
  <c r="L686" i="1"/>
  <c r="H686" i="1"/>
  <c r="I686" i="1"/>
  <c r="I683" i="1"/>
  <c r="K683" i="1"/>
  <c r="Q667" i="1"/>
  <c r="L664" i="1"/>
  <c r="P653" i="1"/>
  <c r="J653" i="1"/>
  <c r="Q653" i="1"/>
  <c r="K653" i="1"/>
  <c r="L653" i="1"/>
  <c r="L570" i="1"/>
  <c r="O570" i="1"/>
  <c r="H570" i="1"/>
  <c r="I570" i="1"/>
  <c r="H736" i="1"/>
  <c r="H735" i="1"/>
  <c r="L731" i="1"/>
  <c r="L728" i="1"/>
  <c r="I727" i="1"/>
  <c r="P726" i="1"/>
  <c r="J726" i="1"/>
  <c r="P723" i="1"/>
  <c r="J723" i="1"/>
  <c r="Q723" i="1"/>
  <c r="P721" i="1"/>
  <c r="J721" i="1"/>
  <c r="L721" i="1"/>
  <c r="J720" i="1"/>
  <c r="P720" i="1"/>
  <c r="K720" i="1"/>
  <c r="I718" i="1"/>
  <c r="Q713" i="1"/>
  <c r="Q707" i="1"/>
  <c r="P705" i="1"/>
  <c r="J705" i="1"/>
  <c r="L705" i="1"/>
  <c r="K701" i="1"/>
  <c r="P697" i="1"/>
  <c r="J697" i="1"/>
  <c r="L697" i="1"/>
  <c r="Q683" i="1"/>
  <c r="L680" i="1"/>
  <c r="O670" i="1"/>
  <c r="Q670" i="1" s="1"/>
  <c r="J668" i="1"/>
  <c r="P668" i="1"/>
  <c r="K668" i="1"/>
  <c r="Q668" i="1"/>
  <c r="L668" i="1"/>
  <c r="Q666" i="1"/>
  <c r="I658" i="1"/>
  <c r="I651" i="1"/>
  <c r="K651" i="1"/>
  <c r="I643" i="1"/>
  <c r="K643" i="1"/>
  <c r="L643" i="1"/>
  <c r="J743" i="1"/>
  <c r="P743" i="1"/>
  <c r="J739" i="1"/>
  <c r="P739" i="1"/>
  <c r="J735" i="1"/>
  <c r="P735" i="1"/>
  <c r="J731" i="1"/>
  <c r="P731" i="1"/>
  <c r="J727" i="1"/>
  <c r="P727" i="1"/>
  <c r="H723" i="1"/>
  <c r="J722" i="1"/>
  <c r="P722" i="1"/>
  <c r="K722" i="1"/>
  <c r="H715" i="1"/>
  <c r="J714" i="1"/>
  <c r="P714" i="1"/>
  <c r="K714" i="1"/>
  <c r="H707" i="1"/>
  <c r="J706" i="1"/>
  <c r="P706" i="1"/>
  <c r="K706" i="1"/>
  <c r="H699" i="1"/>
  <c r="J698" i="1"/>
  <c r="P698" i="1"/>
  <c r="K698" i="1"/>
  <c r="H691" i="1"/>
  <c r="J690" i="1"/>
  <c r="P690" i="1"/>
  <c r="K690" i="1"/>
  <c r="H683" i="1"/>
  <c r="J682" i="1"/>
  <c r="P682" i="1"/>
  <c r="K682" i="1"/>
  <c r="H675" i="1"/>
  <c r="J674" i="1"/>
  <c r="P674" i="1"/>
  <c r="K674" i="1"/>
  <c r="H667" i="1"/>
  <c r="J666" i="1"/>
  <c r="P666" i="1"/>
  <c r="K666" i="1"/>
  <c r="H659" i="1"/>
  <c r="J658" i="1"/>
  <c r="P658" i="1"/>
  <c r="K658" i="1"/>
  <c r="H651" i="1"/>
  <c r="J650" i="1"/>
  <c r="P650" i="1"/>
  <c r="K650" i="1"/>
  <c r="H643" i="1"/>
  <c r="J642" i="1"/>
  <c r="P642" i="1"/>
  <c r="K642" i="1"/>
  <c r="K634" i="1"/>
  <c r="J633" i="1"/>
  <c r="P633" i="1"/>
  <c r="O632" i="1"/>
  <c r="Q632" i="1" s="1"/>
  <c r="I632" i="1"/>
  <c r="L632" i="1"/>
  <c r="H632" i="1"/>
  <c r="K630" i="1"/>
  <c r="J629" i="1"/>
  <c r="P629" i="1"/>
  <c r="O628" i="1"/>
  <c r="Q628" i="1" s="1"/>
  <c r="I628" i="1"/>
  <c r="L628" i="1"/>
  <c r="H628" i="1"/>
  <c r="K626" i="1"/>
  <c r="J625" i="1"/>
  <c r="P625" i="1"/>
  <c r="O624" i="1"/>
  <c r="Q624" i="1" s="1"/>
  <c r="I624" i="1"/>
  <c r="L624" i="1"/>
  <c r="H624" i="1"/>
  <c r="K622" i="1"/>
  <c r="J621" i="1"/>
  <c r="P621" i="1"/>
  <c r="O620" i="1"/>
  <c r="Q620" i="1" s="1"/>
  <c r="I620" i="1"/>
  <c r="L620" i="1"/>
  <c r="H620" i="1"/>
  <c r="K618" i="1"/>
  <c r="J617" i="1"/>
  <c r="P617" i="1"/>
  <c r="O616" i="1"/>
  <c r="Q616" i="1" s="1"/>
  <c r="I616" i="1"/>
  <c r="L616" i="1"/>
  <c r="H616" i="1"/>
  <c r="K614" i="1"/>
  <c r="J613" i="1"/>
  <c r="P613" i="1"/>
  <c r="O612" i="1"/>
  <c r="Q612" i="1" s="1"/>
  <c r="I612" i="1"/>
  <c r="L612" i="1"/>
  <c r="H612" i="1"/>
  <c r="K610" i="1"/>
  <c r="J609" i="1"/>
  <c r="P609" i="1"/>
  <c r="O608" i="1"/>
  <c r="Q608" i="1" s="1"/>
  <c r="I608" i="1"/>
  <c r="L608" i="1"/>
  <c r="H608" i="1"/>
  <c r="K606" i="1"/>
  <c r="J605" i="1"/>
  <c r="P605" i="1"/>
  <c r="O604" i="1"/>
  <c r="Q604" i="1" s="1"/>
  <c r="I604" i="1"/>
  <c r="L604" i="1"/>
  <c r="H604" i="1"/>
  <c r="K602" i="1"/>
  <c r="J601" i="1"/>
  <c r="P601" i="1"/>
  <c r="O600" i="1"/>
  <c r="Q600" i="1" s="1"/>
  <c r="I600" i="1"/>
  <c r="L600" i="1"/>
  <c r="H600" i="1"/>
  <c r="K598" i="1"/>
  <c r="J597" i="1"/>
  <c r="P597" i="1"/>
  <c r="O596" i="1"/>
  <c r="Q596" i="1" s="1"/>
  <c r="I596" i="1"/>
  <c r="L596" i="1"/>
  <c r="H596" i="1"/>
  <c r="K594" i="1"/>
  <c r="J593" i="1"/>
  <c r="P593" i="1"/>
  <c r="O592" i="1"/>
  <c r="Q592" i="1" s="1"/>
  <c r="I592" i="1"/>
  <c r="L592" i="1"/>
  <c r="H592" i="1"/>
  <c r="K590" i="1"/>
  <c r="J589" i="1"/>
  <c r="P589" i="1"/>
  <c r="O588" i="1"/>
  <c r="Q588" i="1" s="1"/>
  <c r="I588" i="1"/>
  <c r="L588" i="1"/>
  <c r="H588" i="1"/>
  <c r="K586" i="1"/>
  <c r="J585" i="1"/>
  <c r="P585" i="1"/>
  <c r="O584" i="1"/>
  <c r="Q584" i="1" s="1"/>
  <c r="I584" i="1"/>
  <c r="L584" i="1"/>
  <c r="H584" i="1"/>
  <c r="K582" i="1"/>
  <c r="J581" i="1"/>
  <c r="P581" i="1"/>
  <c r="O580" i="1"/>
  <c r="Q580" i="1" s="1"/>
  <c r="I580" i="1"/>
  <c r="L580" i="1"/>
  <c r="H580" i="1"/>
  <c r="K578" i="1"/>
  <c r="J577" i="1"/>
  <c r="P577" i="1"/>
  <c r="O576" i="1"/>
  <c r="Q576" i="1" s="1"/>
  <c r="I576" i="1"/>
  <c r="L576" i="1"/>
  <c r="H576" i="1"/>
  <c r="K574" i="1"/>
  <c r="J573" i="1"/>
  <c r="P573" i="1"/>
  <c r="O572" i="1"/>
  <c r="Q572" i="1" s="1"/>
  <c r="I572" i="1"/>
  <c r="L572" i="1"/>
  <c r="H572" i="1"/>
  <c r="P554" i="1"/>
  <c r="J554" i="1"/>
  <c r="L554" i="1"/>
  <c r="Q554" i="1"/>
  <c r="J547" i="1"/>
  <c r="L547" i="1"/>
  <c r="P547" i="1"/>
  <c r="Q547" i="1"/>
  <c r="I503" i="1"/>
  <c r="O503" i="1"/>
  <c r="Q503" i="1" s="1"/>
  <c r="L503" i="1"/>
  <c r="H503" i="1"/>
  <c r="J496" i="1"/>
  <c r="K496" i="1"/>
  <c r="P491" i="1"/>
  <c r="J491" i="1"/>
  <c r="P689" i="1"/>
  <c r="J689" i="1"/>
  <c r="P681" i="1"/>
  <c r="J681" i="1"/>
  <c r="P673" i="1"/>
  <c r="J673" i="1"/>
  <c r="P665" i="1"/>
  <c r="J665" i="1"/>
  <c r="P657" i="1"/>
  <c r="J657" i="1"/>
  <c r="P649" i="1"/>
  <c r="J649" i="1"/>
  <c r="P641" i="1"/>
  <c r="J641" i="1"/>
  <c r="L635" i="1"/>
  <c r="J634" i="1"/>
  <c r="L631" i="1"/>
  <c r="J630" i="1"/>
  <c r="L627" i="1"/>
  <c r="J626" i="1"/>
  <c r="L623" i="1"/>
  <c r="J622" i="1"/>
  <c r="L619" i="1"/>
  <c r="J618" i="1"/>
  <c r="L615" i="1"/>
  <c r="J614" i="1"/>
  <c r="L611" i="1"/>
  <c r="J610" i="1"/>
  <c r="L607" i="1"/>
  <c r="J606" i="1"/>
  <c r="L603" i="1"/>
  <c r="J602" i="1"/>
  <c r="L599" i="1"/>
  <c r="J598" i="1"/>
  <c r="L595" i="1"/>
  <c r="J594" i="1"/>
  <c r="L591" i="1"/>
  <c r="J590" i="1"/>
  <c r="L587" i="1"/>
  <c r="J586" i="1"/>
  <c r="L583" i="1"/>
  <c r="J582" i="1"/>
  <c r="L579" i="1"/>
  <c r="J578" i="1"/>
  <c r="L575" i="1"/>
  <c r="J574" i="1"/>
  <c r="L571" i="1"/>
  <c r="P568" i="1"/>
  <c r="J568" i="1"/>
  <c r="K568" i="1"/>
  <c r="I567" i="1"/>
  <c r="O567" i="1"/>
  <c r="Q567" i="1" s="1"/>
  <c r="J561" i="1"/>
  <c r="L561" i="1"/>
  <c r="P561" i="1"/>
  <c r="Q561" i="1"/>
  <c r="J512" i="1"/>
  <c r="K512" i="1"/>
  <c r="H512" i="1"/>
  <c r="J504" i="1"/>
  <c r="K504" i="1"/>
  <c r="P504" i="1"/>
  <c r="I501" i="1"/>
  <c r="O501" i="1"/>
  <c r="Q501" i="1" s="1"/>
  <c r="L501" i="1"/>
  <c r="H501" i="1"/>
  <c r="P489" i="1"/>
  <c r="J489" i="1"/>
  <c r="K489" i="1"/>
  <c r="J477" i="1"/>
  <c r="L477" i="1"/>
  <c r="K477" i="1"/>
  <c r="K470" i="1"/>
  <c r="L470" i="1"/>
  <c r="J648" i="1"/>
  <c r="P648" i="1"/>
  <c r="K648" i="1"/>
  <c r="J640" i="1"/>
  <c r="P640" i="1"/>
  <c r="K640" i="1"/>
  <c r="I633" i="1"/>
  <c r="O633" i="1"/>
  <c r="Q633" i="1" s="1"/>
  <c r="I629" i="1"/>
  <c r="O629" i="1"/>
  <c r="Q629" i="1" s="1"/>
  <c r="I625" i="1"/>
  <c r="O625" i="1"/>
  <c r="Q625" i="1" s="1"/>
  <c r="I621" i="1"/>
  <c r="O621" i="1"/>
  <c r="Q621" i="1" s="1"/>
  <c r="I617" i="1"/>
  <c r="O617" i="1"/>
  <c r="Q617" i="1" s="1"/>
  <c r="I613" i="1"/>
  <c r="O613" i="1"/>
  <c r="Q613" i="1" s="1"/>
  <c r="I609" i="1"/>
  <c r="O609" i="1"/>
  <c r="Q609" i="1" s="1"/>
  <c r="I605" i="1"/>
  <c r="O605" i="1"/>
  <c r="Q605" i="1" s="1"/>
  <c r="I601" i="1"/>
  <c r="O601" i="1"/>
  <c r="Q601" i="1" s="1"/>
  <c r="I597" i="1"/>
  <c r="O597" i="1"/>
  <c r="Q597" i="1" s="1"/>
  <c r="I593" i="1"/>
  <c r="O593" i="1"/>
  <c r="Q593" i="1" s="1"/>
  <c r="I589" i="1"/>
  <c r="O589" i="1"/>
  <c r="Q589" i="1" s="1"/>
  <c r="I585" i="1"/>
  <c r="O585" i="1"/>
  <c r="Q585" i="1" s="1"/>
  <c r="I581" i="1"/>
  <c r="O581" i="1"/>
  <c r="Q581" i="1" s="1"/>
  <c r="I577" i="1"/>
  <c r="O577" i="1"/>
  <c r="Q577" i="1" s="1"/>
  <c r="I573" i="1"/>
  <c r="O573" i="1"/>
  <c r="Q573" i="1" s="1"/>
  <c r="L568" i="1"/>
  <c r="O568" i="1"/>
  <c r="J541" i="1"/>
  <c r="L541" i="1"/>
  <c r="P541" i="1"/>
  <c r="Q541" i="1"/>
  <c r="P534" i="1"/>
  <c r="J534" i="1"/>
  <c r="L534" i="1"/>
  <c r="Q534" i="1"/>
  <c r="I519" i="1"/>
  <c r="O519" i="1"/>
  <c r="Q519" i="1" s="1"/>
  <c r="L519" i="1"/>
  <c r="H519" i="1"/>
  <c r="J510" i="1"/>
  <c r="K510" i="1"/>
  <c r="P510" i="1"/>
  <c r="I509" i="1"/>
  <c r="O509" i="1"/>
  <c r="Q509" i="1" s="1"/>
  <c r="L509" i="1"/>
  <c r="J502" i="1"/>
  <c r="K502" i="1"/>
  <c r="P502" i="1"/>
  <c r="J500" i="1"/>
  <c r="K500" i="1"/>
  <c r="H500" i="1"/>
  <c r="P500" i="1"/>
  <c r="I499" i="1"/>
  <c r="O499" i="1"/>
  <c r="Q499" i="1" s="1"/>
  <c r="L499" i="1"/>
  <c r="P480" i="1"/>
  <c r="H480" i="1"/>
  <c r="I480" i="1"/>
  <c r="L480" i="1"/>
  <c r="K480" i="1"/>
  <c r="Q480" i="1"/>
  <c r="P479" i="1"/>
  <c r="J479" i="1"/>
  <c r="K479" i="1"/>
  <c r="L479" i="1"/>
  <c r="Q479" i="1"/>
  <c r="P703" i="1"/>
  <c r="J703" i="1"/>
  <c r="P695" i="1"/>
  <c r="J695" i="1"/>
  <c r="L690" i="1"/>
  <c r="P687" i="1"/>
  <c r="J687" i="1"/>
  <c r="L682" i="1"/>
  <c r="P679" i="1"/>
  <c r="J679" i="1"/>
  <c r="L674" i="1"/>
  <c r="P671" i="1"/>
  <c r="J671" i="1"/>
  <c r="L666" i="1"/>
  <c r="P663" i="1"/>
  <c r="J663" i="1"/>
  <c r="L658" i="1"/>
  <c r="P655" i="1"/>
  <c r="J655" i="1"/>
  <c r="L650" i="1"/>
  <c r="P647" i="1"/>
  <c r="J647" i="1"/>
  <c r="L642" i="1"/>
  <c r="P639" i="1"/>
  <c r="J639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I569" i="1"/>
  <c r="L569" i="1"/>
  <c r="O569" i="1"/>
  <c r="Q569" i="1" s="1"/>
  <c r="L567" i="1"/>
  <c r="J549" i="1"/>
  <c r="L549" i="1"/>
  <c r="P549" i="1"/>
  <c r="Q549" i="1"/>
  <c r="P542" i="1"/>
  <c r="J542" i="1"/>
  <c r="L542" i="1"/>
  <c r="Q542" i="1"/>
  <c r="J535" i="1"/>
  <c r="L535" i="1"/>
  <c r="P535" i="1"/>
  <c r="Q535" i="1"/>
  <c r="J529" i="1"/>
  <c r="L529" i="1"/>
  <c r="P529" i="1"/>
  <c r="Q529" i="1"/>
  <c r="J518" i="1"/>
  <c r="K518" i="1"/>
  <c r="P518" i="1"/>
  <c r="H518" i="1"/>
  <c r="I517" i="1"/>
  <c r="O517" i="1"/>
  <c r="Q517" i="1" s="1"/>
  <c r="L517" i="1"/>
  <c r="I470" i="1"/>
  <c r="J741" i="1"/>
  <c r="P741" i="1"/>
  <c r="J737" i="1"/>
  <c r="P737" i="1"/>
  <c r="J733" i="1"/>
  <c r="P733" i="1"/>
  <c r="J729" i="1"/>
  <c r="P729" i="1"/>
  <c r="J725" i="1"/>
  <c r="P725" i="1"/>
  <c r="H719" i="1"/>
  <c r="J718" i="1"/>
  <c r="P718" i="1"/>
  <c r="K718" i="1"/>
  <c r="H711" i="1"/>
  <c r="J710" i="1"/>
  <c r="P710" i="1"/>
  <c r="K710" i="1"/>
  <c r="O704" i="1"/>
  <c r="Q704" i="1" s="1"/>
  <c r="Q703" i="1"/>
  <c r="H703" i="1"/>
  <c r="J702" i="1"/>
  <c r="P702" i="1"/>
  <c r="K702" i="1"/>
  <c r="O696" i="1"/>
  <c r="Q696" i="1" s="1"/>
  <c r="Q695" i="1"/>
  <c r="H695" i="1"/>
  <c r="J694" i="1"/>
  <c r="P694" i="1"/>
  <c r="K694" i="1"/>
  <c r="L689" i="1"/>
  <c r="O688" i="1"/>
  <c r="Q687" i="1"/>
  <c r="H687" i="1"/>
  <c r="J686" i="1"/>
  <c r="P686" i="1"/>
  <c r="K686" i="1"/>
  <c r="L681" i="1"/>
  <c r="O680" i="1"/>
  <c r="Q680" i="1" s="1"/>
  <c r="Q679" i="1"/>
  <c r="H679" i="1"/>
  <c r="J678" i="1"/>
  <c r="P678" i="1"/>
  <c r="K678" i="1"/>
  <c r="L673" i="1"/>
  <c r="O672" i="1"/>
  <c r="Q672" i="1" s="1"/>
  <c r="Q671" i="1"/>
  <c r="H671" i="1"/>
  <c r="J670" i="1"/>
  <c r="P670" i="1"/>
  <c r="K670" i="1"/>
  <c r="L665" i="1"/>
  <c r="O664" i="1"/>
  <c r="Q664" i="1" s="1"/>
  <c r="Q663" i="1"/>
  <c r="H663" i="1"/>
  <c r="J662" i="1"/>
  <c r="P662" i="1"/>
  <c r="K662" i="1"/>
  <c r="L657" i="1"/>
  <c r="O656" i="1"/>
  <c r="Q656" i="1" s="1"/>
  <c r="Q655" i="1"/>
  <c r="H655" i="1"/>
  <c r="J654" i="1"/>
  <c r="P654" i="1"/>
  <c r="K654" i="1"/>
  <c r="L649" i="1"/>
  <c r="O648" i="1"/>
  <c r="Q648" i="1" s="1"/>
  <c r="Q647" i="1"/>
  <c r="H647" i="1"/>
  <c r="J646" i="1"/>
  <c r="P646" i="1"/>
  <c r="K646" i="1"/>
  <c r="L641" i="1"/>
  <c r="O640" i="1"/>
  <c r="Q640" i="1" s="1"/>
  <c r="Q639" i="1"/>
  <c r="H639" i="1"/>
  <c r="J638" i="1"/>
  <c r="P638" i="1"/>
  <c r="K638" i="1"/>
  <c r="P635" i="1"/>
  <c r="J635" i="1"/>
  <c r="O634" i="1"/>
  <c r="Q634" i="1" s="1"/>
  <c r="I634" i="1"/>
  <c r="L634" i="1"/>
  <c r="H634" i="1"/>
  <c r="J631" i="1"/>
  <c r="P631" i="1"/>
  <c r="O630" i="1"/>
  <c r="Q630" i="1" s="1"/>
  <c r="I630" i="1"/>
  <c r="L630" i="1"/>
  <c r="H630" i="1"/>
  <c r="J627" i="1"/>
  <c r="P627" i="1"/>
  <c r="O626" i="1"/>
  <c r="Q626" i="1" s="1"/>
  <c r="I626" i="1"/>
  <c r="L626" i="1"/>
  <c r="H626" i="1"/>
  <c r="J623" i="1"/>
  <c r="P623" i="1"/>
  <c r="O622" i="1"/>
  <c r="Q622" i="1" s="1"/>
  <c r="I622" i="1"/>
  <c r="L622" i="1"/>
  <c r="H622" i="1"/>
  <c r="J619" i="1"/>
  <c r="P619" i="1"/>
  <c r="O618" i="1"/>
  <c r="Q618" i="1" s="1"/>
  <c r="I618" i="1"/>
  <c r="L618" i="1"/>
  <c r="H618" i="1"/>
  <c r="J615" i="1"/>
  <c r="P615" i="1"/>
  <c r="O614" i="1"/>
  <c r="Q614" i="1" s="1"/>
  <c r="I614" i="1"/>
  <c r="L614" i="1"/>
  <c r="H614" i="1"/>
  <c r="J611" i="1"/>
  <c r="P611" i="1"/>
  <c r="O610" i="1"/>
  <c r="Q610" i="1" s="1"/>
  <c r="I610" i="1"/>
  <c r="L610" i="1"/>
  <c r="H610" i="1"/>
  <c r="J607" i="1"/>
  <c r="P607" i="1"/>
  <c r="O606" i="1"/>
  <c r="Q606" i="1" s="1"/>
  <c r="I606" i="1"/>
  <c r="L606" i="1"/>
  <c r="H606" i="1"/>
  <c r="J603" i="1"/>
  <c r="P603" i="1"/>
  <c r="O602" i="1"/>
  <c r="Q602" i="1" s="1"/>
  <c r="I602" i="1"/>
  <c r="L602" i="1"/>
  <c r="H602" i="1"/>
  <c r="J599" i="1"/>
  <c r="P599" i="1"/>
  <c r="O598" i="1"/>
  <c r="Q598" i="1" s="1"/>
  <c r="I598" i="1"/>
  <c r="L598" i="1"/>
  <c r="H598" i="1"/>
  <c r="J595" i="1"/>
  <c r="P595" i="1"/>
  <c r="O594" i="1"/>
  <c r="Q594" i="1" s="1"/>
  <c r="I594" i="1"/>
  <c r="L594" i="1"/>
  <c r="H594" i="1"/>
  <c r="J591" i="1"/>
  <c r="P591" i="1"/>
  <c r="O590" i="1"/>
  <c r="Q590" i="1" s="1"/>
  <c r="I590" i="1"/>
  <c r="L590" i="1"/>
  <c r="H590" i="1"/>
  <c r="J587" i="1"/>
  <c r="P587" i="1"/>
  <c r="O586" i="1"/>
  <c r="Q586" i="1" s="1"/>
  <c r="I586" i="1"/>
  <c r="L586" i="1"/>
  <c r="H586" i="1"/>
  <c r="J583" i="1"/>
  <c r="P583" i="1"/>
  <c r="O582" i="1"/>
  <c r="Q582" i="1" s="1"/>
  <c r="I582" i="1"/>
  <c r="L582" i="1"/>
  <c r="H582" i="1"/>
  <c r="J579" i="1"/>
  <c r="P579" i="1"/>
  <c r="O578" i="1"/>
  <c r="Q578" i="1" s="1"/>
  <c r="I578" i="1"/>
  <c r="L578" i="1"/>
  <c r="H578" i="1"/>
  <c r="J575" i="1"/>
  <c r="P575" i="1"/>
  <c r="O574" i="1"/>
  <c r="Q574" i="1" s="1"/>
  <c r="I574" i="1"/>
  <c r="L574" i="1"/>
  <c r="H574" i="1"/>
  <c r="J571" i="1"/>
  <c r="P571" i="1"/>
  <c r="P570" i="1"/>
  <c r="J570" i="1"/>
  <c r="K570" i="1"/>
  <c r="Q570" i="1"/>
  <c r="Q568" i="1"/>
  <c r="J563" i="1"/>
  <c r="L563" i="1"/>
  <c r="P563" i="1"/>
  <c r="Q563" i="1"/>
  <c r="K554" i="1"/>
  <c r="P550" i="1"/>
  <c r="J550" i="1"/>
  <c r="L550" i="1"/>
  <c r="Q550" i="1"/>
  <c r="K547" i="1"/>
  <c r="J543" i="1"/>
  <c r="L543" i="1"/>
  <c r="P543" i="1"/>
  <c r="Q543" i="1"/>
  <c r="J527" i="1"/>
  <c r="L527" i="1"/>
  <c r="Q527" i="1"/>
  <c r="K527" i="1"/>
  <c r="I527" i="1"/>
  <c r="I515" i="1"/>
  <c r="O515" i="1"/>
  <c r="Q515" i="1" s="1"/>
  <c r="L515" i="1"/>
  <c r="H515" i="1"/>
  <c r="J524" i="1"/>
  <c r="K524" i="1"/>
  <c r="H524" i="1"/>
  <c r="I523" i="1"/>
  <c r="O523" i="1"/>
  <c r="Q523" i="1" s="1"/>
  <c r="L523" i="1"/>
  <c r="J516" i="1"/>
  <c r="K516" i="1"/>
  <c r="H516" i="1"/>
  <c r="J652" i="1"/>
  <c r="P652" i="1"/>
  <c r="K652" i="1"/>
  <c r="J644" i="1"/>
  <c r="P644" i="1"/>
  <c r="K644" i="1"/>
  <c r="J636" i="1"/>
  <c r="P636" i="1"/>
  <c r="K636" i="1"/>
  <c r="I635" i="1"/>
  <c r="O635" i="1"/>
  <c r="Q635" i="1" s="1"/>
  <c r="I631" i="1"/>
  <c r="O631" i="1"/>
  <c r="Q631" i="1" s="1"/>
  <c r="I627" i="1"/>
  <c r="O627" i="1"/>
  <c r="Q627" i="1" s="1"/>
  <c r="I623" i="1"/>
  <c r="O623" i="1"/>
  <c r="Q623" i="1" s="1"/>
  <c r="I619" i="1"/>
  <c r="O619" i="1"/>
  <c r="Q619" i="1" s="1"/>
  <c r="I615" i="1"/>
  <c r="O615" i="1"/>
  <c r="Q615" i="1" s="1"/>
  <c r="I611" i="1"/>
  <c r="O611" i="1"/>
  <c r="Q611" i="1" s="1"/>
  <c r="I607" i="1"/>
  <c r="O607" i="1"/>
  <c r="Q607" i="1" s="1"/>
  <c r="I603" i="1"/>
  <c r="O603" i="1"/>
  <c r="Q603" i="1" s="1"/>
  <c r="I599" i="1"/>
  <c r="O599" i="1"/>
  <c r="Q599" i="1" s="1"/>
  <c r="I595" i="1"/>
  <c r="O595" i="1"/>
  <c r="Q595" i="1" s="1"/>
  <c r="I591" i="1"/>
  <c r="O591" i="1"/>
  <c r="Q591" i="1" s="1"/>
  <c r="I587" i="1"/>
  <c r="O587" i="1"/>
  <c r="Q587" i="1" s="1"/>
  <c r="I583" i="1"/>
  <c r="O583" i="1"/>
  <c r="Q583" i="1" s="1"/>
  <c r="I579" i="1"/>
  <c r="O579" i="1"/>
  <c r="Q579" i="1" s="1"/>
  <c r="I575" i="1"/>
  <c r="O575" i="1"/>
  <c r="Q575" i="1" s="1"/>
  <c r="I571" i="1"/>
  <c r="O571" i="1"/>
  <c r="Q571" i="1" s="1"/>
  <c r="H568" i="1"/>
  <c r="L564" i="1"/>
  <c r="I564" i="1"/>
  <c r="J545" i="1"/>
  <c r="L545" i="1"/>
  <c r="P545" i="1"/>
  <c r="Q545" i="1"/>
  <c r="K541" i="1"/>
  <c r="P538" i="1"/>
  <c r="J538" i="1"/>
  <c r="L538" i="1"/>
  <c r="Q538" i="1"/>
  <c r="K534" i="1"/>
  <c r="J488" i="1"/>
  <c r="P488" i="1"/>
  <c r="H488" i="1"/>
  <c r="L488" i="1"/>
  <c r="K488" i="1"/>
  <c r="P707" i="1"/>
  <c r="J707" i="1"/>
  <c r="K703" i="1"/>
  <c r="P699" i="1"/>
  <c r="J699" i="1"/>
  <c r="K695" i="1"/>
  <c r="P691" i="1"/>
  <c r="J691" i="1"/>
  <c r="K687" i="1"/>
  <c r="P683" i="1"/>
  <c r="J683" i="1"/>
  <c r="K679" i="1"/>
  <c r="P675" i="1"/>
  <c r="J675" i="1"/>
  <c r="K671" i="1"/>
  <c r="P667" i="1"/>
  <c r="J667" i="1"/>
  <c r="K663" i="1"/>
  <c r="P659" i="1"/>
  <c r="J659" i="1"/>
  <c r="K655" i="1"/>
  <c r="Q652" i="1"/>
  <c r="P651" i="1"/>
  <c r="J651" i="1"/>
  <c r="K647" i="1"/>
  <c r="Q644" i="1"/>
  <c r="P643" i="1"/>
  <c r="J643" i="1"/>
  <c r="K639" i="1"/>
  <c r="Q636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P566" i="1"/>
  <c r="J566" i="1"/>
  <c r="Q566" i="1"/>
  <c r="J559" i="1"/>
  <c r="L559" i="1"/>
  <c r="P559" i="1"/>
  <c r="Q559" i="1"/>
  <c r="J553" i="1"/>
  <c r="L553" i="1"/>
  <c r="P553" i="1"/>
  <c r="Q553" i="1"/>
  <c r="K549" i="1"/>
  <c r="P546" i="1"/>
  <c r="J546" i="1"/>
  <c r="L546" i="1"/>
  <c r="Q546" i="1"/>
  <c r="J539" i="1"/>
  <c r="L539" i="1"/>
  <c r="P539" i="1"/>
  <c r="Q539" i="1"/>
  <c r="K535" i="1"/>
  <c r="K529" i="1"/>
  <c r="H509" i="1"/>
  <c r="H499" i="1"/>
  <c r="I495" i="1"/>
  <c r="O495" i="1"/>
  <c r="Q495" i="1" s="1"/>
  <c r="L495" i="1"/>
  <c r="H495" i="1"/>
  <c r="P475" i="1"/>
  <c r="L475" i="1"/>
  <c r="Q475" i="1"/>
  <c r="J475" i="1"/>
  <c r="K475" i="1"/>
  <c r="K466" i="1"/>
  <c r="L466" i="1"/>
  <c r="P562" i="1"/>
  <c r="J562" i="1"/>
  <c r="L562" i="1"/>
  <c r="Q562" i="1"/>
  <c r="J555" i="1"/>
  <c r="L555" i="1"/>
  <c r="P555" i="1"/>
  <c r="Q555" i="1"/>
  <c r="J533" i="1"/>
  <c r="L533" i="1"/>
  <c r="P533" i="1"/>
  <c r="Q533" i="1"/>
  <c r="J508" i="1"/>
  <c r="K508" i="1"/>
  <c r="H508" i="1"/>
  <c r="I507" i="1"/>
  <c r="O507" i="1"/>
  <c r="Q507" i="1" s="1"/>
  <c r="L507" i="1"/>
  <c r="J494" i="1"/>
  <c r="K494" i="1"/>
  <c r="P494" i="1"/>
  <c r="I493" i="1"/>
  <c r="O493" i="1"/>
  <c r="Q493" i="1" s="1"/>
  <c r="L493" i="1"/>
  <c r="K562" i="1"/>
  <c r="P558" i="1"/>
  <c r="J558" i="1"/>
  <c r="L558" i="1"/>
  <c r="Q558" i="1"/>
  <c r="K555" i="1"/>
  <c r="J551" i="1"/>
  <c r="L551" i="1"/>
  <c r="P551" i="1"/>
  <c r="Q551" i="1"/>
  <c r="J537" i="1"/>
  <c r="L537" i="1"/>
  <c r="P537" i="1"/>
  <c r="Q537" i="1"/>
  <c r="K533" i="1"/>
  <c r="P530" i="1"/>
  <c r="J530" i="1"/>
  <c r="L530" i="1"/>
  <c r="Q530" i="1"/>
  <c r="P526" i="1"/>
  <c r="J526" i="1"/>
  <c r="K526" i="1"/>
  <c r="I525" i="1"/>
  <c r="O525" i="1"/>
  <c r="Q525" i="1" s="1"/>
  <c r="L525" i="1"/>
  <c r="J520" i="1"/>
  <c r="K520" i="1"/>
  <c r="I511" i="1"/>
  <c r="O511" i="1"/>
  <c r="Q511" i="1" s="1"/>
  <c r="L511" i="1"/>
  <c r="H511" i="1"/>
  <c r="J490" i="1"/>
  <c r="P490" i="1"/>
  <c r="K490" i="1"/>
  <c r="L566" i="1"/>
  <c r="I565" i="1"/>
  <c r="P564" i="1"/>
  <c r="J564" i="1"/>
  <c r="P556" i="1"/>
  <c r="J556" i="1"/>
  <c r="L556" i="1"/>
  <c r="Q556" i="1"/>
  <c r="P548" i="1"/>
  <c r="J548" i="1"/>
  <c r="L548" i="1"/>
  <c r="Q548" i="1"/>
  <c r="P540" i="1"/>
  <c r="J540" i="1"/>
  <c r="L540" i="1"/>
  <c r="Q540" i="1"/>
  <c r="P532" i="1"/>
  <c r="J532" i="1"/>
  <c r="L532" i="1"/>
  <c r="Q532" i="1"/>
  <c r="J514" i="1"/>
  <c r="K514" i="1"/>
  <c r="I513" i="1"/>
  <c r="O513" i="1"/>
  <c r="Q513" i="1" s="1"/>
  <c r="L513" i="1"/>
  <c r="J498" i="1"/>
  <c r="K498" i="1"/>
  <c r="I497" i="1"/>
  <c r="O497" i="1"/>
  <c r="Q497" i="1" s="1"/>
  <c r="L497" i="1"/>
  <c r="J492" i="1"/>
  <c r="K492" i="1"/>
  <c r="H566" i="1"/>
  <c r="H565" i="1"/>
  <c r="P560" i="1"/>
  <c r="J560" i="1"/>
  <c r="L560" i="1"/>
  <c r="Q560" i="1"/>
  <c r="K556" i="1"/>
  <c r="P552" i="1"/>
  <c r="J552" i="1"/>
  <c r="L552" i="1"/>
  <c r="Q552" i="1"/>
  <c r="K548" i="1"/>
  <c r="P544" i="1"/>
  <c r="J544" i="1"/>
  <c r="L544" i="1"/>
  <c r="Q544" i="1"/>
  <c r="K540" i="1"/>
  <c r="P536" i="1"/>
  <c r="J536" i="1"/>
  <c r="L536" i="1"/>
  <c r="Q536" i="1"/>
  <c r="K532" i="1"/>
  <c r="I528" i="1"/>
  <c r="L528" i="1"/>
  <c r="J522" i="1"/>
  <c r="K522" i="1"/>
  <c r="I521" i="1"/>
  <c r="O521" i="1"/>
  <c r="Q521" i="1" s="1"/>
  <c r="L521" i="1"/>
  <c r="J506" i="1"/>
  <c r="K506" i="1"/>
  <c r="I505" i="1"/>
  <c r="O505" i="1"/>
  <c r="Q505" i="1" s="1"/>
  <c r="L505" i="1"/>
  <c r="I484" i="1"/>
  <c r="L484" i="1"/>
  <c r="P484" i="1"/>
  <c r="K484" i="1"/>
  <c r="Q484" i="1"/>
  <c r="J567" i="1"/>
  <c r="P567" i="1"/>
  <c r="O524" i="1"/>
  <c r="Q524" i="1" s="1"/>
  <c r="I524" i="1"/>
  <c r="L524" i="1"/>
  <c r="O520" i="1"/>
  <c r="Q520" i="1" s="1"/>
  <c r="I520" i="1"/>
  <c r="L520" i="1"/>
  <c r="O516" i="1"/>
  <c r="Q516" i="1" s="1"/>
  <c r="I516" i="1"/>
  <c r="L516" i="1"/>
  <c r="O512" i="1"/>
  <c r="Q512" i="1" s="1"/>
  <c r="I512" i="1"/>
  <c r="L512" i="1"/>
  <c r="O508" i="1"/>
  <c r="Q508" i="1" s="1"/>
  <c r="I508" i="1"/>
  <c r="L508" i="1"/>
  <c r="O504" i="1"/>
  <c r="Q504" i="1" s="1"/>
  <c r="I504" i="1"/>
  <c r="L504" i="1"/>
  <c r="O500" i="1"/>
  <c r="Q500" i="1" s="1"/>
  <c r="I500" i="1"/>
  <c r="L500" i="1"/>
  <c r="O496" i="1"/>
  <c r="Q496" i="1" s="1"/>
  <c r="I496" i="1"/>
  <c r="L496" i="1"/>
  <c r="L478" i="1"/>
  <c r="I478" i="1"/>
  <c r="O478" i="1"/>
  <c r="J569" i="1"/>
  <c r="P569" i="1"/>
  <c r="J565" i="1"/>
  <c r="P565" i="1"/>
  <c r="P528" i="1"/>
  <c r="J528" i="1"/>
  <c r="I526" i="1"/>
  <c r="L526" i="1"/>
  <c r="O522" i="1"/>
  <c r="Q522" i="1" s="1"/>
  <c r="I522" i="1"/>
  <c r="L522" i="1"/>
  <c r="O518" i="1"/>
  <c r="Q518" i="1" s="1"/>
  <c r="I518" i="1"/>
  <c r="L518" i="1"/>
  <c r="O514" i="1"/>
  <c r="Q514" i="1" s="1"/>
  <c r="I514" i="1"/>
  <c r="L514" i="1"/>
  <c r="O510" i="1"/>
  <c r="Q510" i="1" s="1"/>
  <c r="I510" i="1"/>
  <c r="L510" i="1"/>
  <c r="O506" i="1"/>
  <c r="Q506" i="1" s="1"/>
  <c r="I506" i="1"/>
  <c r="L506" i="1"/>
  <c r="O502" i="1"/>
  <c r="Q502" i="1" s="1"/>
  <c r="I502" i="1"/>
  <c r="L502" i="1"/>
  <c r="O498" i="1"/>
  <c r="Q498" i="1" s="1"/>
  <c r="I498" i="1"/>
  <c r="L498" i="1"/>
  <c r="O494" i="1"/>
  <c r="Q494" i="1" s="1"/>
  <c r="I494" i="1"/>
  <c r="L494" i="1"/>
  <c r="H478" i="1"/>
  <c r="O492" i="1"/>
  <c r="Q492" i="1" s="1"/>
  <c r="I492" i="1"/>
  <c r="I491" i="1"/>
  <c r="O491" i="1"/>
  <c r="Q491" i="1" s="1"/>
  <c r="O490" i="1"/>
  <c r="Q490" i="1" s="1"/>
  <c r="I490" i="1"/>
  <c r="I489" i="1"/>
  <c r="O489" i="1"/>
  <c r="Q489" i="1" s="1"/>
  <c r="P485" i="1"/>
  <c r="J485" i="1"/>
  <c r="L485" i="1"/>
  <c r="J481" i="1"/>
  <c r="L481" i="1"/>
  <c r="I476" i="1"/>
  <c r="L476" i="1"/>
  <c r="P476" i="1"/>
  <c r="Q470" i="1"/>
  <c r="L492" i="1"/>
  <c r="L491" i="1"/>
  <c r="L490" i="1"/>
  <c r="L489" i="1"/>
  <c r="J486" i="1"/>
  <c r="L486" i="1"/>
  <c r="P486" i="1"/>
  <c r="H486" i="1"/>
  <c r="H476" i="1"/>
  <c r="H492" i="1"/>
  <c r="H491" i="1"/>
  <c r="H490" i="1"/>
  <c r="H489" i="1"/>
  <c r="P487" i="1"/>
  <c r="J487" i="1"/>
  <c r="H477" i="1"/>
  <c r="I468" i="1"/>
  <c r="L468" i="1"/>
  <c r="H527" i="1"/>
  <c r="P483" i="1"/>
  <c r="L483" i="1"/>
  <c r="Q483" i="1"/>
  <c r="J483" i="1"/>
  <c r="K483" i="1"/>
  <c r="I482" i="1"/>
  <c r="L482" i="1"/>
  <c r="P472" i="1"/>
  <c r="Q472" i="1"/>
  <c r="H472" i="1"/>
  <c r="I472" i="1"/>
  <c r="K472" i="1"/>
  <c r="L472" i="1"/>
  <c r="Q466" i="1"/>
  <c r="I488" i="1"/>
  <c r="O487" i="1"/>
  <c r="Q487" i="1" s="1"/>
  <c r="I486" i="1"/>
  <c r="O485" i="1"/>
  <c r="Q485" i="1" s="1"/>
  <c r="Q482" i="1"/>
  <c r="I481" i="1"/>
  <c r="K478" i="1"/>
  <c r="O477" i="1"/>
  <c r="Q477" i="1" s="1"/>
  <c r="P477" i="1"/>
  <c r="Q474" i="1"/>
  <c r="I473" i="1"/>
  <c r="P468" i="1"/>
  <c r="H468" i="1"/>
  <c r="P464" i="1"/>
  <c r="H464" i="1"/>
  <c r="J463" i="1"/>
  <c r="L463" i="1"/>
  <c r="P463" i="1"/>
  <c r="J447" i="1"/>
  <c r="K447" i="1"/>
  <c r="L447" i="1"/>
  <c r="P447" i="1"/>
  <c r="J441" i="1"/>
  <c r="J437" i="1"/>
  <c r="J433" i="1"/>
  <c r="J429" i="1"/>
  <c r="J425" i="1"/>
  <c r="J421" i="1"/>
  <c r="J417" i="1"/>
  <c r="J413" i="1"/>
  <c r="J409" i="1"/>
  <c r="J405" i="1"/>
  <c r="J401" i="1"/>
  <c r="H481" i="1"/>
  <c r="H473" i="1"/>
  <c r="L471" i="1"/>
  <c r="P471" i="1"/>
  <c r="L467" i="1"/>
  <c r="P467" i="1"/>
  <c r="P462" i="1"/>
  <c r="J462" i="1"/>
  <c r="J461" i="1"/>
  <c r="L461" i="1"/>
  <c r="P461" i="1"/>
  <c r="L460" i="1"/>
  <c r="P460" i="1"/>
  <c r="J460" i="1"/>
  <c r="J459" i="1"/>
  <c r="L459" i="1"/>
  <c r="P459" i="1"/>
  <c r="L458" i="1"/>
  <c r="P458" i="1"/>
  <c r="J458" i="1"/>
  <c r="J457" i="1"/>
  <c r="L457" i="1"/>
  <c r="P457" i="1"/>
  <c r="L456" i="1"/>
  <c r="P456" i="1"/>
  <c r="J456" i="1"/>
  <c r="J455" i="1"/>
  <c r="L455" i="1"/>
  <c r="P455" i="1"/>
  <c r="L454" i="1"/>
  <c r="P454" i="1"/>
  <c r="J454" i="1"/>
  <c r="J453" i="1"/>
  <c r="L453" i="1"/>
  <c r="P453" i="1"/>
  <c r="L452" i="1"/>
  <c r="P452" i="1"/>
  <c r="J452" i="1"/>
  <c r="J451" i="1"/>
  <c r="L451" i="1"/>
  <c r="P451" i="1"/>
  <c r="L450" i="1"/>
  <c r="P450" i="1"/>
  <c r="J450" i="1"/>
  <c r="J449" i="1"/>
  <c r="L449" i="1"/>
  <c r="P449" i="1"/>
  <c r="L448" i="1"/>
  <c r="P448" i="1"/>
  <c r="J448" i="1"/>
  <c r="I443" i="1"/>
  <c r="L442" i="1"/>
  <c r="P442" i="1"/>
  <c r="Q442" i="1"/>
  <c r="J442" i="1"/>
  <c r="H439" i="1"/>
  <c r="I439" i="1"/>
  <c r="K439" i="1"/>
  <c r="H435" i="1"/>
  <c r="I435" i="1"/>
  <c r="K435" i="1"/>
  <c r="H431" i="1"/>
  <c r="I431" i="1"/>
  <c r="K431" i="1"/>
  <c r="H427" i="1"/>
  <c r="I427" i="1"/>
  <c r="K427" i="1"/>
  <c r="H423" i="1"/>
  <c r="I423" i="1"/>
  <c r="K423" i="1"/>
  <c r="H419" i="1"/>
  <c r="I419" i="1"/>
  <c r="K419" i="1"/>
  <c r="H415" i="1"/>
  <c r="I415" i="1"/>
  <c r="K415" i="1"/>
  <c r="H411" i="1"/>
  <c r="I411" i="1"/>
  <c r="K411" i="1"/>
  <c r="H407" i="1"/>
  <c r="I407" i="1"/>
  <c r="K407" i="1"/>
  <c r="I403" i="1"/>
  <c r="K403" i="1"/>
  <c r="J484" i="1"/>
  <c r="J476" i="1"/>
  <c r="L474" i="1"/>
  <c r="K471" i="1"/>
  <c r="J470" i="1"/>
  <c r="K467" i="1"/>
  <c r="J466" i="1"/>
  <c r="K463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I487" i="1"/>
  <c r="I485" i="1"/>
  <c r="K482" i="1"/>
  <c r="P481" i="1"/>
  <c r="Q478" i="1"/>
  <c r="I477" i="1"/>
  <c r="K474" i="1"/>
  <c r="P473" i="1"/>
  <c r="J471" i="1"/>
  <c r="P470" i="1"/>
  <c r="H470" i="1"/>
  <c r="J467" i="1"/>
  <c r="P466" i="1"/>
  <c r="H466" i="1"/>
  <c r="I463" i="1"/>
  <c r="L462" i="1"/>
  <c r="J443" i="1"/>
  <c r="J439" i="1"/>
  <c r="J435" i="1"/>
  <c r="J431" i="1"/>
  <c r="J427" i="1"/>
  <c r="J423" i="1"/>
  <c r="J419" i="1"/>
  <c r="J415" i="1"/>
  <c r="J411" i="1"/>
  <c r="J407" i="1"/>
  <c r="J403" i="1"/>
  <c r="L473" i="1"/>
  <c r="L469" i="1"/>
  <c r="P469" i="1"/>
  <c r="L465" i="1"/>
  <c r="P465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I447" i="1"/>
  <c r="L444" i="1"/>
  <c r="P444" i="1"/>
  <c r="Q444" i="1"/>
  <c r="J444" i="1"/>
  <c r="H403" i="1"/>
  <c r="H441" i="1"/>
  <c r="I441" i="1"/>
  <c r="K441" i="1"/>
  <c r="H437" i="1"/>
  <c r="I437" i="1"/>
  <c r="K437" i="1"/>
  <c r="H433" i="1"/>
  <c r="I433" i="1"/>
  <c r="K433" i="1"/>
  <c r="H429" i="1"/>
  <c r="I429" i="1"/>
  <c r="K429" i="1"/>
  <c r="H425" i="1"/>
  <c r="I425" i="1"/>
  <c r="K425" i="1"/>
  <c r="H421" i="1"/>
  <c r="I421" i="1"/>
  <c r="K421" i="1"/>
  <c r="H417" i="1"/>
  <c r="I417" i="1"/>
  <c r="K417" i="1"/>
  <c r="H413" i="1"/>
  <c r="I413" i="1"/>
  <c r="K413" i="1"/>
  <c r="H409" i="1"/>
  <c r="I409" i="1"/>
  <c r="K409" i="1"/>
  <c r="H405" i="1"/>
  <c r="I405" i="1"/>
  <c r="K405" i="1"/>
  <c r="H401" i="1"/>
  <c r="I401" i="1"/>
  <c r="K401" i="1"/>
  <c r="P401" i="1"/>
  <c r="J480" i="1"/>
  <c r="J472" i="1"/>
  <c r="K469" i="1"/>
  <c r="J468" i="1"/>
  <c r="K465" i="1"/>
  <c r="J464" i="1"/>
  <c r="L446" i="1"/>
  <c r="P446" i="1"/>
  <c r="Q446" i="1"/>
  <c r="J446" i="1"/>
  <c r="Q443" i="1"/>
  <c r="K442" i="1"/>
  <c r="P445" i="1"/>
  <c r="P443" i="1"/>
  <c r="P441" i="1"/>
  <c r="J440" i="1"/>
  <c r="P439" i="1"/>
  <c r="J438" i="1"/>
  <c r="P437" i="1"/>
  <c r="J436" i="1"/>
  <c r="P435" i="1"/>
  <c r="J434" i="1"/>
  <c r="P433" i="1"/>
  <c r="J432" i="1"/>
  <c r="P431" i="1"/>
  <c r="J430" i="1"/>
  <c r="P429" i="1"/>
  <c r="J428" i="1"/>
  <c r="P427" i="1"/>
  <c r="J426" i="1"/>
  <c r="P425" i="1"/>
  <c r="J424" i="1"/>
  <c r="P423" i="1"/>
  <c r="J422" i="1"/>
  <c r="P421" i="1"/>
  <c r="J420" i="1"/>
  <c r="P419" i="1"/>
  <c r="J418" i="1"/>
  <c r="P417" i="1"/>
  <c r="J416" i="1"/>
  <c r="P415" i="1"/>
  <c r="J414" i="1"/>
  <c r="P413" i="1"/>
  <c r="J412" i="1"/>
  <c r="P411" i="1"/>
  <c r="J410" i="1"/>
  <c r="P409" i="1"/>
  <c r="J408" i="1"/>
  <c r="P407" i="1"/>
  <c r="J406" i="1"/>
  <c r="P405" i="1"/>
  <c r="J404" i="1"/>
  <c r="P403" i="1"/>
  <c r="J402" i="1"/>
  <c r="J400" i="1"/>
  <c r="I400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K445" i="1"/>
  <c r="K443" i="1"/>
  <c r="Q440" i="1"/>
  <c r="Q438" i="1"/>
  <c r="Q436" i="1"/>
  <c r="Q434" i="1"/>
  <c r="Q432" i="1"/>
  <c r="Q430" i="1"/>
  <c r="Q428" i="1"/>
  <c r="Q426" i="1"/>
  <c r="Q424" i="1"/>
  <c r="Q422" i="1"/>
  <c r="Q420" i="1"/>
  <c r="Q418" i="1"/>
  <c r="Q416" i="1"/>
  <c r="Q414" i="1"/>
  <c r="Q412" i="1"/>
  <c r="Q410" i="1"/>
  <c r="Q408" i="1"/>
  <c r="Q406" i="1"/>
  <c r="Q404" i="1"/>
  <c r="Q402" i="1"/>
  <c r="Q400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O399" i="1"/>
  <c r="Q399" i="1" s="1"/>
  <c r="H399" i="1"/>
  <c r="I399" i="1"/>
  <c r="J399" i="1"/>
  <c r="K399" i="1"/>
  <c r="P399" i="1"/>
  <c r="D289" i="1" l="1"/>
  <c r="P287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34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2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6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" i="1"/>
  <c r="F175" i="1" l="1"/>
  <c r="F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F119" i="1"/>
  <c r="F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G179" i="1" s="1"/>
  <c r="D179" i="1"/>
  <c r="E174" i="1"/>
  <c r="D174" i="1"/>
  <c r="E173" i="1"/>
  <c r="D173" i="1"/>
  <c r="E172" i="1"/>
  <c r="G172" i="1" s="1"/>
  <c r="D172" i="1"/>
  <c r="E171" i="1"/>
  <c r="D171" i="1"/>
  <c r="E170" i="1"/>
  <c r="D170" i="1"/>
  <c r="E169" i="1"/>
  <c r="G169" i="1" s="1"/>
  <c r="D169" i="1"/>
  <c r="E168" i="1"/>
  <c r="G168" i="1" s="1"/>
  <c r="D168" i="1"/>
  <c r="E167" i="1"/>
  <c r="G167" i="1" s="1"/>
  <c r="D167" i="1"/>
  <c r="E166" i="1"/>
  <c r="G166" i="1" s="1"/>
  <c r="D166" i="1"/>
  <c r="E165" i="1"/>
  <c r="G165" i="1" s="1"/>
  <c r="D165" i="1"/>
  <c r="E164" i="1"/>
  <c r="G164" i="1" s="1"/>
  <c r="D164" i="1"/>
  <c r="E163" i="1"/>
  <c r="D163" i="1"/>
  <c r="E162" i="1"/>
  <c r="D162" i="1"/>
  <c r="E161" i="1"/>
  <c r="D161" i="1"/>
  <c r="E160" i="1"/>
  <c r="D160" i="1"/>
  <c r="E159" i="1"/>
  <c r="D159" i="1"/>
  <c r="E158" i="1"/>
  <c r="G158" i="1" s="1"/>
  <c r="D158" i="1"/>
  <c r="E157" i="1"/>
  <c r="G157" i="1" s="1"/>
  <c r="D157" i="1"/>
  <c r="E156" i="1"/>
  <c r="G156" i="1" s="1"/>
  <c r="D156" i="1"/>
  <c r="E155" i="1"/>
  <c r="D155" i="1"/>
  <c r="E154" i="1"/>
  <c r="G154" i="1" s="1"/>
  <c r="D154" i="1"/>
  <c r="E153" i="1"/>
  <c r="G153" i="1" s="1"/>
  <c r="K153" i="1" s="1"/>
  <c r="D153" i="1"/>
  <c r="E152" i="1"/>
  <c r="D152" i="1"/>
  <c r="E151" i="1"/>
  <c r="D151" i="1"/>
  <c r="E150" i="1"/>
  <c r="G150" i="1" s="1"/>
  <c r="D150" i="1"/>
  <c r="E149" i="1"/>
  <c r="D149" i="1"/>
  <c r="E148" i="1"/>
  <c r="G148" i="1" s="1"/>
  <c r="D148" i="1"/>
  <c r="E147" i="1"/>
  <c r="G147" i="1" s="1"/>
  <c r="D147" i="1"/>
  <c r="E146" i="1"/>
  <c r="D146" i="1"/>
  <c r="E145" i="1"/>
  <c r="G145" i="1" s="1"/>
  <c r="D145" i="1"/>
  <c r="E144" i="1"/>
  <c r="D144" i="1"/>
  <c r="E143" i="1"/>
  <c r="G143" i="1" s="1"/>
  <c r="D143" i="1"/>
  <c r="E142" i="1"/>
  <c r="G142" i="1" s="1"/>
  <c r="D142" i="1"/>
  <c r="E141" i="1"/>
  <c r="D141" i="1"/>
  <c r="E140" i="1"/>
  <c r="G140" i="1" s="1"/>
  <c r="D140" i="1"/>
  <c r="E139" i="1"/>
  <c r="G139" i="1" s="1"/>
  <c r="D139" i="1"/>
  <c r="E138" i="1"/>
  <c r="G138" i="1" s="1"/>
  <c r="D138" i="1"/>
  <c r="E137" i="1"/>
  <c r="D137" i="1"/>
  <c r="E136" i="1"/>
  <c r="G136" i="1" s="1"/>
  <c r="J136" i="1" s="1"/>
  <c r="D136" i="1"/>
  <c r="E135" i="1"/>
  <c r="D135" i="1"/>
  <c r="E134" i="1"/>
  <c r="D134" i="1"/>
  <c r="E133" i="1"/>
  <c r="G133" i="1" s="1"/>
  <c r="D133" i="1"/>
  <c r="E132" i="1"/>
  <c r="D132" i="1"/>
  <c r="E131" i="1"/>
  <c r="D131" i="1"/>
  <c r="E130" i="1"/>
  <c r="D130" i="1"/>
  <c r="E129" i="1"/>
  <c r="D129" i="1"/>
  <c r="E128" i="1"/>
  <c r="G128" i="1" s="1"/>
  <c r="L128" i="1" s="1"/>
  <c r="D128" i="1"/>
  <c r="E127" i="1"/>
  <c r="D127" i="1"/>
  <c r="E126" i="1"/>
  <c r="D126" i="1"/>
  <c r="E125" i="1"/>
  <c r="G125" i="1" s="1"/>
  <c r="K125" i="1" s="1"/>
  <c r="D125" i="1"/>
  <c r="E124" i="1"/>
  <c r="D124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G109" i="1" s="1"/>
  <c r="D109" i="1"/>
  <c r="E108" i="1"/>
  <c r="D108" i="1"/>
  <c r="G107" i="1"/>
  <c r="E107" i="1"/>
  <c r="D107" i="1"/>
  <c r="E106" i="1"/>
  <c r="D106" i="1"/>
  <c r="E105" i="1"/>
  <c r="G105" i="1" s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G97" i="1" s="1"/>
  <c r="I97" i="1" s="1"/>
  <c r="D97" i="1"/>
  <c r="E96" i="1"/>
  <c r="D96" i="1"/>
  <c r="E95" i="1"/>
  <c r="G95" i="1" s="1"/>
  <c r="D95" i="1"/>
  <c r="E94" i="1"/>
  <c r="D94" i="1"/>
  <c r="E93" i="1"/>
  <c r="D93" i="1"/>
  <c r="E92" i="1"/>
  <c r="D92" i="1"/>
  <c r="E91" i="1"/>
  <c r="G91" i="1" s="1"/>
  <c r="D91" i="1"/>
  <c r="E90" i="1"/>
  <c r="D90" i="1"/>
  <c r="E89" i="1"/>
  <c r="D89" i="1"/>
  <c r="E88" i="1"/>
  <c r="G88" i="1" s="1"/>
  <c r="D88" i="1"/>
  <c r="E87" i="1"/>
  <c r="G87" i="1" s="1"/>
  <c r="D87" i="1"/>
  <c r="E86" i="1"/>
  <c r="G86" i="1" s="1"/>
  <c r="D86" i="1"/>
  <c r="E85" i="1"/>
  <c r="D85" i="1"/>
  <c r="G84" i="1"/>
  <c r="E84" i="1"/>
  <c r="D84" i="1"/>
  <c r="E83" i="1"/>
  <c r="D83" i="1"/>
  <c r="E82" i="1"/>
  <c r="D82" i="1"/>
  <c r="E81" i="1"/>
  <c r="D81" i="1"/>
  <c r="E80" i="1"/>
  <c r="D80" i="1"/>
  <c r="G79" i="1"/>
  <c r="E79" i="1"/>
  <c r="D79" i="1"/>
  <c r="E78" i="1"/>
  <c r="D78" i="1"/>
  <c r="G77" i="1"/>
  <c r="E77" i="1"/>
  <c r="D77" i="1"/>
  <c r="G76" i="1"/>
  <c r="J76" i="1" s="1"/>
  <c r="E76" i="1"/>
  <c r="D76" i="1"/>
  <c r="E75" i="1"/>
  <c r="G75" i="1" s="1"/>
  <c r="D75" i="1"/>
  <c r="E74" i="1"/>
  <c r="D74" i="1"/>
  <c r="E73" i="1"/>
  <c r="D73" i="1"/>
  <c r="E72" i="1"/>
  <c r="D72" i="1"/>
  <c r="E71" i="1"/>
  <c r="G71" i="1" s="1"/>
  <c r="D71" i="1"/>
  <c r="E70" i="1"/>
  <c r="D70" i="1"/>
  <c r="E69" i="1"/>
  <c r="D69" i="1"/>
  <c r="E68" i="1"/>
  <c r="G68" i="1" s="1"/>
  <c r="K68" i="1" s="1"/>
  <c r="D68" i="1"/>
  <c r="E67" i="1"/>
  <c r="D67" i="1"/>
  <c r="E66" i="1"/>
  <c r="G66" i="1" s="1"/>
  <c r="H66" i="1" s="1"/>
  <c r="D66" i="1"/>
  <c r="E65" i="1"/>
  <c r="G65" i="1" s="1"/>
  <c r="D65" i="1"/>
  <c r="E64" i="1"/>
  <c r="D64" i="1"/>
  <c r="L266" i="1" l="1"/>
  <c r="L238" i="1"/>
  <c r="G234" i="1"/>
  <c r="H234" i="1" s="1"/>
  <c r="G236" i="1"/>
  <c r="L236" i="1" s="1"/>
  <c r="G238" i="1"/>
  <c r="G242" i="1"/>
  <c r="I242" i="1" s="1"/>
  <c r="G246" i="1"/>
  <c r="I246" i="1" s="1"/>
  <c r="G248" i="1"/>
  <c r="I248" i="1" s="1"/>
  <c r="G252" i="1"/>
  <c r="I252" i="1" s="1"/>
  <c r="G254" i="1"/>
  <c r="I254" i="1" s="1"/>
  <c r="G256" i="1"/>
  <c r="I256" i="1" s="1"/>
  <c r="H266" i="1"/>
  <c r="I238" i="1"/>
  <c r="G237" i="1"/>
  <c r="L237" i="1" s="1"/>
  <c r="J238" i="1"/>
  <c r="G239" i="1"/>
  <c r="G241" i="1"/>
  <c r="L241" i="1" s="1"/>
  <c r="G243" i="1"/>
  <c r="K243" i="1" s="1"/>
  <c r="G245" i="1"/>
  <c r="K245" i="1" s="1"/>
  <c r="G247" i="1"/>
  <c r="K247" i="1" s="1"/>
  <c r="G249" i="1"/>
  <c r="K249" i="1" s="1"/>
  <c r="G251" i="1"/>
  <c r="G253" i="1"/>
  <c r="L253" i="1" s="1"/>
  <c r="J254" i="1"/>
  <c r="G255" i="1"/>
  <c r="J255" i="1" s="1"/>
  <c r="G257" i="1"/>
  <c r="G259" i="1"/>
  <c r="L259" i="1" s="1"/>
  <c r="G261" i="1"/>
  <c r="J261" i="1" s="1"/>
  <c r="G263" i="1"/>
  <c r="G265" i="1"/>
  <c r="G267" i="1"/>
  <c r="K267" i="1" s="1"/>
  <c r="G269" i="1"/>
  <c r="K269" i="1" s="1"/>
  <c r="G271" i="1"/>
  <c r="G273" i="1"/>
  <c r="K273" i="1" s="1"/>
  <c r="G275" i="1"/>
  <c r="K275" i="1" s="1"/>
  <c r="G277" i="1"/>
  <c r="K277" i="1" s="1"/>
  <c r="G279" i="1"/>
  <c r="L279" i="1" s="1"/>
  <c r="G281" i="1"/>
  <c r="G283" i="1"/>
  <c r="J283" i="1" s="1"/>
  <c r="G235" i="1"/>
  <c r="L235" i="1" s="1"/>
  <c r="K236" i="1"/>
  <c r="K238" i="1"/>
  <c r="K252" i="1"/>
  <c r="J237" i="1"/>
  <c r="J239" i="1"/>
  <c r="G244" i="1"/>
  <c r="I244" i="1" s="1"/>
  <c r="G250" i="1"/>
  <c r="I250" i="1" s="1"/>
  <c r="J251" i="1"/>
  <c r="J253" i="1"/>
  <c r="G258" i="1"/>
  <c r="I258" i="1" s="1"/>
  <c r="G260" i="1"/>
  <c r="I260" i="1" s="1"/>
  <c r="G262" i="1"/>
  <c r="I262" i="1" s="1"/>
  <c r="J263" i="1"/>
  <c r="G264" i="1"/>
  <c r="I264" i="1" s="1"/>
  <c r="G266" i="1"/>
  <c r="I266" i="1" s="1"/>
  <c r="G268" i="1"/>
  <c r="I268" i="1" s="1"/>
  <c r="J269" i="1"/>
  <c r="G270" i="1"/>
  <c r="I270" i="1" s="1"/>
  <c r="G272" i="1"/>
  <c r="I272" i="1" s="1"/>
  <c r="J273" i="1"/>
  <c r="G274" i="1"/>
  <c r="I274" i="1" s="1"/>
  <c r="G276" i="1"/>
  <c r="I276" i="1" s="1"/>
  <c r="G278" i="1"/>
  <c r="I278" i="1" s="1"/>
  <c r="G280" i="1"/>
  <c r="I280" i="1" s="1"/>
  <c r="G282" i="1"/>
  <c r="I282" i="1" s="1"/>
  <c r="G284" i="1"/>
  <c r="I284" i="1" s="1"/>
  <c r="G240" i="1"/>
  <c r="L240" i="1" s="1"/>
  <c r="J247" i="1"/>
  <c r="L179" i="1"/>
  <c r="G181" i="1"/>
  <c r="I181" i="1" s="1"/>
  <c r="G187" i="1"/>
  <c r="I187" i="1" s="1"/>
  <c r="G193" i="1"/>
  <c r="I193" i="1" s="1"/>
  <c r="G197" i="1"/>
  <c r="I197" i="1" s="1"/>
  <c r="H179" i="1"/>
  <c r="H197" i="1"/>
  <c r="I179" i="1"/>
  <c r="J179" i="1"/>
  <c r="G180" i="1"/>
  <c r="L180" i="1" s="1"/>
  <c r="J181" i="1"/>
  <c r="G182" i="1"/>
  <c r="K182" i="1" s="1"/>
  <c r="J183" i="1"/>
  <c r="G184" i="1"/>
  <c r="K184" i="1" s="1"/>
  <c r="G186" i="1"/>
  <c r="G188" i="1"/>
  <c r="J188" i="1" s="1"/>
  <c r="G190" i="1"/>
  <c r="G192" i="1"/>
  <c r="L192" i="1" s="1"/>
  <c r="G194" i="1"/>
  <c r="G196" i="1"/>
  <c r="J196" i="1" s="1"/>
  <c r="G198" i="1"/>
  <c r="K198" i="1" s="1"/>
  <c r="G200" i="1"/>
  <c r="L200" i="1" s="1"/>
  <c r="G202" i="1"/>
  <c r="G204" i="1"/>
  <c r="G206" i="1"/>
  <c r="J206" i="1" s="1"/>
  <c r="G208" i="1"/>
  <c r="K208" i="1" s="1"/>
  <c r="G210" i="1"/>
  <c r="G212" i="1"/>
  <c r="K212" i="1" s="1"/>
  <c r="G214" i="1"/>
  <c r="J214" i="1" s="1"/>
  <c r="G216" i="1"/>
  <c r="K216" i="1" s="1"/>
  <c r="G218" i="1"/>
  <c r="K218" i="1" s="1"/>
  <c r="G220" i="1"/>
  <c r="G222" i="1"/>
  <c r="G224" i="1"/>
  <c r="L224" i="1" s="1"/>
  <c r="G226" i="1"/>
  <c r="J226" i="1" s="1"/>
  <c r="G228" i="1"/>
  <c r="J228" i="1" s="1"/>
  <c r="K179" i="1"/>
  <c r="K181" i="1"/>
  <c r="K199" i="1"/>
  <c r="K213" i="1"/>
  <c r="K215" i="1"/>
  <c r="K229" i="1"/>
  <c r="J180" i="1"/>
  <c r="G183" i="1"/>
  <c r="I183" i="1" s="1"/>
  <c r="G189" i="1"/>
  <c r="I189" i="1" s="1"/>
  <c r="G191" i="1"/>
  <c r="I191" i="1" s="1"/>
  <c r="J192" i="1"/>
  <c r="G195" i="1"/>
  <c r="I195" i="1" s="1"/>
  <c r="J198" i="1"/>
  <c r="G199" i="1"/>
  <c r="I199" i="1" s="1"/>
  <c r="G201" i="1"/>
  <c r="I201" i="1" s="1"/>
  <c r="G203" i="1"/>
  <c r="I203" i="1" s="1"/>
  <c r="G205" i="1"/>
  <c r="I205" i="1" s="1"/>
  <c r="G207" i="1"/>
  <c r="I207" i="1" s="1"/>
  <c r="G209" i="1"/>
  <c r="I209" i="1" s="1"/>
  <c r="J210" i="1"/>
  <c r="G211" i="1"/>
  <c r="I211" i="1" s="1"/>
  <c r="G213" i="1"/>
  <c r="I213" i="1" s="1"/>
  <c r="G215" i="1"/>
  <c r="I215" i="1" s="1"/>
  <c r="G217" i="1"/>
  <c r="I217" i="1" s="1"/>
  <c r="G219" i="1"/>
  <c r="I219" i="1" s="1"/>
  <c r="G221" i="1"/>
  <c r="I221" i="1" s="1"/>
  <c r="J222" i="1"/>
  <c r="G223" i="1"/>
  <c r="I223" i="1" s="1"/>
  <c r="G225" i="1"/>
  <c r="I225" i="1" s="1"/>
  <c r="G227" i="1"/>
  <c r="I227" i="1" s="1"/>
  <c r="G229" i="1"/>
  <c r="H229" i="1" s="1"/>
  <c r="G185" i="1"/>
  <c r="I185" i="1" s="1"/>
  <c r="I139" i="1"/>
  <c r="I68" i="1"/>
  <c r="K76" i="1"/>
  <c r="L91" i="1"/>
  <c r="L84" i="1"/>
  <c r="I145" i="1"/>
  <c r="G92" i="1"/>
  <c r="I92" i="1" s="1"/>
  <c r="I157" i="1"/>
  <c r="G64" i="1"/>
  <c r="H97" i="1"/>
  <c r="H84" i="1"/>
  <c r="L76" i="1"/>
  <c r="H133" i="1"/>
  <c r="H105" i="1"/>
  <c r="H76" i="1"/>
  <c r="L97" i="1"/>
  <c r="G131" i="1"/>
  <c r="J131" i="1" s="1"/>
  <c r="L165" i="1"/>
  <c r="L68" i="1"/>
  <c r="G80" i="1"/>
  <c r="I80" i="1" s="1"/>
  <c r="I84" i="1"/>
  <c r="L136" i="1"/>
  <c r="I76" i="1"/>
  <c r="G82" i="1"/>
  <c r="J82" i="1" s="1"/>
  <c r="G171" i="1"/>
  <c r="J171" i="1" s="1"/>
  <c r="J158" i="1"/>
  <c r="L150" i="1"/>
  <c r="J156" i="1"/>
  <c r="G160" i="1"/>
  <c r="I160" i="1" s="1"/>
  <c r="L157" i="1"/>
  <c r="J169" i="1"/>
  <c r="G173" i="1"/>
  <c r="H173" i="1" s="1"/>
  <c r="L139" i="1"/>
  <c r="H139" i="1"/>
  <c r="G162" i="1"/>
  <c r="J162" i="1" s="1"/>
  <c r="K168" i="1"/>
  <c r="G130" i="1"/>
  <c r="L130" i="1" s="1"/>
  <c r="H157" i="1"/>
  <c r="J166" i="1"/>
  <c r="J168" i="1"/>
  <c r="G174" i="1"/>
  <c r="J174" i="1" s="1"/>
  <c r="I136" i="1"/>
  <c r="J157" i="1"/>
  <c r="G161" i="1"/>
  <c r="K161" i="1" s="1"/>
  <c r="G163" i="1"/>
  <c r="K163" i="1" s="1"/>
  <c r="G170" i="1"/>
  <c r="I133" i="1"/>
  <c r="L140" i="1"/>
  <c r="H147" i="1"/>
  <c r="K157" i="1"/>
  <c r="J133" i="1"/>
  <c r="I147" i="1"/>
  <c r="G159" i="1"/>
  <c r="L159" i="1" s="1"/>
  <c r="I143" i="1"/>
  <c r="H143" i="1"/>
  <c r="I138" i="1"/>
  <c r="H138" i="1"/>
  <c r="J138" i="1"/>
  <c r="L148" i="1"/>
  <c r="I148" i="1"/>
  <c r="J154" i="1"/>
  <c r="I154" i="1"/>
  <c r="K138" i="1"/>
  <c r="K139" i="1"/>
  <c r="J140" i="1"/>
  <c r="L143" i="1"/>
  <c r="J145" i="1"/>
  <c r="K148" i="1"/>
  <c r="H154" i="1"/>
  <c r="K164" i="1"/>
  <c r="K154" i="1"/>
  <c r="I156" i="1"/>
  <c r="H156" i="1"/>
  <c r="I158" i="1"/>
  <c r="H158" i="1"/>
  <c r="K167" i="1"/>
  <c r="I167" i="1"/>
  <c r="H167" i="1"/>
  <c r="K133" i="1"/>
  <c r="K145" i="1"/>
  <c r="H128" i="1"/>
  <c r="G132" i="1"/>
  <c r="L132" i="1" s="1"/>
  <c r="L133" i="1"/>
  <c r="G135" i="1"/>
  <c r="I135" i="1" s="1"/>
  <c r="I142" i="1"/>
  <c r="H150" i="1"/>
  <c r="H153" i="1"/>
  <c r="K156" i="1"/>
  <c r="K158" i="1"/>
  <c r="J164" i="1"/>
  <c r="J167" i="1"/>
  <c r="L169" i="1"/>
  <c r="H125" i="1"/>
  <c r="I125" i="1"/>
  <c r="G126" i="1"/>
  <c r="H126" i="1" s="1"/>
  <c r="I128" i="1"/>
  <c r="G129" i="1"/>
  <c r="K136" i="1"/>
  <c r="H140" i="1"/>
  <c r="J142" i="1"/>
  <c r="G144" i="1"/>
  <c r="K144" i="1" s="1"/>
  <c r="L145" i="1"/>
  <c r="J147" i="1"/>
  <c r="G149" i="1"/>
  <c r="L149" i="1" s="1"/>
  <c r="K150" i="1"/>
  <c r="I153" i="1"/>
  <c r="G155" i="1"/>
  <c r="K155" i="1" s="1"/>
  <c r="K166" i="1"/>
  <c r="J125" i="1"/>
  <c r="J128" i="1"/>
  <c r="K140" i="1"/>
  <c r="L142" i="1"/>
  <c r="K147" i="1"/>
  <c r="J148" i="1"/>
  <c r="J153" i="1"/>
  <c r="K169" i="1"/>
  <c r="I169" i="1"/>
  <c r="H169" i="1"/>
  <c r="K172" i="1"/>
  <c r="K135" i="1"/>
  <c r="H136" i="1"/>
  <c r="L138" i="1"/>
  <c r="H142" i="1"/>
  <c r="K143" i="1"/>
  <c r="H145" i="1"/>
  <c r="G146" i="1"/>
  <c r="I146" i="1" s="1"/>
  <c r="L147" i="1"/>
  <c r="I150" i="1"/>
  <c r="G151" i="1"/>
  <c r="L154" i="1"/>
  <c r="L156" i="1"/>
  <c r="L158" i="1"/>
  <c r="L161" i="1"/>
  <c r="K165" i="1"/>
  <c r="I165" i="1"/>
  <c r="H165" i="1"/>
  <c r="J172" i="1"/>
  <c r="J143" i="1"/>
  <c r="G124" i="1"/>
  <c r="G175" i="1" s="1"/>
  <c r="L125" i="1"/>
  <c r="G127" i="1"/>
  <c r="J127" i="1" s="1"/>
  <c r="K128" i="1"/>
  <c r="G134" i="1"/>
  <c r="H134" i="1" s="1"/>
  <c r="G137" i="1"/>
  <c r="J139" i="1"/>
  <c r="I140" i="1"/>
  <c r="G141" i="1"/>
  <c r="K141" i="1" s="1"/>
  <c r="K142" i="1"/>
  <c r="H148" i="1"/>
  <c r="J150" i="1"/>
  <c r="G152" i="1"/>
  <c r="K152" i="1" s="1"/>
  <c r="L153" i="1"/>
  <c r="J165" i="1"/>
  <c r="L167" i="1"/>
  <c r="H164" i="1"/>
  <c r="H166" i="1"/>
  <c r="H168" i="1"/>
  <c r="H172" i="1"/>
  <c r="I164" i="1"/>
  <c r="I166" i="1"/>
  <c r="I168" i="1"/>
  <c r="I172" i="1"/>
  <c r="L164" i="1"/>
  <c r="L166" i="1"/>
  <c r="L168" i="1"/>
  <c r="L172" i="1"/>
  <c r="I65" i="1"/>
  <c r="J65" i="1"/>
  <c r="J75" i="1"/>
  <c r="L75" i="1"/>
  <c r="J77" i="1"/>
  <c r="I77" i="1"/>
  <c r="I88" i="1"/>
  <c r="H88" i="1"/>
  <c r="L65" i="1"/>
  <c r="H86" i="1"/>
  <c r="I86" i="1"/>
  <c r="J86" i="1"/>
  <c r="G101" i="1"/>
  <c r="I101" i="1" s="1"/>
  <c r="G106" i="1"/>
  <c r="L106" i="1" s="1"/>
  <c r="I107" i="1"/>
  <c r="I66" i="1"/>
  <c r="J71" i="1"/>
  <c r="G73" i="1"/>
  <c r="L73" i="1" s="1"/>
  <c r="G78" i="1"/>
  <c r="L78" i="1" s="1"/>
  <c r="K79" i="1"/>
  <c r="K86" i="1"/>
  <c r="J87" i="1"/>
  <c r="G89" i="1"/>
  <c r="I89" i="1" s="1"/>
  <c r="G100" i="1"/>
  <c r="K100" i="1" s="1"/>
  <c r="K105" i="1"/>
  <c r="J105" i="1"/>
  <c r="L107" i="1"/>
  <c r="G113" i="1"/>
  <c r="I113" i="1" s="1"/>
  <c r="G115" i="1"/>
  <c r="I115" i="1" s="1"/>
  <c r="G117" i="1"/>
  <c r="I117" i="1" s="1"/>
  <c r="K117" i="1"/>
  <c r="J117" i="1"/>
  <c r="I71" i="1"/>
  <c r="H79" i="1"/>
  <c r="K95" i="1"/>
  <c r="J95" i="1"/>
  <c r="L64" i="1"/>
  <c r="L87" i="1"/>
  <c r="H91" i="1"/>
  <c r="G94" i="1"/>
  <c r="K94" i="1" s="1"/>
  <c r="I95" i="1"/>
  <c r="H109" i="1"/>
  <c r="G110" i="1"/>
  <c r="K110" i="1" s="1"/>
  <c r="G67" i="1"/>
  <c r="I67" i="1" s="1"/>
  <c r="G72" i="1"/>
  <c r="L72" i="1" s="1"/>
  <c r="G83" i="1"/>
  <c r="I83" i="1" s="1"/>
  <c r="I87" i="1"/>
  <c r="J66" i="1"/>
  <c r="L71" i="1"/>
  <c r="H75" i="1"/>
  <c r="H65" i="1"/>
  <c r="K66" i="1"/>
  <c r="H68" i="1"/>
  <c r="G69" i="1"/>
  <c r="L69" i="1" s="1"/>
  <c r="G74" i="1"/>
  <c r="J74" i="1" s="1"/>
  <c r="K75" i="1"/>
  <c r="L77" i="1"/>
  <c r="G85" i="1"/>
  <c r="L85" i="1" s="1"/>
  <c r="L86" i="1"/>
  <c r="J88" i="1"/>
  <c r="G90" i="1"/>
  <c r="J90" i="1" s="1"/>
  <c r="K91" i="1"/>
  <c r="G93" i="1"/>
  <c r="L93" i="1" s="1"/>
  <c r="L95" i="1"/>
  <c r="G99" i="1"/>
  <c r="H99" i="1" s="1"/>
  <c r="G104" i="1"/>
  <c r="L104" i="1" s="1"/>
  <c r="I105" i="1"/>
  <c r="J106" i="1"/>
  <c r="K109" i="1"/>
  <c r="J109" i="1"/>
  <c r="G98" i="1"/>
  <c r="L98" i="1" s="1"/>
  <c r="I79" i="1"/>
  <c r="H87" i="1"/>
  <c r="K88" i="1"/>
  <c r="L105" i="1"/>
  <c r="G112" i="1"/>
  <c r="L66" i="1"/>
  <c r="J68" i="1"/>
  <c r="I69" i="1"/>
  <c r="G70" i="1"/>
  <c r="K70" i="1" s="1"/>
  <c r="K71" i="1"/>
  <c r="H77" i="1"/>
  <c r="J79" i="1"/>
  <c r="G81" i="1"/>
  <c r="L82" i="1"/>
  <c r="J84" i="1"/>
  <c r="K87" i="1"/>
  <c r="I91" i="1"/>
  <c r="J93" i="1"/>
  <c r="K97" i="1"/>
  <c r="J97" i="1"/>
  <c r="G103" i="1"/>
  <c r="L103" i="1" s="1"/>
  <c r="H107" i="1"/>
  <c r="G108" i="1"/>
  <c r="L108" i="1" s="1"/>
  <c r="I109" i="1"/>
  <c r="G114" i="1"/>
  <c r="L114" i="1" s="1"/>
  <c r="K65" i="1"/>
  <c r="H71" i="1"/>
  <c r="I75" i="1"/>
  <c r="K77" i="1"/>
  <c r="L79" i="1"/>
  <c r="K84" i="1"/>
  <c r="L88" i="1"/>
  <c r="J91" i="1"/>
  <c r="G102" i="1"/>
  <c r="J104" i="1"/>
  <c r="K107" i="1"/>
  <c r="J107" i="1"/>
  <c r="L109" i="1"/>
  <c r="H95" i="1"/>
  <c r="G96" i="1"/>
  <c r="L96" i="1" s="1"/>
  <c r="G111" i="1"/>
  <c r="I111" i="1" s="1"/>
  <c r="G116" i="1"/>
  <c r="G118" i="1"/>
  <c r="K118" i="1" s="1"/>
  <c r="J280" i="1" l="1"/>
  <c r="K266" i="1"/>
  <c r="J276" i="1"/>
  <c r="H276" i="1"/>
  <c r="J277" i="1"/>
  <c r="H242" i="1"/>
  <c r="J207" i="1"/>
  <c r="J193" i="1"/>
  <c r="J184" i="1"/>
  <c r="K193" i="1"/>
  <c r="K197" i="1"/>
  <c r="K228" i="1"/>
  <c r="J224" i="1"/>
  <c r="J212" i="1"/>
  <c r="H207" i="1"/>
  <c r="K180" i="1"/>
  <c r="L171" i="1"/>
  <c r="H131" i="1"/>
  <c r="I103" i="1"/>
  <c r="K101" i="1"/>
  <c r="J94" i="1"/>
  <c r="H82" i="1"/>
  <c r="H93" i="1"/>
  <c r="I82" i="1"/>
  <c r="J267" i="1"/>
  <c r="K282" i="1"/>
  <c r="J275" i="1"/>
  <c r="K276" i="1"/>
  <c r="K242" i="1"/>
  <c r="J264" i="1"/>
  <c r="H260" i="1"/>
  <c r="L247" i="1"/>
  <c r="K261" i="1"/>
  <c r="K274" i="1"/>
  <c r="H258" i="1"/>
  <c r="K237" i="1"/>
  <c r="H250" i="1"/>
  <c r="L261" i="1"/>
  <c r="J260" i="1"/>
  <c r="J235" i="1"/>
  <c r="L282" i="1"/>
  <c r="J245" i="1"/>
  <c r="K260" i="1"/>
  <c r="J279" i="1"/>
  <c r="K258" i="1"/>
  <c r="J246" i="1"/>
  <c r="H282" i="1"/>
  <c r="H240" i="1"/>
  <c r="L277" i="1"/>
  <c r="K279" i="1"/>
  <c r="L280" i="1"/>
  <c r="K250" i="1"/>
  <c r="H274" i="1"/>
  <c r="G285" i="1"/>
  <c r="L250" i="1"/>
  <c r="K246" i="1"/>
  <c r="L264" i="1"/>
  <c r="L234" i="1"/>
  <c r="K234" i="1"/>
  <c r="J234" i="1"/>
  <c r="I234" i="1"/>
  <c r="K207" i="1"/>
  <c r="J227" i="1"/>
  <c r="J215" i="1"/>
  <c r="H183" i="1"/>
  <c r="K196" i="1"/>
  <c r="H181" i="1"/>
  <c r="L208" i="1"/>
  <c r="J208" i="1"/>
  <c r="L212" i="1"/>
  <c r="K227" i="1"/>
  <c r="J223" i="1"/>
  <c r="J211" i="1"/>
  <c r="J199" i="1"/>
  <c r="H223" i="1"/>
  <c r="K223" i="1"/>
  <c r="K183" i="1"/>
  <c r="H211" i="1"/>
  <c r="L184" i="1"/>
  <c r="L193" i="1"/>
  <c r="L182" i="1"/>
  <c r="J182" i="1"/>
  <c r="L223" i="1"/>
  <c r="L211" i="1"/>
  <c r="K211" i="1"/>
  <c r="H187" i="1"/>
  <c r="G230" i="1"/>
  <c r="H160" i="1"/>
  <c r="K160" i="1"/>
  <c r="I161" i="1"/>
  <c r="I124" i="1"/>
  <c r="J118" i="1"/>
  <c r="K92" i="1"/>
  <c r="H92" i="1"/>
  <c r="G119" i="1"/>
  <c r="H64" i="1"/>
  <c r="L271" i="1"/>
  <c r="J281" i="1"/>
  <c r="J265" i="1"/>
  <c r="J259" i="1"/>
  <c r="J241" i="1"/>
  <c r="K280" i="1"/>
  <c r="K272" i="1"/>
  <c r="K264" i="1"/>
  <c r="K256" i="1"/>
  <c r="K248" i="1"/>
  <c r="K240" i="1"/>
  <c r="J284" i="1"/>
  <c r="I279" i="1"/>
  <c r="H279" i="1"/>
  <c r="J268" i="1"/>
  <c r="I263" i="1"/>
  <c r="H263" i="1"/>
  <c r="J252" i="1"/>
  <c r="I247" i="1"/>
  <c r="H247" i="1"/>
  <c r="J236" i="1"/>
  <c r="H284" i="1"/>
  <c r="H268" i="1"/>
  <c r="H252" i="1"/>
  <c r="H236" i="1"/>
  <c r="J249" i="1"/>
  <c r="L263" i="1"/>
  <c r="L276" i="1"/>
  <c r="L273" i="1"/>
  <c r="K259" i="1"/>
  <c r="K253" i="1"/>
  <c r="K271" i="1"/>
  <c r="K239" i="1"/>
  <c r="I257" i="1"/>
  <c r="H257" i="1"/>
  <c r="I241" i="1"/>
  <c r="H241" i="1"/>
  <c r="L254" i="1"/>
  <c r="L275" i="1"/>
  <c r="L243" i="1"/>
  <c r="L248" i="1"/>
  <c r="J278" i="1"/>
  <c r="J262" i="1"/>
  <c r="K278" i="1"/>
  <c r="K270" i="1"/>
  <c r="K262" i="1"/>
  <c r="K254" i="1"/>
  <c r="I283" i="1"/>
  <c r="H283" i="1"/>
  <c r="J272" i="1"/>
  <c r="I267" i="1"/>
  <c r="H267" i="1"/>
  <c r="J256" i="1"/>
  <c r="I251" i="1"/>
  <c r="H251" i="1"/>
  <c r="J240" i="1"/>
  <c r="H280" i="1"/>
  <c r="H264" i="1"/>
  <c r="H248" i="1"/>
  <c r="K235" i="1"/>
  <c r="L255" i="1"/>
  <c r="K265" i="1"/>
  <c r="L265" i="1"/>
  <c r="K283" i="1"/>
  <c r="K251" i="1"/>
  <c r="K263" i="1"/>
  <c r="K281" i="1"/>
  <c r="I273" i="1"/>
  <c r="H273" i="1"/>
  <c r="J257" i="1"/>
  <c r="L284" i="1"/>
  <c r="J282" i="1"/>
  <c r="I277" i="1"/>
  <c r="H277" i="1"/>
  <c r="J266" i="1"/>
  <c r="I261" i="1"/>
  <c r="H261" i="1"/>
  <c r="J250" i="1"/>
  <c r="I245" i="1"/>
  <c r="H245" i="1"/>
  <c r="I240" i="1"/>
  <c r="H278" i="1"/>
  <c r="H262" i="1"/>
  <c r="H246" i="1"/>
  <c r="L260" i="1"/>
  <c r="L278" i="1"/>
  <c r="L246" i="1"/>
  <c r="L267" i="1"/>
  <c r="L272" i="1"/>
  <c r="L258" i="1"/>
  <c r="L268" i="1"/>
  <c r="K284" i="1"/>
  <c r="K268" i="1"/>
  <c r="K244" i="1"/>
  <c r="I271" i="1"/>
  <c r="H271" i="1"/>
  <c r="I255" i="1"/>
  <c r="H255" i="1"/>
  <c r="J244" i="1"/>
  <c r="I239" i="1"/>
  <c r="H239" i="1"/>
  <c r="H244" i="1"/>
  <c r="J243" i="1"/>
  <c r="L257" i="1"/>
  <c r="K255" i="1"/>
  <c r="K257" i="1"/>
  <c r="I281" i="1"/>
  <c r="H281" i="1"/>
  <c r="J270" i="1"/>
  <c r="I265" i="1"/>
  <c r="H265" i="1"/>
  <c r="I249" i="1"/>
  <c r="H249" i="1"/>
  <c r="L244" i="1"/>
  <c r="L270" i="1"/>
  <c r="L252" i="1"/>
  <c r="I259" i="1"/>
  <c r="H259" i="1"/>
  <c r="J248" i="1"/>
  <c r="I243" i="1"/>
  <c r="H243" i="1"/>
  <c r="H272" i="1"/>
  <c r="H256" i="1"/>
  <c r="L239" i="1"/>
  <c r="L281" i="1"/>
  <c r="L249" i="1"/>
  <c r="K241" i="1"/>
  <c r="I275" i="1"/>
  <c r="H275" i="1"/>
  <c r="J271" i="1"/>
  <c r="I235" i="1"/>
  <c r="H235" i="1"/>
  <c r="J274" i="1"/>
  <c r="I269" i="1"/>
  <c r="H269" i="1"/>
  <c r="J258" i="1"/>
  <c r="I253" i="1"/>
  <c r="H253" i="1"/>
  <c r="J242" i="1"/>
  <c r="H237" i="1"/>
  <c r="I237" i="1"/>
  <c r="I236" i="1"/>
  <c r="H270" i="1"/>
  <c r="H254" i="1"/>
  <c r="H238" i="1"/>
  <c r="L262" i="1"/>
  <c r="L283" i="1"/>
  <c r="L251" i="1"/>
  <c r="L245" i="1"/>
  <c r="L256" i="1"/>
  <c r="L269" i="1"/>
  <c r="L274" i="1"/>
  <c r="L242" i="1"/>
  <c r="J218" i="1"/>
  <c r="K219" i="1"/>
  <c r="I214" i="1"/>
  <c r="H214" i="1"/>
  <c r="J186" i="1"/>
  <c r="J229" i="1"/>
  <c r="I224" i="1"/>
  <c r="H224" i="1"/>
  <c r="J213" i="1"/>
  <c r="I208" i="1"/>
  <c r="H208" i="1"/>
  <c r="J197" i="1"/>
  <c r="I192" i="1"/>
  <c r="H192" i="1"/>
  <c r="H225" i="1"/>
  <c r="H209" i="1"/>
  <c r="H193" i="1"/>
  <c r="L181" i="1"/>
  <c r="L215" i="1"/>
  <c r="L183" i="1"/>
  <c r="L204" i="1"/>
  <c r="K222" i="1"/>
  <c r="K190" i="1"/>
  <c r="L206" i="1"/>
  <c r="K224" i="1"/>
  <c r="K192" i="1"/>
  <c r="K225" i="1"/>
  <c r="K209" i="1"/>
  <c r="I202" i="1"/>
  <c r="H202" i="1"/>
  <c r="J191" i="1"/>
  <c r="H191" i="1"/>
  <c r="L194" i="1"/>
  <c r="L217" i="1"/>
  <c r="L185" i="1"/>
  <c r="L198" i="1"/>
  <c r="L219" i="1"/>
  <c r="L187" i="1"/>
  <c r="L213" i="1"/>
  <c r="K217" i="1"/>
  <c r="K201" i="1"/>
  <c r="K185" i="1"/>
  <c r="I218" i="1"/>
  <c r="H218" i="1"/>
  <c r="I186" i="1"/>
  <c r="H186" i="1"/>
  <c r="L226" i="1"/>
  <c r="J216" i="1"/>
  <c r="J200" i="1"/>
  <c r="J194" i="1"/>
  <c r="I228" i="1"/>
  <c r="H228" i="1"/>
  <c r="J217" i="1"/>
  <c r="I212" i="1"/>
  <c r="H212" i="1"/>
  <c r="J201" i="1"/>
  <c r="I196" i="1"/>
  <c r="H196" i="1"/>
  <c r="J185" i="1"/>
  <c r="I180" i="1"/>
  <c r="H180" i="1"/>
  <c r="H221" i="1"/>
  <c r="H205" i="1"/>
  <c r="H189" i="1"/>
  <c r="L207" i="1"/>
  <c r="L228" i="1"/>
  <c r="L196" i="1"/>
  <c r="K214" i="1"/>
  <c r="K210" i="1"/>
  <c r="K191" i="1"/>
  <c r="I222" i="1"/>
  <c r="H222" i="1"/>
  <c r="I206" i="1"/>
  <c r="H206" i="1"/>
  <c r="J195" i="1"/>
  <c r="H190" i="1"/>
  <c r="I190" i="1"/>
  <c r="H219" i="1"/>
  <c r="H203" i="1"/>
  <c r="L218" i="1"/>
  <c r="L186" i="1"/>
  <c r="K204" i="1"/>
  <c r="L209" i="1"/>
  <c r="L190" i="1"/>
  <c r="L205" i="1"/>
  <c r="J220" i="1"/>
  <c r="J204" i="1"/>
  <c r="L229" i="1"/>
  <c r="J221" i="1"/>
  <c r="I216" i="1"/>
  <c r="H216" i="1"/>
  <c r="J205" i="1"/>
  <c r="I200" i="1"/>
  <c r="H200" i="1"/>
  <c r="J189" i="1"/>
  <c r="H184" i="1"/>
  <c r="I184" i="1"/>
  <c r="I229" i="1"/>
  <c r="H217" i="1"/>
  <c r="H201" i="1"/>
  <c r="H185" i="1"/>
  <c r="J190" i="1"/>
  <c r="L199" i="1"/>
  <c r="L220" i="1"/>
  <c r="L188" i="1"/>
  <c r="K206" i="1"/>
  <c r="L222" i="1"/>
  <c r="K202" i="1"/>
  <c r="K221" i="1"/>
  <c r="K205" i="1"/>
  <c r="K189" i="1"/>
  <c r="I226" i="1"/>
  <c r="H226" i="1"/>
  <c r="I210" i="1"/>
  <c r="H210" i="1"/>
  <c r="I194" i="1"/>
  <c r="H194" i="1"/>
  <c r="H215" i="1"/>
  <c r="H199" i="1"/>
  <c r="L210" i="1"/>
  <c r="L201" i="1"/>
  <c r="L203" i="1"/>
  <c r="L197" i="1"/>
  <c r="J225" i="1"/>
  <c r="I220" i="1"/>
  <c r="H220" i="1"/>
  <c r="J209" i="1"/>
  <c r="I204" i="1"/>
  <c r="H204" i="1"/>
  <c r="I188" i="1"/>
  <c r="H188" i="1"/>
  <c r="H213" i="1"/>
  <c r="L191" i="1"/>
  <c r="L214" i="1"/>
  <c r="K200" i="1"/>
  <c r="K226" i="1"/>
  <c r="K194" i="1"/>
  <c r="J202" i="1"/>
  <c r="K203" i="1"/>
  <c r="K195" i="1"/>
  <c r="K187" i="1"/>
  <c r="J219" i="1"/>
  <c r="J203" i="1"/>
  <c r="I198" i="1"/>
  <c r="H198" i="1"/>
  <c r="J187" i="1"/>
  <c r="H182" i="1"/>
  <c r="I182" i="1"/>
  <c r="H227" i="1"/>
  <c r="H195" i="1"/>
  <c r="L216" i="1"/>
  <c r="L189" i="1"/>
  <c r="L202" i="1"/>
  <c r="K220" i="1"/>
  <c r="K188" i="1"/>
  <c r="L225" i="1"/>
  <c r="L227" i="1"/>
  <c r="L195" i="1"/>
  <c r="L221" i="1"/>
  <c r="K186" i="1"/>
  <c r="I173" i="1"/>
  <c r="K173" i="1"/>
  <c r="I174" i="1"/>
  <c r="L160" i="1"/>
  <c r="H80" i="1"/>
  <c r="L101" i="1"/>
  <c r="L174" i="1"/>
  <c r="J92" i="1"/>
  <c r="I171" i="1"/>
  <c r="J173" i="1"/>
  <c r="H130" i="1"/>
  <c r="L80" i="1"/>
  <c r="H89" i="1"/>
  <c r="H67" i="1"/>
  <c r="H117" i="1"/>
  <c r="J89" i="1"/>
  <c r="K162" i="1"/>
  <c r="H115" i="1"/>
  <c r="L99" i="1"/>
  <c r="J67" i="1"/>
  <c r="H163" i="1"/>
  <c r="K111" i="1"/>
  <c r="L67" i="1"/>
  <c r="K104" i="1"/>
  <c r="L92" i="1"/>
  <c r="K67" i="1"/>
  <c r="L173" i="1"/>
  <c r="K130" i="1"/>
  <c r="H171" i="1"/>
  <c r="J144" i="1"/>
  <c r="H161" i="1"/>
  <c r="J130" i="1"/>
  <c r="J161" i="1"/>
  <c r="J160" i="1"/>
  <c r="J114" i="1"/>
  <c r="J72" i="1"/>
  <c r="L110" i="1"/>
  <c r="L89" i="1"/>
  <c r="K78" i="1"/>
  <c r="L83" i="1"/>
  <c r="L162" i="1"/>
  <c r="J101" i="1"/>
  <c r="H101" i="1"/>
  <c r="K72" i="1"/>
  <c r="K82" i="1"/>
  <c r="K89" i="1"/>
  <c r="H162" i="1"/>
  <c r="I130" i="1"/>
  <c r="I131" i="1"/>
  <c r="K131" i="1"/>
  <c r="H83" i="1"/>
  <c r="L113" i="1"/>
  <c r="I64" i="1"/>
  <c r="K64" i="1"/>
  <c r="J64" i="1"/>
  <c r="J78" i="1"/>
  <c r="K83" i="1"/>
  <c r="J110" i="1"/>
  <c r="J113" i="1"/>
  <c r="L170" i="1"/>
  <c r="I170" i="1"/>
  <c r="J170" i="1"/>
  <c r="L163" i="1"/>
  <c r="J80" i="1"/>
  <c r="H113" i="1"/>
  <c r="J69" i="1"/>
  <c r="K113" i="1"/>
  <c r="H170" i="1"/>
  <c r="K171" i="1"/>
  <c r="J126" i="1"/>
  <c r="K80" i="1"/>
  <c r="L131" i="1"/>
  <c r="H111" i="1"/>
  <c r="K98" i="1"/>
  <c r="K114" i="1"/>
  <c r="I162" i="1"/>
  <c r="H159" i="1"/>
  <c r="K149" i="1"/>
  <c r="K146" i="1"/>
  <c r="H174" i="1"/>
  <c r="J159" i="1"/>
  <c r="K174" i="1"/>
  <c r="L144" i="1"/>
  <c r="J132" i="1"/>
  <c r="I163" i="1"/>
  <c r="K132" i="1"/>
  <c r="J163" i="1"/>
  <c r="K170" i="1"/>
  <c r="J135" i="1"/>
  <c r="I159" i="1"/>
  <c r="K159" i="1"/>
  <c r="J152" i="1"/>
  <c r="I152" i="1"/>
  <c r="J141" i="1"/>
  <c r="I141" i="1"/>
  <c r="H141" i="1"/>
  <c r="K129" i="1"/>
  <c r="L141" i="1"/>
  <c r="I134" i="1"/>
  <c r="I149" i="1"/>
  <c r="H149" i="1"/>
  <c r="L146" i="1"/>
  <c r="J146" i="1"/>
  <c r="I129" i="1"/>
  <c r="L135" i="1"/>
  <c r="J134" i="1"/>
  <c r="H146" i="1"/>
  <c r="H152" i="1"/>
  <c r="H135" i="1"/>
  <c r="I132" i="1"/>
  <c r="H132" i="1"/>
  <c r="H144" i="1"/>
  <c r="L129" i="1"/>
  <c r="I126" i="1"/>
  <c r="I137" i="1"/>
  <c r="J137" i="1"/>
  <c r="L124" i="1"/>
  <c r="I127" i="1"/>
  <c r="K124" i="1"/>
  <c r="H127" i="1"/>
  <c r="I155" i="1"/>
  <c r="J155" i="1"/>
  <c r="H155" i="1"/>
  <c r="I144" i="1"/>
  <c r="L126" i="1"/>
  <c r="H151" i="1"/>
  <c r="J151" i="1"/>
  <c r="I151" i="1"/>
  <c r="K134" i="1"/>
  <c r="K127" i="1"/>
  <c r="L151" i="1"/>
  <c r="L137" i="1"/>
  <c r="L152" i="1"/>
  <c r="J124" i="1"/>
  <c r="K151" i="1"/>
  <c r="K126" i="1"/>
  <c r="L155" i="1"/>
  <c r="K137" i="1"/>
  <c r="J149" i="1"/>
  <c r="J129" i="1"/>
  <c r="L127" i="1"/>
  <c r="H137" i="1"/>
  <c r="H124" i="1"/>
  <c r="H129" i="1"/>
  <c r="L134" i="1"/>
  <c r="L116" i="1"/>
  <c r="J103" i="1"/>
  <c r="J73" i="1"/>
  <c r="H103" i="1"/>
  <c r="L70" i="1"/>
  <c r="I94" i="1"/>
  <c r="H94" i="1"/>
  <c r="H85" i="1"/>
  <c r="I118" i="1"/>
  <c r="H118" i="1"/>
  <c r="H102" i="1"/>
  <c r="J102" i="1"/>
  <c r="I102" i="1"/>
  <c r="L102" i="1"/>
  <c r="I81" i="1"/>
  <c r="J81" i="1"/>
  <c r="K103" i="1"/>
  <c r="K81" i="1"/>
  <c r="I99" i="1"/>
  <c r="H81" i="1"/>
  <c r="I72" i="1"/>
  <c r="H72" i="1"/>
  <c r="I106" i="1"/>
  <c r="H106" i="1"/>
  <c r="J116" i="1"/>
  <c r="J111" i="1"/>
  <c r="I108" i="1"/>
  <c r="H108" i="1"/>
  <c r="J108" i="1"/>
  <c r="I70" i="1"/>
  <c r="H70" i="1"/>
  <c r="J70" i="1"/>
  <c r="I112" i="1"/>
  <c r="H112" i="1"/>
  <c r="H73" i="1"/>
  <c r="K90" i="1"/>
  <c r="I90" i="1"/>
  <c r="H90" i="1"/>
  <c r="L94" i="1"/>
  <c r="H69" i="1"/>
  <c r="K85" i="1"/>
  <c r="K73" i="1"/>
  <c r="L81" i="1"/>
  <c r="H116" i="1"/>
  <c r="I116" i="1"/>
  <c r="K102" i="1"/>
  <c r="H114" i="1"/>
  <c r="I114" i="1"/>
  <c r="J98" i="1"/>
  <c r="I98" i="1"/>
  <c r="H98" i="1"/>
  <c r="I104" i="1"/>
  <c r="H104" i="1"/>
  <c r="I93" i="1"/>
  <c r="K69" i="1"/>
  <c r="I110" i="1"/>
  <c r="H110" i="1"/>
  <c r="J99" i="1"/>
  <c r="K93" i="1"/>
  <c r="J100" i="1"/>
  <c r="I100" i="1"/>
  <c r="H100" i="1"/>
  <c r="L90" i="1"/>
  <c r="K106" i="1"/>
  <c r="J83" i="1"/>
  <c r="I96" i="1"/>
  <c r="H96" i="1"/>
  <c r="J85" i="1"/>
  <c r="K108" i="1"/>
  <c r="J112" i="1"/>
  <c r="L118" i="1"/>
  <c r="K99" i="1"/>
  <c r="J115" i="1"/>
  <c r="I78" i="1"/>
  <c r="H78" i="1"/>
  <c r="L117" i="1"/>
  <c r="J96" i="1"/>
  <c r="K116" i="1"/>
  <c r="K96" i="1"/>
  <c r="I85" i="1"/>
  <c r="K112" i="1"/>
  <c r="L112" i="1"/>
  <c r="H74" i="1"/>
  <c r="I74" i="1"/>
  <c r="K74" i="1"/>
  <c r="K115" i="1"/>
  <c r="L74" i="1"/>
  <c r="L115" i="1"/>
  <c r="L100" i="1"/>
  <c r="I73" i="1"/>
  <c r="L111" i="1"/>
  <c r="H285" i="1" l="1"/>
  <c r="H230" i="1"/>
  <c r="I230" i="1"/>
  <c r="M230" i="1" s="1"/>
  <c r="N230" i="1" s="1"/>
  <c r="K230" i="1"/>
  <c r="L230" i="1"/>
  <c r="J230" i="1"/>
  <c r="U178" i="1" s="1"/>
  <c r="H175" i="1"/>
  <c r="L119" i="1"/>
  <c r="I285" i="1"/>
  <c r="M285" i="1" s="1"/>
  <c r="N285" i="1" s="1"/>
  <c r="U241" i="1" s="1"/>
  <c r="J285" i="1"/>
  <c r="U233" i="1" s="1"/>
  <c r="K285" i="1"/>
  <c r="L285" i="1"/>
  <c r="L175" i="1"/>
  <c r="I175" i="1"/>
  <c r="M175" i="1" s="1"/>
  <c r="N175" i="1" s="1"/>
  <c r="U131" i="1" s="1"/>
  <c r="K175" i="1"/>
  <c r="J175" i="1"/>
  <c r="U123" i="1" s="1"/>
  <c r="H119" i="1"/>
  <c r="M119" i="1" s="1"/>
  <c r="N119" i="1" s="1"/>
  <c r="J119" i="1"/>
  <c r="U63" i="1" s="1"/>
  <c r="K119" i="1"/>
  <c r="I119" i="1"/>
  <c r="U235" i="1" l="1"/>
  <c r="U237" i="1"/>
  <c r="U239" i="1"/>
  <c r="U186" i="1"/>
  <c r="U184" i="1"/>
  <c r="U182" i="1"/>
  <c r="U180" i="1"/>
  <c r="U129" i="1"/>
  <c r="U127" i="1"/>
  <c r="U125" i="1"/>
  <c r="U69" i="1"/>
  <c r="U67" i="1"/>
  <c r="U65" i="1"/>
  <c r="U71" i="1"/>
  <c r="E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" i="1"/>
  <c r="G4" i="1" l="1"/>
  <c r="I4" i="1" s="1"/>
  <c r="H4" i="1" l="1"/>
  <c r="K4" i="1"/>
  <c r="J4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G47" i="1" l="1"/>
  <c r="L47" i="1" s="1"/>
  <c r="G31" i="1"/>
  <c r="J31" i="1" s="1"/>
  <c r="G15" i="1"/>
  <c r="K15" i="1" s="1"/>
  <c r="G54" i="1"/>
  <c r="K54" i="1" s="1"/>
  <c r="G46" i="1"/>
  <c r="L46" i="1" s="1"/>
  <c r="G38" i="1"/>
  <c r="K38" i="1" s="1"/>
  <c r="G30" i="1"/>
  <c r="K30" i="1" s="1"/>
  <c r="G22" i="1"/>
  <c r="L22" i="1" s="1"/>
  <c r="G14" i="1"/>
  <c r="K14" i="1" s="1"/>
  <c r="G6" i="1"/>
  <c r="K6" i="1" s="1"/>
  <c r="G53" i="1"/>
  <c r="K53" i="1" s="1"/>
  <c r="G45" i="1"/>
  <c r="K45" i="1" s="1"/>
  <c r="G37" i="1"/>
  <c r="K37" i="1" s="1"/>
  <c r="G29" i="1"/>
  <c r="K29" i="1" s="1"/>
  <c r="G21" i="1"/>
  <c r="L21" i="1" s="1"/>
  <c r="G13" i="1"/>
  <c r="K13" i="1" s="1"/>
  <c r="G5" i="1"/>
  <c r="J5" i="1" s="1"/>
  <c r="G52" i="1"/>
  <c r="L52" i="1" s="1"/>
  <c r="G44" i="1"/>
  <c r="J44" i="1" s="1"/>
  <c r="G28" i="1"/>
  <c r="K28" i="1" s="1"/>
  <c r="G20" i="1"/>
  <c r="L20" i="1" s="1"/>
  <c r="G12" i="1"/>
  <c r="K12" i="1" s="1"/>
  <c r="G55" i="1"/>
  <c r="L55" i="1" s="1"/>
  <c r="G39" i="1"/>
  <c r="J39" i="1" s="1"/>
  <c r="G23" i="1"/>
  <c r="L23" i="1" s="1"/>
  <c r="J23" i="1"/>
  <c r="G7" i="1"/>
  <c r="K7" i="1" s="1"/>
  <c r="G59" i="1"/>
  <c r="K59" i="1" s="1"/>
  <c r="G51" i="1"/>
  <c r="K51" i="1" s="1"/>
  <c r="G43" i="1"/>
  <c r="J43" i="1" s="1"/>
  <c r="G35" i="1"/>
  <c r="L35" i="1" s="1"/>
  <c r="G27" i="1"/>
  <c r="K27" i="1" s="1"/>
  <c r="J27" i="1"/>
  <c r="G19" i="1"/>
  <c r="K19" i="1" s="1"/>
  <c r="G11" i="1"/>
  <c r="L11" i="1" s="1"/>
  <c r="G58" i="1"/>
  <c r="J58" i="1" s="1"/>
  <c r="G50" i="1"/>
  <c r="K50" i="1" s="1"/>
  <c r="G42" i="1"/>
  <c r="K42" i="1" s="1"/>
  <c r="G34" i="1"/>
  <c r="K34" i="1" s="1"/>
  <c r="G26" i="1"/>
  <c r="J26" i="1" s="1"/>
  <c r="G18" i="1"/>
  <c r="J18" i="1" s="1"/>
  <c r="G10" i="1"/>
  <c r="K10" i="1" s="1"/>
  <c r="G57" i="1"/>
  <c r="K57" i="1" s="1"/>
  <c r="G49" i="1"/>
  <c r="L49" i="1" s="1"/>
  <c r="G41" i="1"/>
  <c r="K41" i="1" s="1"/>
  <c r="G33" i="1"/>
  <c r="L33" i="1" s="1"/>
  <c r="G25" i="1"/>
  <c r="K25" i="1" s="1"/>
  <c r="G17" i="1"/>
  <c r="J17" i="1" s="1"/>
  <c r="G9" i="1"/>
  <c r="K9" i="1" s="1"/>
  <c r="G56" i="1"/>
  <c r="L56" i="1" s="1"/>
  <c r="G48" i="1"/>
  <c r="L48" i="1" s="1"/>
  <c r="G40" i="1"/>
  <c r="L40" i="1" s="1"/>
  <c r="G32" i="1"/>
  <c r="L32" i="1" s="1"/>
  <c r="G24" i="1"/>
  <c r="K24" i="1" s="1"/>
  <c r="J24" i="1"/>
  <c r="G16" i="1"/>
  <c r="J16" i="1" s="1"/>
  <c r="G8" i="1"/>
  <c r="K8" i="1" s="1"/>
  <c r="L15" i="1" l="1"/>
  <c r="L31" i="1"/>
  <c r="K31" i="1"/>
  <c r="K35" i="1"/>
  <c r="J15" i="1"/>
  <c r="K18" i="1"/>
  <c r="J32" i="1"/>
  <c r="J47" i="1"/>
  <c r="L8" i="1"/>
  <c r="K16" i="1"/>
  <c r="L53" i="1"/>
  <c r="L9" i="1"/>
  <c r="J8" i="1"/>
  <c r="J11" i="1"/>
  <c r="J59" i="1"/>
  <c r="K21" i="1"/>
  <c r="K22" i="1"/>
  <c r="L26" i="1"/>
  <c r="L42" i="1"/>
  <c r="K11" i="1"/>
  <c r="J19" i="1"/>
  <c r="L50" i="1"/>
  <c r="K23" i="1"/>
  <c r="K32" i="1"/>
  <c r="K52" i="1"/>
  <c r="L19" i="1"/>
  <c r="L25" i="1"/>
  <c r="K20" i="1"/>
  <c r="K33" i="1"/>
  <c r="L28" i="1"/>
  <c r="L29" i="1"/>
  <c r="L30" i="1"/>
  <c r="L10" i="1"/>
  <c r="L27" i="1"/>
  <c r="J49" i="1"/>
  <c r="K47" i="1"/>
  <c r="K46" i="1"/>
  <c r="J35" i="1"/>
  <c r="J54" i="1"/>
  <c r="K49" i="1"/>
  <c r="L51" i="1"/>
  <c r="L5" i="1"/>
  <c r="L6" i="1"/>
  <c r="L7" i="1"/>
  <c r="L34" i="1"/>
  <c r="L16" i="1"/>
  <c r="L17" i="1"/>
  <c r="L18" i="1"/>
  <c r="K5" i="1"/>
  <c r="K17" i="1"/>
  <c r="L12" i="1"/>
  <c r="L13" i="1"/>
  <c r="L14" i="1"/>
  <c r="L24" i="1"/>
  <c r="J12" i="1"/>
  <c r="J13" i="1"/>
  <c r="J14" i="1"/>
  <c r="K26" i="1"/>
  <c r="K58" i="1"/>
  <c r="K48" i="1"/>
  <c r="L43" i="1"/>
  <c r="K55" i="1"/>
  <c r="J48" i="1"/>
  <c r="J45" i="1"/>
  <c r="L57" i="1"/>
  <c r="L39" i="1"/>
  <c r="K43" i="1"/>
  <c r="L38" i="1"/>
  <c r="J56" i="1"/>
  <c r="J46" i="1"/>
  <c r="L58" i="1"/>
  <c r="K39" i="1"/>
  <c r="K56" i="1"/>
  <c r="L44" i="1"/>
  <c r="L41" i="1"/>
  <c r="K44" i="1"/>
  <c r="L54" i="1"/>
  <c r="G36" i="1"/>
  <c r="H36" i="1" s="1"/>
  <c r="F60" i="1"/>
  <c r="K40" i="1"/>
  <c r="L59" i="1"/>
  <c r="L45" i="1"/>
  <c r="L37" i="1"/>
  <c r="I9" i="1"/>
  <c r="H9" i="1"/>
  <c r="I6" i="1"/>
  <c r="H6" i="1"/>
  <c r="I8" i="1"/>
  <c r="H8" i="1"/>
  <c r="J9" i="1"/>
  <c r="I33" i="1"/>
  <c r="H33" i="1"/>
  <c r="I42" i="1"/>
  <c r="H42" i="1"/>
  <c r="I27" i="1"/>
  <c r="H27" i="1"/>
  <c r="H51" i="1"/>
  <c r="I51" i="1"/>
  <c r="I55" i="1"/>
  <c r="H55" i="1"/>
  <c r="H28" i="1"/>
  <c r="I28" i="1"/>
  <c r="H52" i="1"/>
  <c r="I52" i="1"/>
  <c r="I29" i="1"/>
  <c r="H29" i="1"/>
  <c r="J6" i="1"/>
  <c r="H30" i="1"/>
  <c r="I30" i="1"/>
  <c r="H15" i="1"/>
  <c r="I15" i="1"/>
  <c r="I32" i="1"/>
  <c r="H32" i="1"/>
  <c r="J33" i="1"/>
  <c r="I57" i="1"/>
  <c r="H57" i="1"/>
  <c r="J42" i="1"/>
  <c r="J51" i="1"/>
  <c r="J28" i="1"/>
  <c r="J29" i="1"/>
  <c r="I53" i="1"/>
  <c r="H53" i="1"/>
  <c r="J30" i="1"/>
  <c r="I56" i="1"/>
  <c r="H56" i="1"/>
  <c r="I17" i="1"/>
  <c r="H17" i="1"/>
  <c r="J57" i="1"/>
  <c r="H26" i="1"/>
  <c r="I26" i="1"/>
  <c r="I11" i="1"/>
  <c r="H11" i="1"/>
  <c r="I35" i="1"/>
  <c r="H35" i="1"/>
  <c r="I23" i="1"/>
  <c r="H23" i="1"/>
  <c r="H12" i="1"/>
  <c r="I12" i="1"/>
  <c r="J52" i="1"/>
  <c r="I13" i="1"/>
  <c r="H13" i="1"/>
  <c r="J53" i="1"/>
  <c r="I14" i="1"/>
  <c r="H14" i="1"/>
  <c r="H54" i="1"/>
  <c r="I54" i="1"/>
  <c r="I18" i="1"/>
  <c r="H18" i="1"/>
  <c r="I7" i="1"/>
  <c r="H7" i="1"/>
  <c r="I5" i="1"/>
  <c r="H5" i="1"/>
  <c r="I16" i="1"/>
  <c r="H16" i="1"/>
  <c r="I40" i="1"/>
  <c r="H40" i="1"/>
  <c r="H41" i="1"/>
  <c r="I41" i="1"/>
  <c r="H50" i="1"/>
  <c r="I50" i="1"/>
  <c r="I37" i="1"/>
  <c r="H37" i="1"/>
  <c r="I38" i="1"/>
  <c r="H38" i="1"/>
  <c r="H31" i="1"/>
  <c r="I31" i="1"/>
  <c r="J40" i="1"/>
  <c r="J41" i="1"/>
  <c r="I10" i="1"/>
  <c r="H10" i="1"/>
  <c r="J50" i="1"/>
  <c r="H59" i="1"/>
  <c r="I59" i="1"/>
  <c r="J37" i="1"/>
  <c r="J38" i="1"/>
  <c r="H25" i="1"/>
  <c r="I25" i="1"/>
  <c r="J10" i="1"/>
  <c r="H34" i="1"/>
  <c r="I34" i="1"/>
  <c r="I19" i="1"/>
  <c r="H19" i="1"/>
  <c r="J7" i="1"/>
  <c r="I39" i="1"/>
  <c r="H39" i="1"/>
  <c r="H20" i="1"/>
  <c r="I20" i="1"/>
  <c r="I21" i="1"/>
  <c r="H21" i="1"/>
  <c r="H22" i="1"/>
  <c r="I22" i="1"/>
  <c r="I24" i="1"/>
  <c r="H24" i="1"/>
  <c r="I48" i="1"/>
  <c r="H48" i="1"/>
  <c r="J25" i="1"/>
  <c r="I49" i="1"/>
  <c r="H49" i="1"/>
  <c r="J34" i="1"/>
  <c r="I58" i="1"/>
  <c r="H58" i="1"/>
  <c r="H43" i="1"/>
  <c r="I43" i="1"/>
  <c r="J55" i="1"/>
  <c r="J20" i="1"/>
  <c r="H44" i="1"/>
  <c r="I44" i="1"/>
  <c r="J21" i="1"/>
  <c r="I45" i="1"/>
  <c r="H45" i="1"/>
  <c r="J22" i="1"/>
  <c r="H46" i="1"/>
  <c r="I46" i="1"/>
  <c r="H47" i="1"/>
  <c r="I47" i="1"/>
  <c r="H60" i="1" l="1"/>
  <c r="G60" i="1"/>
  <c r="J36" i="1"/>
  <c r="J60" i="1" s="1"/>
  <c r="K36" i="1"/>
  <c r="K60" i="1" s="1"/>
  <c r="L36" i="1"/>
  <c r="L60" i="1" s="1"/>
  <c r="I36" i="1"/>
  <c r="I60" i="1" s="1"/>
  <c r="U3" i="1" l="1"/>
  <c r="P68" i="1" s="1"/>
  <c r="P97" i="1"/>
  <c r="P107" i="1"/>
  <c r="P147" i="1"/>
  <c r="P88" i="1"/>
  <c r="P71" i="1"/>
  <c r="P91" i="1"/>
  <c r="P169" i="1"/>
  <c r="P80" i="1"/>
  <c r="P136" i="1"/>
  <c r="P125" i="1"/>
  <c r="P65" i="1"/>
  <c r="P105" i="1"/>
  <c r="P72" i="1"/>
  <c r="P108" i="1"/>
  <c r="P128" i="1"/>
  <c r="P117" i="1"/>
  <c r="P158" i="1"/>
  <c r="P174" i="1"/>
  <c r="P83" i="1"/>
  <c r="P92" i="1"/>
  <c r="P168" i="1"/>
  <c r="P139" i="1"/>
  <c r="P133" i="1"/>
  <c r="P131" i="1"/>
  <c r="P94" i="1"/>
  <c r="P148" i="1"/>
  <c r="P67" i="1"/>
  <c r="P126" i="1"/>
  <c r="P96" i="1"/>
  <c r="P74" i="1"/>
  <c r="P134" i="1"/>
  <c r="P101" i="1"/>
  <c r="P151" i="1"/>
  <c r="P78" i="1"/>
  <c r="P127" i="1"/>
  <c r="P115" i="1"/>
  <c r="P99" i="1"/>
  <c r="P69" i="1"/>
  <c r="P93" i="1"/>
  <c r="P81" i="1"/>
  <c r="P113" i="1"/>
  <c r="P129" i="1"/>
  <c r="P70" i="1"/>
  <c r="P111" i="1"/>
  <c r="P144" i="1"/>
  <c r="P102" i="1"/>
  <c r="P8" i="1"/>
  <c r="P11" i="1"/>
  <c r="P19" i="1"/>
  <c r="P27" i="1"/>
  <c r="P12" i="1"/>
  <c r="P5" i="1"/>
  <c r="P21" i="1"/>
  <c r="P16" i="1"/>
  <c r="P17" i="1"/>
  <c r="P6" i="1"/>
  <c r="P14" i="1"/>
  <c r="P7" i="1"/>
  <c r="P24" i="1"/>
  <c r="P32" i="1"/>
  <c r="P25" i="1"/>
  <c r="P26" i="1"/>
  <c r="P59" i="1"/>
  <c r="P54" i="1"/>
  <c r="P42" i="1"/>
  <c r="P53" i="1"/>
  <c r="P56" i="1"/>
  <c r="P58" i="1"/>
  <c r="P47" i="1"/>
  <c r="P57" i="1"/>
  <c r="P43" i="1"/>
  <c r="P48" i="1"/>
  <c r="P55" i="1"/>
  <c r="P51" i="1"/>
  <c r="P50" i="1"/>
  <c r="M60" i="1"/>
  <c r="N60" i="1" s="1"/>
  <c r="P39" i="1" l="1"/>
  <c r="P41" i="1"/>
  <c r="P15" i="1"/>
  <c r="P13" i="1"/>
  <c r="P152" i="1"/>
  <c r="P146" i="1"/>
  <c r="P171" i="1"/>
  <c r="P106" i="1"/>
  <c r="P161" i="1"/>
  <c r="P150" i="1"/>
  <c r="P64" i="1"/>
  <c r="P140" i="1"/>
  <c r="P163" i="1"/>
  <c r="P46" i="1"/>
  <c r="P38" i="1"/>
  <c r="P49" i="1"/>
  <c r="P22" i="1"/>
  <c r="P20" i="1"/>
  <c r="P155" i="1"/>
  <c r="P90" i="1"/>
  <c r="P103" i="1"/>
  <c r="P137" i="1"/>
  <c r="P82" i="1"/>
  <c r="P153" i="1"/>
  <c r="P112" i="1"/>
  <c r="P87" i="1"/>
  <c r="P34" i="1"/>
  <c r="P100" i="1"/>
  <c r="P73" i="1"/>
  <c r="P170" i="1"/>
  <c r="P141" i="1"/>
  <c r="P116" i="1"/>
  <c r="P132" i="1"/>
  <c r="P154" i="1"/>
  <c r="P130" i="1"/>
  <c r="P172" i="1"/>
  <c r="P173" i="1"/>
  <c r="P145" i="1"/>
  <c r="P160" i="1"/>
  <c r="P165" i="1"/>
  <c r="P31" i="1"/>
  <c r="P4" i="1"/>
  <c r="P33" i="1"/>
  <c r="P36" i="1"/>
  <c r="P52" i="1"/>
  <c r="P40" i="1"/>
  <c r="P23" i="1"/>
  <c r="P10" i="1"/>
  <c r="P28" i="1"/>
  <c r="P9" i="1"/>
  <c r="P104" i="1"/>
  <c r="P118" i="1"/>
  <c r="P159" i="1"/>
  <c r="P135" i="1"/>
  <c r="P114" i="1"/>
  <c r="P138" i="1"/>
  <c r="P157" i="1"/>
  <c r="P162" i="1"/>
  <c r="P77" i="1"/>
  <c r="P143" i="1"/>
  <c r="P142" i="1"/>
  <c r="P164" i="1"/>
  <c r="P84" i="1"/>
  <c r="P166" i="1"/>
  <c r="P66" i="1"/>
  <c r="P109" i="1"/>
  <c r="P37" i="1"/>
  <c r="P45" i="1"/>
  <c r="P44" i="1"/>
  <c r="P18" i="1"/>
  <c r="P30" i="1"/>
  <c r="P29" i="1"/>
  <c r="P35" i="1"/>
  <c r="P110" i="1"/>
  <c r="P124" i="1"/>
  <c r="P98" i="1"/>
  <c r="P89" i="1"/>
  <c r="P85" i="1"/>
  <c r="P149" i="1"/>
  <c r="P167" i="1"/>
  <c r="P156" i="1"/>
  <c r="P79" i="1"/>
  <c r="P95" i="1"/>
  <c r="P75" i="1"/>
  <c r="P76" i="1"/>
  <c r="P86" i="1"/>
  <c r="P240" i="1"/>
  <c r="P282" i="1"/>
  <c r="P208" i="1"/>
  <c r="P197" i="1"/>
  <c r="P259" i="1"/>
  <c r="P267" i="1"/>
  <c r="P254" i="1"/>
  <c r="P276" i="1"/>
  <c r="P182" i="1"/>
  <c r="P192" i="1"/>
  <c r="P216" i="1"/>
  <c r="P187" i="1"/>
  <c r="P207" i="1"/>
  <c r="P213" i="1"/>
  <c r="P251" i="1"/>
  <c r="P277" i="1"/>
  <c r="P243" i="1"/>
  <c r="P269" i="1"/>
  <c r="P256" i="1"/>
  <c r="P264" i="1"/>
  <c r="P272" i="1"/>
  <c r="P234" i="1"/>
  <c r="P228" i="1"/>
  <c r="P199" i="1"/>
  <c r="P181" i="1"/>
  <c r="P283" i="1"/>
  <c r="P200" i="1"/>
  <c r="P235" i="1"/>
  <c r="P253" i="1"/>
  <c r="P261" i="1"/>
  <c r="P236" i="1"/>
  <c r="P179" i="1"/>
  <c r="P184" i="1"/>
  <c r="P212" i="1"/>
  <c r="P215" i="1"/>
  <c r="P193" i="1"/>
  <c r="P189" i="1"/>
  <c r="P223" i="1"/>
  <c r="P245" i="1"/>
  <c r="P246" i="1"/>
  <c r="P258" i="1"/>
  <c r="P266" i="1"/>
  <c r="P196" i="1"/>
  <c r="P237" i="1"/>
  <c r="P274" i="1"/>
  <c r="P280" i="1"/>
  <c r="P180" i="1"/>
  <c r="P214" i="1"/>
  <c r="P211" i="1"/>
  <c r="P275" i="1"/>
  <c r="P198" i="1"/>
  <c r="P224" i="1"/>
  <c r="P227" i="1"/>
  <c r="P229" i="1"/>
  <c r="P238" i="1"/>
  <c r="P271" i="1"/>
  <c r="P239" i="1"/>
  <c r="P241" i="1"/>
  <c r="P284" i="1"/>
  <c r="P262" i="1"/>
  <c r="P249" i="1"/>
  <c r="P195" i="1"/>
  <c r="P220" i="1"/>
  <c r="P260" i="1"/>
  <c r="P278" i="1"/>
  <c r="P225" i="1"/>
  <c r="P255" i="1"/>
  <c r="P190" i="1"/>
  <c r="P273" i="1"/>
  <c r="P268" i="1"/>
  <c r="P263" i="1"/>
  <c r="P205" i="1"/>
  <c r="P209" i="1"/>
  <c r="P219" i="1"/>
  <c r="P265" i="1"/>
  <c r="P203" i="1"/>
  <c r="P257" i="1"/>
  <c r="P201" i="1"/>
  <c r="P221" i="1"/>
  <c r="P206" i="1"/>
  <c r="P202" i="1"/>
  <c r="P270" i="1"/>
  <c r="P248" i="1"/>
  <c r="P244" i="1"/>
  <c r="P218" i="1"/>
  <c r="P185" i="1"/>
  <c r="P186" i="1"/>
  <c r="P194" i="1"/>
  <c r="P242" i="1"/>
  <c r="P188" i="1"/>
  <c r="P226" i="1"/>
  <c r="P281" i="1"/>
  <c r="P210" i="1"/>
  <c r="P279" i="1"/>
  <c r="P247" i="1"/>
  <c r="P250" i="1"/>
  <c r="P183" i="1"/>
  <c r="P222" i="1"/>
  <c r="P252" i="1"/>
  <c r="P217" i="1"/>
  <c r="P204" i="1"/>
  <c r="P191" i="1"/>
  <c r="U7" i="1"/>
  <c r="U11" i="1"/>
  <c r="U9" i="1"/>
  <c r="U5" i="1"/>
  <c r="P60" i="1" l="1"/>
  <c r="P175" i="1"/>
  <c r="P119" i="1"/>
  <c r="O280" i="1"/>
  <c r="Q280" i="1" s="1"/>
  <c r="O272" i="1"/>
  <c r="Q272" i="1" s="1"/>
  <c r="O264" i="1"/>
  <c r="Q264" i="1" s="1"/>
  <c r="O256" i="1"/>
  <c r="Q256" i="1" s="1"/>
  <c r="O248" i="1"/>
  <c r="Q248" i="1" s="1"/>
  <c r="O240" i="1"/>
  <c r="Q240" i="1" s="1"/>
  <c r="O180" i="1"/>
  <c r="Q180" i="1" s="1"/>
  <c r="O202" i="1"/>
  <c r="Q202" i="1" s="1"/>
  <c r="D287" i="1"/>
  <c r="D293" i="1" s="1"/>
  <c r="B296" i="1" s="1"/>
  <c r="D296" i="1" s="1"/>
  <c r="O282" i="1"/>
  <c r="Q282" i="1" s="1"/>
  <c r="O274" i="1"/>
  <c r="Q274" i="1" s="1"/>
  <c r="O266" i="1"/>
  <c r="Q266" i="1" s="1"/>
  <c r="O258" i="1"/>
  <c r="Q258" i="1" s="1"/>
  <c r="O250" i="1"/>
  <c r="Q250" i="1" s="1"/>
  <c r="O242" i="1"/>
  <c r="Q242" i="1" s="1"/>
  <c r="O234" i="1"/>
  <c r="O223" i="1"/>
  <c r="Q223" i="1" s="1"/>
  <c r="O215" i="1"/>
  <c r="Q215" i="1" s="1"/>
  <c r="O207" i="1"/>
  <c r="Q207" i="1" s="1"/>
  <c r="O199" i="1"/>
  <c r="Q199" i="1" s="1"/>
  <c r="O191" i="1"/>
  <c r="Q191" i="1" s="1"/>
  <c r="O183" i="1"/>
  <c r="Q183" i="1" s="1"/>
  <c r="O271" i="1"/>
  <c r="Q271" i="1" s="1"/>
  <c r="O263" i="1"/>
  <c r="Q263" i="1" s="1"/>
  <c r="O247" i="1"/>
  <c r="Q247" i="1" s="1"/>
  <c r="O220" i="1"/>
  <c r="Q220" i="1" s="1"/>
  <c r="O188" i="1"/>
  <c r="Q188" i="1" s="1"/>
  <c r="O279" i="1"/>
  <c r="Q279" i="1" s="1"/>
  <c r="O255" i="1"/>
  <c r="Q255" i="1" s="1"/>
  <c r="O239" i="1"/>
  <c r="Q239" i="1" s="1"/>
  <c r="O228" i="1"/>
  <c r="Q228" i="1" s="1"/>
  <c r="O212" i="1"/>
  <c r="Q212" i="1" s="1"/>
  <c r="O196" i="1"/>
  <c r="Q196" i="1" s="1"/>
  <c r="O276" i="1"/>
  <c r="Q276" i="1" s="1"/>
  <c r="O268" i="1"/>
  <c r="Q268" i="1" s="1"/>
  <c r="O260" i="1"/>
  <c r="Q260" i="1" s="1"/>
  <c r="O252" i="1"/>
  <c r="Q252" i="1" s="1"/>
  <c r="O244" i="1"/>
  <c r="Q244" i="1" s="1"/>
  <c r="O236" i="1"/>
  <c r="Q236" i="1" s="1"/>
  <c r="O225" i="1"/>
  <c r="Q225" i="1" s="1"/>
  <c r="O217" i="1"/>
  <c r="Q217" i="1" s="1"/>
  <c r="O209" i="1"/>
  <c r="Q209" i="1" s="1"/>
  <c r="O201" i="1"/>
  <c r="Q201" i="1" s="1"/>
  <c r="O193" i="1"/>
  <c r="Q193" i="1" s="1"/>
  <c r="O185" i="1"/>
  <c r="Q185" i="1" s="1"/>
  <c r="O235" i="1"/>
  <c r="Q235" i="1" s="1"/>
  <c r="O208" i="1"/>
  <c r="Q208" i="1" s="1"/>
  <c r="O184" i="1"/>
  <c r="Q184" i="1" s="1"/>
  <c r="O221" i="1"/>
  <c r="Q221" i="1" s="1"/>
  <c r="O197" i="1"/>
  <c r="Q197" i="1" s="1"/>
  <c r="O277" i="1"/>
  <c r="Q277" i="1" s="1"/>
  <c r="O269" i="1"/>
  <c r="Q269" i="1" s="1"/>
  <c r="O245" i="1"/>
  <c r="Q245" i="1" s="1"/>
  <c r="O226" i="1"/>
  <c r="Q226" i="1" s="1"/>
  <c r="O218" i="1"/>
  <c r="Q218" i="1" s="1"/>
  <c r="O194" i="1"/>
  <c r="Q194" i="1" s="1"/>
  <c r="O281" i="1"/>
  <c r="Q281" i="1" s="1"/>
  <c r="O273" i="1"/>
  <c r="Q273" i="1" s="1"/>
  <c r="O265" i="1"/>
  <c r="Q265" i="1" s="1"/>
  <c r="O257" i="1"/>
  <c r="Q257" i="1" s="1"/>
  <c r="O249" i="1"/>
  <c r="Q249" i="1" s="1"/>
  <c r="O241" i="1"/>
  <c r="Q241" i="1" s="1"/>
  <c r="O222" i="1"/>
  <c r="Q222" i="1" s="1"/>
  <c r="O214" i="1"/>
  <c r="Q214" i="1" s="1"/>
  <c r="O206" i="1"/>
  <c r="Q206" i="1" s="1"/>
  <c r="O198" i="1"/>
  <c r="Q198" i="1" s="1"/>
  <c r="O190" i="1"/>
  <c r="Q190" i="1" s="1"/>
  <c r="O182" i="1"/>
  <c r="Q182" i="1" s="1"/>
  <c r="O205" i="1"/>
  <c r="Q205" i="1" s="1"/>
  <c r="O237" i="1"/>
  <c r="Q237" i="1" s="1"/>
  <c r="O278" i="1"/>
  <c r="Q278" i="1" s="1"/>
  <c r="O270" i="1"/>
  <c r="Q270" i="1" s="1"/>
  <c r="O262" i="1"/>
  <c r="Q262" i="1" s="1"/>
  <c r="O254" i="1"/>
  <c r="Q254" i="1" s="1"/>
  <c r="O246" i="1"/>
  <c r="Q246" i="1" s="1"/>
  <c r="O238" i="1"/>
  <c r="Q238" i="1" s="1"/>
  <c r="O227" i="1"/>
  <c r="Q227" i="1" s="1"/>
  <c r="O219" i="1"/>
  <c r="Q219" i="1" s="1"/>
  <c r="O211" i="1"/>
  <c r="Q211" i="1" s="1"/>
  <c r="O203" i="1"/>
  <c r="Q203" i="1" s="1"/>
  <c r="O195" i="1"/>
  <c r="Q195" i="1" s="1"/>
  <c r="O187" i="1"/>
  <c r="Q187" i="1" s="1"/>
  <c r="O179" i="1"/>
  <c r="O283" i="1"/>
  <c r="Q283" i="1" s="1"/>
  <c r="O275" i="1"/>
  <c r="Q275" i="1" s="1"/>
  <c r="O267" i="1"/>
  <c r="Q267" i="1" s="1"/>
  <c r="O259" i="1"/>
  <c r="Q259" i="1" s="1"/>
  <c r="O251" i="1"/>
  <c r="Q251" i="1" s="1"/>
  <c r="O243" i="1"/>
  <c r="Q243" i="1" s="1"/>
  <c r="O224" i="1"/>
  <c r="Q224" i="1" s="1"/>
  <c r="O216" i="1"/>
  <c r="Q216" i="1" s="1"/>
  <c r="O200" i="1"/>
  <c r="Q200" i="1" s="1"/>
  <c r="O192" i="1"/>
  <c r="Q192" i="1" s="1"/>
  <c r="O213" i="1"/>
  <c r="Q213" i="1" s="1"/>
  <c r="O189" i="1"/>
  <c r="Q189" i="1" s="1"/>
  <c r="O181" i="1"/>
  <c r="Q181" i="1" s="1"/>
  <c r="O261" i="1"/>
  <c r="Q261" i="1" s="1"/>
  <c r="O253" i="1"/>
  <c r="Q253" i="1" s="1"/>
  <c r="O210" i="1"/>
  <c r="Q210" i="1" s="1"/>
  <c r="O186" i="1"/>
  <c r="Q186" i="1" s="1"/>
  <c r="O204" i="1"/>
  <c r="Q204" i="1" s="1"/>
  <c r="O284" i="1"/>
  <c r="Q284" i="1" s="1"/>
  <c r="O229" i="1"/>
  <c r="Q229" i="1" s="1"/>
  <c r="P285" i="1"/>
  <c r="P230" i="1"/>
  <c r="O148" i="1"/>
  <c r="Q148" i="1" s="1"/>
  <c r="O145" i="1"/>
  <c r="Q145" i="1" s="1"/>
  <c r="O113" i="1"/>
  <c r="Q113" i="1" s="1"/>
  <c r="O106" i="1"/>
  <c r="Q106" i="1" s="1"/>
  <c r="O96" i="1"/>
  <c r="Q96" i="1" s="1"/>
  <c r="O93" i="1"/>
  <c r="Q93" i="1" s="1"/>
  <c r="O91" i="1"/>
  <c r="Q91" i="1" s="1"/>
  <c r="O84" i="1"/>
  <c r="Q84" i="1" s="1"/>
  <c r="O78" i="1"/>
  <c r="Q78" i="1" s="1"/>
  <c r="O76" i="1"/>
  <c r="Q76" i="1" s="1"/>
  <c r="O65" i="1"/>
  <c r="Q65" i="1" s="1"/>
  <c r="O118" i="1"/>
  <c r="Q118" i="1" s="1"/>
  <c r="O110" i="1"/>
  <c r="Q110" i="1" s="1"/>
  <c r="O108" i="1"/>
  <c r="Q108" i="1" s="1"/>
  <c r="O103" i="1"/>
  <c r="Q103" i="1" s="1"/>
  <c r="O86" i="1"/>
  <c r="Q86" i="1" s="1"/>
  <c r="O69" i="1"/>
  <c r="Q69" i="1" s="1"/>
  <c r="O100" i="1"/>
  <c r="Q100" i="1" s="1"/>
  <c r="O88" i="1"/>
  <c r="Q88" i="1" s="1"/>
  <c r="O150" i="1"/>
  <c r="Q150" i="1" s="1"/>
  <c r="O112" i="1"/>
  <c r="Q112" i="1" s="1"/>
  <c r="O92" i="1"/>
  <c r="Q92" i="1" s="1"/>
  <c r="O81" i="1"/>
  <c r="Q81" i="1" s="1"/>
  <c r="O77" i="1"/>
  <c r="Q77" i="1" s="1"/>
  <c r="O64" i="1"/>
  <c r="O102" i="1"/>
  <c r="Q102" i="1" s="1"/>
  <c r="O79" i="1"/>
  <c r="Q79" i="1" s="1"/>
  <c r="O157" i="1"/>
  <c r="Q157" i="1" s="1"/>
  <c r="O155" i="1"/>
  <c r="Q155" i="1" s="1"/>
  <c r="O149" i="1"/>
  <c r="Q149" i="1" s="1"/>
  <c r="O114" i="1"/>
  <c r="Q114" i="1" s="1"/>
  <c r="O109" i="1"/>
  <c r="Q109" i="1" s="1"/>
  <c r="O94" i="1"/>
  <c r="Q94" i="1" s="1"/>
  <c r="O90" i="1"/>
  <c r="Q90" i="1" s="1"/>
  <c r="O68" i="1"/>
  <c r="Q68" i="1" s="1"/>
  <c r="O115" i="1"/>
  <c r="Q115" i="1" s="1"/>
  <c r="O107" i="1"/>
  <c r="Q107" i="1" s="1"/>
  <c r="O111" i="1"/>
  <c r="Q111" i="1" s="1"/>
  <c r="O104" i="1"/>
  <c r="Q104" i="1" s="1"/>
  <c r="O80" i="1"/>
  <c r="Q80" i="1" s="1"/>
  <c r="O70" i="1"/>
  <c r="Q70" i="1" s="1"/>
  <c r="O167" i="1"/>
  <c r="Q167" i="1" s="1"/>
  <c r="O74" i="1"/>
  <c r="Q74" i="1" s="1"/>
  <c r="O117" i="1"/>
  <c r="Q117" i="1" s="1"/>
  <c r="O85" i="1"/>
  <c r="Q85" i="1" s="1"/>
  <c r="O66" i="1"/>
  <c r="Q66" i="1" s="1"/>
  <c r="O159" i="1"/>
  <c r="Q159" i="1" s="1"/>
  <c r="O151" i="1"/>
  <c r="Q151" i="1" s="1"/>
  <c r="O139" i="1"/>
  <c r="Q139" i="1" s="1"/>
  <c r="O116" i="1"/>
  <c r="Q116" i="1" s="1"/>
  <c r="O101" i="1"/>
  <c r="Q101" i="1" s="1"/>
  <c r="O98" i="1"/>
  <c r="Q98" i="1" s="1"/>
  <c r="O82" i="1"/>
  <c r="Q82" i="1" s="1"/>
  <c r="O72" i="1"/>
  <c r="Q72" i="1" s="1"/>
  <c r="O153" i="1"/>
  <c r="Q153" i="1" s="1"/>
  <c r="O140" i="1"/>
  <c r="Q140" i="1" s="1"/>
  <c r="O67" i="1"/>
  <c r="Q67" i="1" s="1"/>
  <c r="O130" i="1"/>
  <c r="Q130" i="1" s="1"/>
  <c r="O152" i="1"/>
  <c r="Q152" i="1" s="1"/>
  <c r="O128" i="1"/>
  <c r="Q128" i="1" s="1"/>
  <c r="O162" i="1"/>
  <c r="Q162" i="1" s="1"/>
  <c r="O89" i="1"/>
  <c r="Q89" i="1" s="1"/>
  <c r="O87" i="1"/>
  <c r="Q87" i="1" s="1"/>
  <c r="O154" i="1"/>
  <c r="Q154" i="1" s="1"/>
  <c r="O126" i="1"/>
  <c r="Q126" i="1" s="1"/>
  <c r="O164" i="1"/>
  <c r="Q164" i="1" s="1"/>
  <c r="O131" i="1"/>
  <c r="Q131" i="1" s="1"/>
  <c r="O170" i="1"/>
  <c r="Q170" i="1" s="1"/>
  <c r="O171" i="1"/>
  <c r="Q171" i="1" s="1"/>
  <c r="O134" i="1"/>
  <c r="Q134" i="1" s="1"/>
  <c r="O169" i="1"/>
  <c r="Q169" i="1" s="1"/>
  <c r="O144" i="1"/>
  <c r="Q144" i="1" s="1"/>
  <c r="O95" i="1"/>
  <c r="Q95" i="1" s="1"/>
  <c r="O174" i="1"/>
  <c r="Q174" i="1" s="1"/>
  <c r="O142" i="1"/>
  <c r="Q142" i="1" s="1"/>
  <c r="O166" i="1"/>
  <c r="Q166" i="1" s="1"/>
  <c r="O163" i="1"/>
  <c r="Q163" i="1" s="1"/>
  <c r="O156" i="1"/>
  <c r="Q156" i="1" s="1"/>
  <c r="O127" i="1"/>
  <c r="Q127" i="1" s="1"/>
  <c r="O97" i="1"/>
  <c r="Q97" i="1" s="1"/>
  <c r="O105" i="1"/>
  <c r="Q105" i="1" s="1"/>
  <c r="O83" i="1"/>
  <c r="Q83" i="1" s="1"/>
  <c r="O71" i="1"/>
  <c r="Q71" i="1" s="1"/>
  <c r="O147" i="1"/>
  <c r="Q147" i="1" s="1"/>
  <c r="O125" i="1"/>
  <c r="Q125" i="1" s="1"/>
  <c r="O168" i="1"/>
  <c r="Q168" i="1" s="1"/>
  <c r="O165" i="1"/>
  <c r="Q165" i="1" s="1"/>
  <c r="O143" i="1"/>
  <c r="Q143" i="1" s="1"/>
  <c r="O124" i="1"/>
  <c r="O138" i="1"/>
  <c r="Q138" i="1" s="1"/>
  <c r="O141" i="1"/>
  <c r="Q141" i="1" s="1"/>
  <c r="O75" i="1"/>
  <c r="Q75" i="1" s="1"/>
  <c r="O132" i="1"/>
  <c r="Q132" i="1" s="1"/>
  <c r="O99" i="1"/>
  <c r="Q99" i="1" s="1"/>
  <c r="O146" i="1"/>
  <c r="Q146" i="1" s="1"/>
  <c r="O161" i="1"/>
  <c r="Q161" i="1" s="1"/>
  <c r="O135" i="1"/>
  <c r="Q135" i="1" s="1"/>
  <c r="O158" i="1"/>
  <c r="Q158" i="1" s="1"/>
  <c r="O136" i="1"/>
  <c r="Q136" i="1" s="1"/>
  <c r="O73" i="1"/>
  <c r="Q73" i="1" s="1"/>
  <c r="O137" i="1"/>
  <c r="Q137" i="1" s="1"/>
  <c r="O173" i="1"/>
  <c r="Q173" i="1" s="1"/>
  <c r="O172" i="1"/>
  <c r="Q172" i="1" s="1"/>
  <c r="O129" i="1"/>
  <c r="Q129" i="1" s="1"/>
  <c r="O160" i="1"/>
  <c r="Q160" i="1" s="1"/>
  <c r="O133" i="1"/>
  <c r="Q133" i="1" s="1"/>
  <c r="O29" i="1"/>
  <c r="Q29" i="1" s="1"/>
  <c r="O45" i="1"/>
  <c r="Q45" i="1" s="1"/>
  <c r="O7" i="1"/>
  <c r="Q7" i="1" s="1"/>
  <c r="O15" i="1"/>
  <c r="Q15" i="1" s="1"/>
  <c r="O23" i="1"/>
  <c r="Q23" i="1" s="1"/>
  <c r="O31" i="1"/>
  <c r="Q31" i="1" s="1"/>
  <c r="O39" i="1"/>
  <c r="Q39" i="1" s="1"/>
  <c r="O47" i="1"/>
  <c r="Q47" i="1" s="1"/>
  <c r="O55" i="1"/>
  <c r="Q55" i="1" s="1"/>
  <c r="O8" i="1"/>
  <c r="Q8" i="1" s="1"/>
  <c r="O16" i="1"/>
  <c r="Q16" i="1" s="1"/>
  <c r="O24" i="1"/>
  <c r="Q24" i="1" s="1"/>
  <c r="O32" i="1"/>
  <c r="Q32" i="1" s="1"/>
  <c r="O40" i="1"/>
  <c r="Q40" i="1" s="1"/>
  <c r="O48" i="1"/>
  <c r="Q48" i="1" s="1"/>
  <c r="O56" i="1"/>
  <c r="Q56" i="1" s="1"/>
  <c r="O9" i="1"/>
  <c r="Q9" i="1" s="1"/>
  <c r="O17" i="1"/>
  <c r="Q17" i="1" s="1"/>
  <c r="O25" i="1"/>
  <c r="Q25" i="1" s="1"/>
  <c r="O33" i="1"/>
  <c r="Q33" i="1" s="1"/>
  <c r="O41" i="1"/>
  <c r="Q41" i="1" s="1"/>
  <c r="O49" i="1"/>
  <c r="Q49" i="1" s="1"/>
  <c r="O57" i="1"/>
  <c r="Q57" i="1" s="1"/>
  <c r="O20" i="1"/>
  <c r="Q20" i="1" s="1"/>
  <c r="O36" i="1"/>
  <c r="Q36" i="1" s="1"/>
  <c r="O52" i="1"/>
  <c r="Q52" i="1" s="1"/>
  <c r="O21" i="1"/>
  <c r="Q21" i="1" s="1"/>
  <c r="O53" i="1"/>
  <c r="Q53" i="1" s="1"/>
  <c r="O6" i="1"/>
  <c r="Q6" i="1" s="1"/>
  <c r="O30" i="1"/>
  <c r="Q30" i="1" s="1"/>
  <c r="O54" i="1"/>
  <c r="Q54" i="1" s="1"/>
  <c r="O10" i="1"/>
  <c r="Q10" i="1" s="1"/>
  <c r="O18" i="1"/>
  <c r="Q18" i="1" s="1"/>
  <c r="O26" i="1"/>
  <c r="Q26" i="1" s="1"/>
  <c r="O34" i="1"/>
  <c r="Q34" i="1" s="1"/>
  <c r="O42" i="1"/>
  <c r="Q42" i="1" s="1"/>
  <c r="O50" i="1"/>
  <c r="Q50" i="1" s="1"/>
  <c r="O58" i="1"/>
  <c r="Q58" i="1" s="1"/>
  <c r="O11" i="1"/>
  <c r="Q11" i="1" s="1"/>
  <c r="O19" i="1"/>
  <c r="Q19" i="1" s="1"/>
  <c r="O27" i="1"/>
  <c r="Q27" i="1" s="1"/>
  <c r="O35" i="1"/>
  <c r="Q35" i="1" s="1"/>
  <c r="O43" i="1"/>
  <c r="Q43" i="1" s="1"/>
  <c r="O51" i="1"/>
  <c r="Q51" i="1" s="1"/>
  <c r="O59" i="1"/>
  <c r="Q59" i="1" s="1"/>
  <c r="O12" i="1"/>
  <c r="Q12" i="1" s="1"/>
  <c r="O28" i="1"/>
  <c r="Q28" i="1" s="1"/>
  <c r="O44" i="1"/>
  <c r="Q44" i="1" s="1"/>
  <c r="O4" i="1"/>
  <c r="O5" i="1"/>
  <c r="Q5" i="1" s="1"/>
  <c r="O13" i="1"/>
  <c r="Q13" i="1" s="1"/>
  <c r="O37" i="1"/>
  <c r="Q37" i="1" s="1"/>
  <c r="O14" i="1"/>
  <c r="Q14" i="1" s="1"/>
  <c r="O22" i="1"/>
  <c r="Q22" i="1" s="1"/>
  <c r="O38" i="1"/>
  <c r="Q38" i="1" s="1"/>
  <c r="O46" i="1"/>
  <c r="Q46" i="1" s="1"/>
  <c r="O285" i="1" l="1"/>
  <c r="Q234" i="1"/>
  <c r="Q285" i="1" s="1"/>
  <c r="U243" i="1" s="1"/>
  <c r="O230" i="1"/>
  <c r="Q179" i="1"/>
  <c r="Q230" i="1" s="1"/>
  <c r="U188" i="1" s="1"/>
  <c r="Q124" i="1"/>
  <c r="Q175" i="1" s="1"/>
  <c r="U133" i="1" s="1"/>
  <c r="O175" i="1"/>
  <c r="O119" i="1"/>
  <c r="Q64" i="1"/>
  <c r="Q119" i="1" s="1"/>
  <c r="U73" i="1" s="1"/>
  <c r="Q4" i="1"/>
  <c r="Q60" i="1" s="1"/>
  <c r="U13" i="1" s="1"/>
  <c r="O60" i="1"/>
</calcChain>
</file>

<file path=xl/sharedStrings.xml><?xml version="1.0" encoding="utf-8"?>
<sst xmlns="http://schemas.openxmlformats.org/spreadsheetml/2006/main" count="213" uniqueCount="63">
  <si>
    <t>Sample Temperature, T/ °C</t>
  </si>
  <si>
    <t>Sample Voltage, Up/ V</t>
  </si>
  <si>
    <t>Heating Curve 1</t>
  </si>
  <si>
    <t>Heating Curve 2</t>
  </si>
  <si>
    <t>Heating Curve 3</t>
  </si>
  <si>
    <t>Heating Curve 4</t>
  </si>
  <si>
    <t>Heating Curve 5</t>
  </si>
  <si>
    <t>ln(10/Up)</t>
  </si>
  <si>
    <t>1/T</t>
  </si>
  <si>
    <t>Gradient of best fit line:</t>
  </si>
  <si>
    <t>m=</t>
  </si>
  <si>
    <t>Standard uncertainty of m:</t>
  </si>
  <si>
    <r>
      <t>u</t>
    </r>
    <r>
      <rPr>
        <vertAlign val="sub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</t>
    </r>
  </si>
  <si>
    <t>y-intercept of best line:</t>
  </si>
  <si>
    <t>c=</t>
  </si>
  <si>
    <t>Standard uncertainty of c</t>
  </si>
  <si>
    <r>
      <t>u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</t>
    </r>
  </si>
  <si>
    <t>Coefficient of determination: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</si>
  <si>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=</t>
    </r>
  </si>
  <si>
    <t>σ</t>
  </si>
  <si>
    <t>Δ</t>
  </si>
  <si>
    <t>1/Δ</t>
  </si>
  <si>
    <t>ŷ</t>
  </si>
  <si>
    <t>Mean of data y:</t>
  </si>
  <si>
    <r>
      <t>ȳ</t>
    </r>
    <r>
      <rPr>
        <sz val="8.4"/>
        <color theme="1"/>
        <rFont val="Times New Roman"/>
        <family val="1"/>
      </rPr>
      <t>=</t>
    </r>
  </si>
  <si>
    <t>SUM</t>
  </si>
  <si>
    <r>
      <t>1/σ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</si>
  <si>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</si>
  <si>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</si>
  <si>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</si>
  <si>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y</t>
    </r>
    <r>
      <rPr>
        <vertAlign val="subscript"/>
        <sz val="12"/>
        <color theme="1"/>
        <rFont val="Times New Roman"/>
        <family val="2"/>
      </rPr>
      <t>i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</si>
  <si>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x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</si>
  <si>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(y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-ȳ)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</si>
  <si>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(y</t>
    </r>
    <r>
      <rPr>
        <vertAlign val="subscript"/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-ŷ)</t>
    </r>
    <r>
      <rPr>
        <vertAlign val="superscript"/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>/σ</t>
    </r>
    <r>
      <rPr>
        <vertAlign val="superscript"/>
        <sz val="12"/>
        <color theme="1"/>
        <rFont val="Times New Roman"/>
        <family val="2"/>
      </rPr>
      <t>2</t>
    </r>
  </si>
  <si>
    <r>
      <t>E</t>
    </r>
    <r>
      <rPr>
        <vertAlign val="subscript"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2"/>
      </rPr>
      <t>:</t>
    </r>
  </si>
  <si>
    <t>Boltzmann's Constant:</t>
  </si>
  <si>
    <t>eV</t>
  </si>
  <si>
    <t>Mean Gradient of best fit line:</t>
  </si>
  <si>
    <t>E3</t>
  </si>
  <si>
    <t>Experimental Value</t>
  </si>
  <si>
    <t>Theoretical Value</t>
  </si>
  <si>
    <t>Percentage Discrepancy</t>
  </si>
  <si>
    <t>±</t>
  </si>
  <si>
    <t>Mean y-intercept of best line:</t>
  </si>
  <si>
    <t>Type A standard uncertainty of m:</t>
  </si>
  <si>
    <t>Type B standard uncertainty of m:</t>
  </si>
  <si>
    <t>Conductivity</t>
  </si>
  <si>
    <t>Cooling Curve 1</t>
  </si>
  <si>
    <r>
      <t>1/σ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</si>
  <si>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</si>
  <si>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</si>
  <si>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</si>
  <si>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y</t>
    </r>
    <r>
      <rPr>
        <vertAlign val="subscript"/>
        <sz val="12"/>
        <color theme="1"/>
        <rFont val="Times New Roman"/>
        <family val="1"/>
      </rPr>
      <t>i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</si>
  <si>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</si>
  <si>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(y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-ȳ)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</si>
  <si>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(y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-ŷ)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/σ</t>
    </r>
    <r>
      <rPr>
        <vertAlign val="superscript"/>
        <sz val="12"/>
        <color theme="1"/>
        <rFont val="Times New Roman"/>
        <family val="1"/>
      </rPr>
      <t>2</t>
    </r>
  </si>
  <si>
    <r>
      <t>Graph of Sample Voltage, V</t>
    </r>
    <r>
      <rPr>
        <vertAlign val="subscript"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2"/>
      </rPr>
      <t>, against Temperature, T</t>
    </r>
  </si>
  <si>
    <t>Gradient, m</t>
  </si>
  <si>
    <t>Y-intercept, c</t>
  </si>
  <si>
    <r>
      <t>Coefficicent of Determination, R</t>
    </r>
    <r>
      <rPr>
        <vertAlign val="superscript"/>
        <sz val="12"/>
        <color theme="1"/>
        <rFont val="Times New Roman"/>
        <family val="2"/>
      </rPr>
      <t>2</t>
    </r>
  </si>
  <si>
    <r>
      <t>Uncertainty of m, U</t>
    </r>
    <r>
      <rPr>
        <vertAlign val="subscript"/>
        <sz val="12"/>
        <color theme="1"/>
        <rFont val="Times New Roman"/>
        <family val="2"/>
      </rPr>
      <t>m</t>
    </r>
  </si>
  <si>
    <r>
      <t>Uncertainty of c, U</t>
    </r>
    <r>
      <rPr>
        <vertAlign val="subscript"/>
        <sz val="12"/>
        <color theme="1"/>
        <rFont val="Times New Roman"/>
        <family val="2"/>
      </rPr>
      <t>c</t>
    </r>
  </si>
  <si>
    <r>
      <t>E</t>
    </r>
    <r>
      <rPr>
        <vertAlign val="subscript"/>
        <sz val="12"/>
        <color theme="1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</si>
</sst>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14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color rgb="FF323130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.4"/>
      <color theme="1"/>
      <name val="Times New Roman"/>
      <family val="1"/>
    </font>
    <font>
      <sz val="12"/>
      <color rgb="FF323130"/>
      <name val="Times New Roman"/>
      <family val="2"/>
    </font>
    <font>
      <b/>
      <sz val="12"/>
      <color rgb="FF323130"/>
      <name val="Times New Roman"/>
      <family val="2"/>
    </font>
    <font>
      <vertAlign val="superscript"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sz val="12"/>
      <color rgb="FF222222"/>
      <name val="Times New Roman"/>
      <family val="1"/>
    </font>
    <font>
      <sz val="12"/>
      <color theme="1"/>
      <name val="8514oem"/>
      <family val="3"/>
      <charset val="255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 applyProtection="1">
      <alignment horizontal="right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Alignment="1">
      <alignment horizontal="right" vertical="center"/>
    </xf>
    <xf numFmtId="11" fontId="0" fillId="0" borderId="0" xfId="0" applyNumberFormat="1" applyFont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2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Graph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of ln(Conductivity) against Temperature</a:t>
            </a:r>
            <a:r>
              <a:rPr lang="en-US" baseline="30000">
                <a:latin typeface="Times New Roman" pitchFamily="18" charset="0"/>
                <a:cs typeface="Times New Roman" pitchFamily="18" charset="0"/>
              </a:rPr>
              <a:t>-1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Heating Curve 3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Sheet1!$F$124:$F$174</c:f>
                <c:numCache>
                  <c:formatCode>General</c:formatCode>
                  <c:ptCount val="51"/>
                  <c:pt idx="0">
                    <c:v>2.4213075060532689E-3</c:v>
                  </c:pt>
                  <c:pt idx="1">
                    <c:v>2.4937655860349131E-3</c:v>
                  </c:pt>
                  <c:pt idx="2">
                    <c:v>2.604166666666667E-3</c:v>
                  </c:pt>
                  <c:pt idx="3">
                    <c:v>2.7700831024930752E-3</c:v>
                  </c:pt>
                  <c:pt idx="4">
                    <c:v>2.9850746268656712E-3</c:v>
                  </c:pt>
                  <c:pt idx="5">
                    <c:v>3.2679738562091504E-3</c:v>
                  </c:pt>
                  <c:pt idx="6">
                    <c:v>3.4843205574912888E-3</c:v>
                  </c:pt>
                  <c:pt idx="7">
                    <c:v>3.8461538461538459E-3</c:v>
                  </c:pt>
                  <c:pt idx="8">
                    <c:v>4.2553191489361703E-3</c:v>
                  </c:pt>
                  <c:pt idx="9">
                    <c:v>4.7846889952153117E-3</c:v>
                  </c:pt>
                  <c:pt idx="10">
                    <c:v>5.3475935828877002E-3</c:v>
                  </c:pt>
                  <c:pt idx="11">
                    <c:v>5.7471264367816091E-3</c:v>
                  </c:pt>
                  <c:pt idx="12">
                    <c:v>6.4516129032258064E-3</c:v>
                  </c:pt>
                  <c:pt idx="13">
                    <c:v>7.1428571428571435E-3</c:v>
                  </c:pt>
                  <c:pt idx="14">
                    <c:v>8.1300813008130073E-3</c:v>
                  </c:pt>
                  <c:pt idx="15">
                    <c:v>9.0909090909090905E-3</c:v>
                  </c:pt>
                  <c:pt idx="16">
                    <c:v>1.0101010101010102E-2</c:v>
                  </c:pt>
                  <c:pt idx="17">
                    <c:v>1.0869565217391304E-2</c:v>
                  </c:pt>
                  <c:pt idx="18">
                    <c:v>1.2048192771084338E-2</c:v>
                  </c:pt>
                  <c:pt idx="19">
                    <c:v>1.3333333333333332E-2</c:v>
                  </c:pt>
                  <c:pt idx="20">
                    <c:v>1.4705882352941176E-2</c:v>
                  </c:pt>
                  <c:pt idx="21">
                    <c:v>1.6129032258064519E-2</c:v>
                  </c:pt>
                  <c:pt idx="22">
                    <c:v>1.7241379310344831E-2</c:v>
                  </c:pt>
                  <c:pt idx="23">
                    <c:v>1.8867924528301886E-2</c:v>
                  </c:pt>
                  <c:pt idx="24">
                    <c:v>2.0408163265306124E-2</c:v>
                  </c:pt>
                  <c:pt idx="25">
                    <c:v>2.2222222222222223E-2</c:v>
                  </c:pt>
                  <c:pt idx="26">
                    <c:v>2.3809523809523808E-2</c:v>
                  </c:pt>
                  <c:pt idx="27">
                    <c:v>2.564102564102564E-2</c:v>
                  </c:pt>
                  <c:pt idx="28">
                    <c:v>2.7027027027027029E-2</c:v>
                  </c:pt>
                  <c:pt idx="29">
                    <c:v>2.9411764705882353E-2</c:v>
                  </c:pt>
                  <c:pt idx="30">
                    <c:v>3.3333333333333333E-2</c:v>
                  </c:pt>
                  <c:pt idx="31">
                    <c:v>3.5714285714285712E-2</c:v>
                  </c:pt>
                  <c:pt idx="32">
                    <c:v>3.8461538461538457E-2</c:v>
                  </c:pt>
                  <c:pt idx="33">
                    <c:v>4.1666666666666671E-2</c:v>
                  </c:pt>
                  <c:pt idx="34">
                    <c:v>4.3478260869565216E-2</c:v>
                  </c:pt>
                  <c:pt idx="35">
                    <c:v>4.5454545454545463E-2</c:v>
                  </c:pt>
                  <c:pt idx="36">
                    <c:v>4.7619047619047616E-2</c:v>
                  </c:pt>
                  <c:pt idx="37">
                    <c:v>0.05</c:v>
                  </c:pt>
                  <c:pt idx="38">
                    <c:v>5.2631578947368425E-2</c:v>
                  </c:pt>
                  <c:pt idx="39">
                    <c:v>5.5555555555555552E-2</c:v>
                  </c:pt>
                  <c:pt idx="40">
                    <c:v>5.8823529411764705E-2</c:v>
                  </c:pt>
                  <c:pt idx="41">
                    <c:v>5.8823529411764705E-2</c:v>
                  </c:pt>
                  <c:pt idx="42">
                    <c:v>6.25E-2</c:v>
                  </c:pt>
                  <c:pt idx="43">
                    <c:v>6.6666666666666666E-2</c:v>
                  </c:pt>
                  <c:pt idx="44">
                    <c:v>7.1428571428571425E-2</c:v>
                  </c:pt>
                  <c:pt idx="45">
                    <c:v>7.1428571428571425E-2</c:v>
                  </c:pt>
                  <c:pt idx="46">
                    <c:v>7.6923076923076913E-2</c:v>
                  </c:pt>
                  <c:pt idx="47">
                    <c:v>8.3333333333333343E-2</c:v>
                  </c:pt>
                  <c:pt idx="48">
                    <c:v>8.3333333333333343E-2</c:v>
                  </c:pt>
                  <c:pt idx="49">
                    <c:v>9.0909090909090925E-2</c:v>
                  </c:pt>
                  <c:pt idx="50">
                    <c:v>9.0909090909090925E-2</c:v>
                  </c:pt>
                </c:numCache>
              </c:numRef>
            </c:plus>
            <c:minus>
              <c:numRef>
                <c:f>Sheet1!$F$124:$F$174</c:f>
                <c:numCache>
                  <c:formatCode>General</c:formatCode>
                  <c:ptCount val="51"/>
                  <c:pt idx="0">
                    <c:v>2.4213075060532689E-3</c:v>
                  </c:pt>
                  <c:pt idx="1">
                    <c:v>2.4937655860349131E-3</c:v>
                  </c:pt>
                  <c:pt idx="2">
                    <c:v>2.604166666666667E-3</c:v>
                  </c:pt>
                  <c:pt idx="3">
                    <c:v>2.7700831024930752E-3</c:v>
                  </c:pt>
                  <c:pt idx="4">
                    <c:v>2.9850746268656712E-3</c:v>
                  </c:pt>
                  <c:pt idx="5">
                    <c:v>3.2679738562091504E-3</c:v>
                  </c:pt>
                  <c:pt idx="6">
                    <c:v>3.4843205574912888E-3</c:v>
                  </c:pt>
                  <c:pt idx="7">
                    <c:v>3.8461538461538459E-3</c:v>
                  </c:pt>
                  <c:pt idx="8">
                    <c:v>4.2553191489361703E-3</c:v>
                  </c:pt>
                  <c:pt idx="9">
                    <c:v>4.7846889952153117E-3</c:v>
                  </c:pt>
                  <c:pt idx="10">
                    <c:v>5.3475935828877002E-3</c:v>
                  </c:pt>
                  <c:pt idx="11">
                    <c:v>5.7471264367816091E-3</c:v>
                  </c:pt>
                  <c:pt idx="12">
                    <c:v>6.4516129032258064E-3</c:v>
                  </c:pt>
                  <c:pt idx="13">
                    <c:v>7.1428571428571435E-3</c:v>
                  </c:pt>
                  <c:pt idx="14">
                    <c:v>8.1300813008130073E-3</c:v>
                  </c:pt>
                  <c:pt idx="15">
                    <c:v>9.0909090909090905E-3</c:v>
                  </c:pt>
                  <c:pt idx="16">
                    <c:v>1.0101010101010102E-2</c:v>
                  </c:pt>
                  <c:pt idx="17">
                    <c:v>1.0869565217391304E-2</c:v>
                  </c:pt>
                  <c:pt idx="18">
                    <c:v>1.2048192771084338E-2</c:v>
                  </c:pt>
                  <c:pt idx="19">
                    <c:v>1.3333333333333332E-2</c:v>
                  </c:pt>
                  <c:pt idx="20">
                    <c:v>1.4705882352941176E-2</c:v>
                  </c:pt>
                  <c:pt idx="21">
                    <c:v>1.6129032258064519E-2</c:v>
                  </c:pt>
                  <c:pt idx="22">
                    <c:v>1.7241379310344831E-2</c:v>
                  </c:pt>
                  <c:pt idx="23">
                    <c:v>1.8867924528301886E-2</c:v>
                  </c:pt>
                  <c:pt idx="24">
                    <c:v>2.0408163265306124E-2</c:v>
                  </c:pt>
                  <c:pt idx="25">
                    <c:v>2.2222222222222223E-2</c:v>
                  </c:pt>
                  <c:pt idx="26">
                    <c:v>2.3809523809523808E-2</c:v>
                  </c:pt>
                  <c:pt idx="27">
                    <c:v>2.564102564102564E-2</c:v>
                  </c:pt>
                  <c:pt idx="28">
                    <c:v>2.7027027027027029E-2</c:v>
                  </c:pt>
                  <c:pt idx="29">
                    <c:v>2.9411764705882353E-2</c:v>
                  </c:pt>
                  <c:pt idx="30">
                    <c:v>3.3333333333333333E-2</c:v>
                  </c:pt>
                  <c:pt idx="31">
                    <c:v>3.5714285714285712E-2</c:v>
                  </c:pt>
                  <c:pt idx="32">
                    <c:v>3.8461538461538457E-2</c:v>
                  </c:pt>
                  <c:pt idx="33">
                    <c:v>4.1666666666666671E-2</c:v>
                  </c:pt>
                  <c:pt idx="34">
                    <c:v>4.3478260869565216E-2</c:v>
                  </c:pt>
                  <c:pt idx="35">
                    <c:v>4.5454545454545463E-2</c:v>
                  </c:pt>
                  <c:pt idx="36">
                    <c:v>4.7619047619047616E-2</c:v>
                  </c:pt>
                  <c:pt idx="37">
                    <c:v>0.05</c:v>
                  </c:pt>
                  <c:pt idx="38">
                    <c:v>5.2631578947368425E-2</c:v>
                  </c:pt>
                  <c:pt idx="39">
                    <c:v>5.5555555555555552E-2</c:v>
                  </c:pt>
                  <c:pt idx="40">
                    <c:v>5.8823529411764705E-2</c:v>
                  </c:pt>
                  <c:pt idx="41">
                    <c:v>5.8823529411764705E-2</c:v>
                  </c:pt>
                  <c:pt idx="42">
                    <c:v>6.25E-2</c:v>
                  </c:pt>
                  <c:pt idx="43">
                    <c:v>6.6666666666666666E-2</c:v>
                  </c:pt>
                  <c:pt idx="44">
                    <c:v>7.1428571428571425E-2</c:v>
                  </c:pt>
                  <c:pt idx="45">
                    <c:v>7.1428571428571425E-2</c:v>
                  </c:pt>
                  <c:pt idx="46">
                    <c:v>7.6923076923076913E-2</c:v>
                  </c:pt>
                  <c:pt idx="47">
                    <c:v>8.3333333333333343E-2</c:v>
                  </c:pt>
                  <c:pt idx="48">
                    <c:v>8.3333333333333343E-2</c:v>
                  </c:pt>
                  <c:pt idx="49">
                    <c:v>9.0909090909090925E-2</c:v>
                  </c:pt>
                  <c:pt idx="50">
                    <c:v>9.0909090909090925E-2</c:v>
                  </c:pt>
                </c:numCache>
              </c:numRef>
            </c:minus>
          </c:errBars>
          <c:xVal>
            <c:numRef>
              <c:f>Sheet1!$D$124:$D$174</c:f>
              <c:numCache>
                <c:formatCode>General</c:formatCode>
                <c:ptCount val="51"/>
                <c:pt idx="0">
                  <c:v>3.3405712376816439</c:v>
                </c:pt>
                <c:pt idx="1">
                  <c:v>3.331667499583542</c:v>
                </c:pt>
                <c:pt idx="2">
                  <c:v>3.3172997180295241</c:v>
                </c:pt>
                <c:pt idx="3">
                  <c:v>3.2986970146792021</c:v>
                </c:pt>
                <c:pt idx="4">
                  <c:v>3.2792261026397771</c:v>
                </c:pt>
                <c:pt idx="5">
                  <c:v>3.256798567008631</c:v>
                </c:pt>
                <c:pt idx="6">
                  <c:v>3.2441200324412005</c:v>
                </c:pt>
                <c:pt idx="7">
                  <c:v>3.2169856844137046</c:v>
                </c:pt>
                <c:pt idx="8">
                  <c:v>3.1892840057407117</c:v>
                </c:pt>
                <c:pt idx="9">
                  <c:v>3.1630555116242292</c:v>
                </c:pt>
                <c:pt idx="10">
                  <c:v>3.1362709738121377</c:v>
                </c:pt>
                <c:pt idx="11">
                  <c:v>3.1167212092878294</c:v>
                </c:pt>
                <c:pt idx="12">
                  <c:v>3.0897574540398582</c:v>
                </c:pt>
                <c:pt idx="13">
                  <c:v>3.064194882794546</c:v>
                </c:pt>
                <c:pt idx="14">
                  <c:v>3.0390518158334605</c:v>
                </c:pt>
                <c:pt idx="15">
                  <c:v>3.0134096730450506</c:v>
                </c:pt>
                <c:pt idx="16">
                  <c:v>2.9890898221491562</c:v>
                </c:pt>
                <c:pt idx="17">
                  <c:v>2.9722098380145638</c:v>
                </c:pt>
                <c:pt idx="18">
                  <c:v>2.9502876530461721</c:v>
                </c:pt>
                <c:pt idx="19">
                  <c:v>2.9244041526538971</c:v>
                </c:pt>
                <c:pt idx="20">
                  <c:v>2.901494269548818</c:v>
                </c:pt>
                <c:pt idx="21">
                  <c:v>2.8814291888776835</c:v>
                </c:pt>
                <c:pt idx="22">
                  <c:v>2.8690288337397796</c:v>
                </c:pt>
                <c:pt idx="23">
                  <c:v>2.8469750889679717</c:v>
                </c:pt>
                <c:pt idx="24">
                  <c:v>2.8284542497525105</c:v>
                </c:pt>
                <c:pt idx="25">
                  <c:v>2.8085942985535741</c:v>
                </c:pt>
                <c:pt idx="26">
                  <c:v>2.7882336539802037</c:v>
                </c:pt>
                <c:pt idx="27">
                  <c:v>2.772002772002772</c:v>
                </c:pt>
                <c:pt idx="28">
                  <c:v>2.7582402427251416</c:v>
                </c:pt>
                <c:pt idx="29">
                  <c:v>2.7431079412974904</c:v>
                </c:pt>
                <c:pt idx="30">
                  <c:v>2.7266530334014996</c:v>
                </c:pt>
                <c:pt idx="31">
                  <c:v>2.7096599376778219</c:v>
                </c:pt>
                <c:pt idx="32">
                  <c:v>2.6943284386366702</c:v>
                </c:pt>
                <c:pt idx="33">
                  <c:v>2.6763013515321825</c:v>
                </c:pt>
                <c:pt idx="34">
                  <c:v>2.6677337601707354</c:v>
                </c:pt>
                <c:pt idx="35">
                  <c:v>2.6535756932466499</c:v>
                </c:pt>
                <c:pt idx="36">
                  <c:v>2.6381743833267381</c:v>
                </c:pt>
                <c:pt idx="37">
                  <c:v>2.6263952724885096</c:v>
                </c:pt>
                <c:pt idx="38">
                  <c:v>2.6140373807345449</c:v>
                </c:pt>
                <c:pt idx="39">
                  <c:v>2.6004420751527761</c:v>
                </c:pt>
                <c:pt idx="40">
                  <c:v>2.5883266468228294</c:v>
                </c:pt>
                <c:pt idx="41">
                  <c:v>2.5796465884173871</c:v>
                </c:pt>
                <c:pt idx="42">
                  <c:v>2.568383202773854</c:v>
                </c:pt>
                <c:pt idx="43">
                  <c:v>2.5559105431309903</c:v>
                </c:pt>
                <c:pt idx="44">
                  <c:v>2.544853034737244</c:v>
                </c:pt>
                <c:pt idx="45">
                  <c:v>2.5326073192351526</c:v>
                </c:pt>
                <c:pt idx="46">
                  <c:v>2.521750094565629</c:v>
                </c:pt>
                <c:pt idx="47">
                  <c:v>2.5116162250408141</c:v>
                </c:pt>
                <c:pt idx="48">
                  <c:v>2.5009378516943856</c:v>
                </c:pt>
                <c:pt idx="49">
                  <c:v>2.4940765681506423</c:v>
                </c:pt>
                <c:pt idx="50">
                  <c:v>2.4835465044082952</c:v>
                </c:pt>
              </c:numCache>
            </c:numRef>
          </c:xVal>
          <c:yVal>
            <c:numRef>
              <c:f>Sheet1!$E$124:$E$174</c:f>
              <c:numCache>
                <c:formatCode>General</c:formatCode>
                <c:ptCount val="51"/>
                <c:pt idx="0">
                  <c:v>0.88430768602110432</c:v>
                </c:pt>
                <c:pt idx="1">
                  <c:v>0.91379385167556793</c:v>
                </c:pt>
                <c:pt idx="2">
                  <c:v>0.95711272639441036</c:v>
                </c:pt>
                <c:pt idx="3">
                  <c:v>1.0188773206492563</c:v>
                </c:pt>
                <c:pt idx="4">
                  <c:v>1.0936247471570706</c:v>
                </c:pt>
                <c:pt idx="5">
                  <c:v>1.1841701770297564</c:v>
                </c:pt>
                <c:pt idx="6">
                  <c:v>1.2482730632225159</c:v>
                </c:pt>
                <c:pt idx="7">
                  <c:v>1.3470736479666092</c:v>
                </c:pt>
                <c:pt idx="8">
                  <c:v>1.4481697648379781</c:v>
                </c:pt>
                <c:pt idx="9">
                  <c:v>1.5654210270173261</c:v>
                </c:pt>
                <c:pt idx="10">
                  <c:v>1.6766466621275504</c:v>
                </c:pt>
                <c:pt idx="11">
                  <c:v>1.7486999797676079</c:v>
                </c:pt>
                <c:pt idx="12">
                  <c:v>1.8643301620628903</c:v>
                </c:pt>
                <c:pt idx="13">
                  <c:v>1.9661128563728327</c:v>
                </c:pt>
                <c:pt idx="14">
                  <c:v>2.0955709236097197</c:v>
                </c:pt>
                <c:pt idx="15">
                  <c:v>2.2072749131897207</c:v>
                </c:pt>
                <c:pt idx="16">
                  <c:v>2.312635428847547</c:v>
                </c:pt>
                <c:pt idx="17">
                  <c:v>2.3859667019330968</c:v>
                </c:pt>
                <c:pt idx="18">
                  <c:v>2.488914671185539</c:v>
                </c:pt>
                <c:pt idx="19">
                  <c:v>2.5902671654458267</c:v>
                </c:pt>
                <c:pt idx="20">
                  <c:v>2.6882475738060303</c:v>
                </c:pt>
                <c:pt idx="21">
                  <c:v>2.7806208939370456</c:v>
                </c:pt>
                <c:pt idx="22">
                  <c:v>2.8473122684357177</c:v>
                </c:pt>
                <c:pt idx="23">
                  <c:v>2.9374633654300153</c:v>
                </c:pt>
                <c:pt idx="24">
                  <c:v>3.0159349808715104</c:v>
                </c:pt>
                <c:pt idx="25">
                  <c:v>3.1010927892118172</c:v>
                </c:pt>
                <c:pt idx="26">
                  <c:v>3.1700856606987688</c:v>
                </c:pt>
                <c:pt idx="27">
                  <c:v>3.2441936328524905</c:v>
                </c:pt>
                <c:pt idx="28">
                  <c:v>3.2968373663379125</c:v>
                </c:pt>
                <c:pt idx="29">
                  <c:v>3.3813947543659757</c:v>
                </c:pt>
                <c:pt idx="30">
                  <c:v>3.5065578973199818</c:v>
                </c:pt>
                <c:pt idx="31">
                  <c:v>3.575550768806933</c:v>
                </c:pt>
                <c:pt idx="32">
                  <c:v>3.6496587409606551</c:v>
                </c:pt>
                <c:pt idx="33">
                  <c:v>3.7297014486341915</c:v>
                </c:pt>
                <c:pt idx="34">
                  <c:v>3.7722610630529876</c:v>
                </c:pt>
                <c:pt idx="35">
                  <c:v>3.8167128256238212</c:v>
                </c:pt>
                <c:pt idx="36">
                  <c:v>3.8632328412587142</c:v>
                </c:pt>
                <c:pt idx="37">
                  <c:v>3.912023005428146</c:v>
                </c:pt>
                <c:pt idx="38">
                  <c:v>3.9633162998156966</c:v>
                </c:pt>
                <c:pt idx="39">
                  <c:v>4.0173835210859723</c:v>
                </c:pt>
                <c:pt idx="40">
                  <c:v>4.0745419349259206</c:v>
                </c:pt>
                <c:pt idx="41">
                  <c:v>4.0745419349259206</c:v>
                </c:pt>
                <c:pt idx="42">
                  <c:v>4.1351665567423561</c:v>
                </c:pt>
                <c:pt idx="43">
                  <c:v>4.1997050778799272</c:v>
                </c:pt>
                <c:pt idx="44">
                  <c:v>4.268697949366878</c:v>
                </c:pt>
                <c:pt idx="45">
                  <c:v>4.268697949366878</c:v>
                </c:pt>
                <c:pt idx="46">
                  <c:v>4.3428059215206005</c:v>
                </c:pt>
                <c:pt idx="47">
                  <c:v>4.4228486291941369</c:v>
                </c:pt>
                <c:pt idx="48">
                  <c:v>4.4228486291941369</c:v>
                </c:pt>
                <c:pt idx="49">
                  <c:v>4.5098600061837661</c:v>
                </c:pt>
                <c:pt idx="50">
                  <c:v>4.5098600061837661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2960"/>
        <c:axId val="200639232"/>
      </c:scatterChart>
      <c:valAx>
        <c:axId val="200632960"/>
        <c:scaling>
          <c:orientation val="minMax"/>
          <c:min val="2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Temperature-</a:t>
                </a:r>
                <a:r>
                  <a:rPr lang="en-US" sz="1200" baseline="30000">
                    <a:latin typeface="Times New Roman" pitchFamily="18" charset="0"/>
                    <a:cs typeface="Times New Roman" pitchFamily="18" charset="0"/>
                  </a:rPr>
                  <a:t>1</a:t>
                </a: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/(1000K)-</a:t>
                </a:r>
                <a:r>
                  <a:rPr lang="en-US" sz="1200" baseline="30000">
                    <a:latin typeface="Times New Roman" pitchFamily="18" charset="0"/>
                    <a:cs typeface="Times New Roman" pitchFamily="18" charset="0"/>
                  </a:rPr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39232"/>
        <c:crosses val="autoZero"/>
        <c:crossBetween val="midCat"/>
      </c:valAx>
      <c:valAx>
        <c:axId val="20063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ln(Conductivity)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3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Graph of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Sample voltage, V</a:t>
            </a:r>
            <a:r>
              <a:rPr lang="en-US" baseline="-25000">
                <a:latin typeface="Times New Roman" pitchFamily="18" charset="0"/>
                <a:cs typeface="Times New Roman" pitchFamily="18" charset="0"/>
              </a:rPr>
              <a:t>p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against Temperature, 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Heating Curve 3</c:v>
          </c:tx>
          <c:spPr>
            <a:ln w="2857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fixedVal"/>
            <c:noEndCap val="0"/>
            <c:val val="1.0000000000000002E-2"/>
          </c:errBars>
          <c:xVal>
            <c:numRef>
              <c:f>Sheet1!$B$124:$B$174</c:f>
              <c:numCache>
                <c:formatCode>0.0</c:formatCode>
                <c:ptCount val="51"/>
                <c:pt idx="0">
                  <c:v>26.2</c:v>
                </c:pt>
                <c:pt idx="1">
                  <c:v>27</c:v>
                </c:pt>
                <c:pt idx="2">
                  <c:v>28.3</c:v>
                </c:pt>
                <c:pt idx="3">
                  <c:v>30</c:v>
                </c:pt>
                <c:pt idx="4">
                  <c:v>31.8</c:v>
                </c:pt>
                <c:pt idx="5">
                  <c:v>33.9</c:v>
                </c:pt>
                <c:pt idx="6">
                  <c:v>35.1</c:v>
                </c:pt>
                <c:pt idx="7">
                  <c:v>37.700000000000003</c:v>
                </c:pt>
                <c:pt idx="8">
                  <c:v>40.4</c:v>
                </c:pt>
                <c:pt idx="9">
                  <c:v>43</c:v>
                </c:pt>
                <c:pt idx="10">
                  <c:v>45.7</c:v>
                </c:pt>
                <c:pt idx="11">
                  <c:v>47.7</c:v>
                </c:pt>
                <c:pt idx="12">
                  <c:v>50.5</c:v>
                </c:pt>
                <c:pt idx="13">
                  <c:v>53.2</c:v>
                </c:pt>
                <c:pt idx="14">
                  <c:v>55.9</c:v>
                </c:pt>
                <c:pt idx="15">
                  <c:v>58.7</c:v>
                </c:pt>
                <c:pt idx="16">
                  <c:v>61.4</c:v>
                </c:pt>
                <c:pt idx="17">
                  <c:v>63.3</c:v>
                </c:pt>
                <c:pt idx="18">
                  <c:v>65.8</c:v>
                </c:pt>
                <c:pt idx="19">
                  <c:v>68.8</c:v>
                </c:pt>
                <c:pt idx="20">
                  <c:v>71.5</c:v>
                </c:pt>
                <c:pt idx="21">
                  <c:v>73.900000000000006</c:v>
                </c:pt>
                <c:pt idx="22">
                  <c:v>75.400000000000006</c:v>
                </c:pt>
                <c:pt idx="23">
                  <c:v>78.099999999999994</c:v>
                </c:pt>
                <c:pt idx="24">
                  <c:v>80.400000000000006</c:v>
                </c:pt>
                <c:pt idx="25">
                  <c:v>82.9</c:v>
                </c:pt>
                <c:pt idx="26">
                  <c:v>85.5</c:v>
                </c:pt>
                <c:pt idx="27">
                  <c:v>87.6</c:v>
                </c:pt>
                <c:pt idx="28">
                  <c:v>89.4</c:v>
                </c:pt>
                <c:pt idx="29">
                  <c:v>91.4</c:v>
                </c:pt>
                <c:pt idx="30">
                  <c:v>93.6</c:v>
                </c:pt>
                <c:pt idx="31">
                  <c:v>95.9</c:v>
                </c:pt>
                <c:pt idx="32">
                  <c:v>98</c:v>
                </c:pt>
                <c:pt idx="33">
                  <c:v>100.5</c:v>
                </c:pt>
                <c:pt idx="34">
                  <c:v>101.7</c:v>
                </c:pt>
                <c:pt idx="35">
                  <c:v>103.7</c:v>
                </c:pt>
                <c:pt idx="36">
                  <c:v>105.9</c:v>
                </c:pt>
                <c:pt idx="37">
                  <c:v>107.6</c:v>
                </c:pt>
                <c:pt idx="38">
                  <c:v>109.4</c:v>
                </c:pt>
                <c:pt idx="39">
                  <c:v>111.4</c:v>
                </c:pt>
                <c:pt idx="40">
                  <c:v>113.2</c:v>
                </c:pt>
                <c:pt idx="41">
                  <c:v>114.5</c:v>
                </c:pt>
                <c:pt idx="42">
                  <c:v>116.2</c:v>
                </c:pt>
                <c:pt idx="43">
                  <c:v>118.1</c:v>
                </c:pt>
                <c:pt idx="44">
                  <c:v>119.8</c:v>
                </c:pt>
                <c:pt idx="45">
                  <c:v>121.7</c:v>
                </c:pt>
                <c:pt idx="46">
                  <c:v>123.4</c:v>
                </c:pt>
                <c:pt idx="47">
                  <c:v>125</c:v>
                </c:pt>
                <c:pt idx="48">
                  <c:v>126.7</c:v>
                </c:pt>
                <c:pt idx="49">
                  <c:v>127.8</c:v>
                </c:pt>
                <c:pt idx="50">
                  <c:v>129.5</c:v>
                </c:pt>
              </c:numCache>
            </c:numRef>
          </c:xVal>
          <c:yVal>
            <c:numRef>
              <c:f>Sheet1!$C$124:$C$174</c:f>
              <c:numCache>
                <c:formatCode>0.00</c:formatCode>
                <c:ptCount val="51"/>
                <c:pt idx="0">
                  <c:v>4.13</c:v>
                </c:pt>
                <c:pt idx="1">
                  <c:v>4.01</c:v>
                </c:pt>
                <c:pt idx="2">
                  <c:v>3.84</c:v>
                </c:pt>
                <c:pt idx="3">
                  <c:v>3.61</c:v>
                </c:pt>
                <c:pt idx="4">
                  <c:v>3.35</c:v>
                </c:pt>
                <c:pt idx="5">
                  <c:v>3.06</c:v>
                </c:pt>
                <c:pt idx="6">
                  <c:v>2.87</c:v>
                </c:pt>
                <c:pt idx="7">
                  <c:v>2.6</c:v>
                </c:pt>
                <c:pt idx="8">
                  <c:v>2.35</c:v>
                </c:pt>
                <c:pt idx="9">
                  <c:v>2.09</c:v>
                </c:pt>
                <c:pt idx="10">
                  <c:v>1.87</c:v>
                </c:pt>
                <c:pt idx="11">
                  <c:v>1.74</c:v>
                </c:pt>
                <c:pt idx="12">
                  <c:v>1.55</c:v>
                </c:pt>
                <c:pt idx="13">
                  <c:v>1.4</c:v>
                </c:pt>
                <c:pt idx="14">
                  <c:v>1.23</c:v>
                </c:pt>
                <c:pt idx="15">
                  <c:v>1.1000000000000001</c:v>
                </c:pt>
                <c:pt idx="16">
                  <c:v>0.99</c:v>
                </c:pt>
                <c:pt idx="17">
                  <c:v>0.92</c:v>
                </c:pt>
                <c:pt idx="18">
                  <c:v>0.83</c:v>
                </c:pt>
                <c:pt idx="19">
                  <c:v>0.75</c:v>
                </c:pt>
                <c:pt idx="20">
                  <c:v>0.68</c:v>
                </c:pt>
                <c:pt idx="21">
                  <c:v>0.62</c:v>
                </c:pt>
                <c:pt idx="22">
                  <c:v>0.57999999999999996</c:v>
                </c:pt>
                <c:pt idx="23">
                  <c:v>0.53</c:v>
                </c:pt>
                <c:pt idx="24">
                  <c:v>0.49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0.37</c:v>
                </c:pt>
                <c:pt idx="29">
                  <c:v>0.34</c:v>
                </c:pt>
                <c:pt idx="30">
                  <c:v>0.3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0.24</c:v>
                </c:pt>
                <c:pt idx="34">
                  <c:v>0.23</c:v>
                </c:pt>
                <c:pt idx="35">
                  <c:v>0.22</c:v>
                </c:pt>
                <c:pt idx="36">
                  <c:v>0.21</c:v>
                </c:pt>
                <c:pt idx="37">
                  <c:v>0.2</c:v>
                </c:pt>
                <c:pt idx="38">
                  <c:v>0.19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0.16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2256"/>
        <c:axId val="202522624"/>
      </c:scatterChart>
      <c:valAx>
        <c:axId val="202512256"/>
        <c:scaling>
          <c:orientation val="minMax"/>
          <c:max val="130"/>
          <c:min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Temperature/°C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2522624"/>
        <c:crosses val="autoZero"/>
        <c:crossBetween val="midCat"/>
      </c:valAx>
      <c:valAx>
        <c:axId val="20252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Sample Voltage/ V</a:t>
                </a:r>
                <a:endParaRPr lang="en-US" sz="1200" baseline="-25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9.5315469813328033E-3"/>
              <c:y val="0.3922164868529916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251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Graph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of Conductivity against Temperature</a:t>
            </a:r>
            <a:r>
              <a:rPr lang="en-US" baseline="30000">
                <a:latin typeface="Times New Roman" pitchFamily="18" charset="0"/>
                <a:cs typeface="Times New Roman" pitchFamily="18" charset="0"/>
              </a:rPr>
              <a:t>-1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Sheet1!$Y$124:$Y$174</c:f>
                <c:numCache>
                  <c:formatCode>General</c:formatCode>
                  <c:ptCount val="51"/>
                  <c:pt idx="0">
                    <c:v>5.8627300388699004E-3</c:v>
                  </c:pt>
                  <c:pt idx="1">
                    <c:v>6.2188667980920534E-3</c:v>
                  </c:pt>
                  <c:pt idx="2">
                    <c:v>6.7816840277777788E-3</c:v>
                  </c:pt>
                  <c:pt idx="3">
                    <c:v>7.6733603947176585E-3</c:v>
                  </c:pt>
                  <c:pt idx="4">
                    <c:v>8.910670527957229E-3</c:v>
                  </c:pt>
                  <c:pt idx="5">
                    <c:v>1.0679653124866503E-2</c:v>
                  </c:pt>
                  <c:pt idx="6">
                    <c:v>1.2140489747356407E-2</c:v>
                  </c:pt>
                  <c:pt idx="7">
                    <c:v>1.4792899408284021E-2</c:v>
                  </c:pt>
                  <c:pt idx="8">
                    <c:v>1.8107741059302851E-2</c:v>
                  </c:pt>
                  <c:pt idx="9">
                    <c:v>2.2893248780934509E-2</c:v>
                  </c:pt>
                  <c:pt idx="10">
                    <c:v>2.8596757127741707E-2</c:v>
                  </c:pt>
                  <c:pt idx="11">
                    <c:v>3.3029462280354069E-2</c:v>
                  </c:pt>
                  <c:pt idx="12">
                    <c:v>4.1623309053069713E-2</c:v>
                  </c:pt>
                  <c:pt idx="13">
                    <c:v>5.1020408163265307E-2</c:v>
                  </c:pt>
                  <c:pt idx="14">
                    <c:v>6.6098221957829342E-2</c:v>
                  </c:pt>
                  <c:pt idx="15">
                    <c:v>8.2644628099173542E-2</c:v>
                  </c:pt>
                  <c:pt idx="16">
                    <c:v>0.1020304050607081</c:v>
                  </c:pt>
                  <c:pt idx="17">
                    <c:v>0.11814744801512286</c:v>
                  </c:pt>
                  <c:pt idx="18">
                    <c:v>0.1451589490492089</c:v>
                  </c:pt>
                  <c:pt idx="19">
                    <c:v>0.17777777777777778</c:v>
                  </c:pt>
                  <c:pt idx="20">
                    <c:v>0.2162629757785467</c:v>
                  </c:pt>
                  <c:pt idx="21">
                    <c:v>0.26014568158168577</c:v>
                  </c:pt>
                  <c:pt idx="22">
                    <c:v>0.29726516052318674</c:v>
                  </c:pt>
                  <c:pt idx="23">
                    <c:v>0.35599857600569595</c:v>
                  </c:pt>
                  <c:pt idx="24">
                    <c:v>0.41649312786339032</c:v>
                  </c:pt>
                  <c:pt idx="25">
                    <c:v>0.49382716049382719</c:v>
                  </c:pt>
                  <c:pt idx="26">
                    <c:v>0.56689342403628118</c:v>
                  </c:pt>
                  <c:pt idx="27">
                    <c:v>0.65746219592373434</c:v>
                  </c:pt>
                  <c:pt idx="28">
                    <c:v>0.73046018991964945</c:v>
                  </c:pt>
                  <c:pt idx="29">
                    <c:v>0.86505190311418678</c:v>
                  </c:pt>
                  <c:pt idx="30">
                    <c:v>1.1111111111111112</c:v>
                  </c:pt>
                  <c:pt idx="31">
                    <c:v>1.2755102040816324</c:v>
                  </c:pt>
                  <c:pt idx="32">
                    <c:v>1.4792899408284024</c:v>
                  </c:pt>
                  <c:pt idx="33">
                    <c:v>1.7361111111111114</c:v>
                  </c:pt>
                  <c:pt idx="34">
                    <c:v>1.8903591682419658</c:v>
                  </c:pt>
                  <c:pt idx="35">
                    <c:v>2.0661157024793391</c:v>
                  </c:pt>
                  <c:pt idx="36">
                    <c:v>2.2675736961451247</c:v>
                  </c:pt>
                  <c:pt idx="37">
                    <c:v>2.4999999999999996</c:v>
                  </c:pt>
                  <c:pt idx="38">
                    <c:v>2.770083102493075</c:v>
                  </c:pt>
                  <c:pt idx="39">
                    <c:v>3.0864197530864197</c:v>
                  </c:pt>
                  <c:pt idx="40">
                    <c:v>3.4602076124567471</c:v>
                  </c:pt>
                  <c:pt idx="41">
                    <c:v>3.4602076124567471</c:v>
                  </c:pt>
                  <c:pt idx="42">
                    <c:v>3.90625</c:v>
                  </c:pt>
                  <c:pt idx="43">
                    <c:v>4.4444444444444446</c:v>
                  </c:pt>
                  <c:pt idx="44">
                    <c:v>5.1020408163265296</c:v>
                  </c:pt>
                  <c:pt idx="45">
                    <c:v>5.1020408163265296</c:v>
                  </c:pt>
                  <c:pt idx="46">
                    <c:v>5.9171597633136095</c:v>
                  </c:pt>
                  <c:pt idx="47">
                    <c:v>6.9444444444444455</c:v>
                  </c:pt>
                  <c:pt idx="48">
                    <c:v>6.9444444444444455</c:v>
                  </c:pt>
                  <c:pt idx="49">
                    <c:v>8.2644628099173563</c:v>
                  </c:pt>
                  <c:pt idx="50">
                    <c:v>8.2644628099173563</c:v>
                  </c:pt>
                </c:numCache>
              </c:numRef>
            </c:plus>
            <c:minus>
              <c:numRef>
                <c:f>Sheet1!$Y$124:$Y$174</c:f>
                <c:numCache>
                  <c:formatCode>General</c:formatCode>
                  <c:ptCount val="51"/>
                  <c:pt idx="0">
                    <c:v>5.8627300388699004E-3</c:v>
                  </c:pt>
                  <c:pt idx="1">
                    <c:v>6.2188667980920534E-3</c:v>
                  </c:pt>
                  <c:pt idx="2">
                    <c:v>6.7816840277777788E-3</c:v>
                  </c:pt>
                  <c:pt idx="3">
                    <c:v>7.6733603947176585E-3</c:v>
                  </c:pt>
                  <c:pt idx="4">
                    <c:v>8.910670527957229E-3</c:v>
                  </c:pt>
                  <c:pt idx="5">
                    <c:v>1.0679653124866503E-2</c:v>
                  </c:pt>
                  <c:pt idx="6">
                    <c:v>1.2140489747356407E-2</c:v>
                  </c:pt>
                  <c:pt idx="7">
                    <c:v>1.4792899408284021E-2</c:v>
                  </c:pt>
                  <c:pt idx="8">
                    <c:v>1.8107741059302851E-2</c:v>
                  </c:pt>
                  <c:pt idx="9">
                    <c:v>2.2893248780934509E-2</c:v>
                  </c:pt>
                  <c:pt idx="10">
                    <c:v>2.8596757127741707E-2</c:v>
                  </c:pt>
                  <c:pt idx="11">
                    <c:v>3.3029462280354069E-2</c:v>
                  </c:pt>
                  <c:pt idx="12">
                    <c:v>4.1623309053069713E-2</c:v>
                  </c:pt>
                  <c:pt idx="13">
                    <c:v>5.1020408163265307E-2</c:v>
                  </c:pt>
                  <c:pt idx="14">
                    <c:v>6.6098221957829342E-2</c:v>
                  </c:pt>
                  <c:pt idx="15">
                    <c:v>8.2644628099173542E-2</c:v>
                  </c:pt>
                  <c:pt idx="16">
                    <c:v>0.1020304050607081</c:v>
                  </c:pt>
                  <c:pt idx="17">
                    <c:v>0.11814744801512286</c:v>
                  </c:pt>
                  <c:pt idx="18">
                    <c:v>0.1451589490492089</c:v>
                  </c:pt>
                  <c:pt idx="19">
                    <c:v>0.17777777777777778</c:v>
                  </c:pt>
                  <c:pt idx="20">
                    <c:v>0.2162629757785467</c:v>
                  </c:pt>
                  <c:pt idx="21">
                    <c:v>0.26014568158168577</c:v>
                  </c:pt>
                  <c:pt idx="22">
                    <c:v>0.29726516052318674</c:v>
                  </c:pt>
                  <c:pt idx="23">
                    <c:v>0.35599857600569595</c:v>
                  </c:pt>
                  <c:pt idx="24">
                    <c:v>0.41649312786339032</c:v>
                  </c:pt>
                  <c:pt idx="25">
                    <c:v>0.49382716049382719</c:v>
                  </c:pt>
                  <c:pt idx="26">
                    <c:v>0.56689342403628118</c:v>
                  </c:pt>
                  <c:pt idx="27">
                    <c:v>0.65746219592373434</c:v>
                  </c:pt>
                  <c:pt idx="28">
                    <c:v>0.73046018991964945</c:v>
                  </c:pt>
                  <c:pt idx="29">
                    <c:v>0.86505190311418678</c:v>
                  </c:pt>
                  <c:pt idx="30">
                    <c:v>1.1111111111111112</c:v>
                  </c:pt>
                  <c:pt idx="31">
                    <c:v>1.2755102040816324</c:v>
                  </c:pt>
                  <c:pt idx="32">
                    <c:v>1.4792899408284024</c:v>
                  </c:pt>
                  <c:pt idx="33">
                    <c:v>1.7361111111111114</c:v>
                  </c:pt>
                  <c:pt idx="34">
                    <c:v>1.8903591682419658</c:v>
                  </c:pt>
                  <c:pt idx="35">
                    <c:v>2.0661157024793391</c:v>
                  </c:pt>
                  <c:pt idx="36">
                    <c:v>2.2675736961451247</c:v>
                  </c:pt>
                  <c:pt idx="37">
                    <c:v>2.4999999999999996</c:v>
                  </c:pt>
                  <c:pt idx="38">
                    <c:v>2.770083102493075</c:v>
                  </c:pt>
                  <c:pt idx="39">
                    <c:v>3.0864197530864197</c:v>
                  </c:pt>
                  <c:pt idx="40">
                    <c:v>3.4602076124567471</c:v>
                  </c:pt>
                  <c:pt idx="41">
                    <c:v>3.4602076124567471</c:v>
                  </c:pt>
                  <c:pt idx="42">
                    <c:v>3.90625</c:v>
                  </c:pt>
                  <c:pt idx="43">
                    <c:v>4.4444444444444446</c:v>
                  </c:pt>
                  <c:pt idx="44">
                    <c:v>5.1020408163265296</c:v>
                  </c:pt>
                  <c:pt idx="45">
                    <c:v>5.1020408163265296</c:v>
                  </c:pt>
                  <c:pt idx="46">
                    <c:v>5.9171597633136095</c:v>
                  </c:pt>
                  <c:pt idx="47">
                    <c:v>6.9444444444444455</c:v>
                  </c:pt>
                  <c:pt idx="48">
                    <c:v>6.9444444444444455</c:v>
                  </c:pt>
                  <c:pt idx="49">
                    <c:v>8.2644628099173563</c:v>
                  </c:pt>
                  <c:pt idx="50">
                    <c:v>8.2644628099173563</c:v>
                  </c:pt>
                </c:numCache>
              </c:numRef>
            </c:minus>
          </c:errBars>
          <c:xVal>
            <c:numRef>
              <c:f>Sheet1!$D$124:$D$174</c:f>
              <c:numCache>
                <c:formatCode>General</c:formatCode>
                <c:ptCount val="51"/>
                <c:pt idx="0">
                  <c:v>3.3405712376816439</c:v>
                </c:pt>
                <c:pt idx="1">
                  <c:v>3.331667499583542</c:v>
                </c:pt>
                <c:pt idx="2">
                  <c:v>3.3172997180295241</c:v>
                </c:pt>
                <c:pt idx="3">
                  <c:v>3.2986970146792021</c:v>
                </c:pt>
                <c:pt idx="4">
                  <c:v>3.2792261026397771</c:v>
                </c:pt>
                <c:pt idx="5">
                  <c:v>3.256798567008631</c:v>
                </c:pt>
                <c:pt idx="6">
                  <c:v>3.2441200324412005</c:v>
                </c:pt>
                <c:pt idx="7">
                  <c:v>3.2169856844137046</c:v>
                </c:pt>
                <c:pt idx="8">
                  <c:v>3.1892840057407117</c:v>
                </c:pt>
                <c:pt idx="9">
                  <c:v>3.1630555116242292</c:v>
                </c:pt>
                <c:pt idx="10">
                  <c:v>3.1362709738121377</c:v>
                </c:pt>
                <c:pt idx="11">
                  <c:v>3.1167212092878294</c:v>
                </c:pt>
                <c:pt idx="12">
                  <c:v>3.0897574540398582</c:v>
                </c:pt>
                <c:pt idx="13">
                  <c:v>3.064194882794546</c:v>
                </c:pt>
                <c:pt idx="14">
                  <c:v>3.0390518158334605</c:v>
                </c:pt>
                <c:pt idx="15">
                  <c:v>3.0134096730450506</c:v>
                </c:pt>
                <c:pt idx="16">
                  <c:v>2.9890898221491562</c:v>
                </c:pt>
                <c:pt idx="17">
                  <c:v>2.9722098380145638</c:v>
                </c:pt>
                <c:pt idx="18">
                  <c:v>2.9502876530461721</c:v>
                </c:pt>
                <c:pt idx="19">
                  <c:v>2.9244041526538971</c:v>
                </c:pt>
                <c:pt idx="20">
                  <c:v>2.901494269548818</c:v>
                </c:pt>
                <c:pt idx="21">
                  <c:v>2.8814291888776835</c:v>
                </c:pt>
                <c:pt idx="22">
                  <c:v>2.8690288337397796</c:v>
                </c:pt>
                <c:pt idx="23">
                  <c:v>2.8469750889679717</c:v>
                </c:pt>
                <c:pt idx="24">
                  <c:v>2.8284542497525105</c:v>
                </c:pt>
                <c:pt idx="25">
                  <c:v>2.8085942985535741</c:v>
                </c:pt>
                <c:pt idx="26">
                  <c:v>2.7882336539802037</c:v>
                </c:pt>
                <c:pt idx="27">
                  <c:v>2.772002772002772</c:v>
                </c:pt>
                <c:pt idx="28">
                  <c:v>2.7582402427251416</c:v>
                </c:pt>
                <c:pt idx="29">
                  <c:v>2.7431079412974904</c:v>
                </c:pt>
                <c:pt idx="30">
                  <c:v>2.7266530334014996</c:v>
                </c:pt>
                <c:pt idx="31">
                  <c:v>2.7096599376778219</c:v>
                </c:pt>
                <c:pt idx="32">
                  <c:v>2.6943284386366702</c:v>
                </c:pt>
                <c:pt idx="33">
                  <c:v>2.6763013515321825</c:v>
                </c:pt>
                <c:pt idx="34">
                  <c:v>2.6677337601707354</c:v>
                </c:pt>
                <c:pt idx="35">
                  <c:v>2.6535756932466499</c:v>
                </c:pt>
                <c:pt idx="36">
                  <c:v>2.6381743833267381</c:v>
                </c:pt>
                <c:pt idx="37">
                  <c:v>2.6263952724885096</c:v>
                </c:pt>
                <c:pt idx="38">
                  <c:v>2.6140373807345449</c:v>
                </c:pt>
                <c:pt idx="39">
                  <c:v>2.6004420751527761</c:v>
                </c:pt>
                <c:pt idx="40">
                  <c:v>2.5883266468228294</c:v>
                </c:pt>
                <c:pt idx="41">
                  <c:v>2.5796465884173871</c:v>
                </c:pt>
                <c:pt idx="42">
                  <c:v>2.568383202773854</c:v>
                </c:pt>
                <c:pt idx="43">
                  <c:v>2.5559105431309903</c:v>
                </c:pt>
                <c:pt idx="44">
                  <c:v>2.544853034737244</c:v>
                </c:pt>
                <c:pt idx="45">
                  <c:v>2.5326073192351526</c:v>
                </c:pt>
                <c:pt idx="46">
                  <c:v>2.521750094565629</c:v>
                </c:pt>
                <c:pt idx="47">
                  <c:v>2.5116162250408141</c:v>
                </c:pt>
                <c:pt idx="48">
                  <c:v>2.5009378516943856</c:v>
                </c:pt>
                <c:pt idx="49">
                  <c:v>2.4940765681506423</c:v>
                </c:pt>
                <c:pt idx="50">
                  <c:v>2.4835465044082952</c:v>
                </c:pt>
              </c:numCache>
            </c:numRef>
          </c:xVal>
          <c:yVal>
            <c:numRef>
              <c:f>Sheet1!$W$124:$W$174</c:f>
              <c:numCache>
                <c:formatCode>General</c:formatCode>
                <c:ptCount val="51"/>
                <c:pt idx="0">
                  <c:v>2.4213075060532687</c:v>
                </c:pt>
                <c:pt idx="1">
                  <c:v>2.4937655860349128</c:v>
                </c:pt>
                <c:pt idx="2">
                  <c:v>2.604166666666667</c:v>
                </c:pt>
                <c:pt idx="3">
                  <c:v>2.770083102493075</c:v>
                </c:pt>
                <c:pt idx="4">
                  <c:v>2.9850746268656714</c:v>
                </c:pt>
                <c:pt idx="5">
                  <c:v>3.2679738562091503</c:v>
                </c:pt>
                <c:pt idx="6">
                  <c:v>3.484320557491289</c:v>
                </c:pt>
                <c:pt idx="7">
                  <c:v>3.8461538461538458</c:v>
                </c:pt>
                <c:pt idx="8">
                  <c:v>4.2553191489361701</c:v>
                </c:pt>
                <c:pt idx="9">
                  <c:v>4.7846889952153111</c:v>
                </c:pt>
                <c:pt idx="10">
                  <c:v>5.3475935828877006</c:v>
                </c:pt>
                <c:pt idx="11">
                  <c:v>5.7471264367816088</c:v>
                </c:pt>
                <c:pt idx="12">
                  <c:v>6.4516129032258061</c:v>
                </c:pt>
                <c:pt idx="13">
                  <c:v>7.1428571428571432</c:v>
                </c:pt>
                <c:pt idx="14">
                  <c:v>8.1300813008130088</c:v>
                </c:pt>
                <c:pt idx="15">
                  <c:v>9.0909090909090899</c:v>
                </c:pt>
                <c:pt idx="16">
                  <c:v>10.1010101010101</c:v>
                </c:pt>
                <c:pt idx="17">
                  <c:v>10.869565217391305</c:v>
                </c:pt>
                <c:pt idx="18">
                  <c:v>12.048192771084338</c:v>
                </c:pt>
                <c:pt idx="19">
                  <c:v>13.333333333333334</c:v>
                </c:pt>
                <c:pt idx="20">
                  <c:v>14.705882352941176</c:v>
                </c:pt>
                <c:pt idx="21">
                  <c:v>16.129032258064516</c:v>
                </c:pt>
                <c:pt idx="22">
                  <c:v>17.241379310344829</c:v>
                </c:pt>
                <c:pt idx="23">
                  <c:v>18.867924528301884</c:v>
                </c:pt>
                <c:pt idx="24">
                  <c:v>20.408163265306122</c:v>
                </c:pt>
                <c:pt idx="25">
                  <c:v>22.222222222222221</c:v>
                </c:pt>
                <c:pt idx="26">
                  <c:v>23.80952380952381</c:v>
                </c:pt>
                <c:pt idx="27">
                  <c:v>25.641025641025639</c:v>
                </c:pt>
                <c:pt idx="28">
                  <c:v>27.027027027027028</c:v>
                </c:pt>
                <c:pt idx="29">
                  <c:v>29.411764705882351</c:v>
                </c:pt>
                <c:pt idx="30">
                  <c:v>33.333333333333336</c:v>
                </c:pt>
                <c:pt idx="31">
                  <c:v>35.714285714285708</c:v>
                </c:pt>
                <c:pt idx="32">
                  <c:v>38.46153846153846</c:v>
                </c:pt>
                <c:pt idx="33">
                  <c:v>41.666666666666671</c:v>
                </c:pt>
                <c:pt idx="34">
                  <c:v>43.478260869565219</c:v>
                </c:pt>
                <c:pt idx="35">
                  <c:v>45.454545454545453</c:v>
                </c:pt>
                <c:pt idx="36">
                  <c:v>47.61904761904762</c:v>
                </c:pt>
                <c:pt idx="37">
                  <c:v>50</c:v>
                </c:pt>
                <c:pt idx="38">
                  <c:v>52.631578947368418</c:v>
                </c:pt>
                <c:pt idx="39">
                  <c:v>55.555555555555557</c:v>
                </c:pt>
                <c:pt idx="40">
                  <c:v>58.823529411764703</c:v>
                </c:pt>
                <c:pt idx="41">
                  <c:v>58.823529411764703</c:v>
                </c:pt>
                <c:pt idx="42">
                  <c:v>62.5</c:v>
                </c:pt>
                <c:pt idx="43">
                  <c:v>66.666666666666671</c:v>
                </c:pt>
                <c:pt idx="44">
                  <c:v>71.428571428571416</c:v>
                </c:pt>
                <c:pt idx="45">
                  <c:v>71.428571428571416</c:v>
                </c:pt>
                <c:pt idx="46">
                  <c:v>76.92307692307692</c:v>
                </c:pt>
                <c:pt idx="47">
                  <c:v>83.333333333333343</c:v>
                </c:pt>
                <c:pt idx="48">
                  <c:v>83.333333333333343</c:v>
                </c:pt>
                <c:pt idx="49">
                  <c:v>90.909090909090907</c:v>
                </c:pt>
                <c:pt idx="50">
                  <c:v>90.909090909090907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9488"/>
        <c:axId val="202561408"/>
      </c:scatterChart>
      <c:valAx>
        <c:axId val="202559488"/>
        <c:scaling>
          <c:orientation val="minMax"/>
          <c:min val="2.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Temperature-</a:t>
                </a:r>
                <a:r>
                  <a:rPr lang="en-US" sz="1200" baseline="30000">
                    <a:latin typeface="Times New Roman" pitchFamily="18" charset="0"/>
                    <a:cs typeface="Times New Roman" pitchFamily="18" charset="0"/>
                  </a:rPr>
                  <a:t>1</a:t>
                </a: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/(1000K)</a:t>
                </a:r>
                <a:r>
                  <a:rPr lang="en-US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61408"/>
        <c:crosses val="autoZero"/>
        <c:crossBetween val="midCat"/>
      </c:valAx>
      <c:valAx>
        <c:axId val="2025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>
                    <a:latin typeface="Times New Roman" pitchFamily="18" charset="0"/>
                    <a:cs typeface="Times New Roman" pitchFamily="18" charset="0"/>
                  </a:rPr>
                  <a:t>Conductivity/(</a:t>
                </a:r>
                <a:r>
                  <a:rPr lang="el-GR" sz="12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Ω</a:t>
                </a:r>
                <a:r>
                  <a:rPr lang="en-US" sz="12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m)</a:t>
                </a:r>
                <a:r>
                  <a:rPr lang="en-US" sz="1200" b="1" i="0" u="none" strike="noStrike" baseline="30000">
                    <a:effectLst/>
                    <a:latin typeface="Times New Roman" pitchFamily="18" charset="0"/>
                    <a:cs typeface="Times New Roman" pitchFamily="18" charset="0"/>
                  </a:rPr>
                  <a:t>-1</a:t>
                </a:r>
                <a:endParaRPr lang="en-US" sz="1200" b="1" baseline="30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5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graph of</a:t>
            </a:r>
            <a:r>
              <a:rPr lang="en-US" sz="1800" b="1" i="0" baseline="0">
                <a:effectLst/>
              </a:rPr>
              <a:t> ln(Conductivity) against Temperature</a:t>
            </a:r>
            <a:r>
              <a:rPr lang="en-US" sz="1800" b="1" i="0" baseline="30000">
                <a:effectLst/>
              </a:rPr>
              <a:t>-1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Cooling Curve</c:v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129680477309685"/>
                  <c:y val="-0.1565497325344810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Sheet1!$F$399:$F$1140</c:f>
                <c:numCache>
                  <c:formatCode>General</c:formatCode>
                  <c:ptCount val="742"/>
                  <c:pt idx="0">
                    <c:v>2.1505376344086021E-3</c:v>
                  </c:pt>
                  <c:pt idx="1">
                    <c:v>2.1505376344086021E-3</c:v>
                  </c:pt>
                  <c:pt idx="2">
                    <c:v>2.136752136752137E-3</c:v>
                  </c:pt>
                  <c:pt idx="3">
                    <c:v>2.1645021645021645E-3</c:v>
                  </c:pt>
                  <c:pt idx="4">
                    <c:v>2.1691973969631233E-3</c:v>
                  </c:pt>
                  <c:pt idx="5">
                    <c:v>2.1413276231263384E-3</c:v>
                  </c:pt>
                  <c:pt idx="6">
                    <c:v>2.1598272138228943E-3</c:v>
                  </c:pt>
                  <c:pt idx="7">
                    <c:v>2.1505376344086021E-3</c:v>
                  </c:pt>
                  <c:pt idx="8">
                    <c:v>2.1505376344086021E-3</c:v>
                  </c:pt>
                  <c:pt idx="9">
                    <c:v>2.1505376344086021E-3</c:v>
                  </c:pt>
                  <c:pt idx="10">
                    <c:v>2.1598272138228943E-3</c:v>
                  </c:pt>
                  <c:pt idx="11">
                    <c:v>2.1739130434782613E-3</c:v>
                  </c:pt>
                  <c:pt idx="12">
                    <c:v>2.1645021645021645E-3</c:v>
                  </c:pt>
                  <c:pt idx="13">
                    <c:v>2.1598272138228943E-3</c:v>
                  </c:pt>
                  <c:pt idx="14">
                    <c:v>2.1459227467811159E-3</c:v>
                  </c:pt>
                  <c:pt idx="15">
                    <c:v>2.1459227467811159E-3</c:v>
                  </c:pt>
                  <c:pt idx="16">
                    <c:v>2.1691973969631233E-3</c:v>
                  </c:pt>
                  <c:pt idx="17">
                    <c:v>2.1598272138228943E-3</c:v>
                  </c:pt>
                  <c:pt idx="18">
                    <c:v>2.1551724137931039E-3</c:v>
                  </c:pt>
                  <c:pt idx="19">
                    <c:v>2.1413276231263384E-3</c:v>
                  </c:pt>
                  <c:pt idx="20">
                    <c:v>2.1645021645021645E-3</c:v>
                  </c:pt>
                  <c:pt idx="21">
                    <c:v>2.1459227467811159E-3</c:v>
                  </c:pt>
                  <c:pt idx="22">
                    <c:v>2.1505376344086021E-3</c:v>
                  </c:pt>
                  <c:pt idx="23">
                    <c:v>2.1645021645021645E-3</c:v>
                  </c:pt>
                  <c:pt idx="24">
                    <c:v>2.1598272138228943E-3</c:v>
                  </c:pt>
                  <c:pt idx="25">
                    <c:v>2.1459227467811159E-3</c:v>
                  </c:pt>
                  <c:pt idx="26">
                    <c:v>2.1505376344086021E-3</c:v>
                  </c:pt>
                  <c:pt idx="27">
                    <c:v>2.1598272138228943E-3</c:v>
                  </c:pt>
                  <c:pt idx="28">
                    <c:v>2.1598272138228943E-3</c:v>
                  </c:pt>
                  <c:pt idx="29">
                    <c:v>2.1739130434782613E-3</c:v>
                  </c:pt>
                  <c:pt idx="30">
                    <c:v>2.1786492374727671E-3</c:v>
                  </c:pt>
                  <c:pt idx="31">
                    <c:v>2.1645021645021645E-3</c:v>
                  </c:pt>
                  <c:pt idx="32">
                    <c:v>2.1691973969631233E-3</c:v>
                  </c:pt>
                  <c:pt idx="33">
                    <c:v>2.1834061135371182E-3</c:v>
                  </c:pt>
                  <c:pt idx="34">
                    <c:v>2.1691973969631233E-3</c:v>
                  </c:pt>
                  <c:pt idx="35">
                    <c:v>2.1505376344086021E-3</c:v>
                  </c:pt>
                  <c:pt idx="36">
                    <c:v>2.1413276231263384E-3</c:v>
                  </c:pt>
                  <c:pt idx="37">
                    <c:v>2.1551724137931039E-3</c:v>
                  </c:pt>
                  <c:pt idx="38">
                    <c:v>2.1551724137931039E-3</c:v>
                  </c:pt>
                  <c:pt idx="39">
                    <c:v>2.1929824561403512E-3</c:v>
                  </c:pt>
                  <c:pt idx="40">
                    <c:v>2.1645021645021645E-3</c:v>
                  </c:pt>
                  <c:pt idx="41">
                    <c:v>2.1505376344086021E-3</c:v>
                  </c:pt>
                  <c:pt idx="42">
                    <c:v>2.1598272138228943E-3</c:v>
                  </c:pt>
                  <c:pt idx="43">
                    <c:v>2.1786492374727671E-3</c:v>
                  </c:pt>
                  <c:pt idx="44">
                    <c:v>2.1598272138228943E-3</c:v>
                  </c:pt>
                  <c:pt idx="45">
                    <c:v>2.1691973969631233E-3</c:v>
                  </c:pt>
                  <c:pt idx="46">
                    <c:v>2.1645021645021645E-3</c:v>
                  </c:pt>
                  <c:pt idx="47">
                    <c:v>2.1645021645021645E-3</c:v>
                  </c:pt>
                  <c:pt idx="48">
                    <c:v>2.1834061135371182E-3</c:v>
                  </c:pt>
                  <c:pt idx="49">
                    <c:v>2.1739130434782613E-3</c:v>
                  </c:pt>
                  <c:pt idx="50">
                    <c:v>2.1739130434782613E-3</c:v>
                  </c:pt>
                  <c:pt idx="51">
                    <c:v>2.1598272138228943E-3</c:v>
                  </c:pt>
                  <c:pt idx="52">
                    <c:v>2.1645021645021645E-3</c:v>
                  </c:pt>
                  <c:pt idx="53">
                    <c:v>2.1834061135371182E-3</c:v>
                  </c:pt>
                  <c:pt idx="54">
                    <c:v>2.1929824561403512E-3</c:v>
                  </c:pt>
                  <c:pt idx="55">
                    <c:v>2.1834061135371182E-3</c:v>
                  </c:pt>
                  <c:pt idx="56">
                    <c:v>2.1978021978021978E-3</c:v>
                  </c:pt>
                  <c:pt idx="57">
                    <c:v>2.2075055187637969E-3</c:v>
                  </c:pt>
                  <c:pt idx="58">
                    <c:v>2.1598272138228943E-3</c:v>
                  </c:pt>
                  <c:pt idx="59">
                    <c:v>2.1881838074398249E-3</c:v>
                  </c:pt>
                  <c:pt idx="60">
                    <c:v>2.1929824561403512E-3</c:v>
                  </c:pt>
                  <c:pt idx="61">
                    <c:v>2.1881838074398249E-3</c:v>
                  </c:pt>
                  <c:pt idx="62">
                    <c:v>2.1978021978021978E-3</c:v>
                  </c:pt>
                  <c:pt idx="63">
                    <c:v>2.1929824561403512E-3</c:v>
                  </c:pt>
                  <c:pt idx="64">
                    <c:v>2.2123893805309734E-3</c:v>
                  </c:pt>
                  <c:pt idx="65">
                    <c:v>2.1786492374727671E-3</c:v>
                  </c:pt>
                  <c:pt idx="66">
                    <c:v>2.1881838074398249E-3</c:v>
                  </c:pt>
                  <c:pt idx="67">
                    <c:v>2.2123893805309734E-3</c:v>
                  </c:pt>
                  <c:pt idx="68">
                    <c:v>2.2026431718061672E-3</c:v>
                  </c:pt>
                  <c:pt idx="69">
                    <c:v>2.1929824561403512E-3</c:v>
                  </c:pt>
                  <c:pt idx="70">
                    <c:v>2.2075055187637969E-3</c:v>
                  </c:pt>
                  <c:pt idx="71">
                    <c:v>2.1739130434782613E-3</c:v>
                  </c:pt>
                  <c:pt idx="72">
                    <c:v>2.2123893805309734E-3</c:v>
                  </c:pt>
                  <c:pt idx="73">
                    <c:v>2.2222222222222222E-3</c:v>
                  </c:pt>
                  <c:pt idx="74">
                    <c:v>2.2026431718061672E-3</c:v>
                  </c:pt>
                  <c:pt idx="75">
                    <c:v>2.1786492374727671E-3</c:v>
                  </c:pt>
                  <c:pt idx="76">
                    <c:v>2.2075055187637969E-3</c:v>
                  </c:pt>
                  <c:pt idx="77">
                    <c:v>2.1929824561403512E-3</c:v>
                  </c:pt>
                  <c:pt idx="78">
                    <c:v>2.1834061135371182E-3</c:v>
                  </c:pt>
                  <c:pt idx="79">
                    <c:v>2.1929824561403512E-3</c:v>
                  </c:pt>
                  <c:pt idx="80">
                    <c:v>2.2123893805309734E-3</c:v>
                  </c:pt>
                  <c:pt idx="81">
                    <c:v>2.1929824561403512E-3</c:v>
                  </c:pt>
                  <c:pt idx="82">
                    <c:v>2.1978021978021978E-3</c:v>
                  </c:pt>
                  <c:pt idx="83">
                    <c:v>2.2026431718061672E-3</c:v>
                  </c:pt>
                  <c:pt idx="84">
                    <c:v>2.1881838074398249E-3</c:v>
                  </c:pt>
                  <c:pt idx="85">
                    <c:v>2.1881838074398249E-3</c:v>
                  </c:pt>
                  <c:pt idx="86">
                    <c:v>2.2026431718061672E-3</c:v>
                  </c:pt>
                  <c:pt idx="87">
                    <c:v>2.1881838074398249E-3</c:v>
                  </c:pt>
                  <c:pt idx="88">
                    <c:v>2.2271714922048997E-3</c:v>
                  </c:pt>
                  <c:pt idx="89">
                    <c:v>2.1978021978021978E-3</c:v>
                  </c:pt>
                  <c:pt idx="90">
                    <c:v>2.2222222222222222E-3</c:v>
                  </c:pt>
                  <c:pt idx="91">
                    <c:v>2.2172949002217295E-3</c:v>
                  </c:pt>
                  <c:pt idx="92">
                    <c:v>2.2172949002217295E-3</c:v>
                  </c:pt>
                  <c:pt idx="93">
                    <c:v>2.1929824561403512E-3</c:v>
                  </c:pt>
                  <c:pt idx="94">
                    <c:v>2.2172949002217295E-3</c:v>
                  </c:pt>
                  <c:pt idx="95">
                    <c:v>2.2075055187637969E-3</c:v>
                  </c:pt>
                  <c:pt idx="96">
                    <c:v>2.2471910112359553E-3</c:v>
                  </c:pt>
                  <c:pt idx="97">
                    <c:v>2.2026431718061672E-3</c:v>
                  </c:pt>
                  <c:pt idx="98">
                    <c:v>2.2371364653243852E-3</c:v>
                  </c:pt>
                  <c:pt idx="99">
                    <c:v>2.2271714922048997E-3</c:v>
                  </c:pt>
                  <c:pt idx="100">
                    <c:v>2.2271714922048997E-3</c:v>
                  </c:pt>
                  <c:pt idx="101">
                    <c:v>2.2222222222222222E-3</c:v>
                  </c:pt>
                  <c:pt idx="102">
                    <c:v>2.2075055187637969E-3</c:v>
                  </c:pt>
                  <c:pt idx="103">
                    <c:v>2.2075055187637969E-3</c:v>
                  </c:pt>
                  <c:pt idx="104">
                    <c:v>2.2522522522522522E-3</c:v>
                  </c:pt>
                  <c:pt idx="105">
                    <c:v>2.2222222222222222E-3</c:v>
                  </c:pt>
                  <c:pt idx="106">
                    <c:v>2.2271714922048997E-3</c:v>
                  </c:pt>
                  <c:pt idx="107">
                    <c:v>2.2471910112359553E-3</c:v>
                  </c:pt>
                  <c:pt idx="108">
                    <c:v>2.242152466367713E-3</c:v>
                  </c:pt>
                  <c:pt idx="109">
                    <c:v>2.242152466367713E-3</c:v>
                  </c:pt>
                  <c:pt idx="110">
                    <c:v>2.2522522522522522E-3</c:v>
                  </c:pt>
                  <c:pt idx="111">
                    <c:v>2.2123893805309734E-3</c:v>
                  </c:pt>
                  <c:pt idx="112">
                    <c:v>2.2522522522522522E-3</c:v>
                  </c:pt>
                  <c:pt idx="113">
                    <c:v>2.2522522522522522E-3</c:v>
                  </c:pt>
                  <c:pt idx="114">
                    <c:v>2.2573363431151244E-3</c:v>
                  </c:pt>
                  <c:pt idx="115">
                    <c:v>2.2522522522522522E-3</c:v>
                  </c:pt>
                  <c:pt idx="116">
                    <c:v>2.2222222222222222E-3</c:v>
                  </c:pt>
                  <c:pt idx="117">
                    <c:v>2.2471910112359553E-3</c:v>
                  </c:pt>
                  <c:pt idx="118">
                    <c:v>2.2573363431151244E-3</c:v>
                  </c:pt>
                  <c:pt idx="119">
                    <c:v>2.2222222222222222E-3</c:v>
                  </c:pt>
                  <c:pt idx="120">
                    <c:v>2.242152466367713E-3</c:v>
                  </c:pt>
                  <c:pt idx="121">
                    <c:v>2.242152466367713E-3</c:v>
                  </c:pt>
                  <c:pt idx="122">
                    <c:v>2.2727272727272726E-3</c:v>
                  </c:pt>
                  <c:pt idx="123">
                    <c:v>2.2271714922048997E-3</c:v>
                  </c:pt>
                  <c:pt idx="124">
                    <c:v>2.2522522522522522E-3</c:v>
                  </c:pt>
                  <c:pt idx="125">
                    <c:v>2.2371364653243852E-3</c:v>
                  </c:pt>
                  <c:pt idx="126">
                    <c:v>2.2624434389140274E-3</c:v>
                  </c:pt>
                  <c:pt idx="127">
                    <c:v>2.2471910112359553E-3</c:v>
                  </c:pt>
                  <c:pt idx="128">
                    <c:v>2.2624434389140274E-3</c:v>
                  </c:pt>
                  <c:pt idx="129">
                    <c:v>2.2883295194508009E-3</c:v>
                  </c:pt>
                  <c:pt idx="130">
                    <c:v>2.2624434389140274E-3</c:v>
                  </c:pt>
                  <c:pt idx="131">
                    <c:v>2.2573363431151244E-3</c:v>
                  </c:pt>
                  <c:pt idx="132">
                    <c:v>2.2624434389140274E-3</c:v>
                  </c:pt>
                  <c:pt idx="133">
                    <c:v>2.2935779816513758E-3</c:v>
                  </c:pt>
                  <c:pt idx="134">
                    <c:v>2.2831050228310505E-3</c:v>
                  </c:pt>
                  <c:pt idx="135">
                    <c:v>2.2624434389140274E-3</c:v>
                  </c:pt>
                  <c:pt idx="136">
                    <c:v>2.2573363431151244E-3</c:v>
                  </c:pt>
                  <c:pt idx="137">
                    <c:v>2.2675736961451248E-3</c:v>
                  </c:pt>
                  <c:pt idx="138">
                    <c:v>2.2779043280182236E-3</c:v>
                  </c:pt>
                  <c:pt idx="139">
                    <c:v>2.2624434389140274E-3</c:v>
                  </c:pt>
                  <c:pt idx="140">
                    <c:v>2.2883295194508009E-3</c:v>
                  </c:pt>
                  <c:pt idx="141">
                    <c:v>2.2779043280182236E-3</c:v>
                  </c:pt>
                  <c:pt idx="142">
                    <c:v>2.2831050228310505E-3</c:v>
                  </c:pt>
                  <c:pt idx="143">
                    <c:v>2.2935779816513758E-3</c:v>
                  </c:pt>
                  <c:pt idx="144">
                    <c:v>2.3094688221709007E-3</c:v>
                  </c:pt>
                  <c:pt idx="145">
                    <c:v>2.2988505747126441E-3</c:v>
                  </c:pt>
                  <c:pt idx="146">
                    <c:v>2.2935779816513758E-3</c:v>
                  </c:pt>
                  <c:pt idx="147">
                    <c:v>2.3094688221709007E-3</c:v>
                  </c:pt>
                  <c:pt idx="148">
                    <c:v>2.2779043280182236E-3</c:v>
                  </c:pt>
                  <c:pt idx="149">
                    <c:v>2.2675736961451248E-3</c:v>
                  </c:pt>
                  <c:pt idx="150">
                    <c:v>2.2988505747126441E-3</c:v>
                  </c:pt>
                  <c:pt idx="151">
                    <c:v>2.2779043280182236E-3</c:v>
                  </c:pt>
                  <c:pt idx="152">
                    <c:v>2.2935779816513758E-3</c:v>
                  </c:pt>
                  <c:pt idx="153">
                    <c:v>2.3094688221709007E-3</c:v>
                  </c:pt>
                  <c:pt idx="154">
                    <c:v>2.331002331002331E-3</c:v>
                  </c:pt>
                  <c:pt idx="155">
                    <c:v>2.2935779816513758E-3</c:v>
                  </c:pt>
                  <c:pt idx="156">
                    <c:v>2.3148148148148147E-3</c:v>
                  </c:pt>
                  <c:pt idx="157">
                    <c:v>2.3094688221709007E-3</c:v>
                  </c:pt>
                  <c:pt idx="158">
                    <c:v>2.3094688221709007E-3</c:v>
                  </c:pt>
                  <c:pt idx="159">
                    <c:v>2.331002331002331E-3</c:v>
                  </c:pt>
                  <c:pt idx="160">
                    <c:v>2.3255813953488372E-3</c:v>
                  </c:pt>
                  <c:pt idx="161">
                    <c:v>2.3148148148148147E-3</c:v>
                  </c:pt>
                  <c:pt idx="162">
                    <c:v>2.2935779816513758E-3</c:v>
                  </c:pt>
                  <c:pt idx="163">
                    <c:v>2.2831050228310505E-3</c:v>
                  </c:pt>
                  <c:pt idx="164">
                    <c:v>2.3148148148148147E-3</c:v>
                  </c:pt>
                  <c:pt idx="165">
                    <c:v>2.3201856148491883E-3</c:v>
                  </c:pt>
                  <c:pt idx="166">
                    <c:v>2.3364485981308409E-3</c:v>
                  </c:pt>
                  <c:pt idx="167">
                    <c:v>2.2988505747126441E-3</c:v>
                  </c:pt>
                  <c:pt idx="168">
                    <c:v>2.3201856148491883E-3</c:v>
                  </c:pt>
                  <c:pt idx="169">
                    <c:v>2.3255813953488372E-3</c:v>
                  </c:pt>
                  <c:pt idx="170">
                    <c:v>2.331002331002331E-3</c:v>
                  </c:pt>
                  <c:pt idx="171">
                    <c:v>2.3474178403755869E-3</c:v>
                  </c:pt>
                  <c:pt idx="172">
                    <c:v>2.3584905660377358E-3</c:v>
                  </c:pt>
                  <c:pt idx="173">
                    <c:v>2.3364485981308409E-3</c:v>
                  </c:pt>
                  <c:pt idx="174">
                    <c:v>2.3529411764705885E-3</c:v>
                  </c:pt>
                  <c:pt idx="175">
                    <c:v>2.3255813953488372E-3</c:v>
                  </c:pt>
                  <c:pt idx="176">
                    <c:v>2.3364485981308409E-3</c:v>
                  </c:pt>
                  <c:pt idx="177">
                    <c:v>2.3255813953488372E-3</c:v>
                  </c:pt>
                  <c:pt idx="178">
                    <c:v>2.34192037470726E-3</c:v>
                  </c:pt>
                  <c:pt idx="179">
                    <c:v>2.3474178403755869E-3</c:v>
                  </c:pt>
                  <c:pt idx="180">
                    <c:v>2.3529411764705885E-3</c:v>
                  </c:pt>
                  <c:pt idx="181">
                    <c:v>2.3529411764705885E-3</c:v>
                  </c:pt>
                  <c:pt idx="182">
                    <c:v>2.34192037470726E-3</c:v>
                  </c:pt>
                  <c:pt idx="183">
                    <c:v>2.34192037470726E-3</c:v>
                  </c:pt>
                  <c:pt idx="184">
                    <c:v>2.3364485981308409E-3</c:v>
                  </c:pt>
                  <c:pt idx="185">
                    <c:v>2.3640661938534278E-3</c:v>
                  </c:pt>
                  <c:pt idx="186">
                    <c:v>2.3809523809523807E-3</c:v>
                  </c:pt>
                  <c:pt idx="187">
                    <c:v>2.3980815347721825E-3</c:v>
                  </c:pt>
                  <c:pt idx="188">
                    <c:v>2.3474178403755869E-3</c:v>
                  </c:pt>
                  <c:pt idx="189">
                    <c:v>2.3696682464454978E-3</c:v>
                  </c:pt>
                  <c:pt idx="190">
                    <c:v>2.3584905660377358E-3</c:v>
                  </c:pt>
                  <c:pt idx="191">
                    <c:v>2.3752969121140144E-3</c:v>
                  </c:pt>
                  <c:pt idx="192">
                    <c:v>2.3752969121140144E-3</c:v>
                  </c:pt>
                  <c:pt idx="193">
                    <c:v>2.3866348448687352E-3</c:v>
                  </c:pt>
                  <c:pt idx="194">
                    <c:v>2.4038461538461535E-3</c:v>
                  </c:pt>
                  <c:pt idx="195">
                    <c:v>2.3752969121140144E-3</c:v>
                  </c:pt>
                  <c:pt idx="196">
                    <c:v>2.3752969121140144E-3</c:v>
                  </c:pt>
                  <c:pt idx="197">
                    <c:v>2.4038461538461535E-3</c:v>
                  </c:pt>
                  <c:pt idx="198">
                    <c:v>2.3529411764705885E-3</c:v>
                  </c:pt>
                  <c:pt idx="199">
                    <c:v>2.3809523809523807E-3</c:v>
                  </c:pt>
                  <c:pt idx="200">
                    <c:v>2.3696682464454978E-3</c:v>
                  </c:pt>
                  <c:pt idx="201">
                    <c:v>2.4038461538461535E-3</c:v>
                  </c:pt>
                  <c:pt idx="202">
                    <c:v>2.3923444976076558E-3</c:v>
                  </c:pt>
                  <c:pt idx="203">
                    <c:v>2.3980815347721825E-3</c:v>
                  </c:pt>
                  <c:pt idx="204">
                    <c:v>2.3980815347721825E-3</c:v>
                  </c:pt>
                  <c:pt idx="205">
                    <c:v>2.4096385542168672E-3</c:v>
                  </c:pt>
                  <c:pt idx="206">
                    <c:v>2.4038461538461535E-3</c:v>
                  </c:pt>
                  <c:pt idx="207">
                    <c:v>2.4096385542168672E-3</c:v>
                  </c:pt>
                  <c:pt idx="208">
                    <c:v>2.4213075060532689E-3</c:v>
                  </c:pt>
                  <c:pt idx="209">
                    <c:v>2.4213075060532689E-3</c:v>
                  </c:pt>
                  <c:pt idx="210">
                    <c:v>2.415458937198068E-3</c:v>
                  </c:pt>
                  <c:pt idx="211">
                    <c:v>2.4038461538461535E-3</c:v>
                  </c:pt>
                  <c:pt idx="212">
                    <c:v>2.4449877750611251E-3</c:v>
                  </c:pt>
                  <c:pt idx="213">
                    <c:v>2.4213075060532689E-3</c:v>
                  </c:pt>
                  <c:pt idx="214">
                    <c:v>2.4390243902439029E-3</c:v>
                  </c:pt>
                  <c:pt idx="215">
                    <c:v>2.4330900243309003E-3</c:v>
                  </c:pt>
                  <c:pt idx="216">
                    <c:v>2.4271844660194177E-3</c:v>
                  </c:pt>
                  <c:pt idx="217">
                    <c:v>2.3923444976076558E-3</c:v>
                  </c:pt>
                  <c:pt idx="218">
                    <c:v>2.415458937198068E-3</c:v>
                  </c:pt>
                  <c:pt idx="219">
                    <c:v>2.4330900243309003E-3</c:v>
                  </c:pt>
                  <c:pt idx="220">
                    <c:v>2.4630541871921187E-3</c:v>
                  </c:pt>
                  <c:pt idx="221">
                    <c:v>2.4509803921568627E-3</c:v>
                  </c:pt>
                  <c:pt idx="222">
                    <c:v>2.4330900243309003E-3</c:v>
                  </c:pt>
                  <c:pt idx="223">
                    <c:v>2.4691358024691362E-3</c:v>
                  </c:pt>
                  <c:pt idx="224">
                    <c:v>2.4271844660194177E-3</c:v>
                  </c:pt>
                  <c:pt idx="225">
                    <c:v>2.4630541871921187E-3</c:v>
                  </c:pt>
                  <c:pt idx="226">
                    <c:v>2.4271844660194177E-3</c:v>
                  </c:pt>
                  <c:pt idx="227">
                    <c:v>2.4449877750611251E-3</c:v>
                  </c:pt>
                  <c:pt idx="228">
                    <c:v>2.4449877750611251E-3</c:v>
                  </c:pt>
                  <c:pt idx="229">
                    <c:v>2.4630541871921187E-3</c:v>
                  </c:pt>
                  <c:pt idx="230">
                    <c:v>2.4630541871921187E-3</c:v>
                  </c:pt>
                  <c:pt idx="231">
                    <c:v>2.4630541871921187E-3</c:v>
                  </c:pt>
                  <c:pt idx="232">
                    <c:v>2.4691358024691362E-3</c:v>
                  </c:pt>
                  <c:pt idx="233">
                    <c:v>2.4752475247524753E-3</c:v>
                  </c:pt>
                  <c:pt idx="234">
                    <c:v>2.4875621890547268E-3</c:v>
                  </c:pt>
                  <c:pt idx="235">
                    <c:v>2.4937655860349131E-3</c:v>
                  </c:pt>
                  <c:pt idx="236">
                    <c:v>2.4937655860349131E-3</c:v>
                  </c:pt>
                  <c:pt idx="237">
                    <c:v>2.4813895781637717E-3</c:v>
                  </c:pt>
                  <c:pt idx="238">
                    <c:v>2.4937655860349131E-3</c:v>
                  </c:pt>
                  <c:pt idx="239">
                    <c:v>2.5125628140703518E-3</c:v>
                  </c:pt>
                  <c:pt idx="240">
                    <c:v>2.4937655860349131E-3</c:v>
                  </c:pt>
                  <c:pt idx="241">
                    <c:v>2.5062656641604009E-3</c:v>
                  </c:pt>
                  <c:pt idx="242">
                    <c:v>2.4875621890547268E-3</c:v>
                  </c:pt>
                  <c:pt idx="243">
                    <c:v>2.4875621890547268E-3</c:v>
                  </c:pt>
                  <c:pt idx="244">
                    <c:v>2.5316455696202528E-3</c:v>
                  </c:pt>
                  <c:pt idx="245">
                    <c:v>2.5125628140703518E-3</c:v>
                  </c:pt>
                  <c:pt idx="246">
                    <c:v>2.5188916876574307E-3</c:v>
                  </c:pt>
                  <c:pt idx="247">
                    <c:v>2.4875621890547268E-3</c:v>
                  </c:pt>
                  <c:pt idx="248">
                    <c:v>2.5252525252525255E-3</c:v>
                  </c:pt>
                  <c:pt idx="249">
                    <c:v>2.5252525252525255E-3</c:v>
                  </c:pt>
                  <c:pt idx="250">
                    <c:v>2.5062656641604009E-3</c:v>
                  </c:pt>
                  <c:pt idx="251">
                    <c:v>2.5316455696202528E-3</c:v>
                  </c:pt>
                  <c:pt idx="252">
                    <c:v>2.5252525252525255E-3</c:v>
                  </c:pt>
                  <c:pt idx="253">
                    <c:v>2.5575447570332483E-3</c:v>
                  </c:pt>
                  <c:pt idx="254">
                    <c:v>2.5575447570332483E-3</c:v>
                  </c:pt>
                  <c:pt idx="255">
                    <c:v>2.5252525252525255E-3</c:v>
                  </c:pt>
                  <c:pt idx="256">
                    <c:v>2.5316455696202528E-3</c:v>
                  </c:pt>
                  <c:pt idx="257">
                    <c:v>2.5445292620865142E-3</c:v>
                  </c:pt>
                  <c:pt idx="258">
                    <c:v>2.5575447570332483E-3</c:v>
                  </c:pt>
                  <c:pt idx="259">
                    <c:v>2.5445292620865142E-3</c:v>
                  </c:pt>
                  <c:pt idx="260">
                    <c:v>2.5575447570332483E-3</c:v>
                  </c:pt>
                  <c:pt idx="261">
                    <c:v>2.5445292620865142E-3</c:v>
                  </c:pt>
                  <c:pt idx="262">
                    <c:v>2.5641025641025645E-3</c:v>
                  </c:pt>
                  <c:pt idx="263">
                    <c:v>2.5706940874035988E-3</c:v>
                  </c:pt>
                  <c:pt idx="264">
                    <c:v>2.5773195876288664E-3</c:v>
                  </c:pt>
                  <c:pt idx="265">
                    <c:v>2.5641025641025645E-3</c:v>
                  </c:pt>
                  <c:pt idx="266">
                    <c:v>2.5773195876288664E-3</c:v>
                  </c:pt>
                  <c:pt idx="267">
                    <c:v>2.6109660574412529E-3</c:v>
                  </c:pt>
                  <c:pt idx="268">
                    <c:v>2.5906735751295342E-3</c:v>
                  </c:pt>
                  <c:pt idx="269">
                    <c:v>2.604166666666667E-3</c:v>
                  </c:pt>
                  <c:pt idx="270">
                    <c:v>2.5773195876288664E-3</c:v>
                  </c:pt>
                  <c:pt idx="271">
                    <c:v>2.5906735751295342E-3</c:v>
                  </c:pt>
                  <c:pt idx="272">
                    <c:v>2.5773195876288664E-3</c:v>
                  </c:pt>
                  <c:pt idx="273">
                    <c:v>2.5773195876288664E-3</c:v>
                  </c:pt>
                  <c:pt idx="274">
                    <c:v>2.6109660574412529E-3</c:v>
                  </c:pt>
                  <c:pt idx="275">
                    <c:v>2.604166666666667E-3</c:v>
                  </c:pt>
                  <c:pt idx="276">
                    <c:v>2.631578947368421E-3</c:v>
                  </c:pt>
                  <c:pt idx="277">
                    <c:v>2.6455026455026458E-3</c:v>
                  </c:pt>
                  <c:pt idx="278">
                    <c:v>2.631578947368421E-3</c:v>
                  </c:pt>
                  <c:pt idx="279">
                    <c:v>2.631578947368421E-3</c:v>
                  </c:pt>
                  <c:pt idx="280">
                    <c:v>2.6595744680851063E-3</c:v>
                  </c:pt>
                  <c:pt idx="281">
                    <c:v>2.6246719160104987E-3</c:v>
                  </c:pt>
                  <c:pt idx="282">
                    <c:v>2.6385224274406332E-3</c:v>
                  </c:pt>
                  <c:pt idx="283">
                    <c:v>2.631578947368421E-3</c:v>
                  </c:pt>
                  <c:pt idx="284">
                    <c:v>2.617801047120419E-3</c:v>
                  </c:pt>
                  <c:pt idx="285">
                    <c:v>2.6455026455026458E-3</c:v>
                  </c:pt>
                  <c:pt idx="286">
                    <c:v>2.6666666666666666E-3</c:v>
                  </c:pt>
                  <c:pt idx="287">
                    <c:v>2.6666666666666666E-3</c:v>
                  </c:pt>
                  <c:pt idx="288">
                    <c:v>2.6666666666666666E-3</c:v>
                  </c:pt>
                  <c:pt idx="289">
                    <c:v>2.6525198938992045E-3</c:v>
                  </c:pt>
                  <c:pt idx="290">
                    <c:v>2.6525198938992045E-3</c:v>
                  </c:pt>
                  <c:pt idx="291">
                    <c:v>2.6809651474530832E-3</c:v>
                  </c:pt>
                  <c:pt idx="292">
                    <c:v>2.6809651474530832E-3</c:v>
                  </c:pt>
                  <c:pt idx="293">
                    <c:v>2.6809651474530832E-3</c:v>
                  </c:pt>
                  <c:pt idx="294">
                    <c:v>2.6809651474530832E-3</c:v>
                  </c:pt>
                  <c:pt idx="295">
                    <c:v>2.6881720430107525E-3</c:v>
                  </c:pt>
                  <c:pt idx="296">
                    <c:v>2.6954177897574121E-3</c:v>
                  </c:pt>
                  <c:pt idx="297">
                    <c:v>2.6809651474530832E-3</c:v>
                  </c:pt>
                  <c:pt idx="298">
                    <c:v>2.717391304347826E-3</c:v>
                  </c:pt>
                  <c:pt idx="299">
                    <c:v>2.6954177897574121E-3</c:v>
                  </c:pt>
                  <c:pt idx="300">
                    <c:v>2.7100271002710031E-3</c:v>
                  </c:pt>
                  <c:pt idx="301">
                    <c:v>2.747252747252747E-3</c:v>
                  </c:pt>
                  <c:pt idx="302">
                    <c:v>2.717391304347826E-3</c:v>
                  </c:pt>
                  <c:pt idx="303">
                    <c:v>2.6954177897574121E-3</c:v>
                  </c:pt>
                  <c:pt idx="304">
                    <c:v>2.7397260273972603E-3</c:v>
                  </c:pt>
                  <c:pt idx="305">
                    <c:v>2.7322404371584695E-3</c:v>
                  </c:pt>
                  <c:pt idx="306">
                    <c:v>2.7247956403269758E-3</c:v>
                  </c:pt>
                  <c:pt idx="307">
                    <c:v>2.717391304347826E-3</c:v>
                  </c:pt>
                  <c:pt idx="308">
                    <c:v>2.7322404371584695E-3</c:v>
                  </c:pt>
                  <c:pt idx="309">
                    <c:v>2.7397260273972603E-3</c:v>
                  </c:pt>
                  <c:pt idx="310">
                    <c:v>2.747252747252747E-3</c:v>
                  </c:pt>
                  <c:pt idx="311">
                    <c:v>2.7548209366391185E-3</c:v>
                  </c:pt>
                  <c:pt idx="312">
                    <c:v>2.7932960893854749E-3</c:v>
                  </c:pt>
                  <c:pt idx="313">
                    <c:v>2.7700831024930752E-3</c:v>
                  </c:pt>
                  <c:pt idx="314">
                    <c:v>2.7700831024930752E-3</c:v>
                  </c:pt>
                  <c:pt idx="315">
                    <c:v>2.7700831024930752E-3</c:v>
                  </c:pt>
                  <c:pt idx="316">
                    <c:v>2.7700831024930752E-3</c:v>
                  </c:pt>
                  <c:pt idx="317">
                    <c:v>2.7700831024930752E-3</c:v>
                  </c:pt>
                  <c:pt idx="318">
                    <c:v>2.7777777777777779E-3</c:v>
                  </c:pt>
                  <c:pt idx="319">
                    <c:v>2.7932960893854749E-3</c:v>
                  </c:pt>
                  <c:pt idx="320">
                    <c:v>2.8328611898016999E-3</c:v>
                  </c:pt>
                  <c:pt idx="321">
                    <c:v>2.8011204481792717E-3</c:v>
                  </c:pt>
                  <c:pt idx="322">
                    <c:v>2.8328611898016999E-3</c:v>
                  </c:pt>
                  <c:pt idx="323">
                    <c:v>2.8089887640449442E-3</c:v>
                  </c:pt>
                  <c:pt idx="324">
                    <c:v>2.8328611898016999E-3</c:v>
                  </c:pt>
                  <c:pt idx="325">
                    <c:v>2.8011204481792717E-3</c:v>
                  </c:pt>
                  <c:pt idx="326">
                    <c:v>2.8169014084507044E-3</c:v>
                  </c:pt>
                  <c:pt idx="327">
                    <c:v>2.8248587570621469E-3</c:v>
                  </c:pt>
                  <c:pt idx="328">
                    <c:v>2.8409090909090914E-3</c:v>
                  </c:pt>
                  <c:pt idx="329">
                    <c:v>2.8571428571428571E-3</c:v>
                  </c:pt>
                  <c:pt idx="330">
                    <c:v>2.8653295128939827E-3</c:v>
                  </c:pt>
                  <c:pt idx="331">
                    <c:v>2.8490028490028491E-3</c:v>
                  </c:pt>
                  <c:pt idx="332">
                    <c:v>2.8901734104046246E-3</c:v>
                  </c:pt>
                  <c:pt idx="333">
                    <c:v>2.8571428571428571E-3</c:v>
                  </c:pt>
                  <c:pt idx="334">
                    <c:v>2.8409090909090914E-3</c:v>
                  </c:pt>
                  <c:pt idx="335">
                    <c:v>2.8653295128939827E-3</c:v>
                  </c:pt>
                  <c:pt idx="336">
                    <c:v>2.8901734104046246E-3</c:v>
                  </c:pt>
                  <c:pt idx="337">
                    <c:v>2.8901734104046246E-3</c:v>
                  </c:pt>
                  <c:pt idx="338">
                    <c:v>2.8818443804034585E-3</c:v>
                  </c:pt>
                  <c:pt idx="339">
                    <c:v>2.8818443804034585E-3</c:v>
                  </c:pt>
                  <c:pt idx="340">
                    <c:v>2.9154518950437313E-3</c:v>
                  </c:pt>
                  <c:pt idx="341">
                    <c:v>2.8985507246376812E-3</c:v>
                  </c:pt>
                  <c:pt idx="342">
                    <c:v>2.9498525073746312E-3</c:v>
                  </c:pt>
                  <c:pt idx="343">
                    <c:v>2.9239766081871343E-3</c:v>
                  </c:pt>
                  <c:pt idx="344">
                    <c:v>2.9239766081871343E-3</c:v>
                  </c:pt>
                  <c:pt idx="345">
                    <c:v>2.9154518950437313E-3</c:v>
                  </c:pt>
                  <c:pt idx="346">
                    <c:v>2.9411764705882353E-3</c:v>
                  </c:pt>
                  <c:pt idx="347">
                    <c:v>2.9239766081871343E-3</c:v>
                  </c:pt>
                  <c:pt idx="348">
                    <c:v>2.9411764705882353E-3</c:v>
                  </c:pt>
                  <c:pt idx="349">
                    <c:v>2.9673590504451035E-3</c:v>
                  </c:pt>
                  <c:pt idx="350">
                    <c:v>2.9673590504451035E-3</c:v>
                  </c:pt>
                  <c:pt idx="351">
                    <c:v>2.9585798816568051E-3</c:v>
                  </c:pt>
                  <c:pt idx="352">
                    <c:v>2.9850746268656712E-3</c:v>
                  </c:pt>
                  <c:pt idx="353">
                    <c:v>2.976190476190476E-3</c:v>
                  </c:pt>
                  <c:pt idx="354">
                    <c:v>2.9940119760479044E-3</c:v>
                  </c:pt>
                  <c:pt idx="355">
                    <c:v>2.9850746268656712E-3</c:v>
                  </c:pt>
                  <c:pt idx="356">
                    <c:v>2.9850746268656712E-3</c:v>
                  </c:pt>
                  <c:pt idx="357">
                    <c:v>3.003003003003003E-3</c:v>
                  </c:pt>
                  <c:pt idx="358">
                    <c:v>3.0120481927710845E-3</c:v>
                  </c:pt>
                  <c:pt idx="359">
                    <c:v>3.0120481927710845E-3</c:v>
                  </c:pt>
                  <c:pt idx="360">
                    <c:v>3.0581039755351682E-3</c:v>
                  </c:pt>
                  <c:pt idx="361">
                    <c:v>3.0211480362537764E-3</c:v>
                  </c:pt>
                  <c:pt idx="362">
                    <c:v>3.0211480362537764E-3</c:v>
                  </c:pt>
                  <c:pt idx="363">
                    <c:v>3.0959752321981426E-3</c:v>
                  </c:pt>
                  <c:pt idx="364">
                    <c:v>3.0395136778115501E-3</c:v>
                  </c:pt>
                  <c:pt idx="365">
                    <c:v>3.0395136778115501E-3</c:v>
                  </c:pt>
                  <c:pt idx="366">
                    <c:v>3.0769230769230774E-3</c:v>
                  </c:pt>
                  <c:pt idx="367">
                    <c:v>3.0674846625766872E-3</c:v>
                  </c:pt>
                  <c:pt idx="368">
                    <c:v>3.1152647975077881E-3</c:v>
                  </c:pt>
                  <c:pt idx="369">
                    <c:v>3.0769230769230774E-3</c:v>
                  </c:pt>
                  <c:pt idx="370">
                    <c:v>3.0581039755351682E-3</c:v>
                  </c:pt>
                  <c:pt idx="371">
                    <c:v>3.1250000000000002E-3</c:v>
                  </c:pt>
                  <c:pt idx="372">
                    <c:v>3.105590062111801E-3</c:v>
                  </c:pt>
                  <c:pt idx="373">
                    <c:v>3.1152647975077881E-3</c:v>
                  </c:pt>
                  <c:pt idx="374">
                    <c:v>3.1152647975077881E-3</c:v>
                  </c:pt>
                  <c:pt idx="375">
                    <c:v>3.1446540880503142E-3</c:v>
                  </c:pt>
                  <c:pt idx="376">
                    <c:v>3.1545741324921135E-3</c:v>
                  </c:pt>
                  <c:pt idx="377">
                    <c:v>3.1746031746031746E-3</c:v>
                  </c:pt>
                  <c:pt idx="378">
                    <c:v>3.1446540880503142E-3</c:v>
                  </c:pt>
                  <c:pt idx="379">
                    <c:v>3.1545741324921135E-3</c:v>
                  </c:pt>
                  <c:pt idx="380">
                    <c:v>3.164556962025316E-3</c:v>
                  </c:pt>
                  <c:pt idx="381">
                    <c:v>3.2154340836012861E-3</c:v>
                  </c:pt>
                  <c:pt idx="382">
                    <c:v>3.1746031746031746E-3</c:v>
                  </c:pt>
                  <c:pt idx="383">
                    <c:v>3.205128205128205E-3</c:v>
                  </c:pt>
                  <c:pt idx="384">
                    <c:v>3.2573289902280136E-3</c:v>
                  </c:pt>
                  <c:pt idx="385">
                    <c:v>3.1847133757961781E-3</c:v>
                  </c:pt>
                  <c:pt idx="386">
                    <c:v>3.2258064516129032E-3</c:v>
                  </c:pt>
                  <c:pt idx="387">
                    <c:v>3.2362459546925572E-3</c:v>
                  </c:pt>
                  <c:pt idx="388">
                    <c:v>3.1948881789137379E-3</c:v>
                  </c:pt>
                  <c:pt idx="389">
                    <c:v>3.2573289902280136E-3</c:v>
                  </c:pt>
                  <c:pt idx="390">
                    <c:v>3.3003300330033004E-3</c:v>
                  </c:pt>
                  <c:pt idx="391">
                    <c:v>3.2894736842105266E-3</c:v>
                  </c:pt>
                  <c:pt idx="392">
                    <c:v>3.2786885245901644E-3</c:v>
                  </c:pt>
                  <c:pt idx="393">
                    <c:v>3.3112582781456958E-3</c:v>
                  </c:pt>
                  <c:pt idx="394">
                    <c:v>3.3222591362126247E-3</c:v>
                  </c:pt>
                  <c:pt idx="395">
                    <c:v>3.3557046979865775E-3</c:v>
                  </c:pt>
                  <c:pt idx="396">
                    <c:v>3.3333333333333331E-3</c:v>
                  </c:pt>
                  <c:pt idx="397">
                    <c:v>3.3444816053511705E-3</c:v>
                  </c:pt>
                  <c:pt idx="398">
                    <c:v>3.3783783783783786E-3</c:v>
                  </c:pt>
                  <c:pt idx="399">
                    <c:v>3.3783783783783786E-3</c:v>
                  </c:pt>
                  <c:pt idx="400">
                    <c:v>3.4129692832764501E-3</c:v>
                  </c:pt>
                  <c:pt idx="401">
                    <c:v>3.4013605442176869E-3</c:v>
                  </c:pt>
                  <c:pt idx="402">
                    <c:v>3.3557046979865775E-3</c:v>
                  </c:pt>
                  <c:pt idx="403">
                    <c:v>3.4246575342465752E-3</c:v>
                  </c:pt>
                  <c:pt idx="404">
                    <c:v>3.4013605442176869E-3</c:v>
                  </c:pt>
                  <c:pt idx="405">
                    <c:v>3.4602076124567471E-3</c:v>
                  </c:pt>
                  <c:pt idx="406">
                    <c:v>3.4364261168384879E-3</c:v>
                  </c:pt>
                  <c:pt idx="407">
                    <c:v>3.472222222222222E-3</c:v>
                  </c:pt>
                  <c:pt idx="408">
                    <c:v>3.4843205574912888E-3</c:v>
                  </c:pt>
                  <c:pt idx="409">
                    <c:v>3.4843205574912888E-3</c:v>
                  </c:pt>
                  <c:pt idx="410">
                    <c:v>3.5211267605633808E-3</c:v>
                  </c:pt>
                  <c:pt idx="411">
                    <c:v>3.4364261168384879E-3</c:v>
                  </c:pt>
                  <c:pt idx="412">
                    <c:v>3.5087719298245615E-3</c:v>
                  </c:pt>
                  <c:pt idx="413">
                    <c:v>3.5587188612099647E-3</c:v>
                  </c:pt>
                  <c:pt idx="414">
                    <c:v>3.53356890459364E-3</c:v>
                  </c:pt>
                  <c:pt idx="415">
                    <c:v>3.6101083032490976E-3</c:v>
                  </c:pt>
                  <c:pt idx="416">
                    <c:v>3.6101083032490976E-3</c:v>
                  </c:pt>
                  <c:pt idx="417">
                    <c:v>3.597122302158274E-3</c:v>
                  </c:pt>
                  <c:pt idx="418">
                    <c:v>3.6231884057971019E-3</c:v>
                  </c:pt>
                  <c:pt idx="419">
                    <c:v>3.6496350364963502E-3</c:v>
                  </c:pt>
                  <c:pt idx="420">
                    <c:v>3.663003663003663E-3</c:v>
                  </c:pt>
                  <c:pt idx="421">
                    <c:v>3.6496350364963502E-3</c:v>
                  </c:pt>
                  <c:pt idx="422">
                    <c:v>3.663003663003663E-3</c:v>
                  </c:pt>
                  <c:pt idx="423">
                    <c:v>3.7174721189591081E-3</c:v>
                  </c:pt>
                  <c:pt idx="424">
                    <c:v>3.7313432835820895E-3</c:v>
                  </c:pt>
                  <c:pt idx="425">
                    <c:v>3.7037037037037034E-3</c:v>
                  </c:pt>
                  <c:pt idx="426">
                    <c:v>3.7174721189591081E-3</c:v>
                  </c:pt>
                  <c:pt idx="427">
                    <c:v>3.7453183520599256E-3</c:v>
                  </c:pt>
                  <c:pt idx="428">
                    <c:v>3.8167938931297708E-3</c:v>
                  </c:pt>
                  <c:pt idx="429">
                    <c:v>3.7735849056603778E-3</c:v>
                  </c:pt>
                  <c:pt idx="430">
                    <c:v>3.8022813688212932E-3</c:v>
                  </c:pt>
                  <c:pt idx="431">
                    <c:v>3.875968992248062E-3</c:v>
                  </c:pt>
                  <c:pt idx="432">
                    <c:v>3.831417624521073E-3</c:v>
                  </c:pt>
                  <c:pt idx="433">
                    <c:v>3.90625E-3</c:v>
                  </c:pt>
                  <c:pt idx="434">
                    <c:v>3.875968992248062E-3</c:v>
                  </c:pt>
                  <c:pt idx="435">
                    <c:v>3.8461538461538459E-3</c:v>
                  </c:pt>
                  <c:pt idx="436">
                    <c:v>3.9215686274509812E-3</c:v>
                  </c:pt>
                  <c:pt idx="437">
                    <c:v>3.875968992248062E-3</c:v>
                  </c:pt>
                  <c:pt idx="438">
                    <c:v>3.9525691699604749E-3</c:v>
                  </c:pt>
                  <c:pt idx="439">
                    <c:v>3.9525691699604749E-3</c:v>
                  </c:pt>
                  <c:pt idx="440">
                    <c:v>4.0160642570281121E-3</c:v>
                  </c:pt>
                  <c:pt idx="441">
                    <c:v>3.968253968253968E-3</c:v>
                  </c:pt>
                  <c:pt idx="442">
                    <c:v>4.0000000000000001E-3</c:v>
                  </c:pt>
                  <c:pt idx="443">
                    <c:v>3.9525691699604749E-3</c:v>
                  </c:pt>
                  <c:pt idx="444">
                    <c:v>3.9840637450199211E-3</c:v>
                  </c:pt>
                  <c:pt idx="445">
                    <c:v>4.0322580645161298E-3</c:v>
                  </c:pt>
                  <c:pt idx="446">
                    <c:v>4.048582995951417E-3</c:v>
                  </c:pt>
                  <c:pt idx="447">
                    <c:v>4.0650406504065036E-3</c:v>
                  </c:pt>
                  <c:pt idx="448">
                    <c:v>4.1152263374485592E-3</c:v>
                  </c:pt>
                  <c:pt idx="449">
                    <c:v>4.081632653061224E-3</c:v>
                  </c:pt>
                  <c:pt idx="450">
                    <c:v>4.1322314049586778E-3</c:v>
                  </c:pt>
                  <c:pt idx="451">
                    <c:v>4.0983606557377051E-3</c:v>
                  </c:pt>
                  <c:pt idx="452">
                    <c:v>4.1666666666666666E-3</c:v>
                  </c:pt>
                  <c:pt idx="453">
                    <c:v>4.1841004184100415E-3</c:v>
                  </c:pt>
                  <c:pt idx="454">
                    <c:v>4.2016806722689074E-3</c:v>
                  </c:pt>
                  <c:pt idx="455">
                    <c:v>4.2372881355932212E-3</c:v>
                  </c:pt>
                  <c:pt idx="456">
                    <c:v>4.2553191489361703E-3</c:v>
                  </c:pt>
                  <c:pt idx="457">
                    <c:v>4.2194092827004216E-3</c:v>
                  </c:pt>
                  <c:pt idx="458">
                    <c:v>4.2918454935622317E-3</c:v>
                  </c:pt>
                  <c:pt idx="459">
                    <c:v>4.3478260869565227E-3</c:v>
                  </c:pt>
                  <c:pt idx="460">
                    <c:v>4.2553191489361703E-3</c:v>
                  </c:pt>
                  <c:pt idx="461">
                    <c:v>4.3103448275862077E-3</c:v>
                  </c:pt>
                  <c:pt idx="462">
                    <c:v>4.3668122270742364E-3</c:v>
                  </c:pt>
                  <c:pt idx="463">
                    <c:v>4.3478260869565227E-3</c:v>
                  </c:pt>
                  <c:pt idx="464">
                    <c:v>4.3859649122807024E-3</c:v>
                  </c:pt>
                  <c:pt idx="465">
                    <c:v>4.4052863436123343E-3</c:v>
                  </c:pt>
                  <c:pt idx="466">
                    <c:v>4.4247787610619468E-3</c:v>
                  </c:pt>
                  <c:pt idx="467">
                    <c:v>4.4444444444444444E-3</c:v>
                  </c:pt>
                  <c:pt idx="468">
                    <c:v>4.5045045045045045E-3</c:v>
                  </c:pt>
                  <c:pt idx="469">
                    <c:v>4.5248868778280547E-3</c:v>
                  </c:pt>
                  <c:pt idx="470">
                    <c:v>4.4843049327354259E-3</c:v>
                  </c:pt>
                  <c:pt idx="471">
                    <c:v>4.5045045045045045E-3</c:v>
                  </c:pt>
                  <c:pt idx="472">
                    <c:v>4.5248868778280547E-3</c:v>
                  </c:pt>
                  <c:pt idx="473">
                    <c:v>4.5662100456621011E-3</c:v>
                  </c:pt>
                  <c:pt idx="474">
                    <c:v>4.608294930875576E-3</c:v>
                  </c:pt>
                  <c:pt idx="475">
                    <c:v>4.5871559633027517E-3</c:v>
                  </c:pt>
                  <c:pt idx="476">
                    <c:v>4.6511627906976744E-3</c:v>
                  </c:pt>
                  <c:pt idx="477">
                    <c:v>4.7393364928909956E-3</c:v>
                  </c:pt>
                  <c:pt idx="478">
                    <c:v>4.6948356807511738E-3</c:v>
                  </c:pt>
                  <c:pt idx="479">
                    <c:v>4.6948356807511738E-3</c:v>
                  </c:pt>
                  <c:pt idx="480">
                    <c:v>4.7846889952153117E-3</c:v>
                  </c:pt>
                  <c:pt idx="481">
                    <c:v>4.8543689320388354E-3</c:v>
                  </c:pt>
                  <c:pt idx="482">
                    <c:v>4.7846889952153117E-3</c:v>
                  </c:pt>
                  <c:pt idx="483">
                    <c:v>4.8780487804878057E-3</c:v>
                  </c:pt>
                  <c:pt idx="484">
                    <c:v>4.8780487804878057E-3</c:v>
                  </c:pt>
                  <c:pt idx="485">
                    <c:v>4.8543689320388354E-3</c:v>
                  </c:pt>
                  <c:pt idx="486">
                    <c:v>4.9261083743842374E-3</c:v>
                  </c:pt>
                  <c:pt idx="487">
                    <c:v>4.9751243781094535E-3</c:v>
                  </c:pt>
                  <c:pt idx="488">
                    <c:v>4.9504950495049506E-3</c:v>
                  </c:pt>
                  <c:pt idx="489">
                    <c:v>4.9751243781094535E-3</c:v>
                  </c:pt>
                  <c:pt idx="490">
                    <c:v>5.076142131979695E-3</c:v>
                  </c:pt>
                  <c:pt idx="491">
                    <c:v>5.0505050505050509E-3</c:v>
                  </c:pt>
                  <c:pt idx="492">
                    <c:v>5.1020408163265311E-3</c:v>
                  </c:pt>
                  <c:pt idx="493">
                    <c:v>5.1282051282051291E-3</c:v>
                  </c:pt>
                  <c:pt idx="494">
                    <c:v>5.1020408163265311E-3</c:v>
                  </c:pt>
                  <c:pt idx="495">
                    <c:v>5.1546391752577327E-3</c:v>
                  </c:pt>
                  <c:pt idx="496">
                    <c:v>5.1282051282051291E-3</c:v>
                  </c:pt>
                  <c:pt idx="497">
                    <c:v>5.2083333333333339E-3</c:v>
                  </c:pt>
                  <c:pt idx="498">
                    <c:v>5.235602094240838E-3</c:v>
                  </c:pt>
                  <c:pt idx="499">
                    <c:v>5.263157894736842E-3</c:v>
                  </c:pt>
                  <c:pt idx="500">
                    <c:v>5.2910052910052916E-3</c:v>
                  </c:pt>
                  <c:pt idx="501">
                    <c:v>5.3475935828877002E-3</c:v>
                  </c:pt>
                  <c:pt idx="502">
                    <c:v>5.3763440860215049E-3</c:v>
                  </c:pt>
                  <c:pt idx="503">
                    <c:v>5.3763440860215049E-3</c:v>
                  </c:pt>
                  <c:pt idx="504">
                    <c:v>5.4054054054054048E-3</c:v>
                  </c:pt>
                  <c:pt idx="505">
                    <c:v>5.4945054945054941E-3</c:v>
                  </c:pt>
                  <c:pt idx="506">
                    <c:v>5.4945054945054941E-3</c:v>
                  </c:pt>
                  <c:pt idx="507">
                    <c:v>5.5248618784530393E-3</c:v>
                  </c:pt>
                  <c:pt idx="508">
                    <c:v>5.5555555555555558E-3</c:v>
                  </c:pt>
                  <c:pt idx="509">
                    <c:v>5.5555555555555558E-3</c:v>
                  </c:pt>
                  <c:pt idx="510">
                    <c:v>5.6179775280898884E-3</c:v>
                  </c:pt>
                  <c:pt idx="511">
                    <c:v>5.6818181818181828E-3</c:v>
                  </c:pt>
                  <c:pt idx="512">
                    <c:v>5.7142857142857143E-3</c:v>
                  </c:pt>
                  <c:pt idx="513">
                    <c:v>5.8139534883720938E-3</c:v>
                  </c:pt>
                  <c:pt idx="514">
                    <c:v>5.7803468208092491E-3</c:v>
                  </c:pt>
                  <c:pt idx="515">
                    <c:v>5.8479532163742687E-3</c:v>
                  </c:pt>
                  <c:pt idx="516">
                    <c:v>5.8479532163742687E-3</c:v>
                  </c:pt>
                  <c:pt idx="517">
                    <c:v>5.9171597633136102E-3</c:v>
                  </c:pt>
                  <c:pt idx="518">
                    <c:v>6.024096385542169E-3</c:v>
                  </c:pt>
                  <c:pt idx="519">
                    <c:v>5.9523809523809521E-3</c:v>
                  </c:pt>
                  <c:pt idx="520">
                    <c:v>6.0606060606060606E-3</c:v>
                  </c:pt>
                  <c:pt idx="521">
                    <c:v>6.0975609756097563E-3</c:v>
                  </c:pt>
                  <c:pt idx="522">
                    <c:v>6.0975609756097563E-3</c:v>
                  </c:pt>
                  <c:pt idx="523">
                    <c:v>6.1349693251533744E-3</c:v>
                  </c:pt>
                  <c:pt idx="524">
                    <c:v>6.1728395061728392E-3</c:v>
                  </c:pt>
                  <c:pt idx="525">
                    <c:v>6.2111801242236021E-3</c:v>
                  </c:pt>
                  <c:pt idx="526">
                    <c:v>6.3291139240506319E-3</c:v>
                  </c:pt>
                  <c:pt idx="527">
                    <c:v>6.2500000000000003E-3</c:v>
                  </c:pt>
                  <c:pt idx="528">
                    <c:v>6.3291139240506319E-3</c:v>
                  </c:pt>
                  <c:pt idx="529">
                    <c:v>6.41025641025641E-3</c:v>
                  </c:pt>
                  <c:pt idx="530">
                    <c:v>6.4935064935064939E-3</c:v>
                  </c:pt>
                  <c:pt idx="531">
                    <c:v>6.4516129032258064E-3</c:v>
                  </c:pt>
                  <c:pt idx="532">
                    <c:v>6.5359477124183009E-3</c:v>
                  </c:pt>
                  <c:pt idx="533">
                    <c:v>6.6666666666666662E-3</c:v>
                  </c:pt>
                  <c:pt idx="534">
                    <c:v>6.6225165562913916E-3</c:v>
                  </c:pt>
                  <c:pt idx="535">
                    <c:v>6.6225165562913916E-3</c:v>
                  </c:pt>
                  <c:pt idx="536">
                    <c:v>6.7567567567567571E-3</c:v>
                  </c:pt>
                  <c:pt idx="537">
                    <c:v>6.8027210884353739E-3</c:v>
                  </c:pt>
                  <c:pt idx="538">
                    <c:v>6.8027210884353739E-3</c:v>
                  </c:pt>
                  <c:pt idx="539">
                    <c:v>6.8493150684931503E-3</c:v>
                  </c:pt>
                  <c:pt idx="540">
                    <c:v>6.9444444444444441E-3</c:v>
                  </c:pt>
                  <c:pt idx="541">
                    <c:v>6.9930069930069939E-3</c:v>
                  </c:pt>
                  <c:pt idx="542">
                    <c:v>7.0422535211267616E-3</c:v>
                  </c:pt>
                  <c:pt idx="543">
                    <c:v>7.0921985815602844E-3</c:v>
                  </c:pt>
                  <c:pt idx="544">
                    <c:v>7.1428571428571435E-3</c:v>
                  </c:pt>
                  <c:pt idx="545">
                    <c:v>7.2463768115942039E-3</c:v>
                  </c:pt>
                  <c:pt idx="546">
                    <c:v>7.3529411764705881E-3</c:v>
                  </c:pt>
                  <c:pt idx="547">
                    <c:v>7.2992700729927005E-3</c:v>
                  </c:pt>
                  <c:pt idx="548">
                    <c:v>7.4074074074074068E-3</c:v>
                  </c:pt>
                  <c:pt idx="549">
                    <c:v>7.462686567164179E-3</c:v>
                  </c:pt>
                  <c:pt idx="550">
                    <c:v>7.5187969924812026E-3</c:v>
                  </c:pt>
                  <c:pt idx="551">
                    <c:v>7.575757575757576E-3</c:v>
                  </c:pt>
                  <c:pt idx="552">
                    <c:v>7.6335877862595417E-3</c:v>
                  </c:pt>
                  <c:pt idx="553">
                    <c:v>7.6923076923076919E-3</c:v>
                  </c:pt>
                  <c:pt idx="554">
                    <c:v>7.8125E-3</c:v>
                  </c:pt>
                  <c:pt idx="555">
                    <c:v>7.9365079365079361E-3</c:v>
                  </c:pt>
                  <c:pt idx="556">
                    <c:v>7.874015748031496E-3</c:v>
                  </c:pt>
                  <c:pt idx="557">
                    <c:v>7.874015748031496E-3</c:v>
                  </c:pt>
                  <c:pt idx="558">
                    <c:v>8.0000000000000002E-3</c:v>
                  </c:pt>
                  <c:pt idx="559">
                    <c:v>8.0645161290322596E-3</c:v>
                  </c:pt>
                  <c:pt idx="560">
                    <c:v>8.1967213114754103E-3</c:v>
                  </c:pt>
                  <c:pt idx="561">
                    <c:v>8.1967213114754103E-3</c:v>
                  </c:pt>
                  <c:pt idx="562">
                    <c:v>8.1300813008130073E-3</c:v>
                  </c:pt>
                  <c:pt idx="563">
                    <c:v>8.3333333333333332E-3</c:v>
                  </c:pt>
                  <c:pt idx="564">
                    <c:v>8.4033613445378148E-3</c:v>
                  </c:pt>
                  <c:pt idx="565">
                    <c:v>8.4033613445378148E-3</c:v>
                  </c:pt>
                  <c:pt idx="566">
                    <c:v>8.4745762711864424E-3</c:v>
                  </c:pt>
                  <c:pt idx="567">
                    <c:v>8.6206896551724154E-3</c:v>
                  </c:pt>
                  <c:pt idx="568">
                    <c:v>8.6956521739130453E-3</c:v>
                  </c:pt>
                  <c:pt idx="569">
                    <c:v>8.7719298245614048E-3</c:v>
                  </c:pt>
                  <c:pt idx="570">
                    <c:v>8.7719298245614048E-3</c:v>
                  </c:pt>
                  <c:pt idx="571">
                    <c:v>8.9285714285714281E-3</c:v>
                  </c:pt>
                  <c:pt idx="572">
                    <c:v>8.9285714285714281E-3</c:v>
                  </c:pt>
                  <c:pt idx="573">
                    <c:v>9.0909090909090905E-3</c:v>
                  </c:pt>
                  <c:pt idx="574">
                    <c:v>9.1743119266055034E-3</c:v>
                  </c:pt>
                  <c:pt idx="575">
                    <c:v>9.2592592592592587E-3</c:v>
                  </c:pt>
                  <c:pt idx="576">
                    <c:v>9.3457943925233638E-3</c:v>
                  </c:pt>
                  <c:pt idx="577">
                    <c:v>9.433962264150943E-3</c:v>
                  </c:pt>
                  <c:pt idx="578">
                    <c:v>9.5238095238095229E-3</c:v>
                  </c:pt>
                  <c:pt idx="579">
                    <c:v>9.5238095238095229E-3</c:v>
                  </c:pt>
                  <c:pt idx="580">
                    <c:v>9.8039215686274508E-3</c:v>
                  </c:pt>
                  <c:pt idx="581">
                    <c:v>9.7087378640776708E-3</c:v>
                  </c:pt>
                  <c:pt idx="582">
                    <c:v>0.01</c:v>
                  </c:pt>
                  <c:pt idx="583">
                    <c:v>0.01</c:v>
                  </c:pt>
                  <c:pt idx="584">
                    <c:v>1.0101010101010102E-2</c:v>
                  </c:pt>
                  <c:pt idx="585">
                    <c:v>1.0204081632653062E-2</c:v>
                  </c:pt>
                  <c:pt idx="586">
                    <c:v>1.0309278350515465E-2</c:v>
                  </c:pt>
                  <c:pt idx="587">
                    <c:v>1.0416666666666668E-2</c:v>
                  </c:pt>
                  <c:pt idx="588">
                    <c:v>1.0526315789473684E-2</c:v>
                  </c:pt>
                  <c:pt idx="589">
                    <c:v>1.0638297872340425E-2</c:v>
                  </c:pt>
                  <c:pt idx="590">
                    <c:v>1.0638297872340425E-2</c:v>
                  </c:pt>
                  <c:pt idx="591">
                    <c:v>1.075268817204301E-2</c:v>
                  </c:pt>
                  <c:pt idx="592">
                    <c:v>1.0869565217391304E-2</c:v>
                  </c:pt>
                  <c:pt idx="593">
                    <c:v>1.0989010989010988E-2</c:v>
                  </c:pt>
                  <c:pt idx="594">
                    <c:v>1.1111111111111112E-2</c:v>
                  </c:pt>
                  <c:pt idx="595">
                    <c:v>1.1235955056179777E-2</c:v>
                  </c:pt>
                  <c:pt idx="596">
                    <c:v>1.1363636363636366E-2</c:v>
                  </c:pt>
                  <c:pt idx="597">
                    <c:v>1.1494252873563218E-2</c:v>
                  </c:pt>
                  <c:pt idx="598">
                    <c:v>1.1627906976744188E-2</c:v>
                  </c:pt>
                  <c:pt idx="599">
                    <c:v>1.1627906976744188E-2</c:v>
                  </c:pt>
                  <c:pt idx="600">
                    <c:v>1.1764705882352941E-2</c:v>
                  </c:pt>
                  <c:pt idx="601">
                    <c:v>1.1904761904761904E-2</c:v>
                  </c:pt>
                  <c:pt idx="602">
                    <c:v>1.1904761904761904E-2</c:v>
                  </c:pt>
                  <c:pt idx="603">
                    <c:v>1.2195121951219513E-2</c:v>
                  </c:pt>
                  <c:pt idx="604">
                    <c:v>1.2195121951219513E-2</c:v>
                  </c:pt>
                  <c:pt idx="605">
                    <c:v>1.2345679012345678E-2</c:v>
                  </c:pt>
                  <c:pt idx="606">
                    <c:v>1.2500000000000001E-2</c:v>
                  </c:pt>
                  <c:pt idx="607">
                    <c:v>1.2658227848101264E-2</c:v>
                  </c:pt>
                  <c:pt idx="608">
                    <c:v>1.282051282051282E-2</c:v>
                  </c:pt>
                  <c:pt idx="609">
                    <c:v>1.2987012987012988E-2</c:v>
                  </c:pt>
                  <c:pt idx="610">
                    <c:v>1.3157894736842106E-2</c:v>
                  </c:pt>
                  <c:pt idx="611">
                    <c:v>1.3333333333333332E-2</c:v>
                  </c:pt>
                  <c:pt idx="612">
                    <c:v>1.3333333333333332E-2</c:v>
                  </c:pt>
                  <c:pt idx="613">
                    <c:v>1.3513513513513514E-2</c:v>
                  </c:pt>
                  <c:pt idx="614">
                    <c:v>1.3698630136986301E-2</c:v>
                  </c:pt>
                  <c:pt idx="615">
                    <c:v>1.3888888888888888E-2</c:v>
                  </c:pt>
                  <c:pt idx="616">
                    <c:v>1.4084507042253523E-2</c:v>
                  </c:pt>
                  <c:pt idx="617">
                    <c:v>1.4285714285714287E-2</c:v>
                  </c:pt>
                  <c:pt idx="618">
                    <c:v>1.4492753623188408E-2</c:v>
                  </c:pt>
                  <c:pt idx="619">
                    <c:v>1.4492753623188408E-2</c:v>
                  </c:pt>
                  <c:pt idx="620">
                    <c:v>1.4925373134328358E-2</c:v>
                  </c:pt>
                  <c:pt idx="621">
                    <c:v>1.5151515151515152E-2</c:v>
                  </c:pt>
                  <c:pt idx="622">
                    <c:v>1.5151515151515152E-2</c:v>
                  </c:pt>
                  <c:pt idx="623">
                    <c:v>1.5384615384615384E-2</c:v>
                  </c:pt>
                  <c:pt idx="624">
                    <c:v>1.5625E-2</c:v>
                  </c:pt>
                  <c:pt idx="625">
                    <c:v>1.5873015873015872E-2</c:v>
                  </c:pt>
                  <c:pt idx="626">
                    <c:v>1.6129032258064519E-2</c:v>
                  </c:pt>
                  <c:pt idx="627">
                    <c:v>1.6129032258064519E-2</c:v>
                  </c:pt>
                  <c:pt idx="628">
                    <c:v>1.6393442622950821E-2</c:v>
                  </c:pt>
                  <c:pt idx="629">
                    <c:v>1.6666666666666666E-2</c:v>
                  </c:pt>
                  <c:pt idx="630">
                    <c:v>1.6949152542372885E-2</c:v>
                  </c:pt>
                  <c:pt idx="631">
                    <c:v>1.7241379310344831E-2</c:v>
                  </c:pt>
                  <c:pt idx="632">
                    <c:v>1.754385964912281E-2</c:v>
                  </c:pt>
                  <c:pt idx="633">
                    <c:v>1.7857142857142856E-2</c:v>
                  </c:pt>
                  <c:pt idx="634">
                    <c:v>1.7857142857142856E-2</c:v>
                  </c:pt>
                  <c:pt idx="635">
                    <c:v>1.7857142857142856E-2</c:v>
                  </c:pt>
                  <c:pt idx="636">
                    <c:v>1.8181818181818181E-2</c:v>
                  </c:pt>
                  <c:pt idx="637">
                    <c:v>1.8181818181818181E-2</c:v>
                  </c:pt>
                  <c:pt idx="638">
                    <c:v>1.8867924528301886E-2</c:v>
                  </c:pt>
                  <c:pt idx="639">
                    <c:v>1.8867924528301886E-2</c:v>
                  </c:pt>
                  <c:pt idx="640">
                    <c:v>1.9230769230769228E-2</c:v>
                  </c:pt>
                  <c:pt idx="641">
                    <c:v>1.9607843137254902E-2</c:v>
                  </c:pt>
                  <c:pt idx="642">
                    <c:v>1.9607843137254902E-2</c:v>
                  </c:pt>
                  <c:pt idx="643">
                    <c:v>0.02</c:v>
                  </c:pt>
                  <c:pt idx="644">
                    <c:v>2.0408163265306124E-2</c:v>
                  </c:pt>
                  <c:pt idx="645">
                    <c:v>2.0408163265306124E-2</c:v>
                  </c:pt>
                  <c:pt idx="646">
                    <c:v>2.1276595744680851E-2</c:v>
                  </c:pt>
                  <c:pt idx="647">
                    <c:v>2.0833333333333336E-2</c:v>
                  </c:pt>
                  <c:pt idx="648">
                    <c:v>2.1739130434782608E-2</c:v>
                  </c:pt>
                  <c:pt idx="649">
                    <c:v>2.2222222222222223E-2</c:v>
                  </c:pt>
                  <c:pt idx="650">
                    <c:v>2.2222222222222223E-2</c:v>
                  </c:pt>
                  <c:pt idx="651">
                    <c:v>2.2727272727272731E-2</c:v>
                  </c:pt>
                  <c:pt idx="652">
                    <c:v>2.2727272727272731E-2</c:v>
                  </c:pt>
                  <c:pt idx="653">
                    <c:v>2.2727272727272731E-2</c:v>
                  </c:pt>
                  <c:pt idx="654">
                    <c:v>2.3255813953488375E-2</c:v>
                  </c:pt>
                  <c:pt idx="655">
                    <c:v>2.3255813953488375E-2</c:v>
                  </c:pt>
                  <c:pt idx="656">
                    <c:v>2.3809523809523808E-2</c:v>
                  </c:pt>
                  <c:pt idx="657">
                    <c:v>2.4390243902439025E-2</c:v>
                  </c:pt>
                  <c:pt idx="658">
                    <c:v>2.5000000000000001E-2</c:v>
                  </c:pt>
                  <c:pt idx="659">
                    <c:v>2.5000000000000001E-2</c:v>
                  </c:pt>
                  <c:pt idx="660">
                    <c:v>2.5000000000000001E-2</c:v>
                  </c:pt>
                  <c:pt idx="661">
                    <c:v>2.564102564102564E-2</c:v>
                  </c:pt>
                  <c:pt idx="662">
                    <c:v>2.564102564102564E-2</c:v>
                  </c:pt>
                  <c:pt idx="663">
                    <c:v>2.6315789473684213E-2</c:v>
                  </c:pt>
                  <c:pt idx="664">
                    <c:v>2.7027027027027029E-2</c:v>
                  </c:pt>
                  <c:pt idx="665">
                    <c:v>2.7027027027027029E-2</c:v>
                  </c:pt>
                  <c:pt idx="666">
                    <c:v>2.7777777777777776E-2</c:v>
                  </c:pt>
                  <c:pt idx="667">
                    <c:v>2.8571428571428574E-2</c:v>
                  </c:pt>
                  <c:pt idx="668">
                    <c:v>2.8571428571428574E-2</c:v>
                  </c:pt>
                  <c:pt idx="669">
                    <c:v>2.8571428571428574E-2</c:v>
                  </c:pt>
                  <c:pt idx="670">
                    <c:v>2.9411764705882353E-2</c:v>
                  </c:pt>
                  <c:pt idx="671">
                    <c:v>3.0303030303030304E-2</c:v>
                  </c:pt>
                  <c:pt idx="672">
                    <c:v>3.0303030303030304E-2</c:v>
                  </c:pt>
                  <c:pt idx="673">
                    <c:v>3.0303030303030304E-2</c:v>
                  </c:pt>
                  <c:pt idx="674">
                    <c:v>3.125E-2</c:v>
                  </c:pt>
                  <c:pt idx="675">
                    <c:v>3.2258064516129038E-2</c:v>
                  </c:pt>
                  <c:pt idx="676">
                    <c:v>3.2258064516129038E-2</c:v>
                  </c:pt>
                  <c:pt idx="677">
                    <c:v>3.2258064516129038E-2</c:v>
                  </c:pt>
                  <c:pt idx="678">
                    <c:v>3.3333333333333333E-2</c:v>
                  </c:pt>
                  <c:pt idx="679">
                    <c:v>3.4482758620689662E-2</c:v>
                  </c:pt>
                  <c:pt idx="680">
                    <c:v>3.4482758620689662E-2</c:v>
                  </c:pt>
                  <c:pt idx="681">
                    <c:v>3.4482758620689662E-2</c:v>
                  </c:pt>
                  <c:pt idx="682">
                    <c:v>3.5714285714285712E-2</c:v>
                  </c:pt>
                  <c:pt idx="683">
                    <c:v>3.5714285714285712E-2</c:v>
                  </c:pt>
                  <c:pt idx="684">
                    <c:v>3.7037037037037035E-2</c:v>
                  </c:pt>
                  <c:pt idx="685">
                    <c:v>3.7037037037037035E-2</c:v>
                  </c:pt>
                  <c:pt idx="686">
                    <c:v>3.7037037037037035E-2</c:v>
                  </c:pt>
                  <c:pt idx="687">
                    <c:v>3.8461538461538457E-2</c:v>
                  </c:pt>
                  <c:pt idx="688">
                    <c:v>3.8461538461538457E-2</c:v>
                  </c:pt>
                  <c:pt idx="689">
                    <c:v>0.04</c:v>
                  </c:pt>
                  <c:pt idx="690">
                    <c:v>0.04</c:v>
                  </c:pt>
                  <c:pt idx="691">
                    <c:v>4.1666666666666671E-2</c:v>
                  </c:pt>
                  <c:pt idx="692">
                    <c:v>4.1666666666666671E-2</c:v>
                  </c:pt>
                  <c:pt idx="693">
                    <c:v>4.1666666666666671E-2</c:v>
                  </c:pt>
                  <c:pt idx="694">
                    <c:v>4.3478260869565216E-2</c:v>
                  </c:pt>
                  <c:pt idx="695">
                    <c:v>4.3478260869565216E-2</c:v>
                  </c:pt>
                  <c:pt idx="696">
                    <c:v>4.3478260869565216E-2</c:v>
                  </c:pt>
                  <c:pt idx="697">
                    <c:v>4.5454545454545463E-2</c:v>
                  </c:pt>
                  <c:pt idx="698">
                    <c:v>4.5454545454545463E-2</c:v>
                  </c:pt>
                  <c:pt idx="699">
                    <c:v>4.7619047619047616E-2</c:v>
                  </c:pt>
                  <c:pt idx="700">
                    <c:v>4.7619047619047616E-2</c:v>
                  </c:pt>
                  <c:pt idx="701">
                    <c:v>4.7619047619047616E-2</c:v>
                  </c:pt>
                  <c:pt idx="702">
                    <c:v>0.05</c:v>
                  </c:pt>
                  <c:pt idx="703">
                    <c:v>0.05</c:v>
                  </c:pt>
                  <c:pt idx="704">
                    <c:v>0.05</c:v>
                  </c:pt>
                  <c:pt idx="705">
                    <c:v>5.2631578947368425E-2</c:v>
                  </c:pt>
                  <c:pt idx="706">
                    <c:v>5.2631578947368425E-2</c:v>
                  </c:pt>
                  <c:pt idx="707">
                    <c:v>5.2631578947368425E-2</c:v>
                  </c:pt>
                  <c:pt idx="708">
                    <c:v>5.2631578947368425E-2</c:v>
                  </c:pt>
                  <c:pt idx="709">
                    <c:v>5.5555555555555552E-2</c:v>
                  </c:pt>
                  <c:pt idx="710">
                    <c:v>5.5555555555555552E-2</c:v>
                  </c:pt>
                  <c:pt idx="711">
                    <c:v>5.8823529411764705E-2</c:v>
                  </c:pt>
                  <c:pt idx="712">
                    <c:v>5.8823529411764705E-2</c:v>
                  </c:pt>
                  <c:pt idx="713">
                    <c:v>5.8823529411764705E-2</c:v>
                  </c:pt>
                  <c:pt idx="714">
                    <c:v>6.25E-2</c:v>
                  </c:pt>
                  <c:pt idx="715">
                    <c:v>6.25E-2</c:v>
                  </c:pt>
                  <c:pt idx="716">
                    <c:v>6.25E-2</c:v>
                  </c:pt>
                  <c:pt idx="717">
                    <c:v>6.25E-2</c:v>
                  </c:pt>
                  <c:pt idx="718">
                    <c:v>6.6666666666666666E-2</c:v>
                  </c:pt>
                  <c:pt idx="719">
                    <c:v>6.6666666666666666E-2</c:v>
                  </c:pt>
                  <c:pt idx="720">
                    <c:v>6.6666666666666666E-2</c:v>
                  </c:pt>
                  <c:pt idx="721">
                    <c:v>6.6666666666666666E-2</c:v>
                  </c:pt>
                  <c:pt idx="722">
                    <c:v>7.1428571428571425E-2</c:v>
                  </c:pt>
                  <c:pt idx="723">
                    <c:v>7.1428571428571425E-2</c:v>
                  </c:pt>
                  <c:pt idx="724">
                    <c:v>7.1428571428571425E-2</c:v>
                  </c:pt>
                  <c:pt idx="725">
                    <c:v>7.6923076923076913E-2</c:v>
                  </c:pt>
                  <c:pt idx="726">
                    <c:v>7.6923076923076913E-2</c:v>
                  </c:pt>
                  <c:pt idx="727">
                    <c:v>7.6923076923076913E-2</c:v>
                  </c:pt>
                  <c:pt idx="728">
                    <c:v>7.6923076923076913E-2</c:v>
                  </c:pt>
                  <c:pt idx="729">
                    <c:v>7.6923076923076913E-2</c:v>
                  </c:pt>
                  <c:pt idx="730">
                    <c:v>8.3333333333333343E-2</c:v>
                  </c:pt>
                  <c:pt idx="731">
                    <c:v>8.3333333333333343E-2</c:v>
                  </c:pt>
                  <c:pt idx="732">
                    <c:v>8.3333333333333343E-2</c:v>
                  </c:pt>
                  <c:pt idx="733">
                    <c:v>8.3333333333333343E-2</c:v>
                  </c:pt>
                  <c:pt idx="734">
                    <c:v>8.3333333333333343E-2</c:v>
                  </c:pt>
                  <c:pt idx="735">
                    <c:v>9.0909090909090925E-2</c:v>
                  </c:pt>
                  <c:pt idx="736">
                    <c:v>9.0909090909090925E-2</c:v>
                  </c:pt>
                  <c:pt idx="737">
                    <c:v>9.0909090909090925E-2</c:v>
                  </c:pt>
                  <c:pt idx="738">
                    <c:v>9.0909090909090925E-2</c:v>
                  </c:pt>
                  <c:pt idx="739">
                    <c:v>9.0909090909090925E-2</c:v>
                  </c:pt>
                  <c:pt idx="740">
                    <c:v>9.0909090909090925E-2</c:v>
                  </c:pt>
                  <c:pt idx="741">
                    <c:v>0.1</c:v>
                  </c:pt>
                </c:numCache>
              </c:numRef>
            </c:plus>
            <c:minus>
              <c:numRef>
                <c:f>Sheet1!$F$399:$F$1140</c:f>
                <c:numCache>
                  <c:formatCode>General</c:formatCode>
                  <c:ptCount val="742"/>
                  <c:pt idx="0">
                    <c:v>2.1505376344086021E-3</c:v>
                  </c:pt>
                  <c:pt idx="1">
                    <c:v>2.1505376344086021E-3</c:v>
                  </c:pt>
                  <c:pt idx="2">
                    <c:v>2.136752136752137E-3</c:v>
                  </c:pt>
                  <c:pt idx="3">
                    <c:v>2.1645021645021645E-3</c:v>
                  </c:pt>
                  <c:pt idx="4">
                    <c:v>2.1691973969631233E-3</c:v>
                  </c:pt>
                  <c:pt idx="5">
                    <c:v>2.1413276231263384E-3</c:v>
                  </c:pt>
                  <c:pt idx="6">
                    <c:v>2.1598272138228943E-3</c:v>
                  </c:pt>
                  <c:pt idx="7">
                    <c:v>2.1505376344086021E-3</c:v>
                  </c:pt>
                  <c:pt idx="8">
                    <c:v>2.1505376344086021E-3</c:v>
                  </c:pt>
                  <c:pt idx="9">
                    <c:v>2.1505376344086021E-3</c:v>
                  </c:pt>
                  <c:pt idx="10">
                    <c:v>2.1598272138228943E-3</c:v>
                  </c:pt>
                  <c:pt idx="11">
                    <c:v>2.1739130434782613E-3</c:v>
                  </c:pt>
                  <c:pt idx="12">
                    <c:v>2.1645021645021645E-3</c:v>
                  </c:pt>
                  <c:pt idx="13">
                    <c:v>2.1598272138228943E-3</c:v>
                  </c:pt>
                  <c:pt idx="14">
                    <c:v>2.1459227467811159E-3</c:v>
                  </c:pt>
                  <c:pt idx="15">
                    <c:v>2.1459227467811159E-3</c:v>
                  </c:pt>
                  <c:pt idx="16">
                    <c:v>2.1691973969631233E-3</c:v>
                  </c:pt>
                  <c:pt idx="17">
                    <c:v>2.1598272138228943E-3</c:v>
                  </c:pt>
                  <c:pt idx="18">
                    <c:v>2.1551724137931039E-3</c:v>
                  </c:pt>
                  <c:pt idx="19">
                    <c:v>2.1413276231263384E-3</c:v>
                  </c:pt>
                  <c:pt idx="20">
                    <c:v>2.1645021645021645E-3</c:v>
                  </c:pt>
                  <c:pt idx="21">
                    <c:v>2.1459227467811159E-3</c:v>
                  </c:pt>
                  <c:pt idx="22">
                    <c:v>2.1505376344086021E-3</c:v>
                  </c:pt>
                  <c:pt idx="23">
                    <c:v>2.1645021645021645E-3</c:v>
                  </c:pt>
                  <c:pt idx="24">
                    <c:v>2.1598272138228943E-3</c:v>
                  </c:pt>
                  <c:pt idx="25">
                    <c:v>2.1459227467811159E-3</c:v>
                  </c:pt>
                  <c:pt idx="26">
                    <c:v>2.1505376344086021E-3</c:v>
                  </c:pt>
                  <c:pt idx="27">
                    <c:v>2.1598272138228943E-3</c:v>
                  </c:pt>
                  <c:pt idx="28">
                    <c:v>2.1598272138228943E-3</c:v>
                  </c:pt>
                  <c:pt idx="29">
                    <c:v>2.1739130434782613E-3</c:v>
                  </c:pt>
                  <c:pt idx="30">
                    <c:v>2.1786492374727671E-3</c:v>
                  </c:pt>
                  <c:pt idx="31">
                    <c:v>2.1645021645021645E-3</c:v>
                  </c:pt>
                  <c:pt idx="32">
                    <c:v>2.1691973969631233E-3</c:v>
                  </c:pt>
                  <c:pt idx="33">
                    <c:v>2.1834061135371182E-3</c:v>
                  </c:pt>
                  <c:pt idx="34">
                    <c:v>2.1691973969631233E-3</c:v>
                  </c:pt>
                  <c:pt idx="35">
                    <c:v>2.1505376344086021E-3</c:v>
                  </c:pt>
                  <c:pt idx="36">
                    <c:v>2.1413276231263384E-3</c:v>
                  </c:pt>
                  <c:pt idx="37">
                    <c:v>2.1551724137931039E-3</c:v>
                  </c:pt>
                  <c:pt idx="38">
                    <c:v>2.1551724137931039E-3</c:v>
                  </c:pt>
                  <c:pt idx="39">
                    <c:v>2.1929824561403512E-3</c:v>
                  </c:pt>
                  <c:pt idx="40">
                    <c:v>2.1645021645021645E-3</c:v>
                  </c:pt>
                  <c:pt idx="41">
                    <c:v>2.1505376344086021E-3</c:v>
                  </c:pt>
                  <c:pt idx="42">
                    <c:v>2.1598272138228943E-3</c:v>
                  </c:pt>
                  <c:pt idx="43">
                    <c:v>2.1786492374727671E-3</c:v>
                  </c:pt>
                  <c:pt idx="44">
                    <c:v>2.1598272138228943E-3</c:v>
                  </c:pt>
                  <c:pt idx="45">
                    <c:v>2.1691973969631233E-3</c:v>
                  </c:pt>
                  <c:pt idx="46">
                    <c:v>2.1645021645021645E-3</c:v>
                  </c:pt>
                  <c:pt idx="47">
                    <c:v>2.1645021645021645E-3</c:v>
                  </c:pt>
                  <c:pt idx="48">
                    <c:v>2.1834061135371182E-3</c:v>
                  </c:pt>
                  <c:pt idx="49">
                    <c:v>2.1739130434782613E-3</c:v>
                  </c:pt>
                  <c:pt idx="50">
                    <c:v>2.1739130434782613E-3</c:v>
                  </c:pt>
                  <c:pt idx="51">
                    <c:v>2.1598272138228943E-3</c:v>
                  </c:pt>
                  <c:pt idx="52">
                    <c:v>2.1645021645021645E-3</c:v>
                  </c:pt>
                  <c:pt idx="53">
                    <c:v>2.1834061135371182E-3</c:v>
                  </c:pt>
                  <c:pt idx="54">
                    <c:v>2.1929824561403512E-3</c:v>
                  </c:pt>
                  <c:pt idx="55">
                    <c:v>2.1834061135371182E-3</c:v>
                  </c:pt>
                  <c:pt idx="56">
                    <c:v>2.1978021978021978E-3</c:v>
                  </c:pt>
                  <c:pt idx="57">
                    <c:v>2.2075055187637969E-3</c:v>
                  </c:pt>
                  <c:pt idx="58">
                    <c:v>2.1598272138228943E-3</c:v>
                  </c:pt>
                  <c:pt idx="59">
                    <c:v>2.1881838074398249E-3</c:v>
                  </c:pt>
                  <c:pt idx="60">
                    <c:v>2.1929824561403512E-3</c:v>
                  </c:pt>
                  <c:pt idx="61">
                    <c:v>2.1881838074398249E-3</c:v>
                  </c:pt>
                  <c:pt idx="62">
                    <c:v>2.1978021978021978E-3</c:v>
                  </c:pt>
                  <c:pt idx="63">
                    <c:v>2.1929824561403512E-3</c:v>
                  </c:pt>
                  <c:pt idx="64">
                    <c:v>2.2123893805309734E-3</c:v>
                  </c:pt>
                  <c:pt idx="65">
                    <c:v>2.1786492374727671E-3</c:v>
                  </c:pt>
                  <c:pt idx="66">
                    <c:v>2.1881838074398249E-3</c:v>
                  </c:pt>
                  <c:pt idx="67">
                    <c:v>2.2123893805309734E-3</c:v>
                  </c:pt>
                  <c:pt idx="68">
                    <c:v>2.2026431718061672E-3</c:v>
                  </c:pt>
                  <c:pt idx="69">
                    <c:v>2.1929824561403512E-3</c:v>
                  </c:pt>
                  <c:pt idx="70">
                    <c:v>2.2075055187637969E-3</c:v>
                  </c:pt>
                  <c:pt idx="71">
                    <c:v>2.1739130434782613E-3</c:v>
                  </c:pt>
                  <c:pt idx="72">
                    <c:v>2.2123893805309734E-3</c:v>
                  </c:pt>
                  <c:pt idx="73">
                    <c:v>2.2222222222222222E-3</c:v>
                  </c:pt>
                  <c:pt idx="74">
                    <c:v>2.2026431718061672E-3</c:v>
                  </c:pt>
                  <c:pt idx="75">
                    <c:v>2.1786492374727671E-3</c:v>
                  </c:pt>
                  <c:pt idx="76">
                    <c:v>2.2075055187637969E-3</c:v>
                  </c:pt>
                  <c:pt idx="77">
                    <c:v>2.1929824561403512E-3</c:v>
                  </c:pt>
                  <c:pt idx="78">
                    <c:v>2.1834061135371182E-3</c:v>
                  </c:pt>
                  <c:pt idx="79">
                    <c:v>2.1929824561403512E-3</c:v>
                  </c:pt>
                  <c:pt idx="80">
                    <c:v>2.2123893805309734E-3</c:v>
                  </c:pt>
                  <c:pt idx="81">
                    <c:v>2.1929824561403512E-3</c:v>
                  </c:pt>
                  <c:pt idx="82">
                    <c:v>2.1978021978021978E-3</c:v>
                  </c:pt>
                  <c:pt idx="83">
                    <c:v>2.2026431718061672E-3</c:v>
                  </c:pt>
                  <c:pt idx="84">
                    <c:v>2.1881838074398249E-3</c:v>
                  </c:pt>
                  <c:pt idx="85">
                    <c:v>2.1881838074398249E-3</c:v>
                  </c:pt>
                  <c:pt idx="86">
                    <c:v>2.2026431718061672E-3</c:v>
                  </c:pt>
                  <c:pt idx="87">
                    <c:v>2.1881838074398249E-3</c:v>
                  </c:pt>
                  <c:pt idx="88">
                    <c:v>2.2271714922048997E-3</c:v>
                  </c:pt>
                  <c:pt idx="89">
                    <c:v>2.1978021978021978E-3</c:v>
                  </c:pt>
                  <c:pt idx="90">
                    <c:v>2.2222222222222222E-3</c:v>
                  </c:pt>
                  <c:pt idx="91">
                    <c:v>2.2172949002217295E-3</c:v>
                  </c:pt>
                  <c:pt idx="92">
                    <c:v>2.2172949002217295E-3</c:v>
                  </c:pt>
                  <c:pt idx="93">
                    <c:v>2.1929824561403512E-3</c:v>
                  </c:pt>
                  <c:pt idx="94">
                    <c:v>2.2172949002217295E-3</c:v>
                  </c:pt>
                  <c:pt idx="95">
                    <c:v>2.2075055187637969E-3</c:v>
                  </c:pt>
                  <c:pt idx="96">
                    <c:v>2.2471910112359553E-3</c:v>
                  </c:pt>
                  <c:pt idx="97">
                    <c:v>2.2026431718061672E-3</c:v>
                  </c:pt>
                  <c:pt idx="98">
                    <c:v>2.2371364653243852E-3</c:v>
                  </c:pt>
                  <c:pt idx="99">
                    <c:v>2.2271714922048997E-3</c:v>
                  </c:pt>
                  <c:pt idx="100">
                    <c:v>2.2271714922048997E-3</c:v>
                  </c:pt>
                  <c:pt idx="101">
                    <c:v>2.2222222222222222E-3</c:v>
                  </c:pt>
                  <c:pt idx="102">
                    <c:v>2.2075055187637969E-3</c:v>
                  </c:pt>
                  <c:pt idx="103">
                    <c:v>2.2075055187637969E-3</c:v>
                  </c:pt>
                  <c:pt idx="104">
                    <c:v>2.2522522522522522E-3</c:v>
                  </c:pt>
                  <c:pt idx="105">
                    <c:v>2.2222222222222222E-3</c:v>
                  </c:pt>
                  <c:pt idx="106">
                    <c:v>2.2271714922048997E-3</c:v>
                  </c:pt>
                  <c:pt idx="107">
                    <c:v>2.2471910112359553E-3</c:v>
                  </c:pt>
                  <c:pt idx="108">
                    <c:v>2.242152466367713E-3</c:v>
                  </c:pt>
                  <c:pt idx="109">
                    <c:v>2.242152466367713E-3</c:v>
                  </c:pt>
                  <c:pt idx="110">
                    <c:v>2.2522522522522522E-3</c:v>
                  </c:pt>
                  <c:pt idx="111">
                    <c:v>2.2123893805309734E-3</c:v>
                  </c:pt>
                  <c:pt idx="112">
                    <c:v>2.2522522522522522E-3</c:v>
                  </c:pt>
                  <c:pt idx="113">
                    <c:v>2.2522522522522522E-3</c:v>
                  </c:pt>
                  <c:pt idx="114">
                    <c:v>2.2573363431151244E-3</c:v>
                  </c:pt>
                  <c:pt idx="115">
                    <c:v>2.2522522522522522E-3</c:v>
                  </c:pt>
                  <c:pt idx="116">
                    <c:v>2.2222222222222222E-3</c:v>
                  </c:pt>
                  <c:pt idx="117">
                    <c:v>2.2471910112359553E-3</c:v>
                  </c:pt>
                  <c:pt idx="118">
                    <c:v>2.2573363431151244E-3</c:v>
                  </c:pt>
                  <c:pt idx="119">
                    <c:v>2.2222222222222222E-3</c:v>
                  </c:pt>
                  <c:pt idx="120">
                    <c:v>2.242152466367713E-3</c:v>
                  </c:pt>
                  <c:pt idx="121">
                    <c:v>2.242152466367713E-3</c:v>
                  </c:pt>
                  <c:pt idx="122">
                    <c:v>2.2727272727272726E-3</c:v>
                  </c:pt>
                  <c:pt idx="123">
                    <c:v>2.2271714922048997E-3</c:v>
                  </c:pt>
                  <c:pt idx="124">
                    <c:v>2.2522522522522522E-3</c:v>
                  </c:pt>
                  <c:pt idx="125">
                    <c:v>2.2371364653243852E-3</c:v>
                  </c:pt>
                  <c:pt idx="126">
                    <c:v>2.2624434389140274E-3</c:v>
                  </c:pt>
                  <c:pt idx="127">
                    <c:v>2.2471910112359553E-3</c:v>
                  </c:pt>
                  <c:pt idx="128">
                    <c:v>2.2624434389140274E-3</c:v>
                  </c:pt>
                  <c:pt idx="129">
                    <c:v>2.2883295194508009E-3</c:v>
                  </c:pt>
                  <c:pt idx="130">
                    <c:v>2.2624434389140274E-3</c:v>
                  </c:pt>
                  <c:pt idx="131">
                    <c:v>2.2573363431151244E-3</c:v>
                  </c:pt>
                  <c:pt idx="132">
                    <c:v>2.2624434389140274E-3</c:v>
                  </c:pt>
                  <c:pt idx="133">
                    <c:v>2.2935779816513758E-3</c:v>
                  </c:pt>
                  <c:pt idx="134">
                    <c:v>2.2831050228310505E-3</c:v>
                  </c:pt>
                  <c:pt idx="135">
                    <c:v>2.2624434389140274E-3</c:v>
                  </c:pt>
                  <c:pt idx="136">
                    <c:v>2.2573363431151244E-3</c:v>
                  </c:pt>
                  <c:pt idx="137">
                    <c:v>2.2675736961451248E-3</c:v>
                  </c:pt>
                  <c:pt idx="138">
                    <c:v>2.2779043280182236E-3</c:v>
                  </c:pt>
                  <c:pt idx="139">
                    <c:v>2.2624434389140274E-3</c:v>
                  </c:pt>
                  <c:pt idx="140">
                    <c:v>2.2883295194508009E-3</c:v>
                  </c:pt>
                  <c:pt idx="141">
                    <c:v>2.2779043280182236E-3</c:v>
                  </c:pt>
                  <c:pt idx="142">
                    <c:v>2.2831050228310505E-3</c:v>
                  </c:pt>
                  <c:pt idx="143">
                    <c:v>2.2935779816513758E-3</c:v>
                  </c:pt>
                  <c:pt idx="144">
                    <c:v>2.3094688221709007E-3</c:v>
                  </c:pt>
                  <c:pt idx="145">
                    <c:v>2.2988505747126441E-3</c:v>
                  </c:pt>
                  <c:pt idx="146">
                    <c:v>2.2935779816513758E-3</c:v>
                  </c:pt>
                  <c:pt idx="147">
                    <c:v>2.3094688221709007E-3</c:v>
                  </c:pt>
                  <c:pt idx="148">
                    <c:v>2.2779043280182236E-3</c:v>
                  </c:pt>
                  <c:pt idx="149">
                    <c:v>2.2675736961451248E-3</c:v>
                  </c:pt>
                  <c:pt idx="150">
                    <c:v>2.2988505747126441E-3</c:v>
                  </c:pt>
                  <c:pt idx="151">
                    <c:v>2.2779043280182236E-3</c:v>
                  </c:pt>
                  <c:pt idx="152">
                    <c:v>2.2935779816513758E-3</c:v>
                  </c:pt>
                  <c:pt idx="153">
                    <c:v>2.3094688221709007E-3</c:v>
                  </c:pt>
                  <c:pt idx="154">
                    <c:v>2.331002331002331E-3</c:v>
                  </c:pt>
                  <c:pt idx="155">
                    <c:v>2.2935779816513758E-3</c:v>
                  </c:pt>
                  <c:pt idx="156">
                    <c:v>2.3148148148148147E-3</c:v>
                  </c:pt>
                  <c:pt idx="157">
                    <c:v>2.3094688221709007E-3</c:v>
                  </c:pt>
                  <c:pt idx="158">
                    <c:v>2.3094688221709007E-3</c:v>
                  </c:pt>
                  <c:pt idx="159">
                    <c:v>2.331002331002331E-3</c:v>
                  </c:pt>
                  <c:pt idx="160">
                    <c:v>2.3255813953488372E-3</c:v>
                  </c:pt>
                  <c:pt idx="161">
                    <c:v>2.3148148148148147E-3</c:v>
                  </c:pt>
                  <c:pt idx="162">
                    <c:v>2.2935779816513758E-3</c:v>
                  </c:pt>
                  <c:pt idx="163">
                    <c:v>2.2831050228310505E-3</c:v>
                  </c:pt>
                  <c:pt idx="164">
                    <c:v>2.3148148148148147E-3</c:v>
                  </c:pt>
                  <c:pt idx="165">
                    <c:v>2.3201856148491883E-3</c:v>
                  </c:pt>
                  <c:pt idx="166">
                    <c:v>2.3364485981308409E-3</c:v>
                  </c:pt>
                  <c:pt idx="167">
                    <c:v>2.2988505747126441E-3</c:v>
                  </c:pt>
                  <c:pt idx="168">
                    <c:v>2.3201856148491883E-3</c:v>
                  </c:pt>
                  <c:pt idx="169">
                    <c:v>2.3255813953488372E-3</c:v>
                  </c:pt>
                  <c:pt idx="170">
                    <c:v>2.331002331002331E-3</c:v>
                  </c:pt>
                  <c:pt idx="171">
                    <c:v>2.3474178403755869E-3</c:v>
                  </c:pt>
                  <c:pt idx="172">
                    <c:v>2.3584905660377358E-3</c:v>
                  </c:pt>
                  <c:pt idx="173">
                    <c:v>2.3364485981308409E-3</c:v>
                  </c:pt>
                  <c:pt idx="174">
                    <c:v>2.3529411764705885E-3</c:v>
                  </c:pt>
                  <c:pt idx="175">
                    <c:v>2.3255813953488372E-3</c:v>
                  </c:pt>
                  <c:pt idx="176">
                    <c:v>2.3364485981308409E-3</c:v>
                  </c:pt>
                  <c:pt idx="177">
                    <c:v>2.3255813953488372E-3</c:v>
                  </c:pt>
                  <c:pt idx="178">
                    <c:v>2.34192037470726E-3</c:v>
                  </c:pt>
                  <c:pt idx="179">
                    <c:v>2.3474178403755869E-3</c:v>
                  </c:pt>
                  <c:pt idx="180">
                    <c:v>2.3529411764705885E-3</c:v>
                  </c:pt>
                  <c:pt idx="181">
                    <c:v>2.3529411764705885E-3</c:v>
                  </c:pt>
                  <c:pt idx="182">
                    <c:v>2.34192037470726E-3</c:v>
                  </c:pt>
                  <c:pt idx="183">
                    <c:v>2.34192037470726E-3</c:v>
                  </c:pt>
                  <c:pt idx="184">
                    <c:v>2.3364485981308409E-3</c:v>
                  </c:pt>
                  <c:pt idx="185">
                    <c:v>2.3640661938534278E-3</c:v>
                  </c:pt>
                  <c:pt idx="186">
                    <c:v>2.3809523809523807E-3</c:v>
                  </c:pt>
                  <c:pt idx="187">
                    <c:v>2.3980815347721825E-3</c:v>
                  </c:pt>
                  <c:pt idx="188">
                    <c:v>2.3474178403755869E-3</c:v>
                  </c:pt>
                  <c:pt idx="189">
                    <c:v>2.3696682464454978E-3</c:v>
                  </c:pt>
                  <c:pt idx="190">
                    <c:v>2.3584905660377358E-3</c:v>
                  </c:pt>
                  <c:pt idx="191">
                    <c:v>2.3752969121140144E-3</c:v>
                  </c:pt>
                  <c:pt idx="192">
                    <c:v>2.3752969121140144E-3</c:v>
                  </c:pt>
                  <c:pt idx="193">
                    <c:v>2.3866348448687352E-3</c:v>
                  </c:pt>
                  <c:pt idx="194">
                    <c:v>2.4038461538461535E-3</c:v>
                  </c:pt>
                  <c:pt idx="195">
                    <c:v>2.3752969121140144E-3</c:v>
                  </c:pt>
                  <c:pt idx="196">
                    <c:v>2.3752969121140144E-3</c:v>
                  </c:pt>
                  <c:pt idx="197">
                    <c:v>2.4038461538461535E-3</c:v>
                  </c:pt>
                  <c:pt idx="198">
                    <c:v>2.3529411764705885E-3</c:v>
                  </c:pt>
                  <c:pt idx="199">
                    <c:v>2.3809523809523807E-3</c:v>
                  </c:pt>
                  <c:pt idx="200">
                    <c:v>2.3696682464454978E-3</c:v>
                  </c:pt>
                  <c:pt idx="201">
                    <c:v>2.4038461538461535E-3</c:v>
                  </c:pt>
                  <c:pt idx="202">
                    <c:v>2.3923444976076558E-3</c:v>
                  </c:pt>
                  <c:pt idx="203">
                    <c:v>2.3980815347721825E-3</c:v>
                  </c:pt>
                  <c:pt idx="204">
                    <c:v>2.3980815347721825E-3</c:v>
                  </c:pt>
                  <c:pt idx="205">
                    <c:v>2.4096385542168672E-3</c:v>
                  </c:pt>
                  <c:pt idx="206">
                    <c:v>2.4038461538461535E-3</c:v>
                  </c:pt>
                  <c:pt idx="207">
                    <c:v>2.4096385542168672E-3</c:v>
                  </c:pt>
                  <c:pt idx="208">
                    <c:v>2.4213075060532689E-3</c:v>
                  </c:pt>
                  <c:pt idx="209">
                    <c:v>2.4213075060532689E-3</c:v>
                  </c:pt>
                  <c:pt idx="210">
                    <c:v>2.415458937198068E-3</c:v>
                  </c:pt>
                  <c:pt idx="211">
                    <c:v>2.4038461538461535E-3</c:v>
                  </c:pt>
                  <c:pt idx="212">
                    <c:v>2.4449877750611251E-3</c:v>
                  </c:pt>
                  <c:pt idx="213">
                    <c:v>2.4213075060532689E-3</c:v>
                  </c:pt>
                  <c:pt idx="214">
                    <c:v>2.4390243902439029E-3</c:v>
                  </c:pt>
                  <c:pt idx="215">
                    <c:v>2.4330900243309003E-3</c:v>
                  </c:pt>
                  <c:pt idx="216">
                    <c:v>2.4271844660194177E-3</c:v>
                  </c:pt>
                  <c:pt idx="217">
                    <c:v>2.3923444976076558E-3</c:v>
                  </c:pt>
                  <c:pt idx="218">
                    <c:v>2.415458937198068E-3</c:v>
                  </c:pt>
                  <c:pt idx="219">
                    <c:v>2.4330900243309003E-3</c:v>
                  </c:pt>
                  <c:pt idx="220">
                    <c:v>2.4630541871921187E-3</c:v>
                  </c:pt>
                  <c:pt idx="221">
                    <c:v>2.4509803921568627E-3</c:v>
                  </c:pt>
                  <c:pt idx="222">
                    <c:v>2.4330900243309003E-3</c:v>
                  </c:pt>
                  <c:pt idx="223">
                    <c:v>2.4691358024691362E-3</c:v>
                  </c:pt>
                  <c:pt idx="224">
                    <c:v>2.4271844660194177E-3</c:v>
                  </c:pt>
                  <c:pt idx="225">
                    <c:v>2.4630541871921187E-3</c:v>
                  </c:pt>
                  <c:pt idx="226">
                    <c:v>2.4271844660194177E-3</c:v>
                  </c:pt>
                  <c:pt idx="227">
                    <c:v>2.4449877750611251E-3</c:v>
                  </c:pt>
                  <c:pt idx="228">
                    <c:v>2.4449877750611251E-3</c:v>
                  </c:pt>
                  <c:pt idx="229">
                    <c:v>2.4630541871921187E-3</c:v>
                  </c:pt>
                  <c:pt idx="230">
                    <c:v>2.4630541871921187E-3</c:v>
                  </c:pt>
                  <c:pt idx="231">
                    <c:v>2.4630541871921187E-3</c:v>
                  </c:pt>
                  <c:pt idx="232">
                    <c:v>2.4691358024691362E-3</c:v>
                  </c:pt>
                  <c:pt idx="233">
                    <c:v>2.4752475247524753E-3</c:v>
                  </c:pt>
                  <c:pt idx="234">
                    <c:v>2.4875621890547268E-3</c:v>
                  </c:pt>
                  <c:pt idx="235">
                    <c:v>2.4937655860349131E-3</c:v>
                  </c:pt>
                  <c:pt idx="236">
                    <c:v>2.4937655860349131E-3</c:v>
                  </c:pt>
                  <c:pt idx="237">
                    <c:v>2.4813895781637717E-3</c:v>
                  </c:pt>
                  <c:pt idx="238">
                    <c:v>2.4937655860349131E-3</c:v>
                  </c:pt>
                  <c:pt idx="239">
                    <c:v>2.5125628140703518E-3</c:v>
                  </c:pt>
                  <c:pt idx="240">
                    <c:v>2.4937655860349131E-3</c:v>
                  </c:pt>
                  <c:pt idx="241">
                    <c:v>2.5062656641604009E-3</c:v>
                  </c:pt>
                  <c:pt idx="242">
                    <c:v>2.4875621890547268E-3</c:v>
                  </c:pt>
                  <c:pt idx="243">
                    <c:v>2.4875621890547268E-3</c:v>
                  </c:pt>
                  <c:pt idx="244">
                    <c:v>2.5316455696202528E-3</c:v>
                  </c:pt>
                  <c:pt idx="245">
                    <c:v>2.5125628140703518E-3</c:v>
                  </c:pt>
                  <c:pt idx="246">
                    <c:v>2.5188916876574307E-3</c:v>
                  </c:pt>
                  <c:pt idx="247">
                    <c:v>2.4875621890547268E-3</c:v>
                  </c:pt>
                  <c:pt idx="248">
                    <c:v>2.5252525252525255E-3</c:v>
                  </c:pt>
                  <c:pt idx="249">
                    <c:v>2.5252525252525255E-3</c:v>
                  </c:pt>
                  <c:pt idx="250">
                    <c:v>2.5062656641604009E-3</c:v>
                  </c:pt>
                  <c:pt idx="251">
                    <c:v>2.5316455696202528E-3</c:v>
                  </c:pt>
                  <c:pt idx="252">
                    <c:v>2.5252525252525255E-3</c:v>
                  </c:pt>
                  <c:pt idx="253">
                    <c:v>2.5575447570332483E-3</c:v>
                  </c:pt>
                  <c:pt idx="254">
                    <c:v>2.5575447570332483E-3</c:v>
                  </c:pt>
                  <c:pt idx="255">
                    <c:v>2.5252525252525255E-3</c:v>
                  </c:pt>
                  <c:pt idx="256">
                    <c:v>2.5316455696202528E-3</c:v>
                  </c:pt>
                  <c:pt idx="257">
                    <c:v>2.5445292620865142E-3</c:v>
                  </c:pt>
                  <c:pt idx="258">
                    <c:v>2.5575447570332483E-3</c:v>
                  </c:pt>
                  <c:pt idx="259">
                    <c:v>2.5445292620865142E-3</c:v>
                  </c:pt>
                  <c:pt idx="260">
                    <c:v>2.5575447570332483E-3</c:v>
                  </c:pt>
                  <c:pt idx="261">
                    <c:v>2.5445292620865142E-3</c:v>
                  </c:pt>
                  <c:pt idx="262">
                    <c:v>2.5641025641025645E-3</c:v>
                  </c:pt>
                  <c:pt idx="263">
                    <c:v>2.5706940874035988E-3</c:v>
                  </c:pt>
                  <c:pt idx="264">
                    <c:v>2.5773195876288664E-3</c:v>
                  </c:pt>
                  <c:pt idx="265">
                    <c:v>2.5641025641025645E-3</c:v>
                  </c:pt>
                  <c:pt idx="266">
                    <c:v>2.5773195876288664E-3</c:v>
                  </c:pt>
                  <c:pt idx="267">
                    <c:v>2.6109660574412529E-3</c:v>
                  </c:pt>
                  <c:pt idx="268">
                    <c:v>2.5906735751295342E-3</c:v>
                  </c:pt>
                  <c:pt idx="269">
                    <c:v>2.604166666666667E-3</c:v>
                  </c:pt>
                  <c:pt idx="270">
                    <c:v>2.5773195876288664E-3</c:v>
                  </c:pt>
                  <c:pt idx="271">
                    <c:v>2.5906735751295342E-3</c:v>
                  </c:pt>
                  <c:pt idx="272">
                    <c:v>2.5773195876288664E-3</c:v>
                  </c:pt>
                  <c:pt idx="273">
                    <c:v>2.5773195876288664E-3</c:v>
                  </c:pt>
                  <c:pt idx="274">
                    <c:v>2.6109660574412529E-3</c:v>
                  </c:pt>
                  <c:pt idx="275">
                    <c:v>2.604166666666667E-3</c:v>
                  </c:pt>
                  <c:pt idx="276">
                    <c:v>2.631578947368421E-3</c:v>
                  </c:pt>
                  <c:pt idx="277">
                    <c:v>2.6455026455026458E-3</c:v>
                  </c:pt>
                  <c:pt idx="278">
                    <c:v>2.631578947368421E-3</c:v>
                  </c:pt>
                  <c:pt idx="279">
                    <c:v>2.631578947368421E-3</c:v>
                  </c:pt>
                  <c:pt idx="280">
                    <c:v>2.6595744680851063E-3</c:v>
                  </c:pt>
                  <c:pt idx="281">
                    <c:v>2.6246719160104987E-3</c:v>
                  </c:pt>
                  <c:pt idx="282">
                    <c:v>2.6385224274406332E-3</c:v>
                  </c:pt>
                  <c:pt idx="283">
                    <c:v>2.631578947368421E-3</c:v>
                  </c:pt>
                  <c:pt idx="284">
                    <c:v>2.617801047120419E-3</c:v>
                  </c:pt>
                  <c:pt idx="285">
                    <c:v>2.6455026455026458E-3</c:v>
                  </c:pt>
                  <c:pt idx="286">
                    <c:v>2.6666666666666666E-3</c:v>
                  </c:pt>
                  <c:pt idx="287">
                    <c:v>2.6666666666666666E-3</c:v>
                  </c:pt>
                  <c:pt idx="288">
                    <c:v>2.6666666666666666E-3</c:v>
                  </c:pt>
                  <c:pt idx="289">
                    <c:v>2.6525198938992045E-3</c:v>
                  </c:pt>
                  <c:pt idx="290">
                    <c:v>2.6525198938992045E-3</c:v>
                  </c:pt>
                  <c:pt idx="291">
                    <c:v>2.6809651474530832E-3</c:v>
                  </c:pt>
                  <c:pt idx="292">
                    <c:v>2.6809651474530832E-3</c:v>
                  </c:pt>
                  <c:pt idx="293">
                    <c:v>2.6809651474530832E-3</c:v>
                  </c:pt>
                  <c:pt idx="294">
                    <c:v>2.6809651474530832E-3</c:v>
                  </c:pt>
                  <c:pt idx="295">
                    <c:v>2.6881720430107525E-3</c:v>
                  </c:pt>
                  <c:pt idx="296">
                    <c:v>2.6954177897574121E-3</c:v>
                  </c:pt>
                  <c:pt idx="297">
                    <c:v>2.6809651474530832E-3</c:v>
                  </c:pt>
                  <c:pt idx="298">
                    <c:v>2.717391304347826E-3</c:v>
                  </c:pt>
                  <c:pt idx="299">
                    <c:v>2.6954177897574121E-3</c:v>
                  </c:pt>
                  <c:pt idx="300">
                    <c:v>2.7100271002710031E-3</c:v>
                  </c:pt>
                  <c:pt idx="301">
                    <c:v>2.747252747252747E-3</c:v>
                  </c:pt>
                  <c:pt idx="302">
                    <c:v>2.717391304347826E-3</c:v>
                  </c:pt>
                  <c:pt idx="303">
                    <c:v>2.6954177897574121E-3</c:v>
                  </c:pt>
                  <c:pt idx="304">
                    <c:v>2.7397260273972603E-3</c:v>
                  </c:pt>
                  <c:pt idx="305">
                    <c:v>2.7322404371584695E-3</c:v>
                  </c:pt>
                  <c:pt idx="306">
                    <c:v>2.7247956403269758E-3</c:v>
                  </c:pt>
                  <c:pt idx="307">
                    <c:v>2.717391304347826E-3</c:v>
                  </c:pt>
                  <c:pt idx="308">
                    <c:v>2.7322404371584695E-3</c:v>
                  </c:pt>
                  <c:pt idx="309">
                    <c:v>2.7397260273972603E-3</c:v>
                  </c:pt>
                  <c:pt idx="310">
                    <c:v>2.747252747252747E-3</c:v>
                  </c:pt>
                  <c:pt idx="311">
                    <c:v>2.7548209366391185E-3</c:v>
                  </c:pt>
                  <c:pt idx="312">
                    <c:v>2.7932960893854749E-3</c:v>
                  </c:pt>
                  <c:pt idx="313">
                    <c:v>2.7700831024930752E-3</c:v>
                  </c:pt>
                  <c:pt idx="314">
                    <c:v>2.7700831024930752E-3</c:v>
                  </c:pt>
                  <c:pt idx="315">
                    <c:v>2.7700831024930752E-3</c:v>
                  </c:pt>
                  <c:pt idx="316">
                    <c:v>2.7700831024930752E-3</c:v>
                  </c:pt>
                  <c:pt idx="317">
                    <c:v>2.7700831024930752E-3</c:v>
                  </c:pt>
                  <c:pt idx="318">
                    <c:v>2.7777777777777779E-3</c:v>
                  </c:pt>
                  <c:pt idx="319">
                    <c:v>2.7932960893854749E-3</c:v>
                  </c:pt>
                  <c:pt idx="320">
                    <c:v>2.8328611898016999E-3</c:v>
                  </c:pt>
                  <c:pt idx="321">
                    <c:v>2.8011204481792717E-3</c:v>
                  </c:pt>
                  <c:pt idx="322">
                    <c:v>2.8328611898016999E-3</c:v>
                  </c:pt>
                  <c:pt idx="323">
                    <c:v>2.8089887640449442E-3</c:v>
                  </c:pt>
                  <c:pt idx="324">
                    <c:v>2.8328611898016999E-3</c:v>
                  </c:pt>
                  <c:pt idx="325">
                    <c:v>2.8011204481792717E-3</c:v>
                  </c:pt>
                  <c:pt idx="326">
                    <c:v>2.8169014084507044E-3</c:v>
                  </c:pt>
                  <c:pt idx="327">
                    <c:v>2.8248587570621469E-3</c:v>
                  </c:pt>
                  <c:pt idx="328">
                    <c:v>2.8409090909090914E-3</c:v>
                  </c:pt>
                  <c:pt idx="329">
                    <c:v>2.8571428571428571E-3</c:v>
                  </c:pt>
                  <c:pt idx="330">
                    <c:v>2.8653295128939827E-3</c:v>
                  </c:pt>
                  <c:pt idx="331">
                    <c:v>2.8490028490028491E-3</c:v>
                  </c:pt>
                  <c:pt idx="332">
                    <c:v>2.8901734104046246E-3</c:v>
                  </c:pt>
                  <c:pt idx="333">
                    <c:v>2.8571428571428571E-3</c:v>
                  </c:pt>
                  <c:pt idx="334">
                    <c:v>2.8409090909090914E-3</c:v>
                  </c:pt>
                  <c:pt idx="335">
                    <c:v>2.8653295128939827E-3</c:v>
                  </c:pt>
                  <c:pt idx="336">
                    <c:v>2.8901734104046246E-3</c:v>
                  </c:pt>
                  <c:pt idx="337">
                    <c:v>2.8901734104046246E-3</c:v>
                  </c:pt>
                  <c:pt idx="338">
                    <c:v>2.8818443804034585E-3</c:v>
                  </c:pt>
                  <c:pt idx="339">
                    <c:v>2.8818443804034585E-3</c:v>
                  </c:pt>
                  <c:pt idx="340">
                    <c:v>2.9154518950437313E-3</c:v>
                  </c:pt>
                  <c:pt idx="341">
                    <c:v>2.8985507246376812E-3</c:v>
                  </c:pt>
                  <c:pt idx="342">
                    <c:v>2.9498525073746312E-3</c:v>
                  </c:pt>
                  <c:pt idx="343">
                    <c:v>2.9239766081871343E-3</c:v>
                  </c:pt>
                  <c:pt idx="344">
                    <c:v>2.9239766081871343E-3</c:v>
                  </c:pt>
                  <c:pt idx="345">
                    <c:v>2.9154518950437313E-3</c:v>
                  </c:pt>
                  <c:pt idx="346">
                    <c:v>2.9411764705882353E-3</c:v>
                  </c:pt>
                  <c:pt idx="347">
                    <c:v>2.9239766081871343E-3</c:v>
                  </c:pt>
                  <c:pt idx="348">
                    <c:v>2.9411764705882353E-3</c:v>
                  </c:pt>
                  <c:pt idx="349">
                    <c:v>2.9673590504451035E-3</c:v>
                  </c:pt>
                  <c:pt idx="350">
                    <c:v>2.9673590504451035E-3</c:v>
                  </c:pt>
                  <c:pt idx="351">
                    <c:v>2.9585798816568051E-3</c:v>
                  </c:pt>
                  <c:pt idx="352">
                    <c:v>2.9850746268656712E-3</c:v>
                  </c:pt>
                  <c:pt idx="353">
                    <c:v>2.976190476190476E-3</c:v>
                  </c:pt>
                  <c:pt idx="354">
                    <c:v>2.9940119760479044E-3</c:v>
                  </c:pt>
                  <c:pt idx="355">
                    <c:v>2.9850746268656712E-3</c:v>
                  </c:pt>
                  <c:pt idx="356">
                    <c:v>2.9850746268656712E-3</c:v>
                  </c:pt>
                  <c:pt idx="357">
                    <c:v>3.003003003003003E-3</c:v>
                  </c:pt>
                  <c:pt idx="358">
                    <c:v>3.0120481927710845E-3</c:v>
                  </c:pt>
                  <c:pt idx="359">
                    <c:v>3.0120481927710845E-3</c:v>
                  </c:pt>
                  <c:pt idx="360">
                    <c:v>3.0581039755351682E-3</c:v>
                  </c:pt>
                  <c:pt idx="361">
                    <c:v>3.0211480362537764E-3</c:v>
                  </c:pt>
                  <c:pt idx="362">
                    <c:v>3.0211480362537764E-3</c:v>
                  </c:pt>
                  <c:pt idx="363">
                    <c:v>3.0959752321981426E-3</c:v>
                  </c:pt>
                  <c:pt idx="364">
                    <c:v>3.0395136778115501E-3</c:v>
                  </c:pt>
                  <c:pt idx="365">
                    <c:v>3.0395136778115501E-3</c:v>
                  </c:pt>
                  <c:pt idx="366">
                    <c:v>3.0769230769230774E-3</c:v>
                  </c:pt>
                  <c:pt idx="367">
                    <c:v>3.0674846625766872E-3</c:v>
                  </c:pt>
                  <c:pt idx="368">
                    <c:v>3.1152647975077881E-3</c:v>
                  </c:pt>
                  <c:pt idx="369">
                    <c:v>3.0769230769230774E-3</c:v>
                  </c:pt>
                  <c:pt idx="370">
                    <c:v>3.0581039755351682E-3</c:v>
                  </c:pt>
                  <c:pt idx="371">
                    <c:v>3.1250000000000002E-3</c:v>
                  </c:pt>
                  <c:pt idx="372">
                    <c:v>3.105590062111801E-3</c:v>
                  </c:pt>
                  <c:pt idx="373">
                    <c:v>3.1152647975077881E-3</c:v>
                  </c:pt>
                  <c:pt idx="374">
                    <c:v>3.1152647975077881E-3</c:v>
                  </c:pt>
                  <c:pt idx="375">
                    <c:v>3.1446540880503142E-3</c:v>
                  </c:pt>
                  <c:pt idx="376">
                    <c:v>3.1545741324921135E-3</c:v>
                  </c:pt>
                  <c:pt idx="377">
                    <c:v>3.1746031746031746E-3</c:v>
                  </c:pt>
                  <c:pt idx="378">
                    <c:v>3.1446540880503142E-3</c:v>
                  </c:pt>
                  <c:pt idx="379">
                    <c:v>3.1545741324921135E-3</c:v>
                  </c:pt>
                  <c:pt idx="380">
                    <c:v>3.164556962025316E-3</c:v>
                  </c:pt>
                  <c:pt idx="381">
                    <c:v>3.2154340836012861E-3</c:v>
                  </c:pt>
                  <c:pt idx="382">
                    <c:v>3.1746031746031746E-3</c:v>
                  </c:pt>
                  <c:pt idx="383">
                    <c:v>3.205128205128205E-3</c:v>
                  </c:pt>
                  <c:pt idx="384">
                    <c:v>3.2573289902280136E-3</c:v>
                  </c:pt>
                  <c:pt idx="385">
                    <c:v>3.1847133757961781E-3</c:v>
                  </c:pt>
                  <c:pt idx="386">
                    <c:v>3.2258064516129032E-3</c:v>
                  </c:pt>
                  <c:pt idx="387">
                    <c:v>3.2362459546925572E-3</c:v>
                  </c:pt>
                  <c:pt idx="388">
                    <c:v>3.1948881789137379E-3</c:v>
                  </c:pt>
                  <c:pt idx="389">
                    <c:v>3.2573289902280136E-3</c:v>
                  </c:pt>
                  <c:pt idx="390">
                    <c:v>3.3003300330033004E-3</c:v>
                  </c:pt>
                  <c:pt idx="391">
                    <c:v>3.2894736842105266E-3</c:v>
                  </c:pt>
                  <c:pt idx="392">
                    <c:v>3.2786885245901644E-3</c:v>
                  </c:pt>
                  <c:pt idx="393">
                    <c:v>3.3112582781456958E-3</c:v>
                  </c:pt>
                  <c:pt idx="394">
                    <c:v>3.3222591362126247E-3</c:v>
                  </c:pt>
                  <c:pt idx="395">
                    <c:v>3.3557046979865775E-3</c:v>
                  </c:pt>
                  <c:pt idx="396">
                    <c:v>3.3333333333333331E-3</c:v>
                  </c:pt>
                  <c:pt idx="397">
                    <c:v>3.3444816053511705E-3</c:v>
                  </c:pt>
                  <c:pt idx="398">
                    <c:v>3.3783783783783786E-3</c:v>
                  </c:pt>
                  <c:pt idx="399">
                    <c:v>3.3783783783783786E-3</c:v>
                  </c:pt>
                  <c:pt idx="400">
                    <c:v>3.4129692832764501E-3</c:v>
                  </c:pt>
                  <c:pt idx="401">
                    <c:v>3.4013605442176869E-3</c:v>
                  </c:pt>
                  <c:pt idx="402">
                    <c:v>3.3557046979865775E-3</c:v>
                  </c:pt>
                  <c:pt idx="403">
                    <c:v>3.4246575342465752E-3</c:v>
                  </c:pt>
                  <c:pt idx="404">
                    <c:v>3.4013605442176869E-3</c:v>
                  </c:pt>
                  <c:pt idx="405">
                    <c:v>3.4602076124567471E-3</c:v>
                  </c:pt>
                  <c:pt idx="406">
                    <c:v>3.4364261168384879E-3</c:v>
                  </c:pt>
                  <c:pt idx="407">
                    <c:v>3.472222222222222E-3</c:v>
                  </c:pt>
                  <c:pt idx="408">
                    <c:v>3.4843205574912888E-3</c:v>
                  </c:pt>
                  <c:pt idx="409">
                    <c:v>3.4843205574912888E-3</c:v>
                  </c:pt>
                  <c:pt idx="410">
                    <c:v>3.5211267605633808E-3</c:v>
                  </c:pt>
                  <c:pt idx="411">
                    <c:v>3.4364261168384879E-3</c:v>
                  </c:pt>
                  <c:pt idx="412">
                    <c:v>3.5087719298245615E-3</c:v>
                  </c:pt>
                  <c:pt idx="413">
                    <c:v>3.5587188612099647E-3</c:v>
                  </c:pt>
                  <c:pt idx="414">
                    <c:v>3.53356890459364E-3</c:v>
                  </c:pt>
                  <c:pt idx="415">
                    <c:v>3.6101083032490976E-3</c:v>
                  </c:pt>
                  <c:pt idx="416">
                    <c:v>3.6101083032490976E-3</c:v>
                  </c:pt>
                  <c:pt idx="417">
                    <c:v>3.597122302158274E-3</c:v>
                  </c:pt>
                  <c:pt idx="418">
                    <c:v>3.6231884057971019E-3</c:v>
                  </c:pt>
                  <c:pt idx="419">
                    <c:v>3.6496350364963502E-3</c:v>
                  </c:pt>
                  <c:pt idx="420">
                    <c:v>3.663003663003663E-3</c:v>
                  </c:pt>
                  <c:pt idx="421">
                    <c:v>3.6496350364963502E-3</c:v>
                  </c:pt>
                  <c:pt idx="422">
                    <c:v>3.663003663003663E-3</c:v>
                  </c:pt>
                  <c:pt idx="423">
                    <c:v>3.7174721189591081E-3</c:v>
                  </c:pt>
                  <c:pt idx="424">
                    <c:v>3.7313432835820895E-3</c:v>
                  </c:pt>
                  <c:pt idx="425">
                    <c:v>3.7037037037037034E-3</c:v>
                  </c:pt>
                  <c:pt idx="426">
                    <c:v>3.7174721189591081E-3</c:v>
                  </c:pt>
                  <c:pt idx="427">
                    <c:v>3.7453183520599256E-3</c:v>
                  </c:pt>
                  <c:pt idx="428">
                    <c:v>3.8167938931297708E-3</c:v>
                  </c:pt>
                  <c:pt idx="429">
                    <c:v>3.7735849056603778E-3</c:v>
                  </c:pt>
                  <c:pt idx="430">
                    <c:v>3.8022813688212932E-3</c:v>
                  </c:pt>
                  <c:pt idx="431">
                    <c:v>3.875968992248062E-3</c:v>
                  </c:pt>
                  <c:pt idx="432">
                    <c:v>3.831417624521073E-3</c:v>
                  </c:pt>
                  <c:pt idx="433">
                    <c:v>3.90625E-3</c:v>
                  </c:pt>
                  <c:pt idx="434">
                    <c:v>3.875968992248062E-3</c:v>
                  </c:pt>
                  <c:pt idx="435">
                    <c:v>3.8461538461538459E-3</c:v>
                  </c:pt>
                  <c:pt idx="436">
                    <c:v>3.9215686274509812E-3</c:v>
                  </c:pt>
                  <c:pt idx="437">
                    <c:v>3.875968992248062E-3</c:v>
                  </c:pt>
                  <c:pt idx="438">
                    <c:v>3.9525691699604749E-3</c:v>
                  </c:pt>
                  <c:pt idx="439">
                    <c:v>3.9525691699604749E-3</c:v>
                  </c:pt>
                  <c:pt idx="440">
                    <c:v>4.0160642570281121E-3</c:v>
                  </c:pt>
                  <c:pt idx="441">
                    <c:v>3.968253968253968E-3</c:v>
                  </c:pt>
                  <c:pt idx="442">
                    <c:v>4.0000000000000001E-3</c:v>
                  </c:pt>
                  <c:pt idx="443">
                    <c:v>3.9525691699604749E-3</c:v>
                  </c:pt>
                  <c:pt idx="444">
                    <c:v>3.9840637450199211E-3</c:v>
                  </c:pt>
                  <c:pt idx="445">
                    <c:v>4.0322580645161298E-3</c:v>
                  </c:pt>
                  <c:pt idx="446">
                    <c:v>4.048582995951417E-3</c:v>
                  </c:pt>
                  <c:pt idx="447">
                    <c:v>4.0650406504065036E-3</c:v>
                  </c:pt>
                  <c:pt idx="448">
                    <c:v>4.1152263374485592E-3</c:v>
                  </c:pt>
                  <c:pt idx="449">
                    <c:v>4.081632653061224E-3</c:v>
                  </c:pt>
                  <c:pt idx="450">
                    <c:v>4.1322314049586778E-3</c:v>
                  </c:pt>
                  <c:pt idx="451">
                    <c:v>4.0983606557377051E-3</c:v>
                  </c:pt>
                  <c:pt idx="452">
                    <c:v>4.1666666666666666E-3</c:v>
                  </c:pt>
                  <c:pt idx="453">
                    <c:v>4.1841004184100415E-3</c:v>
                  </c:pt>
                  <c:pt idx="454">
                    <c:v>4.2016806722689074E-3</c:v>
                  </c:pt>
                  <c:pt idx="455">
                    <c:v>4.2372881355932212E-3</c:v>
                  </c:pt>
                  <c:pt idx="456">
                    <c:v>4.2553191489361703E-3</c:v>
                  </c:pt>
                  <c:pt idx="457">
                    <c:v>4.2194092827004216E-3</c:v>
                  </c:pt>
                  <c:pt idx="458">
                    <c:v>4.2918454935622317E-3</c:v>
                  </c:pt>
                  <c:pt idx="459">
                    <c:v>4.3478260869565227E-3</c:v>
                  </c:pt>
                  <c:pt idx="460">
                    <c:v>4.2553191489361703E-3</c:v>
                  </c:pt>
                  <c:pt idx="461">
                    <c:v>4.3103448275862077E-3</c:v>
                  </c:pt>
                  <c:pt idx="462">
                    <c:v>4.3668122270742364E-3</c:v>
                  </c:pt>
                  <c:pt idx="463">
                    <c:v>4.3478260869565227E-3</c:v>
                  </c:pt>
                  <c:pt idx="464">
                    <c:v>4.3859649122807024E-3</c:v>
                  </c:pt>
                  <c:pt idx="465">
                    <c:v>4.4052863436123343E-3</c:v>
                  </c:pt>
                  <c:pt idx="466">
                    <c:v>4.4247787610619468E-3</c:v>
                  </c:pt>
                  <c:pt idx="467">
                    <c:v>4.4444444444444444E-3</c:v>
                  </c:pt>
                  <c:pt idx="468">
                    <c:v>4.5045045045045045E-3</c:v>
                  </c:pt>
                  <c:pt idx="469">
                    <c:v>4.5248868778280547E-3</c:v>
                  </c:pt>
                  <c:pt idx="470">
                    <c:v>4.4843049327354259E-3</c:v>
                  </c:pt>
                  <c:pt idx="471">
                    <c:v>4.5045045045045045E-3</c:v>
                  </c:pt>
                  <c:pt idx="472">
                    <c:v>4.5248868778280547E-3</c:v>
                  </c:pt>
                  <c:pt idx="473">
                    <c:v>4.5662100456621011E-3</c:v>
                  </c:pt>
                  <c:pt idx="474">
                    <c:v>4.608294930875576E-3</c:v>
                  </c:pt>
                  <c:pt idx="475">
                    <c:v>4.5871559633027517E-3</c:v>
                  </c:pt>
                  <c:pt idx="476">
                    <c:v>4.6511627906976744E-3</c:v>
                  </c:pt>
                  <c:pt idx="477">
                    <c:v>4.7393364928909956E-3</c:v>
                  </c:pt>
                  <c:pt idx="478">
                    <c:v>4.6948356807511738E-3</c:v>
                  </c:pt>
                  <c:pt idx="479">
                    <c:v>4.6948356807511738E-3</c:v>
                  </c:pt>
                  <c:pt idx="480">
                    <c:v>4.7846889952153117E-3</c:v>
                  </c:pt>
                  <c:pt idx="481">
                    <c:v>4.8543689320388354E-3</c:v>
                  </c:pt>
                  <c:pt idx="482">
                    <c:v>4.7846889952153117E-3</c:v>
                  </c:pt>
                  <c:pt idx="483">
                    <c:v>4.8780487804878057E-3</c:v>
                  </c:pt>
                  <c:pt idx="484">
                    <c:v>4.8780487804878057E-3</c:v>
                  </c:pt>
                  <c:pt idx="485">
                    <c:v>4.8543689320388354E-3</c:v>
                  </c:pt>
                  <c:pt idx="486">
                    <c:v>4.9261083743842374E-3</c:v>
                  </c:pt>
                  <c:pt idx="487">
                    <c:v>4.9751243781094535E-3</c:v>
                  </c:pt>
                  <c:pt idx="488">
                    <c:v>4.9504950495049506E-3</c:v>
                  </c:pt>
                  <c:pt idx="489">
                    <c:v>4.9751243781094535E-3</c:v>
                  </c:pt>
                  <c:pt idx="490">
                    <c:v>5.076142131979695E-3</c:v>
                  </c:pt>
                  <c:pt idx="491">
                    <c:v>5.0505050505050509E-3</c:v>
                  </c:pt>
                  <c:pt idx="492">
                    <c:v>5.1020408163265311E-3</c:v>
                  </c:pt>
                  <c:pt idx="493">
                    <c:v>5.1282051282051291E-3</c:v>
                  </c:pt>
                  <c:pt idx="494">
                    <c:v>5.1020408163265311E-3</c:v>
                  </c:pt>
                  <c:pt idx="495">
                    <c:v>5.1546391752577327E-3</c:v>
                  </c:pt>
                  <c:pt idx="496">
                    <c:v>5.1282051282051291E-3</c:v>
                  </c:pt>
                  <c:pt idx="497">
                    <c:v>5.2083333333333339E-3</c:v>
                  </c:pt>
                  <c:pt idx="498">
                    <c:v>5.235602094240838E-3</c:v>
                  </c:pt>
                  <c:pt idx="499">
                    <c:v>5.263157894736842E-3</c:v>
                  </c:pt>
                  <c:pt idx="500">
                    <c:v>5.2910052910052916E-3</c:v>
                  </c:pt>
                  <c:pt idx="501">
                    <c:v>5.3475935828877002E-3</c:v>
                  </c:pt>
                  <c:pt idx="502">
                    <c:v>5.3763440860215049E-3</c:v>
                  </c:pt>
                  <c:pt idx="503">
                    <c:v>5.3763440860215049E-3</c:v>
                  </c:pt>
                  <c:pt idx="504">
                    <c:v>5.4054054054054048E-3</c:v>
                  </c:pt>
                  <c:pt idx="505">
                    <c:v>5.4945054945054941E-3</c:v>
                  </c:pt>
                  <c:pt idx="506">
                    <c:v>5.4945054945054941E-3</c:v>
                  </c:pt>
                  <c:pt idx="507">
                    <c:v>5.5248618784530393E-3</c:v>
                  </c:pt>
                  <c:pt idx="508">
                    <c:v>5.5555555555555558E-3</c:v>
                  </c:pt>
                  <c:pt idx="509">
                    <c:v>5.5555555555555558E-3</c:v>
                  </c:pt>
                  <c:pt idx="510">
                    <c:v>5.6179775280898884E-3</c:v>
                  </c:pt>
                  <c:pt idx="511">
                    <c:v>5.6818181818181828E-3</c:v>
                  </c:pt>
                  <c:pt idx="512">
                    <c:v>5.7142857142857143E-3</c:v>
                  </c:pt>
                  <c:pt idx="513">
                    <c:v>5.8139534883720938E-3</c:v>
                  </c:pt>
                  <c:pt idx="514">
                    <c:v>5.7803468208092491E-3</c:v>
                  </c:pt>
                  <c:pt idx="515">
                    <c:v>5.8479532163742687E-3</c:v>
                  </c:pt>
                  <c:pt idx="516">
                    <c:v>5.8479532163742687E-3</c:v>
                  </c:pt>
                  <c:pt idx="517">
                    <c:v>5.9171597633136102E-3</c:v>
                  </c:pt>
                  <c:pt idx="518">
                    <c:v>6.024096385542169E-3</c:v>
                  </c:pt>
                  <c:pt idx="519">
                    <c:v>5.9523809523809521E-3</c:v>
                  </c:pt>
                  <c:pt idx="520">
                    <c:v>6.0606060606060606E-3</c:v>
                  </c:pt>
                  <c:pt idx="521">
                    <c:v>6.0975609756097563E-3</c:v>
                  </c:pt>
                  <c:pt idx="522">
                    <c:v>6.0975609756097563E-3</c:v>
                  </c:pt>
                  <c:pt idx="523">
                    <c:v>6.1349693251533744E-3</c:v>
                  </c:pt>
                  <c:pt idx="524">
                    <c:v>6.1728395061728392E-3</c:v>
                  </c:pt>
                  <c:pt idx="525">
                    <c:v>6.2111801242236021E-3</c:v>
                  </c:pt>
                  <c:pt idx="526">
                    <c:v>6.3291139240506319E-3</c:v>
                  </c:pt>
                  <c:pt idx="527">
                    <c:v>6.2500000000000003E-3</c:v>
                  </c:pt>
                  <c:pt idx="528">
                    <c:v>6.3291139240506319E-3</c:v>
                  </c:pt>
                  <c:pt idx="529">
                    <c:v>6.41025641025641E-3</c:v>
                  </c:pt>
                  <c:pt idx="530">
                    <c:v>6.4935064935064939E-3</c:v>
                  </c:pt>
                  <c:pt idx="531">
                    <c:v>6.4516129032258064E-3</c:v>
                  </c:pt>
                  <c:pt idx="532">
                    <c:v>6.5359477124183009E-3</c:v>
                  </c:pt>
                  <c:pt idx="533">
                    <c:v>6.6666666666666662E-3</c:v>
                  </c:pt>
                  <c:pt idx="534">
                    <c:v>6.6225165562913916E-3</c:v>
                  </c:pt>
                  <c:pt idx="535">
                    <c:v>6.6225165562913916E-3</c:v>
                  </c:pt>
                  <c:pt idx="536">
                    <c:v>6.7567567567567571E-3</c:v>
                  </c:pt>
                  <c:pt idx="537">
                    <c:v>6.8027210884353739E-3</c:v>
                  </c:pt>
                  <c:pt idx="538">
                    <c:v>6.8027210884353739E-3</c:v>
                  </c:pt>
                  <c:pt idx="539">
                    <c:v>6.8493150684931503E-3</c:v>
                  </c:pt>
                  <c:pt idx="540">
                    <c:v>6.9444444444444441E-3</c:v>
                  </c:pt>
                  <c:pt idx="541">
                    <c:v>6.9930069930069939E-3</c:v>
                  </c:pt>
                  <c:pt idx="542">
                    <c:v>7.0422535211267616E-3</c:v>
                  </c:pt>
                  <c:pt idx="543">
                    <c:v>7.0921985815602844E-3</c:v>
                  </c:pt>
                  <c:pt idx="544">
                    <c:v>7.1428571428571435E-3</c:v>
                  </c:pt>
                  <c:pt idx="545">
                    <c:v>7.2463768115942039E-3</c:v>
                  </c:pt>
                  <c:pt idx="546">
                    <c:v>7.3529411764705881E-3</c:v>
                  </c:pt>
                  <c:pt idx="547">
                    <c:v>7.2992700729927005E-3</c:v>
                  </c:pt>
                  <c:pt idx="548">
                    <c:v>7.4074074074074068E-3</c:v>
                  </c:pt>
                  <c:pt idx="549">
                    <c:v>7.462686567164179E-3</c:v>
                  </c:pt>
                  <c:pt idx="550">
                    <c:v>7.5187969924812026E-3</c:v>
                  </c:pt>
                  <c:pt idx="551">
                    <c:v>7.575757575757576E-3</c:v>
                  </c:pt>
                  <c:pt idx="552">
                    <c:v>7.6335877862595417E-3</c:v>
                  </c:pt>
                  <c:pt idx="553">
                    <c:v>7.6923076923076919E-3</c:v>
                  </c:pt>
                  <c:pt idx="554">
                    <c:v>7.8125E-3</c:v>
                  </c:pt>
                  <c:pt idx="555">
                    <c:v>7.9365079365079361E-3</c:v>
                  </c:pt>
                  <c:pt idx="556">
                    <c:v>7.874015748031496E-3</c:v>
                  </c:pt>
                  <c:pt idx="557">
                    <c:v>7.874015748031496E-3</c:v>
                  </c:pt>
                  <c:pt idx="558">
                    <c:v>8.0000000000000002E-3</c:v>
                  </c:pt>
                  <c:pt idx="559">
                    <c:v>8.0645161290322596E-3</c:v>
                  </c:pt>
                  <c:pt idx="560">
                    <c:v>8.1967213114754103E-3</c:v>
                  </c:pt>
                  <c:pt idx="561">
                    <c:v>8.1967213114754103E-3</c:v>
                  </c:pt>
                  <c:pt idx="562">
                    <c:v>8.1300813008130073E-3</c:v>
                  </c:pt>
                  <c:pt idx="563">
                    <c:v>8.3333333333333332E-3</c:v>
                  </c:pt>
                  <c:pt idx="564">
                    <c:v>8.4033613445378148E-3</c:v>
                  </c:pt>
                  <c:pt idx="565">
                    <c:v>8.4033613445378148E-3</c:v>
                  </c:pt>
                  <c:pt idx="566">
                    <c:v>8.4745762711864424E-3</c:v>
                  </c:pt>
                  <c:pt idx="567">
                    <c:v>8.6206896551724154E-3</c:v>
                  </c:pt>
                  <c:pt idx="568">
                    <c:v>8.6956521739130453E-3</c:v>
                  </c:pt>
                  <c:pt idx="569">
                    <c:v>8.7719298245614048E-3</c:v>
                  </c:pt>
                  <c:pt idx="570">
                    <c:v>8.7719298245614048E-3</c:v>
                  </c:pt>
                  <c:pt idx="571">
                    <c:v>8.9285714285714281E-3</c:v>
                  </c:pt>
                  <c:pt idx="572">
                    <c:v>8.9285714285714281E-3</c:v>
                  </c:pt>
                  <c:pt idx="573">
                    <c:v>9.0909090909090905E-3</c:v>
                  </c:pt>
                  <c:pt idx="574">
                    <c:v>9.1743119266055034E-3</c:v>
                  </c:pt>
                  <c:pt idx="575">
                    <c:v>9.2592592592592587E-3</c:v>
                  </c:pt>
                  <c:pt idx="576">
                    <c:v>9.3457943925233638E-3</c:v>
                  </c:pt>
                  <c:pt idx="577">
                    <c:v>9.433962264150943E-3</c:v>
                  </c:pt>
                  <c:pt idx="578">
                    <c:v>9.5238095238095229E-3</c:v>
                  </c:pt>
                  <c:pt idx="579">
                    <c:v>9.5238095238095229E-3</c:v>
                  </c:pt>
                  <c:pt idx="580">
                    <c:v>9.8039215686274508E-3</c:v>
                  </c:pt>
                  <c:pt idx="581">
                    <c:v>9.7087378640776708E-3</c:v>
                  </c:pt>
                  <c:pt idx="582">
                    <c:v>0.01</c:v>
                  </c:pt>
                  <c:pt idx="583">
                    <c:v>0.01</c:v>
                  </c:pt>
                  <c:pt idx="584">
                    <c:v>1.0101010101010102E-2</c:v>
                  </c:pt>
                  <c:pt idx="585">
                    <c:v>1.0204081632653062E-2</c:v>
                  </c:pt>
                  <c:pt idx="586">
                    <c:v>1.0309278350515465E-2</c:v>
                  </c:pt>
                  <c:pt idx="587">
                    <c:v>1.0416666666666668E-2</c:v>
                  </c:pt>
                  <c:pt idx="588">
                    <c:v>1.0526315789473684E-2</c:v>
                  </c:pt>
                  <c:pt idx="589">
                    <c:v>1.0638297872340425E-2</c:v>
                  </c:pt>
                  <c:pt idx="590">
                    <c:v>1.0638297872340425E-2</c:v>
                  </c:pt>
                  <c:pt idx="591">
                    <c:v>1.075268817204301E-2</c:v>
                  </c:pt>
                  <c:pt idx="592">
                    <c:v>1.0869565217391304E-2</c:v>
                  </c:pt>
                  <c:pt idx="593">
                    <c:v>1.0989010989010988E-2</c:v>
                  </c:pt>
                  <c:pt idx="594">
                    <c:v>1.1111111111111112E-2</c:v>
                  </c:pt>
                  <c:pt idx="595">
                    <c:v>1.1235955056179777E-2</c:v>
                  </c:pt>
                  <c:pt idx="596">
                    <c:v>1.1363636363636366E-2</c:v>
                  </c:pt>
                  <c:pt idx="597">
                    <c:v>1.1494252873563218E-2</c:v>
                  </c:pt>
                  <c:pt idx="598">
                    <c:v>1.1627906976744188E-2</c:v>
                  </c:pt>
                  <c:pt idx="599">
                    <c:v>1.1627906976744188E-2</c:v>
                  </c:pt>
                  <c:pt idx="600">
                    <c:v>1.1764705882352941E-2</c:v>
                  </c:pt>
                  <c:pt idx="601">
                    <c:v>1.1904761904761904E-2</c:v>
                  </c:pt>
                  <c:pt idx="602">
                    <c:v>1.1904761904761904E-2</c:v>
                  </c:pt>
                  <c:pt idx="603">
                    <c:v>1.2195121951219513E-2</c:v>
                  </c:pt>
                  <c:pt idx="604">
                    <c:v>1.2195121951219513E-2</c:v>
                  </c:pt>
                  <c:pt idx="605">
                    <c:v>1.2345679012345678E-2</c:v>
                  </c:pt>
                  <c:pt idx="606">
                    <c:v>1.2500000000000001E-2</c:v>
                  </c:pt>
                  <c:pt idx="607">
                    <c:v>1.2658227848101264E-2</c:v>
                  </c:pt>
                  <c:pt idx="608">
                    <c:v>1.282051282051282E-2</c:v>
                  </c:pt>
                  <c:pt idx="609">
                    <c:v>1.2987012987012988E-2</c:v>
                  </c:pt>
                  <c:pt idx="610">
                    <c:v>1.3157894736842106E-2</c:v>
                  </c:pt>
                  <c:pt idx="611">
                    <c:v>1.3333333333333332E-2</c:v>
                  </c:pt>
                  <c:pt idx="612">
                    <c:v>1.3333333333333332E-2</c:v>
                  </c:pt>
                  <c:pt idx="613">
                    <c:v>1.3513513513513514E-2</c:v>
                  </c:pt>
                  <c:pt idx="614">
                    <c:v>1.3698630136986301E-2</c:v>
                  </c:pt>
                  <c:pt idx="615">
                    <c:v>1.3888888888888888E-2</c:v>
                  </c:pt>
                  <c:pt idx="616">
                    <c:v>1.4084507042253523E-2</c:v>
                  </c:pt>
                  <c:pt idx="617">
                    <c:v>1.4285714285714287E-2</c:v>
                  </c:pt>
                  <c:pt idx="618">
                    <c:v>1.4492753623188408E-2</c:v>
                  </c:pt>
                  <c:pt idx="619">
                    <c:v>1.4492753623188408E-2</c:v>
                  </c:pt>
                  <c:pt idx="620">
                    <c:v>1.4925373134328358E-2</c:v>
                  </c:pt>
                  <c:pt idx="621">
                    <c:v>1.5151515151515152E-2</c:v>
                  </c:pt>
                  <c:pt idx="622">
                    <c:v>1.5151515151515152E-2</c:v>
                  </c:pt>
                  <c:pt idx="623">
                    <c:v>1.5384615384615384E-2</c:v>
                  </c:pt>
                  <c:pt idx="624">
                    <c:v>1.5625E-2</c:v>
                  </c:pt>
                  <c:pt idx="625">
                    <c:v>1.5873015873015872E-2</c:v>
                  </c:pt>
                  <c:pt idx="626">
                    <c:v>1.6129032258064519E-2</c:v>
                  </c:pt>
                  <c:pt idx="627">
                    <c:v>1.6129032258064519E-2</c:v>
                  </c:pt>
                  <c:pt idx="628">
                    <c:v>1.6393442622950821E-2</c:v>
                  </c:pt>
                  <c:pt idx="629">
                    <c:v>1.6666666666666666E-2</c:v>
                  </c:pt>
                  <c:pt idx="630">
                    <c:v>1.6949152542372885E-2</c:v>
                  </c:pt>
                  <c:pt idx="631">
                    <c:v>1.7241379310344831E-2</c:v>
                  </c:pt>
                  <c:pt idx="632">
                    <c:v>1.754385964912281E-2</c:v>
                  </c:pt>
                  <c:pt idx="633">
                    <c:v>1.7857142857142856E-2</c:v>
                  </c:pt>
                  <c:pt idx="634">
                    <c:v>1.7857142857142856E-2</c:v>
                  </c:pt>
                  <c:pt idx="635">
                    <c:v>1.7857142857142856E-2</c:v>
                  </c:pt>
                  <c:pt idx="636">
                    <c:v>1.8181818181818181E-2</c:v>
                  </c:pt>
                  <c:pt idx="637">
                    <c:v>1.8181818181818181E-2</c:v>
                  </c:pt>
                  <c:pt idx="638">
                    <c:v>1.8867924528301886E-2</c:v>
                  </c:pt>
                  <c:pt idx="639">
                    <c:v>1.8867924528301886E-2</c:v>
                  </c:pt>
                  <c:pt idx="640">
                    <c:v>1.9230769230769228E-2</c:v>
                  </c:pt>
                  <c:pt idx="641">
                    <c:v>1.9607843137254902E-2</c:v>
                  </c:pt>
                  <c:pt idx="642">
                    <c:v>1.9607843137254902E-2</c:v>
                  </c:pt>
                  <c:pt idx="643">
                    <c:v>0.02</c:v>
                  </c:pt>
                  <c:pt idx="644">
                    <c:v>2.0408163265306124E-2</c:v>
                  </c:pt>
                  <c:pt idx="645">
                    <c:v>2.0408163265306124E-2</c:v>
                  </c:pt>
                  <c:pt idx="646">
                    <c:v>2.1276595744680851E-2</c:v>
                  </c:pt>
                  <c:pt idx="647">
                    <c:v>2.0833333333333336E-2</c:v>
                  </c:pt>
                  <c:pt idx="648">
                    <c:v>2.1739130434782608E-2</c:v>
                  </c:pt>
                  <c:pt idx="649">
                    <c:v>2.2222222222222223E-2</c:v>
                  </c:pt>
                  <c:pt idx="650">
                    <c:v>2.2222222222222223E-2</c:v>
                  </c:pt>
                  <c:pt idx="651">
                    <c:v>2.2727272727272731E-2</c:v>
                  </c:pt>
                  <c:pt idx="652">
                    <c:v>2.2727272727272731E-2</c:v>
                  </c:pt>
                  <c:pt idx="653">
                    <c:v>2.2727272727272731E-2</c:v>
                  </c:pt>
                  <c:pt idx="654">
                    <c:v>2.3255813953488375E-2</c:v>
                  </c:pt>
                  <c:pt idx="655">
                    <c:v>2.3255813953488375E-2</c:v>
                  </c:pt>
                  <c:pt idx="656">
                    <c:v>2.3809523809523808E-2</c:v>
                  </c:pt>
                  <c:pt idx="657">
                    <c:v>2.4390243902439025E-2</c:v>
                  </c:pt>
                  <c:pt idx="658">
                    <c:v>2.5000000000000001E-2</c:v>
                  </c:pt>
                  <c:pt idx="659">
                    <c:v>2.5000000000000001E-2</c:v>
                  </c:pt>
                  <c:pt idx="660">
                    <c:v>2.5000000000000001E-2</c:v>
                  </c:pt>
                  <c:pt idx="661">
                    <c:v>2.564102564102564E-2</c:v>
                  </c:pt>
                  <c:pt idx="662">
                    <c:v>2.564102564102564E-2</c:v>
                  </c:pt>
                  <c:pt idx="663">
                    <c:v>2.6315789473684213E-2</c:v>
                  </c:pt>
                  <c:pt idx="664">
                    <c:v>2.7027027027027029E-2</c:v>
                  </c:pt>
                  <c:pt idx="665">
                    <c:v>2.7027027027027029E-2</c:v>
                  </c:pt>
                  <c:pt idx="666">
                    <c:v>2.7777777777777776E-2</c:v>
                  </c:pt>
                  <c:pt idx="667">
                    <c:v>2.8571428571428574E-2</c:v>
                  </c:pt>
                  <c:pt idx="668">
                    <c:v>2.8571428571428574E-2</c:v>
                  </c:pt>
                  <c:pt idx="669">
                    <c:v>2.8571428571428574E-2</c:v>
                  </c:pt>
                  <c:pt idx="670">
                    <c:v>2.9411764705882353E-2</c:v>
                  </c:pt>
                  <c:pt idx="671">
                    <c:v>3.0303030303030304E-2</c:v>
                  </c:pt>
                  <c:pt idx="672">
                    <c:v>3.0303030303030304E-2</c:v>
                  </c:pt>
                  <c:pt idx="673">
                    <c:v>3.0303030303030304E-2</c:v>
                  </c:pt>
                  <c:pt idx="674">
                    <c:v>3.125E-2</c:v>
                  </c:pt>
                  <c:pt idx="675">
                    <c:v>3.2258064516129038E-2</c:v>
                  </c:pt>
                  <c:pt idx="676">
                    <c:v>3.2258064516129038E-2</c:v>
                  </c:pt>
                  <c:pt idx="677">
                    <c:v>3.2258064516129038E-2</c:v>
                  </c:pt>
                  <c:pt idx="678">
                    <c:v>3.3333333333333333E-2</c:v>
                  </c:pt>
                  <c:pt idx="679">
                    <c:v>3.4482758620689662E-2</c:v>
                  </c:pt>
                  <c:pt idx="680">
                    <c:v>3.4482758620689662E-2</c:v>
                  </c:pt>
                  <c:pt idx="681">
                    <c:v>3.4482758620689662E-2</c:v>
                  </c:pt>
                  <c:pt idx="682">
                    <c:v>3.5714285714285712E-2</c:v>
                  </c:pt>
                  <c:pt idx="683">
                    <c:v>3.5714285714285712E-2</c:v>
                  </c:pt>
                  <c:pt idx="684">
                    <c:v>3.7037037037037035E-2</c:v>
                  </c:pt>
                  <c:pt idx="685">
                    <c:v>3.7037037037037035E-2</c:v>
                  </c:pt>
                  <c:pt idx="686">
                    <c:v>3.7037037037037035E-2</c:v>
                  </c:pt>
                  <c:pt idx="687">
                    <c:v>3.8461538461538457E-2</c:v>
                  </c:pt>
                  <c:pt idx="688">
                    <c:v>3.8461538461538457E-2</c:v>
                  </c:pt>
                  <c:pt idx="689">
                    <c:v>0.04</c:v>
                  </c:pt>
                  <c:pt idx="690">
                    <c:v>0.04</c:v>
                  </c:pt>
                  <c:pt idx="691">
                    <c:v>4.1666666666666671E-2</c:v>
                  </c:pt>
                  <c:pt idx="692">
                    <c:v>4.1666666666666671E-2</c:v>
                  </c:pt>
                  <c:pt idx="693">
                    <c:v>4.1666666666666671E-2</c:v>
                  </c:pt>
                  <c:pt idx="694">
                    <c:v>4.3478260869565216E-2</c:v>
                  </c:pt>
                  <c:pt idx="695">
                    <c:v>4.3478260869565216E-2</c:v>
                  </c:pt>
                  <c:pt idx="696">
                    <c:v>4.3478260869565216E-2</c:v>
                  </c:pt>
                  <c:pt idx="697">
                    <c:v>4.5454545454545463E-2</c:v>
                  </c:pt>
                  <c:pt idx="698">
                    <c:v>4.5454545454545463E-2</c:v>
                  </c:pt>
                  <c:pt idx="699">
                    <c:v>4.7619047619047616E-2</c:v>
                  </c:pt>
                  <c:pt idx="700">
                    <c:v>4.7619047619047616E-2</c:v>
                  </c:pt>
                  <c:pt idx="701">
                    <c:v>4.7619047619047616E-2</c:v>
                  </c:pt>
                  <c:pt idx="702">
                    <c:v>0.05</c:v>
                  </c:pt>
                  <c:pt idx="703">
                    <c:v>0.05</c:v>
                  </c:pt>
                  <c:pt idx="704">
                    <c:v>0.05</c:v>
                  </c:pt>
                  <c:pt idx="705">
                    <c:v>5.2631578947368425E-2</c:v>
                  </c:pt>
                  <c:pt idx="706">
                    <c:v>5.2631578947368425E-2</c:v>
                  </c:pt>
                  <c:pt idx="707">
                    <c:v>5.2631578947368425E-2</c:v>
                  </c:pt>
                  <c:pt idx="708">
                    <c:v>5.2631578947368425E-2</c:v>
                  </c:pt>
                  <c:pt idx="709">
                    <c:v>5.5555555555555552E-2</c:v>
                  </c:pt>
                  <c:pt idx="710">
                    <c:v>5.5555555555555552E-2</c:v>
                  </c:pt>
                  <c:pt idx="711">
                    <c:v>5.8823529411764705E-2</c:v>
                  </c:pt>
                  <c:pt idx="712">
                    <c:v>5.8823529411764705E-2</c:v>
                  </c:pt>
                  <c:pt idx="713">
                    <c:v>5.8823529411764705E-2</c:v>
                  </c:pt>
                  <c:pt idx="714">
                    <c:v>6.25E-2</c:v>
                  </c:pt>
                  <c:pt idx="715">
                    <c:v>6.25E-2</c:v>
                  </c:pt>
                  <c:pt idx="716">
                    <c:v>6.25E-2</c:v>
                  </c:pt>
                  <c:pt idx="717">
                    <c:v>6.25E-2</c:v>
                  </c:pt>
                  <c:pt idx="718">
                    <c:v>6.6666666666666666E-2</c:v>
                  </c:pt>
                  <c:pt idx="719">
                    <c:v>6.6666666666666666E-2</c:v>
                  </c:pt>
                  <c:pt idx="720">
                    <c:v>6.6666666666666666E-2</c:v>
                  </c:pt>
                  <c:pt idx="721">
                    <c:v>6.6666666666666666E-2</c:v>
                  </c:pt>
                  <c:pt idx="722">
                    <c:v>7.1428571428571425E-2</c:v>
                  </c:pt>
                  <c:pt idx="723">
                    <c:v>7.1428571428571425E-2</c:v>
                  </c:pt>
                  <c:pt idx="724">
                    <c:v>7.1428571428571425E-2</c:v>
                  </c:pt>
                  <c:pt idx="725">
                    <c:v>7.6923076923076913E-2</c:v>
                  </c:pt>
                  <c:pt idx="726">
                    <c:v>7.6923076923076913E-2</c:v>
                  </c:pt>
                  <c:pt idx="727">
                    <c:v>7.6923076923076913E-2</c:v>
                  </c:pt>
                  <c:pt idx="728">
                    <c:v>7.6923076923076913E-2</c:v>
                  </c:pt>
                  <c:pt idx="729">
                    <c:v>7.6923076923076913E-2</c:v>
                  </c:pt>
                  <c:pt idx="730">
                    <c:v>8.3333333333333343E-2</c:v>
                  </c:pt>
                  <c:pt idx="731">
                    <c:v>8.3333333333333343E-2</c:v>
                  </c:pt>
                  <c:pt idx="732">
                    <c:v>8.3333333333333343E-2</c:v>
                  </c:pt>
                  <c:pt idx="733">
                    <c:v>8.3333333333333343E-2</c:v>
                  </c:pt>
                  <c:pt idx="734">
                    <c:v>8.3333333333333343E-2</c:v>
                  </c:pt>
                  <c:pt idx="735">
                    <c:v>9.0909090909090925E-2</c:v>
                  </c:pt>
                  <c:pt idx="736">
                    <c:v>9.0909090909090925E-2</c:v>
                  </c:pt>
                  <c:pt idx="737">
                    <c:v>9.0909090909090925E-2</c:v>
                  </c:pt>
                  <c:pt idx="738">
                    <c:v>9.0909090909090925E-2</c:v>
                  </c:pt>
                  <c:pt idx="739">
                    <c:v>9.0909090909090925E-2</c:v>
                  </c:pt>
                  <c:pt idx="740">
                    <c:v>9.0909090909090925E-2</c:v>
                  </c:pt>
                  <c:pt idx="741">
                    <c:v>0.1</c:v>
                  </c:pt>
                </c:numCache>
              </c:numRef>
            </c:minus>
          </c:errBars>
          <c:xVal>
            <c:numRef>
              <c:f>Sheet1!$D$399:$D$1140</c:f>
              <c:numCache>
                <c:formatCode>General</c:formatCode>
                <c:ptCount val="742"/>
                <c:pt idx="0">
                  <c:v>3.6225321499728316</c:v>
                </c:pt>
                <c:pt idx="1">
                  <c:v>3.3755274261603376</c:v>
                </c:pt>
                <c:pt idx="2">
                  <c:v>3.3755274261603376</c:v>
                </c:pt>
                <c:pt idx="3">
                  <c:v>3.3755274261603376</c:v>
                </c:pt>
                <c:pt idx="4">
                  <c:v>3.3755274261603376</c:v>
                </c:pt>
                <c:pt idx="5">
                  <c:v>3.3755274261603376</c:v>
                </c:pt>
                <c:pt idx="6">
                  <c:v>3.3755274261603376</c:v>
                </c:pt>
                <c:pt idx="7">
                  <c:v>3.3743883921039317</c:v>
                </c:pt>
                <c:pt idx="8">
                  <c:v>3.3743883921039317</c:v>
                </c:pt>
                <c:pt idx="9">
                  <c:v>3.3743883921039317</c:v>
                </c:pt>
                <c:pt idx="10">
                  <c:v>3.3743883921039317</c:v>
                </c:pt>
                <c:pt idx="11">
                  <c:v>3.3743883921039317</c:v>
                </c:pt>
                <c:pt idx="12">
                  <c:v>3.3743883921039317</c:v>
                </c:pt>
                <c:pt idx="13">
                  <c:v>3.3743883921039317</c:v>
                </c:pt>
                <c:pt idx="14">
                  <c:v>3.3743883921039317</c:v>
                </c:pt>
                <c:pt idx="15">
                  <c:v>3.3743883921039317</c:v>
                </c:pt>
                <c:pt idx="16">
                  <c:v>3.3743883921039317</c:v>
                </c:pt>
                <c:pt idx="17">
                  <c:v>3.3743883921039317</c:v>
                </c:pt>
                <c:pt idx="18">
                  <c:v>3.3743883921039317</c:v>
                </c:pt>
                <c:pt idx="19">
                  <c:v>3.3743883921039317</c:v>
                </c:pt>
                <c:pt idx="20">
                  <c:v>3.3743883921039317</c:v>
                </c:pt>
                <c:pt idx="21">
                  <c:v>3.3743883921039317</c:v>
                </c:pt>
                <c:pt idx="22">
                  <c:v>3.3732501264968797</c:v>
                </c:pt>
                <c:pt idx="23">
                  <c:v>3.3732501264968797</c:v>
                </c:pt>
                <c:pt idx="24">
                  <c:v>3.3732501264968797</c:v>
                </c:pt>
                <c:pt idx="25">
                  <c:v>3.3732501264968797</c:v>
                </c:pt>
                <c:pt idx="26">
                  <c:v>3.3732501264968797</c:v>
                </c:pt>
                <c:pt idx="27">
                  <c:v>3.3732501264968797</c:v>
                </c:pt>
                <c:pt idx="28">
                  <c:v>3.3721126285617946</c:v>
                </c:pt>
                <c:pt idx="29">
                  <c:v>3.3721126285617946</c:v>
                </c:pt>
                <c:pt idx="30">
                  <c:v>3.3721126285617946</c:v>
                </c:pt>
                <c:pt idx="31">
                  <c:v>3.3721126285617946</c:v>
                </c:pt>
                <c:pt idx="32">
                  <c:v>3.3721126285617946</c:v>
                </c:pt>
                <c:pt idx="33">
                  <c:v>3.3721126285617946</c:v>
                </c:pt>
                <c:pt idx="34">
                  <c:v>3.3721126285617946</c:v>
                </c:pt>
                <c:pt idx="35">
                  <c:v>3.3721126285617946</c:v>
                </c:pt>
                <c:pt idx="36">
                  <c:v>3.3721126285617946</c:v>
                </c:pt>
                <c:pt idx="37">
                  <c:v>3.3721126285617946</c:v>
                </c:pt>
                <c:pt idx="38">
                  <c:v>3.3721126285617946</c:v>
                </c:pt>
                <c:pt idx="39">
                  <c:v>3.3721126285617946</c:v>
                </c:pt>
                <c:pt idx="40">
                  <c:v>3.370975897522333</c:v>
                </c:pt>
                <c:pt idx="41">
                  <c:v>3.370975897522333</c:v>
                </c:pt>
                <c:pt idx="42">
                  <c:v>3.370975897522333</c:v>
                </c:pt>
                <c:pt idx="43">
                  <c:v>3.370975897522333</c:v>
                </c:pt>
                <c:pt idx="44">
                  <c:v>3.370975897522333</c:v>
                </c:pt>
                <c:pt idx="45">
                  <c:v>3.370975897522333</c:v>
                </c:pt>
                <c:pt idx="46">
                  <c:v>3.370975897522333</c:v>
                </c:pt>
                <c:pt idx="47">
                  <c:v>3.370975897522333</c:v>
                </c:pt>
                <c:pt idx="48">
                  <c:v>3.370975897522333</c:v>
                </c:pt>
                <c:pt idx="49">
                  <c:v>3.370975897522333</c:v>
                </c:pt>
                <c:pt idx="50">
                  <c:v>3.370975897522333</c:v>
                </c:pt>
                <c:pt idx="51">
                  <c:v>3.370975897522333</c:v>
                </c:pt>
                <c:pt idx="52">
                  <c:v>3.3698399326032011</c:v>
                </c:pt>
                <c:pt idx="53">
                  <c:v>3.3698399326032011</c:v>
                </c:pt>
                <c:pt idx="54">
                  <c:v>3.3698399326032011</c:v>
                </c:pt>
                <c:pt idx="55">
                  <c:v>3.3698399326032011</c:v>
                </c:pt>
                <c:pt idx="56">
                  <c:v>3.3698399326032011</c:v>
                </c:pt>
                <c:pt idx="57">
                  <c:v>3.3698399326032011</c:v>
                </c:pt>
                <c:pt idx="58">
                  <c:v>3.3698399326032011</c:v>
                </c:pt>
                <c:pt idx="59">
                  <c:v>3.3698399326032011</c:v>
                </c:pt>
                <c:pt idx="60">
                  <c:v>3.3698399326032011</c:v>
                </c:pt>
                <c:pt idx="61">
                  <c:v>3.3687047330301505</c:v>
                </c:pt>
                <c:pt idx="62">
                  <c:v>3.3687047330301505</c:v>
                </c:pt>
                <c:pt idx="63">
                  <c:v>3.3687047330301505</c:v>
                </c:pt>
                <c:pt idx="64">
                  <c:v>3.3687047330301505</c:v>
                </c:pt>
                <c:pt idx="65">
                  <c:v>3.3687047330301505</c:v>
                </c:pt>
                <c:pt idx="66">
                  <c:v>3.3687047330301505</c:v>
                </c:pt>
                <c:pt idx="67">
                  <c:v>3.3687047330301505</c:v>
                </c:pt>
                <c:pt idx="68">
                  <c:v>3.3687047330301505</c:v>
                </c:pt>
                <c:pt idx="69">
                  <c:v>3.3687047330301505</c:v>
                </c:pt>
                <c:pt idx="70">
                  <c:v>3.3687047330301505</c:v>
                </c:pt>
                <c:pt idx="71">
                  <c:v>3.3687047330301505</c:v>
                </c:pt>
                <c:pt idx="72">
                  <c:v>3.3687047330301505</c:v>
                </c:pt>
                <c:pt idx="73">
                  <c:v>3.3687047330301505</c:v>
                </c:pt>
                <c:pt idx="74">
                  <c:v>3.3687047330301505</c:v>
                </c:pt>
                <c:pt idx="75">
                  <c:v>3.3675702980299715</c:v>
                </c:pt>
                <c:pt idx="76">
                  <c:v>3.3675702980299715</c:v>
                </c:pt>
                <c:pt idx="77">
                  <c:v>3.3675702980299715</c:v>
                </c:pt>
                <c:pt idx="78">
                  <c:v>3.3675702980299715</c:v>
                </c:pt>
                <c:pt idx="79">
                  <c:v>3.3675702980299715</c:v>
                </c:pt>
                <c:pt idx="80">
                  <c:v>3.3675702980299715</c:v>
                </c:pt>
                <c:pt idx="81">
                  <c:v>3.3675702980299715</c:v>
                </c:pt>
                <c:pt idx="82">
                  <c:v>3.3675702980299715</c:v>
                </c:pt>
                <c:pt idx="83">
                  <c:v>3.3675702980299715</c:v>
                </c:pt>
                <c:pt idx="84">
                  <c:v>3.3675702980299715</c:v>
                </c:pt>
                <c:pt idx="85">
                  <c:v>3.3675702980299715</c:v>
                </c:pt>
                <c:pt idx="86">
                  <c:v>3.3675702980299715</c:v>
                </c:pt>
                <c:pt idx="87">
                  <c:v>3.3664366268305006</c:v>
                </c:pt>
                <c:pt idx="88">
                  <c:v>3.3664366268305006</c:v>
                </c:pt>
                <c:pt idx="89">
                  <c:v>3.3664366268305006</c:v>
                </c:pt>
                <c:pt idx="90">
                  <c:v>3.3664366268305006</c:v>
                </c:pt>
                <c:pt idx="91">
                  <c:v>3.3664366268305006</c:v>
                </c:pt>
                <c:pt idx="92">
                  <c:v>3.3664366268305006</c:v>
                </c:pt>
                <c:pt idx="93">
                  <c:v>3.3664366268305006</c:v>
                </c:pt>
                <c:pt idx="94">
                  <c:v>3.3664366268305006</c:v>
                </c:pt>
                <c:pt idx="95">
                  <c:v>3.3664366268305006</c:v>
                </c:pt>
                <c:pt idx="96">
                  <c:v>3.3664366268305006</c:v>
                </c:pt>
                <c:pt idx="97">
                  <c:v>3.3653037186606092</c:v>
                </c:pt>
                <c:pt idx="98">
                  <c:v>3.3653037186606092</c:v>
                </c:pt>
                <c:pt idx="99">
                  <c:v>3.3653037186606092</c:v>
                </c:pt>
                <c:pt idx="100">
                  <c:v>3.3653037186606092</c:v>
                </c:pt>
                <c:pt idx="101">
                  <c:v>3.3653037186606092</c:v>
                </c:pt>
                <c:pt idx="102">
                  <c:v>3.3653037186606092</c:v>
                </c:pt>
                <c:pt idx="103">
                  <c:v>3.3653037186606092</c:v>
                </c:pt>
                <c:pt idx="104">
                  <c:v>3.3653037186606092</c:v>
                </c:pt>
                <c:pt idx="105">
                  <c:v>3.3653037186606092</c:v>
                </c:pt>
                <c:pt idx="106">
                  <c:v>3.3641715727502102</c:v>
                </c:pt>
                <c:pt idx="107">
                  <c:v>3.3641715727502102</c:v>
                </c:pt>
                <c:pt idx="108">
                  <c:v>3.3641715727502102</c:v>
                </c:pt>
                <c:pt idx="109">
                  <c:v>3.3641715727502102</c:v>
                </c:pt>
                <c:pt idx="110">
                  <c:v>3.3641715727502102</c:v>
                </c:pt>
                <c:pt idx="111">
                  <c:v>3.3641715727502102</c:v>
                </c:pt>
                <c:pt idx="112">
                  <c:v>3.3641715727502102</c:v>
                </c:pt>
                <c:pt idx="113">
                  <c:v>3.3641715727502102</c:v>
                </c:pt>
                <c:pt idx="114">
                  <c:v>3.3641715727502102</c:v>
                </c:pt>
                <c:pt idx="115">
                  <c:v>3.3641715727502102</c:v>
                </c:pt>
                <c:pt idx="116">
                  <c:v>3.3641715727502102</c:v>
                </c:pt>
                <c:pt idx="117">
                  <c:v>3.3630401883302508</c:v>
                </c:pt>
                <c:pt idx="118">
                  <c:v>3.3630401883302508</c:v>
                </c:pt>
                <c:pt idx="119">
                  <c:v>3.3630401883302508</c:v>
                </c:pt>
                <c:pt idx="120">
                  <c:v>3.3630401883302508</c:v>
                </c:pt>
                <c:pt idx="121">
                  <c:v>3.3630401883302508</c:v>
                </c:pt>
                <c:pt idx="122">
                  <c:v>3.3630401883302508</c:v>
                </c:pt>
                <c:pt idx="123">
                  <c:v>3.3630401883302508</c:v>
                </c:pt>
                <c:pt idx="124">
                  <c:v>3.3630401883302508</c:v>
                </c:pt>
                <c:pt idx="125">
                  <c:v>3.3619095646327115</c:v>
                </c:pt>
                <c:pt idx="126">
                  <c:v>3.3619095646327115</c:v>
                </c:pt>
                <c:pt idx="127">
                  <c:v>3.3619095646327115</c:v>
                </c:pt>
                <c:pt idx="128">
                  <c:v>3.3619095646327115</c:v>
                </c:pt>
                <c:pt idx="129">
                  <c:v>3.3619095646327115</c:v>
                </c:pt>
                <c:pt idx="130">
                  <c:v>3.3619095646327115</c:v>
                </c:pt>
                <c:pt idx="131">
                  <c:v>3.3607797008906073</c:v>
                </c:pt>
                <c:pt idx="132">
                  <c:v>3.3607797008906073</c:v>
                </c:pt>
                <c:pt idx="133">
                  <c:v>3.3607797008906073</c:v>
                </c:pt>
                <c:pt idx="134">
                  <c:v>3.3607797008906073</c:v>
                </c:pt>
                <c:pt idx="135">
                  <c:v>3.3607797008906073</c:v>
                </c:pt>
                <c:pt idx="136">
                  <c:v>3.3607797008906073</c:v>
                </c:pt>
                <c:pt idx="137">
                  <c:v>3.3607797008906073</c:v>
                </c:pt>
                <c:pt idx="138">
                  <c:v>3.359650596337981</c:v>
                </c:pt>
                <c:pt idx="139">
                  <c:v>3.359650596337981</c:v>
                </c:pt>
                <c:pt idx="140">
                  <c:v>3.359650596337981</c:v>
                </c:pt>
                <c:pt idx="141">
                  <c:v>3.359650596337981</c:v>
                </c:pt>
                <c:pt idx="142">
                  <c:v>3.359650596337981</c:v>
                </c:pt>
                <c:pt idx="143">
                  <c:v>3.359650596337981</c:v>
                </c:pt>
                <c:pt idx="144">
                  <c:v>3.3585222502099077</c:v>
                </c:pt>
                <c:pt idx="145">
                  <c:v>3.3585222502099077</c:v>
                </c:pt>
                <c:pt idx="146">
                  <c:v>3.3585222502099077</c:v>
                </c:pt>
                <c:pt idx="147">
                  <c:v>3.3585222502099077</c:v>
                </c:pt>
                <c:pt idx="148">
                  <c:v>3.3585222502099077</c:v>
                </c:pt>
                <c:pt idx="149">
                  <c:v>3.3585222502099077</c:v>
                </c:pt>
                <c:pt idx="150">
                  <c:v>3.3585222502099077</c:v>
                </c:pt>
                <c:pt idx="151">
                  <c:v>3.3585222502099077</c:v>
                </c:pt>
                <c:pt idx="152">
                  <c:v>3.3573946617424881</c:v>
                </c:pt>
                <c:pt idx="153">
                  <c:v>3.3573946617424881</c:v>
                </c:pt>
                <c:pt idx="154">
                  <c:v>3.3573946617424881</c:v>
                </c:pt>
                <c:pt idx="155">
                  <c:v>3.3573946617424881</c:v>
                </c:pt>
                <c:pt idx="156">
                  <c:v>3.3573946617424881</c:v>
                </c:pt>
                <c:pt idx="157">
                  <c:v>3.3573946617424881</c:v>
                </c:pt>
                <c:pt idx="158">
                  <c:v>3.3562678301728481</c:v>
                </c:pt>
                <c:pt idx="159">
                  <c:v>3.3562678301728481</c:v>
                </c:pt>
                <c:pt idx="160">
                  <c:v>3.3562678301728481</c:v>
                </c:pt>
                <c:pt idx="161">
                  <c:v>3.3562678301728481</c:v>
                </c:pt>
                <c:pt idx="162">
                  <c:v>3.3551417547391384</c:v>
                </c:pt>
                <c:pt idx="163">
                  <c:v>3.3551417547391384</c:v>
                </c:pt>
                <c:pt idx="164">
                  <c:v>3.3551417547391384</c:v>
                </c:pt>
                <c:pt idx="165">
                  <c:v>3.3551417547391384</c:v>
                </c:pt>
                <c:pt idx="166">
                  <c:v>3.3551417547391384</c:v>
                </c:pt>
                <c:pt idx="167">
                  <c:v>3.3551417547391384</c:v>
                </c:pt>
                <c:pt idx="168">
                  <c:v>3.3551417547391384</c:v>
                </c:pt>
                <c:pt idx="169">
                  <c:v>3.3551417547391384</c:v>
                </c:pt>
                <c:pt idx="170">
                  <c:v>3.3540164346805303</c:v>
                </c:pt>
                <c:pt idx="171">
                  <c:v>3.3540164346805303</c:v>
                </c:pt>
                <c:pt idx="172">
                  <c:v>3.3540164346805303</c:v>
                </c:pt>
                <c:pt idx="173">
                  <c:v>3.3540164346805303</c:v>
                </c:pt>
                <c:pt idx="174">
                  <c:v>3.3540164346805303</c:v>
                </c:pt>
                <c:pt idx="175">
                  <c:v>3.3540164346805303</c:v>
                </c:pt>
                <c:pt idx="176">
                  <c:v>3.3540164346805303</c:v>
                </c:pt>
                <c:pt idx="177">
                  <c:v>3.3540164346805303</c:v>
                </c:pt>
                <c:pt idx="178">
                  <c:v>3.3528918692372169</c:v>
                </c:pt>
                <c:pt idx="179">
                  <c:v>3.3528918692372169</c:v>
                </c:pt>
                <c:pt idx="180">
                  <c:v>3.3528918692372169</c:v>
                </c:pt>
                <c:pt idx="181">
                  <c:v>3.3528918692372169</c:v>
                </c:pt>
                <c:pt idx="182">
                  <c:v>3.3528918692372169</c:v>
                </c:pt>
                <c:pt idx="183">
                  <c:v>3.351768057650411</c:v>
                </c:pt>
                <c:pt idx="184">
                  <c:v>3.351768057650411</c:v>
                </c:pt>
                <c:pt idx="185">
                  <c:v>3.351768057650411</c:v>
                </c:pt>
                <c:pt idx="186">
                  <c:v>3.351768057650411</c:v>
                </c:pt>
                <c:pt idx="187">
                  <c:v>3.351768057650411</c:v>
                </c:pt>
                <c:pt idx="188">
                  <c:v>3.350644999162339</c:v>
                </c:pt>
                <c:pt idx="189">
                  <c:v>3.350644999162339</c:v>
                </c:pt>
                <c:pt idx="190">
                  <c:v>3.350644999162339</c:v>
                </c:pt>
                <c:pt idx="191">
                  <c:v>3.350644999162339</c:v>
                </c:pt>
                <c:pt idx="192">
                  <c:v>3.3495226930162456</c:v>
                </c:pt>
                <c:pt idx="193">
                  <c:v>3.3495226930162456</c:v>
                </c:pt>
                <c:pt idx="194">
                  <c:v>3.3495226930162456</c:v>
                </c:pt>
                <c:pt idx="195">
                  <c:v>3.3495226930162456</c:v>
                </c:pt>
                <c:pt idx="196">
                  <c:v>3.3484011384563872</c:v>
                </c:pt>
                <c:pt idx="197">
                  <c:v>3.3484011384563872</c:v>
                </c:pt>
                <c:pt idx="198">
                  <c:v>3.3484011384563872</c:v>
                </c:pt>
                <c:pt idx="199">
                  <c:v>3.3484011384563872</c:v>
                </c:pt>
                <c:pt idx="200">
                  <c:v>3.3484011384563872</c:v>
                </c:pt>
                <c:pt idx="201">
                  <c:v>3.3484011384563872</c:v>
                </c:pt>
                <c:pt idx="202">
                  <c:v>3.3472803347280333</c:v>
                </c:pt>
                <c:pt idx="203">
                  <c:v>3.3472803347280333</c:v>
                </c:pt>
                <c:pt idx="204">
                  <c:v>3.3472803347280333</c:v>
                </c:pt>
                <c:pt idx="205">
                  <c:v>3.3472803347280333</c:v>
                </c:pt>
                <c:pt idx="206">
                  <c:v>3.3472803347280333</c:v>
                </c:pt>
                <c:pt idx="207">
                  <c:v>3.3472803347280333</c:v>
                </c:pt>
                <c:pt idx="208">
                  <c:v>3.3461602810774638</c:v>
                </c:pt>
                <c:pt idx="209">
                  <c:v>3.3461602810774638</c:v>
                </c:pt>
                <c:pt idx="210">
                  <c:v>3.3461602810774638</c:v>
                </c:pt>
                <c:pt idx="211">
                  <c:v>3.3461602810774638</c:v>
                </c:pt>
                <c:pt idx="212">
                  <c:v>3.3461602810774638</c:v>
                </c:pt>
                <c:pt idx="213">
                  <c:v>3.3450409767519655</c:v>
                </c:pt>
                <c:pt idx="214">
                  <c:v>3.3450409767519655</c:v>
                </c:pt>
                <c:pt idx="215">
                  <c:v>3.3450409767519655</c:v>
                </c:pt>
                <c:pt idx="216">
                  <c:v>3.3450409767519655</c:v>
                </c:pt>
                <c:pt idx="217">
                  <c:v>3.3450409767519655</c:v>
                </c:pt>
                <c:pt idx="218">
                  <c:v>3.3439224209998333</c:v>
                </c:pt>
                <c:pt idx="219">
                  <c:v>3.3439224209998333</c:v>
                </c:pt>
                <c:pt idx="220">
                  <c:v>3.3428046130703661</c:v>
                </c:pt>
                <c:pt idx="221">
                  <c:v>3.3428046130703661</c:v>
                </c:pt>
                <c:pt idx="222">
                  <c:v>3.3416875522138678</c:v>
                </c:pt>
                <c:pt idx="223">
                  <c:v>3.3416875522138678</c:v>
                </c:pt>
                <c:pt idx="224">
                  <c:v>3.3416875522138678</c:v>
                </c:pt>
                <c:pt idx="225">
                  <c:v>3.3416875522138678</c:v>
                </c:pt>
                <c:pt idx="226">
                  <c:v>3.3405712376816439</c:v>
                </c:pt>
                <c:pt idx="227">
                  <c:v>3.3405712376816439</c:v>
                </c:pt>
                <c:pt idx="228">
                  <c:v>3.3405712376816439</c:v>
                </c:pt>
                <c:pt idx="229">
                  <c:v>3.3405712376816439</c:v>
                </c:pt>
                <c:pt idx="230">
                  <c:v>3.3405712376816439</c:v>
                </c:pt>
                <c:pt idx="231">
                  <c:v>3.3405712376816439</c:v>
                </c:pt>
                <c:pt idx="232">
                  <c:v>3.3394556687259978</c:v>
                </c:pt>
                <c:pt idx="233">
                  <c:v>3.3394556687259978</c:v>
                </c:pt>
                <c:pt idx="234">
                  <c:v>3.3394556687259978</c:v>
                </c:pt>
                <c:pt idx="235">
                  <c:v>3.3383408446002343</c:v>
                </c:pt>
                <c:pt idx="236">
                  <c:v>3.3383408446002343</c:v>
                </c:pt>
                <c:pt idx="237">
                  <c:v>3.3383408446002343</c:v>
                </c:pt>
                <c:pt idx="238">
                  <c:v>3.3383408446002343</c:v>
                </c:pt>
                <c:pt idx="239">
                  <c:v>3.3372267645586522</c:v>
                </c:pt>
                <c:pt idx="240">
                  <c:v>3.3372267645586522</c:v>
                </c:pt>
                <c:pt idx="241">
                  <c:v>3.3372267645586522</c:v>
                </c:pt>
                <c:pt idx="242">
                  <c:v>3.3372267645586522</c:v>
                </c:pt>
                <c:pt idx="243">
                  <c:v>3.3361134278565472</c:v>
                </c:pt>
                <c:pt idx="244">
                  <c:v>3.3361134278565472</c:v>
                </c:pt>
                <c:pt idx="245">
                  <c:v>3.3361134278565472</c:v>
                </c:pt>
                <c:pt idx="246">
                  <c:v>3.3361134278565472</c:v>
                </c:pt>
                <c:pt idx="247">
                  <c:v>3.3361134278565472</c:v>
                </c:pt>
                <c:pt idx="248">
                  <c:v>3.3361134278565472</c:v>
                </c:pt>
                <c:pt idx="249">
                  <c:v>3.3361134278565472</c:v>
                </c:pt>
                <c:pt idx="250">
                  <c:v>3.3350008337502088</c:v>
                </c:pt>
                <c:pt idx="251">
                  <c:v>3.3350008337502088</c:v>
                </c:pt>
                <c:pt idx="252">
                  <c:v>3.3350008337502088</c:v>
                </c:pt>
                <c:pt idx="253">
                  <c:v>3.3350008337502088</c:v>
                </c:pt>
                <c:pt idx="254">
                  <c:v>3.3350008337502088</c:v>
                </c:pt>
                <c:pt idx="255">
                  <c:v>3.3350008337502088</c:v>
                </c:pt>
                <c:pt idx="256">
                  <c:v>3.3327778703549416</c:v>
                </c:pt>
                <c:pt idx="257">
                  <c:v>3.3327778703549416</c:v>
                </c:pt>
                <c:pt idx="258">
                  <c:v>3.3327778703549416</c:v>
                </c:pt>
                <c:pt idx="259">
                  <c:v>3.3327778703549416</c:v>
                </c:pt>
                <c:pt idx="260">
                  <c:v>3.331667499583542</c:v>
                </c:pt>
                <c:pt idx="261">
                  <c:v>3.331667499583542</c:v>
                </c:pt>
                <c:pt idx="262">
                  <c:v>3.330557868442964</c:v>
                </c:pt>
                <c:pt idx="263">
                  <c:v>3.330557868442964</c:v>
                </c:pt>
                <c:pt idx="264">
                  <c:v>3.330557868442964</c:v>
                </c:pt>
                <c:pt idx="265">
                  <c:v>3.3294489761944401</c:v>
                </c:pt>
                <c:pt idx="266">
                  <c:v>3.3294489761944401</c:v>
                </c:pt>
                <c:pt idx="267">
                  <c:v>3.3294489761944401</c:v>
                </c:pt>
                <c:pt idx="268">
                  <c:v>3.3294489761944401</c:v>
                </c:pt>
                <c:pt idx="269">
                  <c:v>3.3283408221001833</c:v>
                </c:pt>
                <c:pt idx="270">
                  <c:v>3.3283408221001833</c:v>
                </c:pt>
                <c:pt idx="271">
                  <c:v>3.3283408221001833</c:v>
                </c:pt>
                <c:pt idx="272">
                  <c:v>3.3283408221001833</c:v>
                </c:pt>
                <c:pt idx="273">
                  <c:v>3.327233405423391</c:v>
                </c:pt>
                <c:pt idx="274">
                  <c:v>3.327233405423391</c:v>
                </c:pt>
                <c:pt idx="275">
                  <c:v>3.327233405423391</c:v>
                </c:pt>
                <c:pt idx="276">
                  <c:v>3.3261267254282392</c:v>
                </c:pt>
                <c:pt idx="277">
                  <c:v>3.3250207813798838</c:v>
                </c:pt>
                <c:pt idx="278">
                  <c:v>3.3250207813798838</c:v>
                </c:pt>
                <c:pt idx="279">
                  <c:v>3.3250207813798838</c:v>
                </c:pt>
                <c:pt idx="280">
                  <c:v>3.3250207813798838</c:v>
                </c:pt>
                <c:pt idx="281">
                  <c:v>3.3239155725444576</c:v>
                </c:pt>
                <c:pt idx="282">
                  <c:v>3.3239155725444576</c:v>
                </c:pt>
                <c:pt idx="283">
                  <c:v>3.3239155725444576</c:v>
                </c:pt>
                <c:pt idx="284">
                  <c:v>3.3239155725444576</c:v>
                </c:pt>
                <c:pt idx="285">
                  <c:v>3.3239155725444576</c:v>
                </c:pt>
                <c:pt idx="286">
                  <c:v>3.3228110981890682</c:v>
                </c:pt>
                <c:pt idx="287">
                  <c:v>3.3228110981890682</c:v>
                </c:pt>
                <c:pt idx="288">
                  <c:v>3.3217073575817975</c:v>
                </c:pt>
                <c:pt idx="289">
                  <c:v>3.3217073575817975</c:v>
                </c:pt>
                <c:pt idx="290">
                  <c:v>3.3217073575817975</c:v>
                </c:pt>
                <c:pt idx="291">
                  <c:v>3.3206043499916986</c:v>
                </c:pt>
                <c:pt idx="292">
                  <c:v>3.3206043499916986</c:v>
                </c:pt>
                <c:pt idx="293">
                  <c:v>3.3195020746887969</c:v>
                </c:pt>
                <c:pt idx="294">
                  <c:v>3.3195020746887969</c:v>
                </c:pt>
                <c:pt idx="295">
                  <c:v>3.3195020746887969</c:v>
                </c:pt>
                <c:pt idx="296">
                  <c:v>3.3195020746887969</c:v>
                </c:pt>
                <c:pt idx="297">
                  <c:v>3.3184005309440852</c:v>
                </c:pt>
                <c:pt idx="298">
                  <c:v>3.3184005309440852</c:v>
                </c:pt>
                <c:pt idx="299">
                  <c:v>3.3184005309440852</c:v>
                </c:pt>
                <c:pt idx="300">
                  <c:v>3.3172997180295241</c:v>
                </c:pt>
                <c:pt idx="301">
                  <c:v>3.3172997180295241</c:v>
                </c:pt>
                <c:pt idx="302">
                  <c:v>3.3172997180295241</c:v>
                </c:pt>
                <c:pt idx="303">
                  <c:v>3.3172997180295241</c:v>
                </c:pt>
                <c:pt idx="304">
                  <c:v>3.3161996352180405</c:v>
                </c:pt>
                <c:pt idx="305">
                  <c:v>3.3161996352180405</c:v>
                </c:pt>
                <c:pt idx="306">
                  <c:v>3.3161996352180405</c:v>
                </c:pt>
                <c:pt idx="307">
                  <c:v>3.3161996352180405</c:v>
                </c:pt>
                <c:pt idx="308">
                  <c:v>3.3151002817835242</c:v>
                </c:pt>
                <c:pt idx="309">
                  <c:v>3.3140016570008286</c:v>
                </c:pt>
                <c:pt idx="310">
                  <c:v>3.3140016570008286</c:v>
                </c:pt>
                <c:pt idx="311">
                  <c:v>3.312903760145768</c:v>
                </c:pt>
                <c:pt idx="312">
                  <c:v>3.312903760145768</c:v>
                </c:pt>
                <c:pt idx="313">
                  <c:v>3.312903760145768</c:v>
                </c:pt>
                <c:pt idx="314">
                  <c:v>3.312903760145768</c:v>
                </c:pt>
                <c:pt idx="315">
                  <c:v>3.3118065904951153</c:v>
                </c:pt>
                <c:pt idx="316">
                  <c:v>3.3118065904951153</c:v>
                </c:pt>
                <c:pt idx="317">
                  <c:v>3.3107101473266018</c:v>
                </c:pt>
                <c:pt idx="318">
                  <c:v>3.3107101473266018</c:v>
                </c:pt>
                <c:pt idx="319">
                  <c:v>3.3107101473266018</c:v>
                </c:pt>
                <c:pt idx="320">
                  <c:v>3.3096144299189145</c:v>
                </c:pt>
                <c:pt idx="321">
                  <c:v>3.3085194375516958</c:v>
                </c:pt>
                <c:pt idx="322">
                  <c:v>3.3085194375516958</c:v>
                </c:pt>
                <c:pt idx="323">
                  <c:v>3.3074251695055401</c:v>
                </c:pt>
                <c:pt idx="324">
                  <c:v>3.3074251695055401</c:v>
                </c:pt>
                <c:pt idx="325">
                  <c:v>3.3074251695055401</c:v>
                </c:pt>
                <c:pt idx="326">
                  <c:v>3.3074251695055401</c:v>
                </c:pt>
                <c:pt idx="327">
                  <c:v>3.3074251695055401</c:v>
                </c:pt>
                <c:pt idx="328">
                  <c:v>3.3052388035035536</c:v>
                </c:pt>
                <c:pt idx="329">
                  <c:v>3.3052388035035536</c:v>
                </c:pt>
                <c:pt idx="330">
                  <c:v>3.3052388035035536</c:v>
                </c:pt>
                <c:pt idx="331">
                  <c:v>3.3052388035035536</c:v>
                </c:pt>
                <c:pt idx="332">
                  <c:v>3.3041467041136627</c:v>
                </c:pt>
                <c:pt idx="333">
                  <c:v>3.3041467041136627</c:v>
                </c:pt>
                <c:pt idx="334">
                  <c:v>3.3041467041136627</c:v>
                </c:pt>
                <c:pt idx="335">
                  <c:v>3.3030553261767133</c:v>
                </c:pt>
                <c:pt idx="336">
                  <c:v>3.3019646689780422</c:v>
                </c:pt>
                <c:pt idx="337">
                  <c:v>3.300874731803928</c:v>
                </c:pt>
                <c:pt idx="338">
                  <c:v>3.2997855139415941</c:v>
                </c:pt>
                <c:pt idx="339">
                  <c:v>3.2997855139415941</c:v>
                </c:pt>
                <c:pt idx="340">
                  <c:v>3.2997855139415941</c:v>
                </c:pt>
                <c:pt idx="341">
                  <c:v>3.2986970146792021</c:v>
                </c:pt>
                <c:pt idx="342">
                  <c:v>3.2986970146792021</c:v>
                </c:pt>
                <c:pt idx="343">
                  <c:v>3.2986970146792021</c:v>
                </c:pt>
                <c:pt idx="344">
                  <c:v>3.2986970146792021</c:v>
                </c:pt>
                <c:pt idx="345">
                  <c:v>3.2976092333058533</c:v>
                </c:pt>
                <c:pt idx="346">
                  <c:v>3.2965221691115878</c:v>
                </c:pt>
                <c:pt idx="347">
                  <c:v>3.2965221691115878</c:v>
                </c:pt>
                <c:pt idx="348">
                  <c:v>3.2965221691115878</c:v>
                </c:pt>
                <c:pt idx="349">
                  <c:v>3.2954358213873784</c:v>
                </c:pt>
                <c:pt idx="350">
                  <c:v>3.2954358213873784</c:v>
                </c:pt>
                <c:pt idx="351">
                  <c:v>3.2943501894251366</c:v>
                </c:pt>
                <c:pt idx="352">
                  <c:v>3.2943501894251366</c:v>
                </c:pt>
                <c:pt idx="353">
                  <c:v>3.2943501894251366</c:v>
                </c:pt>
                <c:pt idx="354">
                  <c:v>3.2943501894251366</c:v>
                </c:pt>
                <c:pt idx="355">
                  <c:v>3.2943501894251366</c:v>
                </c:pt>
                <c:pt idx="356">
                  <c:v>3.2943501894251366</c:v>
                </c:pt>
                <c:pt idx="357">
                  <c:v>3.2932652725177016</c:v>
                </c:pt>
                <c:pt idx="358">
                  <c:v>3.2932652725177016</c:v>
                </c:pt>
                <c:pt idx="359">
                  <c:v>3.2921810699588478</c:v>
                </c:pt>
                <c:pt idx="360">
                  <c:v>3.2910975810432781</c:v>
                </c:pt>
                <c:pt idx="361">
                  <c:v>3.2900148050666229</c:v>
                </c:pt>
                <c:pt idx="362">
                  <c:v>3.2900148050666229</c:v>
                </c:pt>
                <c:pt idx="363">
                  <c:v>3.2900148050666229</c:v>
                </c:pt>
                <c:pt idx="364">
                  <c:v>3.2889327413254406</c:v>
                </c:pt>
                <c:pt idx="365">
                  <c:v>3.2878513891172121</c:v>
                </c:pt>
                <c:pt idx="366">
                  <c:v>3.2867707477403449</c:v>
                </c:pt>
                <c:pt idx="367">
                  <c:v>3.2867707477403449</c:v>
                </c:pt>
                <c:pt idx="368">
                  <c:v>3.2856908164941681</c:v>
                </c:pt>
                <c:pt idx="369">
                  <c:v>3.2856908164941681</c:v>
                </c:pt>
                <c:pt idx="370">
                  <c:v>3.2856908164941681</c:v>
                </c:pt>
                <c:pt idx="371">
                  <c:v>3.2856908164941681</c:v>
                </c:pt>
                <c:pt idx="372">
                  <c:v>3.2856908164941681</c:v>
                </c:pt>
                <c:pt idx="373">
                  <c:v>3.2846115946789292</c:v>
                </c:pt>
                <c:pt idx="374">
                  <c:v>3.2846115946789292</c:v>
                </c:pt>
                <c:pt idx="375">
                  <c:v>3.2846115946789292</c:v>
                </c:pt>
                <c:pt idx="376">
                  <c:v>3.2835330815957975</c:v>
                </c:pt>
                <c:pt idx="377">
                  <c:v>3.2824552765468571</c:v>
                </c:pt>
                <c:pt idx="378">
                  <c:v>3.2813781788351108</c:v>
                </c:pt>
                <c:pt idx="379">
                  <c:v>3.2813781788351108</c:v>
                </c:pt>
                <c:pt idx="380">
                  <c:v>3.2803017877644747</c:v>
                </c:pt>
                <c:pt idx="381">
                  <c:v>3.2792261026397771</c:v>
                </c:pt>
                <c:pt idx="382">
                  <c:v>3.2781511227667601</c:v>
                </c:pt>
                <c:pt idx="383">
                  <c:v>3.2770768474520731</c:v>
                </c:pt>
                <c:pt idx="384">
                  <c:v>3.276003276003276</c:v>
                </c:pt>
                <c:pt idx="385">
                  <c:v>3.276003276003276</c:v>
                </c:pt>
                <c:pt idx="386">
                  <c:v>3.276003276003276</c:v>
                </c:pt>
                <c:pt idx="387">
                  <c:v>3.2738582419381244</c:v>
                </c:pt>
                <c:pt idx="388">
                  <c:v>3.2738582419381244</c:v>
                </c:pt>
                <c:pt idx="389">
                  <c:v>3.2717160150498938</c:v>
                </c:pt>
                <c:pt idx="390">
                  <c:v>3.2717160150498938</c:v>
                </c:pt>
                <c:pt idx="391">
                  <c:v>3.2706459525756335</c:v>
                </c:pt>
                <c:pt idx="392">
                  <c:v>3.2706459525756335</c:v>
                </c:pt>
                <c:pt idx="393">
                  <c:v>3.2695765898316171</c:v>
                </c:pt>
                <c:pt idx="394">
                  <c:v>3.2695765898316171</c:v>
                </c:pt>
                <c:pt idx="395">
                  <c:v>3.2674399607907207</c:v>
                </c:pt>
                <c:pt idx="396">
                  <c:v>3.2663726931242856</c:v>
                </c:pt>
                <c:pt idx="397">
                  <c:v>3.2663726931242856</c:v>
                </c:pt>
                <c:pt idx="398">
                  <c:v>3.2653061224489797</c:v>
                </c:pt>
                <c:pt idx="399">
                  <c:v>3.2653061224489797</c:v>
                </c:pt>
                <c:pt idx="400">
                  <c:v>3.2642402480822592</c:v>
                </c:pt>
                <c:pt idx="401">
                  <c:v>3.2631750693424704</c:v>
                </c:pt>
                <c:pt idx="402">
                  <c:v>3.2631750693424704</c:v>
                </c:pt>
                <c:pt idx="403">
                  <c:v>3.2621105855488506</c:v>
                </c:pt>
                <c:pt idx="404">
                  <c:v>3.2621105855488506</c:v>
                </c:pt>
                <c:pt idx="405">
                  <c:v>3.2599837000814995</c:v>
                </c:pt>
                <c:pt idx="406">
                  <c:v>3.2599837000814995</c:v>
                </c:pt>
                <c:pt idx="407">
                  <c:v>3.2599837000814995</c:v>
                </c:pt>
                <c:pt idx="408">
                  <c:v>3.2589212970506765</c:v>
                </c:pt>
                <c:pt idx="409">
                  <c:v>3.2578595862518327</c:v>
                </c:pt>
                <c:pt idx="410">
                  <c:v>3.2578595862518327</c:v>
                </c:pt>
                <c:pt idx="411">
                  <c:v>3.256798567008631</c:v>
                </c:pt>
                <c:pt idx="412">
                  <c:v>3.2557382386456131</c:v>
                </c:pt>
                <c:pt idx="413">
                  <c:v>3.254678600488202</c:v>
                </c:pt>
                <c:pt idx="414">
                  <c:v>3.2525613920962759</c:v>
                </c:pt>
                <c:pt idx="415">
                  <c:v>3.2515038205169895</c:v>
                </c:pt>
                <c:pt idx="416">
                  <c:v>3.249390739236393</c:v>
                </c:pt>
                <c:pt idx="417">
                  <c:v>3.249390739236393</c:v>
                </c:pt>
                <c:pt idx="418">
                  <c:v>3.24833522819555</c:v>
                </c:pt>
                <c:pt idx="419">
                  <c:v>3.2472804026627702</c:v>
                </c:pt>
                <c:pt idx="420">
                  <c:v>3.2451728054518907</c:v>
                </c:pt>
                <c:pt idx="421">
                  <c:v>3.2441200324412005</c:v>
                </c:pt>
                <c:pt idx="422">
                  <c:v>3.2441200324412005</c:v>
                </c:pt>
                <c:pt idx="423">
                  <c:v>3.2409658078107282</c:v>
                </c:pt>
                <c:pt idx="424">
                  <c:v>3.2409658078107282</c:v>
                </c:pt>
                <c:pt idx="425">
                  <c:v>3.2399157621901833</c:v>
                </c:pt>
                <c:pt idx="426">
                  <c:v>3.2399157621901833</c:v>
                </c:pt>
                <c:pt idx="427">
                  <c:v>3.2388663967611335</c:v>
                </c:pt>
                <c:pt idx="428">
                  <c:v>3.2367697038355723</c:v>
                </c:pt>
                <c:pt idx="429">
                  <c:v>3.2367697038355723</c:v>
                </c:pt>
                <c:pt idx="430">
                  <c:v>3.2357223750202238</c:v>
                </c:pt>
                <c:pt idx="431">
                  <c:v>3.2346757237586936</c:v>
                </c:pt>
                <c:pt idx="432">
                  <c:v>3.2346757237586936</c:v>
                </c:pt>
                <c:pt idx="433">
                  <c:v>3.2315398287283892</c:v>
                </c:pt>
                <c:pt idx="434">
                  <c:v>3.230495881117752</c:v>
                </c:pt>
                <c:pt idx="435">
                  <c:v>3.230495881117752</c:v>
                </c:pt>
                <c:pt idx="436">
                  <c:v>3.229452607782981</c:v>
                </c:pt>
                <c:pt idx="437">
                  <c:v>3.229452607782981</c:v>
                </c:pt>
                <c:pt idx="438">
                  <c:v>3.2273680813296761</c:v>
                </c:pt>
                <c:pt idx="439">
                  <c:v>3.2263268269075658</c:v>
                </c:pt>
                <c:pt idx="440">
                  <c:v>3.225286244154169</c:v>
                </c:pt>
                <c:pt idx="441">
                  <c:v>3.224246332419797</c:v>
                </c:pt>
                <c:pt idx="442">
                  <c:v>3.224246332419797</c:v>
                </c:pt>
                <c:pt idx="443">
                  <c:v>3.224246332419797</c:v>
                </c:pt>
                <c:pt idx="444">
                  <c:v>3.224246332419797</c:v>
                </c:pt>
                <c:pt idx="445">
                  <c:v>3.2232070910556003</c:v>
                </c:pt>
                <c:pt idx="446">
                  <c:v>3.2232070910556003</c:v>
                </c:pt>
                <c:pt idx="447">
                  <c:v>3.221130616846513</c:v>
                </c:pt>
                <c:pt idx="448">
                  <c:v>3.2180209171359615</c:v>
                </c:pt>
                <c:pt idx="449">
                  <c:v>3.2169856844137046</c:v>
                </c:pt>
                <c:pt idx="450">
                  <c:v>3.2169856844137046</c:v>
                </c:pt>
                <c:pt idx="451">
                  <c:v>3.2149172158816914</c:v>
                </c:pt>
                <c:pt idx="452">
                  <c:v>3.213883978788366</c:v>
                </c:pt>
                <c:pt idx="453">
                  <c:v>3.213883978788366</c:v>
                </c:pt>
                <c:pt idx="454">
                  <c:v>3.2118194957443396</c:v>
                </c:pt>
                <c:pt idx="455">
                  <c:v>3.2107882485150108</c:v>
                </c:pt>
                <c:pt idx="456">
                  <c:v>3.2097576632964215</c:v>
                </c:pt>
                <c:pt idx="457">
                  <c:v>3.2097576632964215</c:v>
                </c:pt>
                <c:pt idx="458">
                  <c:v>3.2087277394513078</c:v>
                </c:pt>
                <c:pt idx="459">
                  <c:v>3.2066698733365402</c:v>
                </c:pt>
                <c:pt idx="460">
                  <c:v>3.2066698733365402</c:v>
                </c:pt>
                <c:pt idx="461">
                  <c:v>3.2046146450889283</c:v>
                </c:pt>
                <c:pt idx="462">
                  <c:v>3.2035880185808105</c:v>
                </c:pt>
                <c:pt idx="463">
                  <c:v>3.2015367376340649</c:v>
                </c:pt>
                <c:pt idx="464">
                  <c:v>3.2015367376340649</c:v>
                </c:pt>
                <c:pt idx="465">
                  <c:v>3.2005120819331094</c:v>
                </c:pt>
                <c:pt idx="466">
                  <c:v>3.1994880819068952</c:v>
                </c:pt>
                <c:pt idx="467">
                  <c:v>3.1974420463629096</c:v>
                </c:pt>
                <c:pt idx="468">
                  <c:v>3.1964200095892603</c:v>
                </c:pt>
                <c:pt idx="469">
                  <c:v>3.1953986259785911</c:v>
                </c:pt>
                <c:pt idx="470">
                  <c:v>3.1953986259785911</c:v>
                </c:pt>
                <c:pt idx="471">
                  <c:v>3.1953986259785911</c:v>
                </c:pt>
                <c:pt idx="472">
                  <c:v>3.1933578157432541</c:v>
                </c:pt>
                <c:pt idx="473">
                  <c:v>3.1913196106590078</c:v>
                </c:pt>
                <c:pt idx="474">
                  <c:v>3.1903014834901899</c:v>
                </c:pt>
                <c:pt idx="475">
                  <c:v>3.1892840057407117</c:v>
                </c:pt>
                <c:pt idx="476">
                  <c:v>3.1862354628007012</c:v>
                </c:pt>
                <c:pt idx="477">
                  <c:v>3.1852205765249244</c:v>
                </c:pt>
                <c:pt idx="478">
                  <c:v>3.1842063365706101</c:v>
                </c:pt>
                <c:pt idx="479">
                  <c:v>3.1842063365706101</c:v>
                </c:pt>
                <c:pt idx="480">
                  <c:v>3.1801558276355544</c:v>
                </c:pt>
                <c:pt idx="481">
                  <c:v>3.1791448100460982</c:v>
                </c:pt>
                <c:pt idx="482">
                  <c:v>3.1791448100460982</c:v>
                </c:pt>
                <c:pt idx="483">
                  <c:v>3.177124702144559</c:v>
                </c:pt>
                <c:pt idx="484">
                  <c:v>3.1761156106082264</c:v>
                </c:pt>
                <c:pt idx="485">
                  <c:v>3.1761156106082264</c:v>
                </c:pt>
                <c:pt idx="486">
                  <c:v>3.1751071598666458</c:v>
                </c:pt>
                <c:pt idx="487">
                  <c:v>3.1720856463124503</c:v>
                </c:pt>
                <c:pt idx="488">
                  <c:v>3.1720856463124503</c:v>
                </c:pt>
                <c:pt idx="489">
                  <c:v>3.1720856463124503</c:v>
                </c:pt>
                <c:pt idx="490">
                  <c:v>3.1690698779908102</c:v>
                </c:pt>
                <c:pt idx="491">
                  <c:v>3.1690698779908102</c:v>
                </c:pt>
                <c:pt idx="492">
                  <c:v>3.1680658957706322</c:v>
                </c:pt>
                <c:pt idx="493">
                  <c:v>3.1670625494853524</c:v>
                </c:pt>
                <c:pt idx="494">
                  <c:v>3.1660598385309484</c:v>
                </c:pt>
                <c:pt idx="495">
                  <c:v>3.1640563202025</c:v>
                </c:pt>
                <c:pt idx="496">
                  <c:v>3.1630555116242292</c:v>
                </c:pt>
                <c:pt idx="497">
                  <c:v>3.1610557926347402</c:v>
                </c:pt>
                <c:pt idx="498">
                  <c:v>3.1610557926347402</c:v>
                </c:pt>
                <c:pt idx="499">
                  <c:v>3.1570639305445933</c:v>
                </c:pt>
                <c:pt idx="500">
                  <c:v>3.1570639305445933</c:v>
                </c:pt>
                <c:pt idx="501">
                  <c:v>3.156067539845353</c:v>
                </c:pt>
                <c:pt idx="502">
                  <c:v>3.1550717778829469</c:v>
                </c:pt>
                <c:pt idx="503">
                  <c:v>3.1530821377896898</c:v>
                </c:pt>
                <c:pt idx="504">
                  <c:v>3.1520882584712373</c:v>
                </c:pt>
                <c:pt idx="505">
                  <c:v>3.1491103763186903</c:v>
                </c:pt>
                <c:pt idx="506">
                  <c:v>3.1481189988981586</c:v>
                </c:pt>
                <c:pt idx="507">
                  <c:v>3.147128245476003</c:v>
                </c:pt>
                <c:pt idx="508">
                  <c:v>3.1441597233139449</c:v>
                </c:pt>
                <c:pt idx="509">
                  <c:v>3.1421838177533385</c:v>
                </c:pt>
                <c:pt idx="510">
                  <c:v>3.1411967959792686</c:v>
                </c:pt>
                <c:pt idx="511">
                  <c:v>3.1402103940964046</c:v>
                </c:pt>
                <c:pt idx="512">
                  <c:v>3.1402103940964046</c:v>
                </c:pt>
                <c:pt idx="513">
                  <c:v>3.1343049678733745</c:v>
                </c:pt>
                <c:pt idx="514">
                  <c:v>3.1343049678733745</c:v>
                </c:pt>
                <c:pt idx="515">
                  <c:v>3.1333228889237037</c:v>
                </c:pt>
                <c:pt idx="516">
                  <c:v>3.1313605761703465</c:v>
                </c:pt>
                <c:pt idx="517">
                  <c:v>3.1303803412114575</c:v>
                </c:pt>
                <c:pt idx="518">
                  <c:v>3.1294007197621658</c:v>
                </c:pt>
                <c:pt idx="519">
                  <c:v>3.1274433150899141</c:v>
                </c:pt>
                <c:pt idx="520">
                  <c:v>3.1264655307175242</c:v>
                </c:pt>
                <c:pt idx="521">
                  <c:v>3.1245117950320265</c:v>
                </c:pt>
                <c:pt idx="522">
                  <c:v>3.1215857655689092</c:v>
                </c:pt>
                <c:pt idx="523">
                  <c:v>3.1215857655689092</c:v>
                </c:pt>
                <c:pt idx="524">
                  <c:v>3.120611639881417</c:v>
                </c:pt>
                <c:pt idx="525">
                  <c:v>3.1196381219778511</c:v>
                </c:pt>
                <c:pt idx="526">
                  <c:v>3.1176929072486361</c:v>
                </c:pt>
                <c:pt idx="527">
                  <c:v>3.1157501168406294</c:v>
                </c:pt>
                <c:pt idx="528">
                  <c:v>3.1157501168406294</c:v>
                </c:pt>
                <c:pt idx="529">
                  <c:v>3.1128404669260701</c:v>
                </c:pt>
                <c:pt idx="530">
                  <c:v>3.1109037175299425</c:v>
                </c:pt>
                <c:pt idx="531">
                  <c:v>3.1099362463069511</c:v>
                </c:pt>
                <c:pt idx="532">
                  <c:v>3.1080031080031079</c:v>
                </c:pt>
                <c:pt idx="533">
                  <c:v>3.1060723714862557</c:v>
                </c:pt>
                <c:pt idx="534">
                  <c:v>3.1051079024996122</c:v>
                </c:pt>
                <c:pt idx="535">
                  <c:v>3.1041440322830982</c:v>
                </c:pt>
                <c:pt idx="536">
                  <c:v>3.1031807602792862</c:v>
                </c:pt>
                <c:pt idx="537">
                  <c:v>3.1012560086835168</c:v>
                </c:pt>
                <c:pt idx="538">
                  <c:v>3.0974136595942392</c:v>
                </c:pt>
                <c:pt idx="539">
                  <c:v>3.0954960532425324</c:v>
                </c:pt>
                <c:pt idx="540">
                  <c:v>3.0926240915416736</c:v>
                </c:pt>
                <c:pt idx="541">
                  <c:v>3.0916679548616481</c:v>
                </c:pt>
                <c:pt idx="542">
                  <c:v>3.0888030888030888</c:v>
                </c:pt>
                <c:pt idx="543">
                  <c:v>3.0878493129535283</c:v>
                </c:pt>
                <c:pt idx="544">
                  <c:v>3.086896125945362</c:v>
                </c:pt>
                <c:pt idx="545">
                  <c:v>3.0830892554339453</c:v>
                </c:pt>
                <c:pt idx="546">
                  <c:v>3.081189339084887</c:v>
                </c:pt>
                <c:pt idx="547">
                  <c:v>3.081189339084887</c:v>
                </c:pt>
                <c:pt idx="548">
                  <c:v>3.080240258740182</c:v>
                </c:pt>
                <c:pt idx="549">
                  <c:v>3.0764497769573915</c:v>
                </c:pt>
                <c:pt idx="550">
                  <c:v>3.0755036137167462</c:v>
                </c:pt>
                <c:pt idx="551">
                  <c:v>3.0707815138952865</c:v>
                </c:pt>
                <c:pt idx="552">
                  <c:v>3.0698388334612434</c:v>
                </c:pt>
                <c:pt idx="553">
                  <c:v>3.067014261616317</c:v>
                </c:pt>
                <c:pt idx="554">
                  <c:v>3.0651340996168583</c:v>
                </c:pt>
                <c:pt idx="555">
                  <c:v>3.0613806826878927</c:v>
                </c:pt>
                <c:pt idx="556">
                  <c:v>3.0613806826878927</c:v>
                </c:pt>
                <c:pt idx="557">
                  <c:v>3.0613806826878927</c:v>
                </c:pt>
                <c:pt idx="558">
                  <c:v>3.06044376434583</c:v>
                </c:pt>
                <c:pt idx="559">
                  <c:v>3.0548342752405686</c:v>
                </c:pt>
                <c:pt idx="560">
                  <c:v>3.0548342752405686</c:v>
                </c:pt>
                <c:pt idx="561">
                  <c:v>3.052969012364525</c:v>
                </c:pt>
                <c:pt idx="562">
                  <c:v>3.052969012364525</c:v>
                </c:pt>
                <c:pt idx="563">
                  <c:v>3.0501753850846427</c:v>
                </c:pt>
                <c:pt idx="564">
                  <c:v>3.0473868657626086</c:v>
                </c:pt>
                <c:pt idx="565">
                  <c:v>3.0446034404018878</c:v>
                </c:pt>
                <c:pt idx="566">
                  <c:v>3.0436767615279261</c:v>
                </c:pt>
                <c:pt idx="567">
                  <c:v>3.0409001064315042</c:v>
                </c:pt>
                <c:pt idx="568">
                  <c:v>3.0399756801945585</c:v>
                </c:pt>
                <c:pt idx="569">
                  <c:v>3.0381285128360931</c:v>
                </c:pt>
                <c:pt idx="570">
                  <c:v>3.0353619669145546</c:v>
                </c:pt>
                <c:pt idx="571">
                  <c:v>3.0353619669145546</c:v>
                </c:pt>
                <c:pt idx="572">
                  <c:v>3.0335204004246932</c:v>
                </c:pt>
                <c:pt idx="573">
                  <c:v>3.0289262456459189</c:v>
                </c:pt>
                <c:pt idx="574">
                  <c:v>3.026176426085641</c:v>
                </c:pt>
                <c:pt idx="575">
                  <c:v>3.0252609287551055</c:v>
                </c:pt>
                <c:pt idx="576">
                  <c:v>3.0234315948601664</c:v>
                </c:pt>
                <c:pt idx="577">
                  <c:v>3.0216044719746185</c:v>
                </c:pt>
                <c:pt idx="578">
                  <c:v>3.0216044719746185</c:v>
                </c:pt>
                <c:pt idx="579">
                  <c:v>3.0170463116608839</c:v>
                </c:pt>
                <c:pt idx="580">
                  <c:v>3.0125018828136767</c:v>
                </c:pt>
                <c:pt idx="581">
                  <c:v>3.0115946393615425</c:v>
                </c:pt>
                <c:pt idx="582">
                  <c:v>3.0079711234772146</c:v>
                </c:pt>
                <c:pt idx="583">
                  <c:v>3.0070666065253349</c:v>
                </c:pt>
                <c:pt idx="584">
                  <c:v>3.0034539720678781</c:v>
                </c:pt>
                <c:pt idx="585">
                  <c:v>3.0016509079993998</c:v>
                </c:pt>
                <c:pt idx="586">
                  <c:v>3.0016509079993998</c:v>
                </c:pt>
                <c:pt idx="587">
                  <c:v>2.9980512666766606</c:v>
                </c:pt>
                <c:pt idx="588">
                  <c:v>2.9935638377488405</c:v>
                </c:pt>
                <c:pt idx="589">
                  <c:v>2.9917726252804786</c:v>
                </c:pt>
                <c:pt idx="590">
                  <c:v>2.9908778226409454</c:v>
                </c:pt>
                <c:pt idx="591">
                  <c:v>2.989983555090447</c:v>
                </c:pt>
                <c:pt idx="592">
                  <c:v>2.9864118261908321</c:v>
                </c:pt>
                <c:pt idx="593">
                  <c:v>2.9846291598268917</c:v>
                </c:pt>
                <c:pt idx="594">
                  <c:v>2.9828486204325131</c:v>
                </c:pt>
                <c:pt idx="595">
                  <c:v>2.9775197260681856</c:v>
                </c:pt>
                <c:pt idx="596">
                  <c:v>2.9766334275933919</c:v>
                </c:pt>
                <c:pt idx="597">
                  <c:v>2.9757476565987209</c:v>
                </c:pt>
                <c:pt idx="598">
                  <c:v>2.9739776951672861</c:v>
                </c:pt>
                <c:pt idx="599">
                  <c:v>2.9695619896065328</c:v>
                </c:pt>
                <c:pt idx="600">
                  <c:v>2.9669188547693226</c:v>
                </c:pt>
                <c:pt idx="601">
                  <c:v>2.966038855109002</c:v>
                </c:pt>
                <c:pt idx="602">
                  <c:v>2.9642804209278202</c:v>
                </c:pt>
                <c:pt idx="603">
                  <c:v>2.9607698001480385</c:v>
                </c:pt>
                <c:pt idx="604">
                  <c:v>2.9572674848440044</c:v>
                </c:pt>
                <c:pt idx="605">
                  <c:v>2.9555194325402692</c:v>
                </c:pt>
                <c:pt idx="606">
                  <c:v>2.954646181119811</c:v>
                </c:pt>
                <c:pt idx="607">
                  <c:v>2.9511583296443855</c:v>
                </c:pt>
                <c:pt idx="608">
                  <c:v>2.9476787030213707</c:v>
                </c:pt>
                <c:pt idx="609">
                  <c:v>2.9459419649432905</c:v>
                </c:pt>
                <c:pt idx="610">
                  <c:v>2.9442072721919623</c:v>
                </c:pt>
                <c:pt idx="611">
                  <c:v>2.9407440082340837</c:v>
                </c:pt>
                <c:pt idx="612">
                  <c:v>2.9364263691087951</c:v>
                </c:pt>
                <c:pt idx="613">
                  <c:v>2.9338418659234269</c:v>
                </c:pt>
                <c:pt idx="614">
                  <c:v>2.9321213898255394</c:v>
                </c:pt>
                <c:pt idx="615">
                  <c:v>2.9304029304029302</c:v>
                </c:pt>
                <c:pt idx="616">
                  <c:v>2.926115581565472</c:v>
                </c:pt>
                <c:pt idx="617">
                  <c:v>2.9235491887151004</c:v>
                </c:pt>
                <c:pt idx="618">
                  <c:v>2.9226947245360222</c:v>
                </c:pt>
                <c:pt idx="619">
                  <c:v>2.9184298847220198</c:v>
                </c:pt>
                <c:pt idx="620">
                  <c:v>2.9158769499927102</c:v>
                </c:pt>
                <c:pt idx="621">
                  <c:v>2.9107844564110033</c:v>
                </c:pt>
                <c:pt idx="622">
                  <c:v>2.9082448742184095</c:v>
                </c:pt>
                <c:pt idx="623">
                  <c:v>2.9048656499636891</c:v>
                </c:pt>
                <c:pt idx="624">
                  <c:v>2.9023363807865334</c:v>
                </c:pt>
                <c:pt idx="625">
                  <c:v>2.8989708653428035</c:v>
                </c:pt>
                <c:pt idx="626">
                  <c:v>2.896451846488052</c:v>
                </c:pt>
                <c:pt idx="627">
                  <c:v>2.8930999566035007</c:v>
                </c:pt>
                <c:pt idx="628">
                  <c:v>2.8914269191846178</c:v>
                </c:pt>
                <c:pt idx="629">
                  <c:v>2.8872527789808</c:v>
                </c:pt>
                <c:pt idx="630">
                  <c:v>2.8847540747151306</c:v>
                </c:pt>
                <c:pt idx="631">
                  <c:v>2.8805991646262425</c:v>
                </c:pt>
                <c:pt idx="632">
                  <c:v>2.8789405498776452</c:v>
                </c:pt>
                <c:pt idx="633">
                  <c:v>2.8739761459979882</c:v>
                </c:pt>
                <c:pt idx="634">
                  <c:v>2.8715003589375447</c:v>
                </c:pt>
                <c:pt idx="635">
                  <c:v>2.8706760442084112</c:v>
                </c:pt>
                <c:pt idx="636">
                  <c:v>2.86820593718629</c:v>
                </c:pt>
                <c:pt idx="637">
                  <c:v>2.863278453829635</c:v>
                </c:pt>
                <c:pt idx="638">
                  <c:v>2.8600028600028602</c:v>
                </c:pt>
                <c:pt idx="639">
                  <c:v>2.8559188919034701</c:v>
                </c:pt>
                <c:pt idx="640">
                  <c:v>2.8542885685742831</c:v>
                </c:pt>
                <c:pt idx="641">
                  <c:v>2.8502208921191396</c:v>
                </c:pt>
                <c:pt idx="642">
                  <c:v>2.8477858465043431</c:v>
                </c:pt>
                <c:pt idx="643">
                  <c:v>2.8429282160625444</c:v>
                </c:pt>
                <c:pt idx="644">
                  <c:v>2.8396989919068583</c:v>
                </c:pt>
                <c:pt idx="645">
                  <c:v>2.8372818839551712</c:v>
                </c:pt>
                <c:pt idx="646">
                  <c:v>2.8332625017707893</c:v>
                </c:pt>
                <c:pt idx="647">
                  <c:v>2.8324599915026205</c:v>
                </c:pt>
                <c:pt idx="648">
                  <c:v>2.8268551236749118</c:v>
                </c:pt>
                <c:pt idx="649">
                  <c:v>2.8236622899901174</c:v>
                </c:pt>
                <c:pt idx="650">
                  <c:v>2.8204766605556344</c:v>
                </c:pt>
                <c:pt idx="651">
                  <c:v>2.8188865398167722</c:v>
                </c:pt>
                <c:pt idx="652">
                  <c:v>2.8149190710767065</c:v>
                </c:pt>
                <c:pt idx="653">
                  <c:v>2.8109627547434997</c:v>
                </c:pt>
                <c:pt idx="654">
                  <c:v>2.8093833403567916</c:v>
                </c:pt>
                <c:pt idx="655">
                  <c:v>2.8054425585636134</c:v>
                </c:pt>
                <c:pt idx="656">
                  <c:v>2.8015128169211376</c:v>
                </c:pt>
                <c:pt idx="657">
                  <c:v>2.800728189329226</c:v>
                </c:pt>
                <c:pt idx="658">
                  <c:v>2.7944669554282524</c:v>
                </c:pt>
                <c:pt idx="659">
                  <c:v>2.7921262041044259</c:v>
                </c:pt>
                <c:pt idx="660">
                  <c:v>2.7905678805636951</c:v>
                </c:pt>
                <c:pt idx="661">
                  <c:v>2.7866796711717989</c:v>
                </c:pt>
                <c:pt idx="662">
                  <c:v>2.7820280984837948</c:v>
                </c:pt>
                <c:pt idx="663">
                  <c:v>2.7781636338380333</c:v>
                </c:pt>
                <c:pt idx="664">
                  <c:v>2.775850104094379</c:v>
                </c:pt>
                <c:pt idx="665">
                  <c:v>2.7712345850076212</c:v>
                </c:pt>
                <c:pt idx="666">
                  <c:v>2.7689325764917627</c:v>
                </c:pt>
                <c:pt idx="667">
                  <c:v>2.7635760674312562</c:v>
                </c:pt>
                <c:pt idx="668">
                  <c:v>2.7628125431689461</c:v>
                </c:pt>
                <c:pt idx="669">
                  <c:v>2.7582402427251416</c:v>
                </c:pt>
                <c:pt idx="670">
                  <c:v>2.7536830510808206</c:v>
                </c:pt>
                <c:pt idx="671">
                  <c:v>2.7514100976750586</c:v>
                </c:pt>
                <c:pt idx="672">
                  <c:v>2.7468754291992861</c:v>
                </c:pt>
                <c:pt idx="673">
                  <c:v>2.7423556835321543</c:v>
                </c:pt>
                <c:pt idx="674">
                  <c:v>2.7408524050979857</c:v>
                </c:pt>
                <c:pt idx="675">
                  <c:v>2.7363524421945549</c:v>
                </c:pt>
                <c:pt idx="676">
                  <c:v>2.7326137450471375</c:v>
                </c:pt>
                <c:pt idx="677">
                  <c:v>2.7303754266211606</c:v>
                </c:pt>
                <c:pt idx="678">
                  <c:v>2.7273966998499932</c:v>
                </c:pt>
                <c:pt idx="679">
                  <c:v>2.7214587018641994</c:v>
                </c:pt>
                <c:pt idx="680">
                  <c:v>2.718499388337638</c:v>
                </c:pt>
                <c:pt idx="681">
                  <c:v>2.7155465037338766</c:v>
                </c:pt>
                <c:pt idx="682">
                  <c:v>2.7111291853056803</c:v>
                </c:pt>
                <c:pt idx="683">
                  <c:v>2.7089259108763377</c:v>
                </c:pt>
                <c:pt idx="684">
                  <c:v>2.7052617340727716</c:v>
                </c:pt>
                <c:pt idx="685">
                  <c:v>2.7001485081679495</c:v>
                </c:pt>
                <c:pt idx="686">
                  <c:v>2.6972353337828725</c:v>
                </c:pt>
                <c:pt idx="687">
                  <c:v>2.6957811025744709</c:v>
                </c:pt>
                <c:pt idx="688">
                  <c:v>2.6899798251513114</c:v>
                </c:pt>
                <c:pt idx="689">
                  <c:v>2.6863666890530555</c:v>
                </c:pt>
                <c:pt idx="690">
                  <c:v>2.6820437173125926</c:v>
                </c:pt>
                <c:pt idx="691">
                  <c:v>2.6777346364975232</c:v>
                </c:pt>
                <c:pt idx="692">
                  <c:v>2.6755852842809364</c:v>
                </c:pt>
                <c:pt idx="693">
                  <c:v>2.6705835224996664</c:v>
                </c:pt>
                <c:pt idx="694">
                  <c:v>2.6663111585121988</c:v>
                </c:pt>
                <c:pt idx="695">
                  <c:v>2.6634705020641896</c:v>
                </c:pt>
                <c:pt idx="696">
                  <c:v>2.6599281819390876</c:v>
                </c:pt>
                <c:pt idx="697">
                  <c:v>2.6549847338377806</c:v>
                </c:pt>
                <c:pt idx="698">
                  <c:v>2.6514649343762429</c:v>
                </c:pt>
                <c:pt idx="699">
                  <c:v>2.6479544551833709</c:v>
                </c:pt>
                <c:pt idx="700">
                  <c:v>2.6437541308658297</c:v>
                </c:pt>
                <c:pt idx="701">
                  <c:v>2.6388705633988652</c:v>
                </c:pt>
                <c:pt idx="702">
                  <c:v>2.6360880453407147</c:v>
                </c:pt>
                <c:pt idx="703">
                  <c:v>2.6312327325351932</c:v>
                </c:pt>
                <c:pt idx="704">
                  <c:v>2.6284662899198317</c:v>
                </c:pt>
                <c:pt idx="705">
                  <c:v>2.6236389872753509</c:v>
                </c:pt>
                <c:pt idx="706">
                  <c:v>2.6208884811951254</c:v>
                </c:pt>
                <c:pt idx="707">
                  <c:v>2.6167735182519953</c:v>
                </c:pt>
                <c:pt idx="708">
                  <c:v>2.6119890296460757</c:v>
                </c:pt>
                <c:pt idx="709">
                  <c:v>2.607222004953722</c:v>
                </c:pt>
                <c:pt idx="710">
                  <c:v>2.6017952387147134</c:v>
                </c:pt>
                <c:pt idx="711">
                  <c:v>2.5984149668702092</c:v>
                </c:pt>
                <c:pt idx="712">
                  <c:v>2.5950434669780722</c:v>
                </c:pt>
                <c:pt idx="713">
                  <c:v>2.5903380391141049</c:v>
                </c:pt>
                <c:pt idx="714">
                  <c:v>2.58631837579206</c:v>
                </c:pt>
                <c:pt idx="715">
                  <c:v>2.5816445075513106</c:v>
                </c:pt>
                <c:pt idx="716">
                  <c:v>2.5789813023855577</c:v>
                </c:pt>
                <c:pt idx="717">
                  <c:v>2.5743338911056766</c:v>
                </c:pt>
                <c:pt idx="718">
                  <c:v>2.5703637064644651</c:v>
                </c:pt>
                <c:pt idx="719">
                  <c:v>2.5657472738935216</c:v>
                </c:pt>
                <c:pt idx="720">
                  <c:v>2.5624599615631007</c:v>
                </c:pt>
                <c:pt idx="721">
                  <c:v>2.5591810620601407</c:v>
                </c:pt>
                <c:pt idx="722">
                  <c:v>2.5546046749265554</c:v>
                </c:pt>
                <c:pt idx="723">
                  <c:v>2.5500446257809513</c:v>
                </c:pt>
                <c:pt idx="724">
                  <c:v>2.5461489497135581</c:v>
                </c:pt>
                <c:pt idx="725">
                  <c:v>2.5435584382551188</c:v>
                </c:pt>
                <c:pt idx="726">
                  <c:v>2.5403277022735935</c:v>
                </c:pt>
                <c:pt idx="727">
                  <c:v>2.535175560907593</c:v>
                </c:pt>
                <c:pt idx="728">
                  <c:v>2.5326073192351526</c:v>
                </c:pt>
                <c:pt idx="729">
                  <c:v>2.5281253950195932</c:v>
                </c:pt>
                <c:pt idx="730">
                  <c:v>2.5230225810521008</c:v>
                </c:pt>
                <c:pt idx="731">
                  <c:v>2.5198437696862799</c:v>
                </c:pt>
                <c:pt idx="732">
                  <c:v>2.516039753428104</c:v>
                </c:pt>
                <c:pt idx="733">
                  <c:v>2.5122472051249845</c:v>
                </c:pt>
                <c:pt idx="734">
                  <c:v>2.508466072996363</c:v>
                </c:pt>
                <c:pt idx="735">
                  <c:v>2.503442233070472</c:v>
                </c:pt>
                <c:pt idx="736">
                  <c:v>2.5009378516943856</c:v>
                </c:pt>
                <c:pt idx="737">
                  <c:v>2.4965672200724009</c:v>
                </c:pt>
                <c:pt idx="738">
                  <c:v>2.4928331048236321</c:v>
                </c:pt>
                <c:pt idx="739">
                  <c:v>2.4884907303720296</c:v>
                </c:pt>
                <c:pt idx="740">
                  <c:v>2.4847807181016277</c:v>
                </c:pt>
                <c:pt idx="741">
                  <c:v>2.4798512089274642</c:v>
                </c:pt>
              </c:numCache>
            </c:numRef>
          </c:xVal>
          <c:yVal>
            <c:numRef>
              <c:f>Sheet1!$E$399:$E$1140</c:f>
              <c:numCache>
                <c:formatCode>General</c:formatCode>
                <c:ptCount val="742"/>
                <c:pt idx="0">
                  <c:v>0.7657178733947807</c:v>
                </c:pt>
                <c:pt idx="1">
                  <c:v>0.7657178733947807</c:v>
                </c:pt>
                <c:pt idx="2">
                  <c:v>0.75928698306449027</c:v>
                </c:pt>
                <c:pt idx="3">
                  <c:v>0.77219038790039818</c:v>
                </c:pt>
                <c:pt idx="4">
                  <c:v>0.77435723598548833</c:v>
                </c:pt>
                <c:pt idx="5">
                  <c:v>0.76142602131323978</c:v>
                </c:pt>
                <c:pt idx="6">
                  <c:v>0.77002822489590295</c:v>
                </c:pt>
                <c:pt idx="7">
                  <c:v>0.7657178733947807</c:v>
                </c:pt>
                <c:pt idx="8">
                  <c:v>0.7657178733947807</c:v>
                </c:pt>
                <c:pt idx="9">
                  <c:v>0.7657178733947807</c:v>
                </c:pt>
                <c:pt idx="10">
                  <c:v>0.77002822489590295</c:v>
                </c:pt>
                <c:pt idx="11">
                  <c:v>0.77652878949899651</c:v>
                </c:pt>
                <c:pt idx="12">
                  <c:v>0.77219038790039818</c:v>
                </c:pt>
                <c:pt idx="13">
                  <c:v>0.77002822489590295</c:v>
                </c:pt>
                <c:pt idx="14">
                  <c:v>0.76356964485649115</c:v>
                </c:pt>
                <c:pt idx="15">
                  <c:v>0.76356964485649115</c:v>
                </c:pt>
                <c:pt idx="16">
                  <c:v>0.77435723598548833</c:v>
                </c:pt>
                <c:pt idx="17">
                  <c:v>0.77002822489590295</c:v>
                </c:pt>
                <c:pt idx="18">
                  <c:v>0.76787072675588186</c:v>
                </c:pt>
                <c:pt idx="19">
                  <c:v>0.76142602131323978</c:v>
                </c:pt>
                <c:pt idx="20">
                  <c:v>0.77219038790039818</c:v>
                </c:pt>
                <c:pt idx="21">
                  <c:v>0.76356964485649115</c:v>
                </c:pt>
                <c:pt idx="22">
                  <c:v>0.7657178733947807</c:v>
                </c:pt>
                <c:pt idx="23">
                  <c:v>0.77219038790039818</c:v>
                </c:pt>
                <c:pt idx="24">
                  <c:v>0.77002822489590295</c:v>
                </c:pt>
                <c:pt idx="25">
                  <c:v>0.76356964485649115</c:v>
                </c:pt>
                <c:pt idx="26">
                  <c:v>0.7657178733947807</c:v>
                </c:pt>
                <c:pt idx="27">
                  <c:v>0.77002822489590295</c:v>
                </c:pt>
                <c:pt idx="28">
                  <c:v>0.77002822489590295</c:v>
                </c:pt>
                <c:pt idx="29">
                  <c:v>0.77652878949899651</c:v>
                </c:pt>
                <c:pt idx="30">
                  <c:v>0.77870506892159186</c:v>
                </c:pt>
                <c:pt idx="31">
                  <c:v>0.77219038790039818</c:v>
                </c:pt>
                <c:pt idx="32">
                  <c:v>0.77435723598548833</c:v>
                </c:pt>
                <c:pt idx="33">
                  <c:v>0.78088609486795202</c:v>
                </c:pt>
                <c:pt idx="34">
                  <c:v>0.77435723598548833</c:v>
                </c:pt>
                <c:pt idx="35">
                  <c:v>0.7657178733947807</c:v>
                </c:pt>
                <c:pt idx="36">
                  <c:v>0.76142602131323978</c:v>
                </c:pt>
                <c:pt idx="37">
                  <c:v>0.76787072675588186</c:v>
                </c:pt>
                <c:pt idx="38">
                  <c:v>0.76787072675588186</c:v>
                </c:pt>
                <c:pt idx="39">
                  <c:v>0.78526246946775102</c:v>
                </c:pt>
                <c:pt idx="40">
                  <c:v>0.77219038790039818</c:v>
                </c:pt>
                <c:pt idx="41">
                  <c:v>0.7657178733947807</c:v>
                </c:pt>
                <c:pt idx="42">
                  <c:v>0.77002822489590295</c:v>
                </c:pt>
                <c:pt idx="43">
                  <c:v>0.77870506892159186</c:v>
                </c:pt>
                <c:pt idx="44">
                  <c:v>0.77002822489590295</c:v>
                </c:pt>
                <c:pt idx="45">
                  <c:v>0.77435723598548833</c:v>
                </c:pt>
                <c:pt idx="46">
                  <c:v>0.77219038790039818</c:v>
                </c:pt>
                <c:pt idx="47">
                  <c:v>0.77219038790039818</c:v>
                </c:pt>
                <c:pt idx="48">
                  <c:v>0.78088609486795202</c:v>
                </c:pt>
                <c:pt idx="49">
                  <c:v>0.77652878949899651</c:v>
                </c:pt>
                <c:pt idx="50">
                  <c:v>0.77652878949899651</c:v>
                </c:pt>
                <c:pt idx="51">
                  <c:v>0.77002822489590295</c:v>
                </c:pt>
                <c:pt idx="52">
                  <c:v>0.77219038790039818</c:v>
                </c:pt>
                <c:pt idx="53">
                  <c:v>0.78088609486795202</c:v>
                </c:pt>
                <c:pt idx="54">
                  <c:v>0.78526246946775102</c:v>
                </c:pt>
                <c:pt idx="55">
                  <c:v>0.78088609486795202</c:v>
                </c:pt>
                <c:pt idx="56">
                  <c:v>0.78745786003118667</c:v>
                </c:pt>
                <c:pt idx="57">
                  <c:v>0.79186315349910286</c:v>
                </c:pt>
                <c:pt idx="58">
                  <c:v>0.77002822489590295</c:v>
                </c:pt>
                <c:pt idx="59">
                  <c:v>0.78307188808793227</c:v>
                </c:pt>
                <c:pt idx="60">
                  <c:v>0.78526246946775102</c:v>
                </c:pt>
                <c:pt idx="61">
                  <c:v>0.78307188808793227</c:v>
                </c:pt>
                <c:pt idx="62">
                  <c:v>0.78745786003118667</c:v>
                </c:pt>
                <c:pt idx="63">
                  <c:v>0.78526246946775102</c:v>
                </c:pt>
                <c:pt idx="64">
                  <c:v>0.79407309914990598</c:v>
                </c:pt>
                <c:pt idx="65">
                  <c:v>0.77870506892159186</c:v>
                </c:pt>
                <c:pt idx="66">
                  <c:v>0.78307188808793227</c:v>
                </c:pt>
                <c:pt idx="67">
                  <c:v>0.79407309914990598</c:v>
                </c:pt>
                <c:pt idx="68">
                  <c:v>0.78965808094078893</c:v>
                </c:pt>
                <c:pt idx="69">
                  <c:v>0.78526246946775102</c:v>
                </c:pt>
                <c:pt idx="70">
                  <c:v>0.79186315349910286</c:v>
                </c:pt>
                <c:pt idx="71">
                  <c:v>0.77652878949899651</c:v>
                </c:pt>
                <c:pt idx="72">
                  <c:v>0.79407309914990598</c:v>
                </c:pt>
                <c:pt idx="73">
                  <c:v>0.79850769621777162</c:v>
                </c:pt>
                <c:pt idx="74">
                  <c:v>0.78965808094078893</c:v>
                </c:pt>
                <c:pt idx="75">
                  <c:v>0.77870506892159186</c:v>
                </c:pt>
                <c:pt idx="76">
                  <c:v>0.79186315349910286</c:v>
                </c:pt>
                <c:pt idx="77">
                  <c:v>0.78526246946775102</c:v>
                </c:pt>
                <c:pt idx="78">
                  <c:v>0.78088609486795202</c:v>
                </c:pt>
                <c:pt idx="79">
                  <c:v>0.78526246946775102</c:v>
                </c:pt>
                <c:pt idx="80">
                  <c:v>0.79407309914990598</c:v>
                </c:pt>
                <c:pt idx="81">
                  <c:v>0.78526246946775102</c:v>
                </c:pt>
                <c:pt idx="82">
                  <c:v>0.78745786003118667</c:v>
                </c:pt>
                <c:pt idx="83">
                  <c:v>0.78965808094078893</c:v>
                </c:pt>
                <c:pt idx="84">
                  <c:v>0.78307188808793227</c:v>
                </c:pt>
                <c:pt idx="85">
                  <c:v>0.78307188808793227</c:v>
                </c:pt>
                <c:pt idx="86">
                  <c:v>0.78965808094078893</c:v>
                </c:pt>
                <c:pt idx="87">
                  <c:v>0.78307188808793227</c:v>
                </c:pt>
                <c:pt idx="88">
                  <c:v>0.80073239123988271</c:v>
                </c:pt>
                <c:pt idx="89">
                  <c:v>0.78745786003118667</c:v>
                </c:pt>
                <c:pt idx="90">
                  <c:v>0.79850769621777162</c:v>
                </c:pt>
                <c:pt idx="91">
                  <c:v>0.79628793947945875</c:v>
                </c:pt>
                <c:pt idx="92">
                  <c:v>0.79628793947945875</c:v>
                </c:pt>
                <c:pt idx="93">
                  <c:v>0.78526246946775102</c:v>
                </c:pt>
                <c:pt idx="94">
                  <c:v>0.79628793947945875</c:v>
                </c:pt>
                <c:pt idx="95">
                  <c:v>0.79186315349910286</c:v>
                </c:pt>
                <c:pt idx="96">
                  <c:v>0.80968099681589667</c:v>
                </c:pt>
                <c:pt idx="97">
                  <c:v>0.78965808094078893</c:v>
                </c:pt>
                <c:pt idx="98">
                  <c:v>0.80519668436856828</c:v>
                </c:pt>
                <c:pt idx="99">
                  <c:v>0.80073239123988271</c:v>
                </c:pt>
                <c:pt idx="100">
                  <c:v>0.80073239123988271</c:v>
                </c:pt>
                <c:pt idx="101">
                  <c:v>0.79850769621777162</c:v>
                </c:pt>
                <c:pt idx="102">
                  <c:v>0.79186315349910286</c:v>
                </c:pt>
                <c:pt idx="103">
                  <c:v>0.79186315349910286</c:v>
                </c:pt>
                <c:pt idx="104">
                  <c:v>0.81193071654991211</c:v>
                </c:pt>
                <c:pt idx="105">
                  <c:v>0.79850769621777162</c:v>
                </c:pt>
                <c:pt idx="106">
                  <c:v>0.80073239123988271</c:v>
                </c:pt>
                <c:pt idx="107">
                  <c:v>0.80968099681589667</c:v>
                </c:pt>
                <c:pt idx="108">
                  <c:v>0.8074363269620729</c:v>
                </c:pt>
                <c:pt idx="109">
                  <c:v>0.8074363269620729</c:v>
                </c:pt>
                <c:pt idx="110">
                  <c:v>0.81193071654991211</c:v>
                </c:pt>
                <c:pt idx="111">
                  <c:v>0.79407309914990598</c:v>
                </c:pt>
                <c:pt idx="112">
                  <c:v>0.81193071654991211</c:v>
                </c:pt>
                <c:pt idx="113">
                  <c:v>0.81193071654991211</c:v>
                </c:pt>
                <c:pt idx="114">
                  <c:v>0.81418550893700148</c:v>
                </c:pt>
                <c:pt idx="115">
                  <c:v>0.81193071654991211</c:v>
                </c:pt>
                <c:pt idx="116">
                  <c:v>0.79850769621777162</c:v>
                </c:pt>
                <c:pt idx="117">
                  <c:v>0.80968099681589667</c:v>
                </c:pt>
                <c:pt idx="118">
                  <c:v>0.81418550893700148</c:v>
                </c:pt>
                <c:pt idx="119">
                  <c:v>0.79850769621777162</c:v>
                </c:pt>
                <c:pt idx="120">
                  <c:v>0.8074363269620729</c:v>
                </c:pt>
                <c:pt idx="121">
                  <c:v>0.8074363269620729</c:v>
                </c:pt>
                <c:pt idx="122">
                  <c:v>0.82098055206983012</c:v>
                </c:pt>
                <c:pt idx="123">
                  <c:v>0.80073239123988271</c:v>
                </c:pt>
                <c:pt idx="124">
                  <c:v>0.81193071654991211</c:v>
                </c:pt>
                <c:pt idx="125">
                  <c:v>0.80519668436856828</c:v>
                </c:pt>
                <c:pt idx="126">
                  <c:v>0.81644539690443896</c:v>
                </c:pt>
                <c:pt idx="127">
                  <c:v>0.80968099681589667</c:v>
                </c:pt>
                <c:pt idx="128">
                  <c:v>0.81644539690443896</c:v>
                </c:pt>
                <c:pt idx="129">
                  <c:v>0.82782208388654677</c:v>
                </c:pt>
                <c:pt idx="130">
                  <c:v>0.81644539690443896</c:v>
                </c:pt>
                <c:pt idx="131">
                  <c:v>0.81418550893700148</c:v>
                </c:pt>
                <c:pt idx="132">
                  <c:v>0.81644539690443896</c:v>
                </c:pt>
                <c:pt idx="133">
                  <c:v>0.83011303563310279</c:v>
                </c:pt>
                <c:pt idx="134">
                  <c:v>0.82553636860569102</c:v>
                </c:pt>
                <c:pt idx="135">
                  <c:v>0.81644539690443896</c:v>
                </c:pt>
                <c:pt idx="136">
                  <c:v>0.81418550893700148</c:v>
                </c:pt>
                <c:pt idx="137">
                  <c:v>0.81871040353529101</c:v>
                </c:pt>
                <c:pt idx="138">
                  <c:v>0.82325586590696564</c:v>
                </c:pt>
                <c:pt idx="139">
                  <c:v>0.81644539690443896</c:v>
                </c:pt>
                <c:pt idx="140">
                  <c:v>0.82782208388654677</c:v>
                </c:pt>
                <c:pt idx="141">
                  <c:v>0.82325586590696564</c:v>
                </c:pt>
                <c:pt idx="142">
                  <c:v>0.82553636860569102</c:v>
                </c:pt>
                <c:pt idx="143">
                  <c:v>0.83011303563310279</c:v>
                </c:pt>
                <c:pt idx="144">
                  <c:v>0.83701755097964714</c:v>
                </c:pt>
                <c:pt idx="145">
                  <c:v>0.83240924789345305</c:v>
                </c:pt>
                <c:pt idx="146">
                  <c:v>0.83011303563310279</c:v>
                </c:pt>
                <c:pt idx="147">
                  <c:v>0.83701755097964714</c:v>
                </c:pt>
                <c:pt idx="148">
                  <c:v>0.82325586590696564</c:v>
                </c:pt>
                <c:pt idx="149">
                  <c:v>0.81871040353529101</c:v>
                </c:pt>
                <c:pt idx="150">
                  <c:v>0.83240924789345305</c:v>
                </c:pt>
                <c:pt idx="151">
                  <c:v>0.82325586590696564</c:v>
                </c:pt>
                <c:pt idx="152">
                  <c:v>0.83011303563310279</c:v>
                </c:pt>
                <c:pt idx="153">
                  <c:v>0.83701755097964714</c:v>
                </c:pt>
                <c:pt idx="154">
                  <c:v>0.84629836005412018</c:v>
                </c:pt>
                <c:pt idx="155">
                  <c:v>0.83011303563310279</c:v>
                </c:pt>
                <c:pt idx="156">
                  <c:v>0.83932969073802677</c:v>
                </c:pt>
                <c:pt idx="157">
                  <c:v>0.83701755097964714</c:v>
                </c:pt>
                <c:pt idx="158">
                  <c:v>0.83701755097964714</c:v>
                </c:pt>
                <c:pt idx="159">
                  <c:v>0.84629836005412018</c:v>
                </c:pt>
                <c:pt idx="160">
                  <c:v>0.84397007029452897</c:v>
                </c:pt>
                <c:pt idx="161">
                  <c:v>0.83932969073802677</c:v>
                </c:pt>
                <c:pt idx="162">
                  <c:v>0.83011303563310279</c:v>
                </c:pt>
                <c:pt idx="163">
                  <c:v>0.82553636860569102</c:v>
                </c:pt>
                <c:pt idx="164">
                  <c:v>0.83932969073802677</c:v>
                </c:pt>
                <c:pt idx="165">
                  <c:v>0.8416471888783893</c:v>
                </c:pt>
                <c:pt idx="166">
                  <c:v>0.84863208340034024</c:v>
                </c:pt>
                <c:pt idx="167">
                  <c:v>0.83240924789345305</c:v>
                </c:pt>
                <c:pt idx="168">
                  <c:v>0.8416471888783893</c:v>
                </c:pt>
                <c:pt idx="169">
                  <c:v>0.84397007029452897</c:v>
                </c:pt>
                <c:pt idx="170">
                  <c:v>0.84629836005412018</c:v>
                </c:pt>
                <c:pt idx="171">
                  <c:v>0.85331593271276673</c:v>
                </c:pt>
                <c:pt idx="172">
                  <c:v>0.85802182375017921</c:v>
                </c:pt>
                <c:pt idx="173">
                  <c:v>0.84863208340034024</c:v>
                </c:pt>
                <c:pt idx="174">
                  <c:v>0.85566611005772031</c:v>
                </c:pt>
                <c:pt idx="175">
                  <c:v>0.84397007029452897</c:v>
                </c:pt>
                <c:pt idx="176">
                  <c:v>0.84863208340034024</c:v>
                </c:pt>
                <c:pt idx="177">
                  <c:v>0.84397007029452897</c:v>
                </c:pt>
                <c:pt idx="178">
                  <c:v>0.85097126575351267</c:v>
                </c:pt>
                <c:pt idx="179">
                  <c:v>0.85331593271276673</c:v>
                </c:pt>
                <c:pt idx="180">
                  <c:v>0.85566611005772031</c:v>
                </c:pt>
                <c:pt idx="181">
                  <c:v>0.85566611005772031</c:v>
                </c:pt>
                <c:pt idx="182">
                  <c:v>0.85097126575351267</c:v>
                </c:pt>
                <c:pt idx="183">
                  <c:v>0.85097126575351267</c:v>
                </c:pt>
                <c:pt idx="184">
                  <c:v>0.84863208340034024</c:v>
                </c:pt>
                <c:pt idx="185">
                  <c:v>0.86038309993585904</c:v>
                </c:pt>
                <c:pt idx="186">
                  <c:v>0.86750056770472306</c:v>
                </c:pt>
                <c:pt idx="187">
                  <c:v>0.87466905718333565</c:v>
                </c:pt>
                <c:pt idx="188">
                  <c:v>0.85331593271276673</c:v>
                </c:pt>
                <c:pt idx="189">
                  <c:v>0.86274996494612521</c:v>
                </c:pt>
                <c:pt idx="190">
                  <c:v>0.85802182375017921</c:v>
                </c:pt>
                <c:pt idx="191">
                  <c:v>0.86512244529975557</c:v>
                </c:pt>
                <c:pt idx="192">
                  <c:v>0.86512244529975557</c:v>
                </c:pt>
                <c:pt idx="193">
                  <c:v>0.86988435905999928</c:v>
                </c:pt>
                <c:pt idx="194">
                  <c:v>0.87707001872087376</c:v>
                </c:pt>
                <c:pt idx="195">
                  <c:v>0.86512244529975557</c:v>
                </c:pt>
                <c:pt idx="196">
                  <c:v>0.86512244529975557</c:v>
                </c:pt>
                <c:pt idx="197">
                  <c:v>0.87707001872087376</c:v>
                </c:pt>
                <c:pt idx="198">
                  <c:v>0.85566611005772031</c:v>
                </c:pt>
                <c:pt idx="199">
                  <c:v>0.86750056770472306</c:v>
                </c:pt>
                <c:pt idx="200">
                  <c:v>0.86274996494612521</c:v>
                </c:pt>
                <c:pt idx="201">
                  <c:v>0.87707001872087376</c:v>
                </c:pt>
                <c:pt idx="202">
                  <c:v>0.87227384645738071</c:v>
                </c:pt>
                <c:pt idx="203">
                  <c:v>0.87466905718333565</c:v>
                </c:pt>
                <c:pt idx="204">
                  <c:v>0.87466905718333565</c:v>
                </c:pt>
                <c:pt idx="205">
                  <c:v>0.8794767587514386</c:v>
                </c:pt>
                <c:pt idx="206">
                  <c:v>0.87707001872087376</c:v>
                </c:pt>
                <c:pt idx="207">
                  <c:v>0.8794767587514386</c:v>
                </c:pt>
                <c:pt idx="208">
                  <c:v>0.88430768602110432</c:v>
                </c:pt>
                <c:pt idx="209">
                  <c:v>0.88430768602110432</c:v>
                </c:pt>
                <c:pt idx="210">
                  <c:v>0.88188930515682273</c:v>
                </c:pt>
                <c:pt idx="211">
                  <c:v>0.87707001872087376</c:v>
                </c:pt>
                <c:pt idx="212">
                  <c:v>0.89404012293933532</c:v>
                </c:pt>
                <c:pt idx="213">
                  <c:v>0.88430768602110432</c:v>
                </c:pt>
                <c:pt idx="214">
                  <c:v>0.89159811928378374</c:v>
                </c:pt>
                <c:pt idx="215">
                  <c:v>0.88916206448590229</c:v>
                </c:pt>
                <c:pt idx="216">
                  <c:v>0.8867319296326106</c:v>
                </c:pt>
                <c:pt idx="217">
                  <c:v>0.87227384645738071</c:v>
                </c:pt>
                <c:pt idx="218">
                  <c:v>0.88188930515682273</c:v>
                </c:pt>
                <c:pt idx="219">
                  <c:v>0.88916206448590229</c:v>
                </c:pt>
                <c:pt idx="220">
                  <c:v>0.90140211938040449</c:v>
                </c:pt>
                <c:pt idx="221">
                  <c:v>0.89648810457797545</c:v>
                </c:pt>
                <c:pt idx="222">
                  <c:v>0.88916206448590229</c:v>
                </c:pt>
                <c:pt idx="223">
                  <c:v>0.90386821187559807</c:v>
                </c:pt>
                <c:pt idx="224">
                  <c:v>0.8867319296326106</c:v>
                </c:pt>
                <c:pt idx="225">
                  <c:v>0.90140211938040449</c:v>
                </c:pt>
                <c:pt idx="226">
                  <c:v>0.8867319296326106</c:v>
                </c:pt>
                <c:pt idx="227">
                  <c:v>0.89404012293933532</c:v>
                </c:pt>
                <c:pt idx="228">
                  <c:v>0.89404012293933532</c:v>
                </c:pt>
                <c:pt idx="229">
                  <c:v>0.90140211938040449</c:v>
                </c:pt>
                <c:pt idx="230">
                  <c:v>0.90140211938040449</c:v>
                </c:pt>
                <c:pt idx="231">
                  <c:v>0.90140211938040449</c:v>
                </c:pt>
                <c:pt idx="232">
                  <c:v>0.90386821187559807</c:v>
                </c:pt>
                <c:pt idx="233">
                  <c:v>0.90634040102098701</c:v>
                </c:pt>
                <c:pt idx="234">
                  <c:v>0.91130319036311613</c:v>
                </c:pt>
                <c:pt idx="235">
                  <c:v>0.91379385167556793</c:v>
                </c:pt>
                <c:pt idx="236">
                  <c:v>0.91379385167556793</c:v>
                </c:pt>
                <c:pt idx="237">
                  <c:v>0.90881871703545403</c:v>
                </c:pt>
                <c:pt idx="238">
                  <c:v>0.91379385167556793</c:v>
                </c:pt>
                <c:pt idx="239">
                  <c:v>0.92130327369769949</c:v>
                </c:pt>
                <c:pt idx="240">
                  <c:v>0.91379385167556793</c:v>
                </c:pt>
                <c:pt idx="241">
                  <c:v>0.91879386209227354</c:v>
                </c:pt>
                <c:pt idx="242">
                  <c:v>0.91130319036311613</c:v>
                </c:pt>
                <c:pt idx="243">
                  <c:v>0.91130319036311613</c:v>
                </c:pt>
                <c:pt idx="244">
                  <c:v>0.92886951408101504</c:v>
                </c:pt>
                <c:pt idx="245">
                  <c:v>0.92130327369769949</c:v>
                </c:pt>
                <c:pt idx="246">
                  <c:v>0.92381899829494651</c:v>
                </c:pt>
                <c:pt idx="247">
                  <c:v>0.91130319036311613</c:v>
                </c:pt>
                <c:pt idx="248">
                  <c:v>0.92634106772765645</c:v>
                </c:pt>
                <c:pt idx="249">
                  <c:v>0.92634106772765645</c:v>
                </c:pt>
                <c:pt idx="250">
                  <c:v>0.91879386209227354</c:v>
                </c:pt>
                <c:pt idx="251">
                  <c:v>0.92886951408101504</c:v>
                </c:pt>
                <c:pt idx="252">
                  <c:v>0.92634106772765645</c:v>
                </c:pt>
                <c:pt idx="253">
                  <c:v>0.93904771899677131</c:v>
                </c:pt>
                <c:pt idx="254">
                  <c:v>0.93904771899677131</c:v>
                </c:pt>
                <c:pt idx="255">
                  <c:v>0.92634106772765645</c:v>
                </c:pt>
                <c:pt idx="256">
                  <c:v>0.92886951408101504</c:v>
                </c:pt>
                <c:pt idx="257">
                  <c:v>0.93394566711287585</c:v>
                </c:pt>
                <c:pt idx="258">
                  <c:v>0.93904771899677131</c:v>
                </c:pt>
                <c:pt idx="259">
                  <c:v>0.93394566711287585</c:v>
                </c:pt>
                <c:pt idx="260">
                  <c:v>0.93904771899677131</c:v>
                </c:pt>
                <c:pt idx="261">
                  <c:v>0.93394566711287585</c:v>
                </c:pt>
                <c:pt idx="262">
                  <c:v>0.94160853985844506</c:v>
                </c:pt>
                <c:pt idx="263">
                  <c:v>0.94417593536369082</c:v>
                </c:pt>
                <c:pt idx="264">
                  <c:v>0.94674993935886365</c:v>
                </c:pt>
                <c:pt idx="265">
                  <c:v>0.94160853985844506</c:v>
                </c:pt>
                <c:pt idx="266">
                  <c:v>0.94674993935886365</c:v>
                </c:pt>
                <c:pt idx="267">
                  <c:v>0.95972028980149116</c:v>
                </c:pt>
                <c:pt idx="268">
                  <c:v>0.95191790951730615</c:v>
                </c:pt>
                <c:pt idx="269">
                  <c:v>0.95711272639441036</c:v>
                </c:pt>
                <c:pt idx="270">
                  <c:v>0.94674993935886365</c:v>
                </c:pt>
                <c:pt idx="271">
                  <c:v>0.95191790951730615</c:v>
                </c:pt>
                <c:pt idx="272">
                  <c:v>0.94674993935886365</c:v>
                </c:pt>
                <c:pt idx="273">
                  <c:v>0.94674993935886365</c:v>
                </c:pt>
                <c:pt idx="274">
                  <c:v>0.95972028980149116</c:v>
                </c:pt>
                <c:pt idx="275">
                  <c:v>0.95711272639441036</c:v>
                </c:pt>
                <c:pt idx="276">
                  <c:v>0.9675840262617057</c:v>
                </c:pt>
                <c:pt idx="277">
                  <c:v>0.97286108336254939</c:v>
                </c:pt>
                <c:pt idx="278">
                  <c:v>0.9675840262617057</c:v>
                </c:pt>
                <c:pt idx="279">
                  <c:v>0.9675840262617057</c:v>
                </c:pt>
                <c:pt idx="280">
                  <c:v>0.97816613559224252</c:v>
                </c:pt>
                <c:pt idx="281">
                  <c:v>0.96495590385543617</c:v>
                </c:pt>
                <c:pt idx="282">
                  <c:v>0.97021907389971063</c:v>
                </c:pt>
                <c:pt idx="283">
                  <c:v>0.9675840262617057</c:v>
                </c:pt>
                <c:pt idx="284">
                  <c:v>0.96233467037556197</c:v>
                </c:pt>
                <c:pt idx="285">
                  <c:v>0.97286108336254939</c:v>
                </c:pt>
                <c:pt idx="286">
                  <c:v>0.98082925301172619</c:v>
                </c:pt>
                <c:pt idx="287">
                  <c:v>0.98082925301172619</c:v>
                </c:pt>
                <c:pt idx="288">
                  <c:v>0.98082925301172619</c:v>
                </c:pt>
                <c:pt idx="289">
                  <c:v>0.97551009153412627</c:v>
                </c:pt>
                <c:pt idx="290">
                  <c:v>0.97551009153412627</c:v>
                </c:pt>
                <c:pt idx="291">
                  <c:v>0.98617685933832155</c:v>
                </c:pt>
                <c:pt idx="292">
                  <c:v>0.98617685933832155</c:v>
                </c:pt>
                <c:pt idx="293">
                  <c:v>0.98617685933832155</c:v>
                </c:pt>
                <c:pt idx="294">
                  <c:v>0.98617685933832155</c:v>
                </c:pt>
                <c:pt idx="295">
                  <c:v>0.98886142470899041</c:v>
                </c:pt>
                <c:pt idx="296">
                  <c:v>0.99155321637470184</c:v>
                </c:pt>
                <c:pt idx="297">
                  <c:v>0.98617685933832155</c:v>
                </c:pt>
                <c:pt idx="298">
                  <c:v>0.99967234081320611</c:v>
                </c:pt>
                <c:pt idx="299">
                  <c:v>0.99155321637470184</c:v>
                </c:pt>
                <c:pt idx="300">
                  <c:v>0.99695863494160986</c:v>
                </c:pt>
                <c:pt idx="301">
                  <c:v>1.0106014113453965</c:v>
                </c:pt>
                <c:pt idx="302">
                  <c:v>0.99967234081320611</c:v>
                </c:pt>
                <c:pt idx="303">
                  <c:v>0.99155321637470184</c:v>
                </c:pt>
                <c:pt idx="304">
                  <c:v>1.0078579253996456</c:v>
                </c:pt>
                <c:pt idx="305">
                  <c:v>1.0051219455807707</c:v>
                </c:pt>
                <c:pt idx="306">
                  <c:v>1.0023934309275668</c:v>
                </c:pt>
                <c:pt idx="307">
                  <c:v>0.99967234081320611</c:v>
                </c:pt>
                <c:pt idx="308">
                  <c:v>1.0051219455807707</c:v>
                </c:pt>
                <c:pt idx="309">
                  <c:v>1.0078579253996456</c:v>
                </c:pt>
                <c:pt idx="310">
                  <c:v>1.0106014113453965</c:v>
                </c:pt>
                <c:pt idx="311">
                  <c:v>1.0133524447172864</c:v>
                </c:pt>
                <c:pt idx="312">
                  <c:v>1.0272222925814367</c:v>
                </c:pt>
                <c:pt idx="313">
                  <c:v>1.0188773206492563</c:v>
                </c:pt>
                <c:pt idx="314">
                  <c:v>1.0188773206492563</c:v>
                </c:pt>
                <c:pt idx="315">
                  <c:v>1.0188773206492563</c:v>
                </c:pt>
                <c:pt idx="316">
                  <c:v>1.0188773206492563</c:v>
                </c:pt>
                <c:pt idx="317">
                  <c:v>1.0188773206492563</c:v>
                </c:pt>
                <c:pt idx="318">
                  <c:v>1.0216512475319812</c:v>
                </c:pt>
                <c:pt idx="319">
                  <c:v>1.0272222925814367</c:v>
                </c:pt>
                <c:pt idx="320">
                  <c:v>1.0412872220488403</c:v>
                </c:pt>
                <c:pt idx="321">
                  <c:v>1.0300194972024981</c:v>
                </c:pt>
                <c:pt idx="322">
                  <c:v>1.0412872220488403</c:v>
                </c:pt>
                <c:pt idx="323">
                  <c:v>1.0328245481301066</c:v>
                </c:pt>
                <c:pt idx="324">
                  <c:v>1.0412872220488403</c:v>
                </c:pt>
                <c:pt idx="325">
                  <c:v>1.0300194972024981</c:v>
                </c:pt>
                <c:pt idx="326">
                  <c:v>1.0356374895067213</c:v>
                </c:pt>
                <c:pt idx="327">
                  <c:v>1.0384583658483626</c:v>
                </c:pt>
                <c:pt idx="328">
                  <c:v>1.0441241033840398</c:v>
                </c:pt>
                <c:pt idx="329">
                  <c:v>1.0498221244986776</c:v>
                </c:pt>
                <c:pt idx="330">
                  <c:v>1.0526833567797098</c:v>
                </c:pt>
                <c:pt idx="331">
                  <c:v>1.0469690555162714</c:v>
                </c:pt>
                <c:pt idx="332">
                  <c:v>1.0613165039244128</c:v>
                </c:pt>
                <c:pt idx="333">
                  <c:v>1.0498221244986776</c:v>
                </c:pt>
                <c:pt idx="334">
                  <c:v>1.0441241033840398</c:v>
                </c:pt>
                <c:pt idx="335">
                  <c:v>1.0526833567797098</c:v>
                </c:pt>
                <c:pt idx="336">
                  <c:v>1.0613165039244128</c:v>
                </c:pt>
                <c:pt idx="337">
                  <c:v>1.0613165039244128</c:v>
                </c:pt>
                <c:pt idx="338">
                  <c:v>1.0584304990352777</c:v>
                </c:pt>
                <c:pt idx="339">
                  <c:v>1.0584304990352777</c:v>
                </c:pt>
                <c:pt idx="340">
                  <c:v>1.0700248318161971</c:v>
                </c:pt>
                <c:pt idx="341">
                  <c:v>1.0642108619507773</c:v>
                </c:pt>
                <c:pt idx="342">
                  <c:v>1.0817551716016867</c:v>
                </c:pt>
                <c:pt idx="343">
                  <c:v>1.0729445419195318</c:v>
                </c:pt>
                <c:pt idx="344">
                  <c:v>1.0729445419195318</c:v>
                </c:pt>
                <c:pt idx="345">
                  <c:v>1.0700248318161971</c:v>
                </c:pt>
                <c:pt idx="346">
                  <c:v>1.07880966137193</c:v>
                </c:pt>
                <c:pt idx="347">
                  <c:v>1.0729445419195318</c:v>
                </c:pt>
                <c:pt idx="348">
                  <c:v>1.07880966137193</c:v>
                </c:pt>
                <c:pt idx="349">
                  <c:v>1.0876723486297752</c:v>
                </c:pt>
                <c:pt idx="350">
                  <c:v>1.0876723486297752</c:v>
                </c:pt>
                <c:pt idx="351">
                  <c:v>1.0847093834991184</c:v>
                </c:pt>
                <c:pt idx="352">
                  <c:v>1.0936247471570706</c:v>
                </c:pt>
                <c:pt idx="353">
                  <c:v>1.0906441190189329</c:v>
                </c:pt>
                <c:pt idx="354">
                  <c:v>1.0966142860054366</c:v>
                </c:pt>
                <c:pt idx="355">
                  <c:v>1.0936247471570706</c:v>
                </c:pt>
                <c:pt idx="356">
                  <c:v>1.0936247471570706</c:v>
                </c:pt>
                <c:pt idx="357">
                  <c:v>1.0996127890016931</c:v>
                </c:pt>
                <c:pt idx="358">
                  <c:v>1.1026203100656486</c:v>
                </c:pt>
                <c:pt idx="359">
                  <c:v>1.1026203100656486</c:v>
                </c:pt>
                <c:pt idx="360">
                  <c:v>1.1177951080848836</c:v>
                </c:pt>
                <c:pt idx="361">
                  <c:v>1.1056369036050742</c:v>
                </c:pt>
                <c:pt idx="362">
                  <c:v>1.1056369036050742</c:v>
                </c:pt>
                <c:pt idx="363">
                  <c:v>1.1301029557594806</c:v>
                </c:pt>
                <c:pt idx="364">
                  <c:v>1.1116975282167652</c:v>
                </c:pt>
                <c:pt idx="365">
                  <c:v>1.1116975282167652</c:v>
                </c:pt>
                <c:pt idx="366">
                  <c:v>1.1239300966523995</c:v>
                </c:pt>
                <c:pt idx="367">
                  <c:v>1.1208578976154295</c:v>
                </c:pt>
                <c:pt idx="368">
                  <c:v>1.1363141558521213</c:v>
                </c:pt>
                <c:pt idx="369">
                  <c:v>1.1239300966523995</c:v>
                </c:pt>
                <c:pt idx="370">
                  <c:v>1.1177951080848836</c:v>
                </c:pt>
                <c:pt idx="371">
                  <c:v>1.1394342831883648</c:v>
                </c:pt>
                <c:pt idx="372">
                  <c:v>1.1332037334377287</c:v>
                </c:pt>
                <c:pt idx="373">
                  <c:v>1.1363141558521213</c:v>
                </c:pt>
                <c:pt idx="374">
                  <c:v>1.1363141558521213</c:v>
                </c:pt>
                <c:pt idx="375">
                  <c:v>1.1457038962019601</c:v>
                </c:pt>
                <c:pt idx="376">
                  <c:v>1.1488535051048565</c:v>
                </c:pt>
                <c:pt idx="377">
                  <c:v>1.1551826401565042</c:v>
                </c:pt>
                <c:pt idx="378">
                  <c:v>1.1457038962019601</c:v>
                </c:pt>
                <c:pt idx="379">
                  <c:v>1.1488535051048565</c:v>
                </c:pt>
                <c:pt idx="380">
                  <c:v>1.152013065395225</c:v>
                </c:pt>
                <c:pt idx="381">
                  <c:v>1.1679623668029031</c:v>
                </c:pt>
                <c:pt idx="382">
                  <c:v>1.1551826401565042</c:v>
                </c:pt>
                <c:pt idx="383">
                  <c:v>1.1647520911726545</c:v>
                </c:pt>
                <c:pt idx="384">
                  <c:v>1.18090753139494</c:v>
                </c:pt>
                <c:pt idx="385">
                  <c:v>1.1583622930738835</c:v>
                </c:pt>
                <c:pt idx="386">
                  <c:v>1.1711829815029451</c:v>
                </c:pt>
                <c:pt idx="387">
                  <c:v>1.1744140020843916</c:v>
                </c:pt>
                <c:pt idx="388">
                  <c:v>1.1615520884419839</c:v>
                </c:pt>
                <c:pt idx="389">
                  <c:v>1.18090753139494</c:v>
                </c:pt>
                <c:pt idx="390">
                  <c:v>1.194022473472768</c:v>
                </c:pt>
                <c:pt idx="391">
                  <c:v>1.1907275775759152</c:v>
                </c:pt>
                <c:pt idx="392">
                  <c:v>1.1874435023747254</c:v>
                </c:pt>
                <c:pt idx="393">
                  <c:v>1.1973282616072674</c:v>
                </c:pt>
                <c:pt idx="394">
                  <c:v>1.2006450142332614</c:v>
                </c:pt>
                <c:pt idx="395">
                  <c:v>1.2106617924767327</c:v>
                </c:pt>
                <c:pt idx="396">
                  <c:v>1.2039728043259361</c:v>
                </c:pt>
                <c:pt idx="397">
                  <c:v>1.2073117055914504</c:v>
                </c:pt>
                <c:pt idx="398">
                  <c:v>1.2173958246580767</c:v>
                </c:pt>
                <c:pt idx="399">
                  <c:v>1.2173958246580767</c:v>
                </c:pt>
                <c:pt idx="400">
                  <c:v>1.2275826699650696</c:v>
                </c:pt>
                <c:pt idx="401">
                  <c:v>1.2241755116434556</c:v>
                </c:pt>
                <c:pt idx="402">
                  <c:v>1.2106617924767327</c:v>
                </c:pt>
                <c:pt idx="403">
                  <c:v>1.2310014767138553</c:v>
                </c:pt>
                <c:pt idx="404">
                  <c:v>1.2241755116434556</c:v>
                </c:pt>
                <c:pt idx="405">
                  <c:v>1.2413285908697047</c:v>
                </c:pt>
                <c:pt idx="406">
                  <c:v>1.2344320118106444</c:v>
                </c:pt>
                <c:pt idx="407">
                  <c:v>1.2447947988461912</c:v>
                </c:pt>
                <c:pt idx="408">
                  <c:v>1.2482730632225159</c:v>
                </c:pt>
                <c:pt idx="409">
                  <c:v>1.2482730632225159</c:v>
                </c:pt>
                <c:pt idx="410">
                  <c:v>1.258781040820931</c:v>
                </c:pt>
                <c:pt idx="411">
                  <c:v>1.2344320118106444</c:v>
                </c:pt>
                <c:pt idx="412">
                  <c:v>1.2552660987134865</c:v>
                </c:pt>
                <c:pt idx="413">
                  <c:v>1.2694006096483914</c:v>
                </c:pt>
                <c:pt idx="414">
                  <c:v>1.2623083813388993</c:v>
                </c:pt>
                <c:pt idx="415">
                  <c:v>1.2837377727947985</c:v>
                </c:pt>
                <c:pt idx="416">
                  <c:v>1.2837377727947985</c:v>
                </c:pt>
                <c:pt idx="417">
                  <c:v>1.2801341652915001</c:v>
                </c:pt>
                <c:pt idx="418">
                  <c:v>1.287354413264987</c:v>
                </c:pt>
                <c:pt idx="419">
                  <c:v>1.2946271725940668</c:v>
                </c:pt>
                <c:pt idx="420">
                  <c:v>1.2982834837971773</c:v>
                </c:pt>
                <c:pt idx="421">
                  <c:v>1.2946271725940668</c:v>
                </c:pt>
                <c:pt idx="422">
                  <c:v>1.2982834837971773</c:v>
                </c:pt>
                <c:pt idx="423">
                  <c:v>1.313043899380298</c:v>
                </c:pt>
                <c:pt idx="424">
                  <c:v>1.3167682984712803</c:v>
                </c:pt>
                <c:pt idx="425">
                  <c:v>1.3093333199837622</c:v>
                </c:pt>
                <c:pt idx="426">
                  <c:v>1.313043899380298</c:v>
                </c:pt>
                <c:pt idx="427">
                  <c:v>1.3205066205818876</c:v>
                </c:pt>
                <c:pt idx="428">
                  <c:v>1.33941077522104</c:v>
                </c:pt>
                <c:pt idx="429">
                  <c:v>1.3280254529959148</c:v>
                </c:pt>
                <c:pt idx="430">
                  <c:v>1.3356012468043725</c:v>
                </c:pt>
                <c:pt idx="431">
                  <c:v>1.3547956940605195</c:v>
                </c:pt>
                <c:pt idx="432">
                  <c:v>1.3432348716594438</c:v>
                </c:pt>
                <c:pt idx="433">
                  <c:v>1.3625778345025745</c:v>
                </c:pt>
                <c:pt idx="434">
                  <c:v>1.3547956940605195</c:v>
                </c:pt>
                <c:pt idx="435">
                  <c:v>1.3470736479666092</c:v>
                </c:pt>
                <c:pt idx="436">
                  <c:v>1.366491733823711</c:v>
                </c:pt>
                <c:pt idx="437">
                  <c:v>1.3547956940605195</c:v>
                </c:pt>
                <c:pt idx="438">
                  <c:v>1.3743657902546169</c:v>
                </c:pt>
                <c:pt idx="439">
                  <c:v>1.3743657902546169</c:v>
                </c:pt>
                <c:pt idx="440">
                  <c:v>1.3903023825174292</c:v>
                </c:pt>
                <c:pt idx="441">
                  <c:v>1.3783261914707137</c:v>
                </c:pt>
                <c:pt idx="442">
                  <c:v>1.3862943611198906</c:v>
                </c:pt>
                <c:pt idx="443">
                  <c:v>1.3743657902546169</c:v>
                </c:pt>
                <c:pt idx="444">
                  <c:v>1.3823023398503533</c:v>
                </c:pt>
                <c:pt idx="445">
                  <c:v>1.3943265328171548</c:v>
                </c:pt>
                <c:pt idx="446">
                  <c:v>1.3983669423541598</c:v>
                </c:pt>
                <c:pt idx="447">
                  <c:v>1.4024237430497744</c:v>
                </c:pt>
                <c:pt idx="448">
                  <c:v>1.4146938356415886</c:v>
                </c:pt>
                <c:pt idx="449">
                  <c:v>1.4064970684374101</c:v>
                </c:pt>
                <c:pt idx="450">
                  <c:v>1.4188175528254507</c:v>
                </c:pt>
                <c:pt idx="451">
                  <c:v>1.4105870536889351</c:v>
                </c:pt>
                <c:pt idx="452">
                  <c:v>1.4271163556401458</c:v>
                </c:pt>
                <c:pt idx="453">
                  <c:v>1.4312917270506262</c:v>
                </c:pt>
                <c:pt idx="454">
                  <c:v>1.4354846053106625</c:v>
                </c:pt>
                <c:pt idx="455">
                  <c:v>1.443923473956527</c:v>
                </c:pt>
                <c:pt idx="456">
                  <c:v>1.4481697648379781</c:v>
                </c:pt>
                <c:pt idx="457">
                  <c:v>1.4396951378470058</c:v>
                </c:pt>
                <c:pt idx="458">
                  <c:v>1.4567168254164364</c:v>
                </c:pt>
                <c:pt idx="459">
                  <c:v>1.4696759700589419</c:v>
                </c:pt>
                <c:pt idx="460">
                  <c:v>1.4481697648379781</c:v>
                </c:pt>
                <c:pt idx="461">
                  <c:v>1.4610179073158271</c:v>
                </c:pt>
                <c:pt idx="462">
                  <c:v>1.4740332754278973</c:v>
                </c:pt>
                <c:pt idx="463">
                  <c:v>1.4696759700589419</c:v>
                </c:pt>
                <c:pt idx="464">
                  <c:v>1.4784096500276964</c:v>
                </c:pt>
                <c:pt idx="465">
                  <c:v>1.4828052615007343</c:v>
                </c:pt>
                <c:pt idx="466">
                  <c:v>1.4872202797098513</c:v>
                </c:pt>
                <c:pt idx="467">
                  <c:v>1.4916548767777169</c:v>
                </c:pt>
                <c:pt idx="468">
                  <c:v>1.5050778971098575</c:v>
                </c:pt>
                <c:pt idx="469">
                  <c:v>1.5095925774643841</c:v>
                </c:pt>
                <c:pt idx="470">
                  <c:v>1.5005835075220182</c:v>
                </c:pt>
                <c:pt idx="471">
                  <c:v>1.5050778971098575</c:v>
                </c:pt>
                <c:pt idx="472">
                  <c:v>1.5095925774643841</c:v>
                </c:pt>
                <c:pt idx="473">
                  <c:v>1.5186835491656363</c:v>
                </c:pt>
                <c:pt idx="474">
                  <c:v>1.5278579254416775</c:v>
                </c:pt>
                <c:pt idx="475">
                  <c:v>1.523260216193048</c:v>
                </c:pt>
                <c:pt idx="476">
                  <c:v>1.5371172508544744</c:v>
                </c:pt>
                <c:pt idx="477">
                  <c:v>1.5558971455060706</c:v>
                </c:pt>
                <c:pt idx="478">
                  <c:v>1.546463113272712</c:v>
                </c:pt>
                <c:pt idx="479">
                  <c:v>1.546463113272712</c:v>
                </c:pt>
                <c:pt idx="480">
                  <c:v>1.5654210270173261</c:v>
                </c:pt>
                <c:pt idx="481">
                  <c:v>1.579879110192556</c:v>
                </c:pt>
                <c:pt idx="482">
                  <c:v>1.5654210270173261</c:v>
                </c:pt>
                <c:pt idx="483">
                  <c:v>1.584745299843729</c:v>
                </c:pt>
                <c:pt idx="484">
                  <c:v>1.584745299843729</c:v>
                </c:pt>
                <c:pt idx="485">
                  <c:v>1.579879110192556</c:v>
                </c:pt>
                <c:pt idx="486">
                  <c:v>1.5945492999403497</c:v>
                </c:pt>
                <c:pt idx="487">
                  <c:v>1.6044503709230613</c:v>
                </c:pt>
                <c:pt idx="488">
                  <c:v>1.5994875815809322</c:v>
                </c:pt>
                <c:pt idx="489">
                  <c:v>1.6044503709230613</c:v>
                </c:pt>
                <c:pt idx="490">
                  <c:v>1.6245515502441485</c:v>
                </c:pt>
                <c:pt idx="491">
                  <c:v>1.6194882482876019</c:v>
                </c:pt>
                <c:pt idx="492">
                  <c:v>1.6296406197516198</c:v>
                </c:pt>
                <c:pt idx="493">
                  <c:v>1.6347557204183902</c:v>
                </c:pt>
                <c:pt idx="494">
                  <c:v>1.6296406197516198</c:v>
                </c:pt>
                <c:pt idx="495">
                  <c:v>1.639897119918809</c:v>
                </c:pt>
                <c:pt idx="496">
                  <c:v>1.6347557204183902</c:v>
                </c:pt>
                <c:pt idx="497">
                  <c:v>1.6502599069543555</c:v>
                </c:pt>
                <c:pt idx="498">
                  <c:v>1.6554818509355074</c:v>
                </c:pt>
                <c:pt idx="499">
                  <c:v>1.6607312068216509</c:v>
                </c:pt>
                <c:pt idx="500">
                  <c:v>1.6660082639224947</c:v>
                </c:pt>
                <c:pt idx="501">
                  <c:v>1.6766466621275504</c:v>
                </c:pt>
                <c:pt idx="502">
                  <c:v>1.6820086052689358</c:v>
                </c:pt>
                <c:pt idx="503">
                  <c:v>1.6820086052689358</c:v>
                </c:pt>
                <c:pt idx="504">
                  <c:v>1.6873994539038122</c:v>
                </c:pt>
                <c:pt idx="505">
                  <c:v>1.7037485919053417</c:v>
                </c:pt>
                <c:pt idx="506">
                  <c:v>1.7037485919053417</c:v>
                </c:pt>
                <c:pt idx="507">
                  <c:v>1.7092582477163114</c:v>
                </c:pt>
                <c:pt idx="508">
                  <c:v>1.7147984280919266</c:v>
                </c:pt>
                <c:pt idx="509">
                  <c:v>1.7147984280919266</c:v>
                </c:pt>
                <c:pt idx="510">
                  <c:v>1.7259717286900518</c:v>
                </c:pt>
                <c:pt idx="511">
                  <c:v>1.7372712839439852</c:v>
                </c:pt>
                <c:pt idx="512">
                  <c:v>1.742969305058623</c:v>
                </c:pt>
                <c:pt idx="513">
                  <c:v>1.7602608021686839</c:v>
                </c:pt>
                <c:pt idx="514">
                  <c:v>1.7544636844843582</c:v>
                </c:pt>
                <c:pt idx="515">
                  <c:v>1.7660917224794772</c:v>
                </c:pt>
                <c:pt idx="516">
                  <c:v>1.7660917224794772</c:v>
                </c:pt>
                <c:pt idx="517">
                  <c:v>1.7778565640590636</c:v>
                </c:pt>
                <c:pt idx="518">
                  <c:v>1.7957674906255938</c:v>
                </c:pt>
                <c:pt idx="519">
                  <c:v>1.7837912995788781</c:v>
                </c:pt>
                <c:pt idx="520">
                  <c:v>1.8018098050815565</c:v>
                </c:pt>
                <c:pt idx="521">
                  <c:v>1.8078888511579387</c:v>
                </c:pt>
                <c:pt idx="522">
                  <c:v>1.8078888511579387</c:v>
                </c:pt>
                <c:pt idx="523">
                  <c:v>1.8140050781753747</c:v>
                </c:pt>
                <c:pt idx="524">
                  <c:v>1.820158943749753</c:v>
                </c:pt>
                <c:pt idx="525">
                  <c:v>1.8263509139976739</c:v>
                </c:pt>
                <c:pt idx="526">
                  <c:v>1.8451602459551701</c:v>
                </c:pt>
                <c:pt idx="527">
                  <c:v>1.8325814637483102</c:v>
                </c:pt>
                <c:pt idx="528">
                  <c:v>1.8451602459551701</c:v>
                </c:pt>
                <c:pt idx="529">
                  <c:v>1.8578992717325999</c:v>
                </c:pt>
                <c:pt idx="530">
                  <c:v>1.870802676568508</c:v>
                </c:pt>
                <c:pt idx="531">
                  <c:v>1.8643301620628903</c:v>
                </c:pt>
                <c:pt idx="532">
                  <c:v>1.8773173575897015</c:v>
                </c:pt>
                <c:pt idx="533">
                  <c:v>1.8971199848858813</c:v>
                </c:pt>
                <c:pt idx="534">
                  <c:v>1.8904754421672127</c:v>
                </c:pt>
                <c:pt idx="535">
                  <c:v>1.8904754421672127</c:v>
                </c:pt>
                <c:pt idx="536">
                  <c:v>1.9105430052180221</c:v>
                </c:pt>
                <c:pt idx="537">
                  <c:v>1.9173226922034008</c:v>
                </c:pt>
                <c:pt idx="538">
                  <c:v>1.9173226922034008</c:v>
                </c:pt>
                <c:pt idx="539">
                  <c:v>1.9241486572738007</c:v>
                </c:pt>
                <c:pt idx="540">
                  <c:v>1.9379419794061366</c:v>
                </c:pt>
                <c:pt idx="541">
                  <c:v>1.9449106487222299</c:v>
                </c:pt>
                <c:pt idx="542">
                  <c:v>1.9519282213808764</c:v>
                </c:pt>
                <c:pt idx="543">
                  <c:v>1.9589953886039688</c:v>
                </c:pt>
                <c:pt idx="544">
                  <c:v>1.9661128563728327</c:v>
                </c:pt>
                <c:pt idx="545">
                  <c:v>1.9805015938249324</c:v>
                </c:pt>
                <c:pt idx="546">
                  <c:v>1.9951003932460849</c:v>
                </c:pt>
                <c:pt idx="547">
                  <c:v>1.987774353154012</c:v>
                </c:pt>
                <c:pt idx="548">
                  <c:v>2.0024805005437076</c:v>
                </c:pt>
                <c:pt idx="549">
                  <c:v>2.0099154790312257</c:v>
                </c:pt>
                <c:pt idx="550">
                  <c:v>2.0174061507603831</c:v>
                </c:pt>
                <c:pt idx="551">
                  <c:v>2.0249533563957662</c:v>
                </c:pt>
                <c:pt idx="552">
                  <c:v>2.0325579557809856</c:v>
                </c:pt>
                <c:pt idx="553">
                  <c:v>2.0402208285265546</c:v>
                </c:pt>
                <c:pt idx="554">
                  <c:v>2.0557250150625199</c:v>
                </c:pt>
                <c:pt idx="555">
                  <c:v>2.0714733720306593</c:v>
                </c:pt>
                <c:pt idx="556">
                  <c:v>2.0635681925235456</c:v>
                </c:pt>
                <c:pt idx="557">
                  <c:v>2.0635681925235456</c:v>
                </c:pt>
                <c:pt idx="558">
                  <c:v>2.0794415416798357</c:v>
                </c:pt>
                <c:pt idx="559">
                  <c:v>2.0874737133771002</c:v>
                </c:pt>
                <c:pt idx="560">
                  <c:v>2.1037342342488805</c:v>
                </c:pt>
                <c:pt idx="561">
                  <c:v>2.1037342342488805</c:v>
                </c:pt>
                <c:pt idx="562">
                  <c:v>2.0955709236097197</c:v>
                </c:pt>
                <c:pt idx="563">
                  <c:v>2.120263536200091</c:v>
                </c:pt>
                <c:pt idx="564">
                  <c:v>2.1286317858706076</c:v>
                </c:pt>
                <c:pt idx="565">
                  <c:v>2.1286317858706076</c:v>
                </c:pt>
                <c:pt idx="566">
                  <c:v>2.1370706545164722</c:v>
                </c:pt>
                <c:pt idx="567">
                  <c:v>2.1541650878757723</c:v>
                </c:pt>
                <c:pt idx="568">
                  <c:v>2.1628231506188871</c:v>
                </c:pt>
                <c:pt idx="569">
                  <c:v>2.1715568305876416</c:v>
                </c:pt>
                <c:pt idx="570">
                  <c:v>2.1715568305876416</c:v>
                </c:pt>
                <c:pt idx="571">
                  <c:v>2.1892564076870422</c:v>
                </c:pt>
                <c:pt idx="572">
                  <c:v>2.1892564076870422</c:v>
                </c:pt>
                <c:pt idx="573">
                  <c:v>2.2072749131897207</c:v>
                </c:pt>
                <c:pt idx="574">
                  <c:v>2.2164073967529934</c:v>
                </c:pt>
                <c:pt idx="575">
                  <c:v>2.2256240518579173</c:v>
                </c:pt>
                <c:pt idx="576">
                  <c:v>2.234926444520231</c:v>
                </c:pt>
                <c:pt idx="577">
                  <c:v>2.2443161848700699</c:v>
                </c:pt>
                <c:pt idx="578">
                  <c:v>2.2537949288246137</c:v>
                </c:pt>
                <c:pt idx="579">
                  <c:v>2.2537949288246137</c:v>
                </c:pt>
                <c:pt idx="580">
                  <c:v>2.2827824656978661</c:v>
                </c:pt>
                <c:pt idx="581">
                  <c:v>2.2730262907525014</c:v>
                </c:pt>
                <c:pt idx="582">
                  <c:v>2.3025850929940459</c:v>
                </c:pt>
                <c:pt idx="583">
                  <c:v>2.3025850929940459</c:v>
                </c:pt>
                <c:pt idx="584">
                  <c:v>2.312635428847547</c:v>
                </c:pt>
                <c:pt idx="585">
                  <c:v>2.322787800311565</c:v>
                </c:pt>
                <c:pt idx="586">
                  <c:v>2.3330443004787544</c:v>
                </c:pt>
                <c:pt idx="587">
                  <c:v>2.3434070875143007</c:v>
                </c:pt>
                <c:pt idx="588">
                  <c:v>2.3538783873815965</c:v>
                </c:pt>
                <c:pt idx="589">
                  <c:v>2.364460496712133</c:v>
                </c:pt>
                <c:pt idx="590">
                  <c:v>2.364460496712133</c:v>
                </c:pt>
                <c:pt idx="591">
                  <c:v>2.375155785828881</c:v>
                </c:pt>
                <c:pt idx="592">
                  <c:v>2.3859667019330968</c:v>
                </c:pt>
                <c:pt idx="593">
                  <c:v>2.3968957724652871</c:v>
                </c:pt>
                <c:pt idx="594">
                  <c:v>2.4079456086518718</c:v>
                </c:pt>
                <c:pt idx="595">
                  <c:v>2.4191189092499972</c:v>
                </c:pt>
                <c:pt idx="596">
                  <c:v>2.4304184645039304</c:v>
                </c:pt>
                <c:pt idx="597">
                  <c:v>2.4418471603275531</c:v>
                </c:pt>
                <c:pt idx="598">
                  <c:v>2.4534079827286295</c:v>
                </c:pt>
                <c:pt idx="599">
                  <c:v>2.4534079827286295</c:v>
                </c:pt>
                <c:pt idx="600">
                  <c:v>2.4651040224918206</c:v>
                </c:pt>
                <c:pt idx="601">
                  <c:v>2.4769384801388235</c:v>
                </c:pt>
                <c:pt idx="602">
                  <c:v>2.4769384801388235</c:v>
                </c:pt>
                <c:pt idx="603">
                  <c:v>2.5010360317178839</c:v>
                </c:pt>
                <c:pt idx="604">
                  <c:v>2.5010360317178839</c:v>
                </c:pt>
                <c:pt idx="605">
                  <c:v>2.5133061243096981</c:v>
                </c:pt>
                <c:pt idx="606">
                  <c:v>2.5257286443082556</c:v>
                </c:pt>
                <c:pt idx="607">
                  <c:v>2.5383074265151158</c:v>
                </c:pt>
                <c:pt idx="608">
                  <c:v>2.5510464522925451</c:v>
                </c:pt>
                <c:pt idx="609">
                  <c:v>2.5639498571284531</c:v>
                </c:pt>
                <c:pt idx="610">
                  <c:v>2.5770219386958058</c:v>
                </c:pt>
                <c:pt idx="611">
                  <c:v>2.5902671654458267</c:v>
                </c:pt>
                <c:pt idx="612">
                  <c:v>2.5902671654458267</c:v>
                </c:pt>
                <c:pt idx="613">
                  <c:v>2.6036901857779675</c:v>
                </c:pt>
                <c:pt idx="614">
                  <c:v>2.6172958378337459</c:v>
                </c:pt>
                <c:pt idx="615">
                  <c:v>2.6310891599660819</c:v>
                </c:pt>
                <c:pt idx="616">
                  <c:v>2.6450754019408218</c:v>
                </c:pt>
                <c:pt idx="617">
                  <c:v>2.6592600369327779</c:v>
                </c:pt>
                <c:pt idx="618">
                  <c:v>2.6736487743848776</c:v>
                </c:pt>
                <c:pt idx="619">
                  <c:v>2.6736487743848776</c:v>
                </c:pt>
                <c:pt idx="620">
                  <c:v>2.7030626595911711</c:v>
                </c:pt>
                <c:pt idx="621">
                  <c:v>2.7181005369557116</c:v>
                </c:pt>
                <c:pt idx="622">
                  <c:v>2.7181005369557116</c:v>
                </c:pt>
                <c:pt idx="623">
                  <c:v>2.7333680090865</c:v>
                </c:pt>
                <c:pt idx="624">
                  <c:v>2.7488721956224653</c:v>
                </c:pt>
                <c:pt idx="625">
                  <c:v>2.7646205525906042</c:v>
                </c:pt>
                <c:pt idx="626">
                  <c:v>2.7806208939370456</c:v>
                </c:pt>
                <c:pt idx="627">
                  <c:v>2.7806208939370456</c:v>
                </c:pt>
                <c:pt idx="628">
                  <c:v>2.7968814148088259</c:v>
                </c:pt>
                <c:pt idx="629">
                  <c:v>2.8134107167600364</c:v>
                </c:pt>
                <c:pt idx="630">
                  <c:v>2.8302178350764176</c:v>
                </c:pt>
                <c:pt idx="631">
                  <c:v>2.8473122684357177</c:v>
                </c:pt>
                <c:pt idx="632">
                  <c:v>2.864704011147587</c:v>
                </c:pt>
                <c:pt idx="633">
                  <c:v>2.8824035882469876</c:v>
                </c:pt>
                <c:pt idx="634">
                  <c:v>2.8824035882469876</c:v>
                </c:pt>
                <c:pt idx="635">
                  <c:v>2.8824035882469876</c:v>
                </c:pt>
                <c:pt idx="636">
                  <c:v>2.9004220937496661</c:v>
                </c:pt>
                <c:pt idx="637">
                  <c:v>2.9004220937496661</c:v>
                </c:pt>
                <c:pt idx="638">
                  <c:v>2.9374633654300153</c:v>
                </c:pt>
                <c:pt idx="639">
                  <c:v>2.9374633654300153</c:v>
                </c:pt>
                <c:pt idx="640">
                  <c:v>2.9565115604007097</c:v>
                </c:pt>
                <c:pt idx="641">
                  <c:v>2.9759296462578115</c:v>
                </c:pt>
                <c:pt idx="642">
                  <c:v>2.9759296462578115</c:v>
                </c:pt>
                <c:pt idx="643">
                  <c:v>2.9957322735539909</c:v>
                </c:pt>
                <c:pt idx="644">
                  <c:v>3.0159349808715104</c:v>
                </c:pt>
                <c:pt idx="645">
                  <c:v>3.0159349808715104</c:v>
                </c:pt>
                <c:pt idx="646">
                  <c:v>3.0576076772720784</c:v>
                </c:pt>
                <c:pt idx="647">
                  <c:v>3.0365542680742461</c:v>
                </c:pt>
                <c:pt idx="648">
                  <c:v>3.0791138824930422</c:v>
                </c:pt>
                <c:pt idx="649">
                  <c:v>3.1010927892118172</c:v>
                </c:pt>
                <c:pt idx="650">
                  <c:v>3.1010927892118172</c:v>
                </c:pt>
                <c:pt idx="651">
                  <c:v>3.1235656450638758</c:v>
                </c:pt>
                <c:pt idx="652">
                  <c:v>3.1235656450638758</c:v>
                </c:pt>
                <c:pt idx="653">
                  <c:v>3.1235656450638758</c:v>
                </c:pt>
                <c:pt idx="654">
                  <c:v>3.1465551632885744</c:v>
                </c:pt>
                <c:pt idx="655">
                  <c:v>3.1465551632885744</c:v>
                </c:pt>
                <c:pt idx="656">
                  <c:v>3.1700856606987688</c:v>
                </c:pt>
                <c:pt idx="657">
                  <c:v>3.1941832122778293</c:v>
                </c:pt>
                <c:pt idx="658">
                  <c:v>3.2188758248682006</c:v>
                </c:pt>
                <c:pt idx="659">
                  <c:v>3.2188758248682006</c:v>
                </c:pt>
                <c:pt idx="660">
                  <c:v>3.2188758248682006</c:v>
                </c:pt>
                <c:pt idx="661">
                  <c:v>3.2441936328524905</c:v>
                </c:pt>
                <c:pt idx="662">
                  <c:v>3.2441936328524905</c:v>
                </c:pt>
                <c:pt idx="663">
                  <c:v>3.2701691192557512</c:v>
                </c:pt>
                <c:pt idx="664">
                  <c:v>3.2968373663379125</c:v>
                </c:pt>
                <c:pt idx="665">
                  <c:v>3.2968373663379125</c:v>
                </c:pt>
                <c:pt idx="666">
                  <c:v>3.3242363405260269</c:v>
                </c:pt>
                <c:pt idx="667">
                  <c:v>3.3524072174927233</c:v>
                </c:pt>
                <c:pt idx="668">
                  <c:v>3.3524072174927233</c:v>
                </c:pt>
                <c:pt idx="669">
                  <c:v>3.3524072174927233</c:v>
                </c:pt>
                <c:pt idx="670">
                  <c:v>3.3813947543659757</c:v>
                </c:pt>
                <c:pt idx="671">
                  <c:v>3.4112477175156566</c:v>
                </c:pt>
                <c:pt idx="672">
                  <c:v>3.4112477175156566</c:v>
                </c:pt>
                <c:pt idx="673">
                  <c:v>3.4112477175156566</c:v>
                </c:pt>
                <c:pt idx="674">
                  <c:v>3.4420193761824107</c:v>
                </c:pt>
                <c:pt idx="675">
                  <c:v>3.473768074496991</c:v>
                </c:pt>
                <c:pt idx="676">
                  <c:v>3.473768074496991</c:v>
                </c:pt>
                <c:pt idx="677">
                  <c:v>3.473768074496991</c:v>
                </c:pt>
                <c:pt idx="678">
                  <c:v>3.5065578973199818</c:v>
                </c:pt>
                <c:pt idx="679">
                  <c:v>3.5404594489956631</c:v>
                </c:pt>
                <c:pt idx="680">
                  <c:v>3.5404594489956631</c:v>
                </c:pt>
                <c:pt idx="681">
                  <c:v>3.5404594489956631</c:v>
                </c:pt>
                <c:pt idx="682">
                  <c:v>3.575550768806933</c:v>
                </c:pt>
                <c:pt idx="683">
                  <c:v>3.575550768806933</c:v>
                </c:pt>
                <c:pt idx="684">
                  <c:v>3.6119184129778081</c:v>
                </c:pt>
                <c:pt idx="685">
                  <c:v>3.6119184129778081</c:v>
                </c:pt>
                <c:pt idx="686">
                  <c:v>3.6119184129778081</c:v>
                </c:pt>
                <c:pt idx="687">
                  <c:v>3.6496587409606551</c:v>
                </c:pt>
                <c:pt idx="688">
                  <c:v>3.6496587409606551</c:v>
                </c:pt>
                <c:pt idx="689">
                  <c:v>3.6888794541139363</c:v>
                </c:pt>
                <c:pt idx="690">
                  <c:v>3.6888794541139363</c:v>
                </c:pt>
                <c:pt idx="691">
                  <c:v>3.7297014486341915</c:v>
                </c:pt>
                <c:pt idx="692">
                  <c:v>3.7297014486341915</c:v>
                </c:pt>
                <c:pt idx="693">
                  <c:v>3.7297014486341915</c:v>
                </c:pt>
                <c:pt idx="694">
                  <c:v>3.7722610630529876</c:v>
                </c:pt>
                <c:pt idx="695">
                  <c:v>3.7722610630529876</c:v>
                </c:pt>
                <c:pt idx="696">
                  <c:v>3.7722610630529876</c:v>
                </c:pt>
                <c:pt idx="697">
                  <c:v>3.8167128256238212</c:v>
                </c:pt>
                <c:pt idx="698">
                  <c:v>3.8167128256238212</c:v>
                </c:pt>
                <c:pt idx="699">
                  <c:v>3.8632328412587142</c:v>
                </c:pt>
                <c:pt idx="700">
                  <c:v>3.8632328412587142</c:v>
                </c:pt>
                <c:pt idx="701">
                  <c:v>3.8632328412587142</c:v>
                </c:pt>
                <c:pt idx="702">
                  <c:v>3.912023005428146</c:v>
                </c:pt>
                <c:pt idx="703">
                  <c:v>3.912023005428146</c:v>
                </c:pt>
                <c:pt idx="704">
                  <c:v>3.912023005428146</c:v>
                </c:pt>
                <c:pt idx="705">
                  <c:v>3.9633162998156966</c:v>
                </c:pt>
                <c:pt idx="706">
                  <c:v>3.9633162998156966</c:v>
                </c:pt>
                <c:pt idx="707">
                  <c:v>3.9633162998156966</c:v>
                </c:pt>
                <c:pt idx="708">
                  <c:v>3.9633162998156966</c:v>
                </c:pt>
                <c:pt idx="709">
                  <c:v>4.0173835210859723</c:v>
                </c:pt>
                <c:pt idx="710">
                  <c:v>4.0173835210859723</c:v>
                </c:pt>
                <c:pt idx="711">
                  <c:v>4.0745419349259206</c:v>
                </c:pt>
                <c:pt idx="712">
                  <c:v>4.0745419349259206</c:v>
                </c:pt>
                <c:pt idx="713">
                  <c:v>4.0745419349259206</c:v>
                </c:pt>
                <c:pt idx="714">
                  <c:v>4.1351665567423561</c:v>
                </c:pt>
                <c:pt idx="715">
                  <c:v>4.1351665567423561</c:v>
                </c:pt>
                <c:pt idx="716">
                  <c:v>4.1351665567423561</c:v>
                </c:pt>
                <c:pt idx="717">
                  <c:v>4.1351665567423561</c:v>
                </c:pt>
                <c:pt idx="718">
                  <c:v>4.1997050778799272</c:v>
                </c:pt>
                <c:pt idx="719">
                  <c:v>4.1997050778799272</c:v>
                </c:pt>
                <c:pt idx="720">
                  <c:v>4.1997050778799272</c:v>
                </c:pt>
                <c:pt idx="721">
                  <c:v>4.1997050778799272</c:v>
                </c:pt>
                <c:pt idx="722">
                  <c:v>4.268697949366878</c:v>
                </c:pt>
                <c:pt idx="723">
                  <c:v>4.268697949366878</c:v>
                </c:pt>
                <c:pt idx="724">
                  <c:v>4.268697949366878</c:v>
                </c:pt>
                <c:pt idx="725">
                  <c:v>4.3428059215206005</c:v>
                </c:pt>
                <c:pt idx="726">
                  <c:v>4.3428059215206005</c:v>
                </c:pt>
                <c:pt idx="727">
                  <c:v>4.3428059215206005</c:v>
                </c:pt>
                <c:pt idx="728">
                  <c:v>4.3428059215206005</c:v>
                </c:pt>
                <c:pt idx="729">
                  <c:v>4.3428059215206005</c:v>
                </c:pt>
                <c:pt idx="730">
                  <c:v>4.4228486291941369</c:v>
                </c:pt>
                <c:pt idx="731">
                  <c:v>4.4228486291941369</c:v>
                </c:pt>
                <c:pt idx="732">
                  <c:v>4.4228486291941369</c:v>
                </c:pt>
                <c:pt idx="733">
                  <c:v>4.4228486291941369</c:v>
                </c:pt>
                <c:pt idx="734">
                  <c:v>4.4228486291941369</c:v>
                </c:pt>
                <c:pt idx="735">
                  <c:v>4.5098600061837661</c:v>
                </c:pt>
                <c:pt idx="736">
                  <c:v>4.5098600061837661</c:v>
                </c:pt>
                <c:pt idx="737">
                  <c:v>4.5098600061837661</c:v>
                </c:pt>
                <c:pt idx="738">
                  <c:v>4.5098600061837661</c:v>
                </c:pt>
                <c:pt idx="739">
                  <c:v>4.5098600061837661</c:v>
                </c:pt>
                <c:pt idx="740">
                  <c:v>4.5098600061837661</c:v>
                </c:pt>
                <c:pt idx="741">
                  <c:v>4.6051701859880918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2112"/>
        <c:axId val="201804032"/>
      </c:scatterChart>
      <c:valAx>
        <c:axId val="201802112"/>
        <c:scaling>
          <c:orientation val="minMax"/>
          <c:max val="3.5"/>
          <c:min val="2.299999999999999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Temperature-</a:t>
                </a:r>
                <a:r>
                  <a:rPr lang="en-US" sz="1800" b="1" i="0" baseline="30000">
                    <a:effectLst/>
                  </a:rPr>
                  <a:t>1</a:t>
                </a:r>
                <a:r>
                  <a:rPr lang="en-US" sz="1800" b="1" i="0" baseline="0">
                    <a:effectLst/>
                  </a:rPr>
                  <a:t>/(1000K)-</a:t>
                </a:r>
                <a:r>
                  <a:rPr lang="en-US" sz="1800" b="1" i="0" baseline="30000">
                    <a:effectLst/>
                  </a:rPr>
                  <a:t>1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04032"/>
        <c:crosses val="autoZero"/>
        <c:crossBetween val="midCat"/>
      </c:valAx>
      <c:valAx>
        <c:axId val="201804032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ln(Conductivity)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0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</xdr:colOff>
      <xdr:row>297</xdr:row>
      <xdr:rowOff>7256</xdr:rowOff>
    </xdr:from>
    <xdr:to>
      <xdr:col>6</xdr:col>
      <xdr:colOff>1632856</xdr:colOff>
      <xdr:row>329</xdr:row>
      <xdr:rowOff>13606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657678</xdr:colOff>
      <xdr:row>329</xdr:row>
      <xdr:rowOff>197756</xdr:rowOff>
    </xdr:from>
    <xdr:to>
      <xdr:col>6</xdr:col>
      <xdr:colOff>1641927</xdr:colOff>
      <xdr:row>362</xdr:row>
      <xdr:rowOff>15420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</xdr:colOff>
      <xdr:row>363</xdr:row>
      <xdr:rowOff>7257</xdr:rowOff>
    </xdr:from>
    <xdr:to>
      <xdr:col>6</xdr:col>
      <xdr:colOff>1605642</xdr:colOff>
      <xdr:row>394</xdr:row>
      <xdr:rowOff>191407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652318</xdr:colOff>
      <xdr:row>1142</xdr:row>
      <xdr:rowOff>187038</xdr:rowOff>
    </xdr:from>
    <xdr:to>
      <xdr:col>11</xdr:col>
      <xdr:colOff>392545</xdr:colOff>
      <xdr:row>1184</xdr:row>
      <xdr:rowOff>162627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0.88676</cdr:x>
      <cdr:y>0.78785</cdr:y>
    </cdr:from>
    <cdr:to>
      <cdr:x>0.97258</cdr:x>
      <cdr:y>0.8659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894" y="5036458"/>
          <a:ext cx="914400" cy="49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y = -4.11x</a:t>
          </a:r>
          <a:r>
            <a:rPr lang="en-US" sz="1100" baseline="0"/>
            <a:t> + 14.6</a:t>
          </a:r>
        </a:p>
        <a:p xmlns:a="http://schemas.openxmlformats.org/drawingml/2006/main">
          <a:r>
            <a:rPr lang="en-US" sz="1100" baseline="0"/>
            <a:t>R</a:t>
          </a:r>
          <a:r>
            <a:rPr lang="en-US" sz="1100" baseline="30000"/>
            <a:t>2</a:t>
          </a:r>
          <a:r>
            <a:rPr lang="en-US" sz="1100" baseline="0"/>
            <a:t> = 0.996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4"/>
  <sheetViews>
    <sheetView tabSelected="1" topLeftCell="A148" zoomScale="70" zoomScaleNormal="70" workbookViewId="0">
      <selection activeCell="F284" sqref="F284"/>
    </sheetView>
  </sheetViews>
  <sheetFormatPr defaultRowHeight="15.5" x14ac:dyDescent="0.35"/>
  <cols>
    <col min="2" max="2" width="28.33203125" customWidth="1"/>
    <col min="3" max="3" width="19.75" customWidth="1"/>
    <col min="4" max="4" width="20.9140625" bestFit="1" customWidth="1"/>
    <col min="5" max="5" width="20.08203125" bestFit="1" customWidth="1"/>
    <col min="6" max="6" width="29.25" bestFit="1" customWidth="1"/>
    <col min="7" max="7" width="21.6640625" bestFit="1" customWidth="1"/>
    <col min="13" max="13" width="12.83203125" bestFit="1" customWidth="1"/>
    <col min="14" max="14" width="13.08203125" bestFit="1" customWidth="1"/>
    <col min="15" max="15" width="28.75" bestFit="1" customWidth="1"/>
    <col min="17" max="17" width="10.08203125" bestFit="1" customWidth="1"/>
    <col min="19" max="19" width="27.25" bestFit="1" customWidth="1"/>
    <col min="20" max="20" width="4.25" customWidth="1"/>
    <col min="21" max="21" width="13.5" bestFit="1" customWidth="1"/>
    <col min="23" max="23" width="44.5" customWidth="1"/>
    <col min="24" max="24" width="13.5" bestFit="1" customWidth="1"/>
    <col min="25" max="25" width="18.5" bestFit="1" customWidth="1"/>
    <col min="26" max="26" width="12.83203125" customWidth="1"/>
    <col min="27" max="27" width="17.33203125" bestFit="1" customWidth="1"/>
    <col min="28" max="28" width="29.33203125" bestFit="1" customWidth="1"/>
    <col min="30" max="30" width="20.9140625" bestFit="1" customWidth="1"/>
  </cols>
  <sheetData>
    <row r="1" spans="2:58" x14ac:dyDescent="0.35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2:58" x14ac:dyDescent="0.35">
      <c r="B2" s="1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2:58" ht="15.5" customHeight="1" x14ac:dyDescent="0.35">
      <c r="B3" s="4" t="s">
        <v>0</v>
      </c>
      <c r="C3" s="4" t="s">
        <v>1</v>
      </c>
      <c r="D3" s="16" t="s">
        <v>8</v>
      </c>
      <c r="E3" s="4" t="s">
        <v>7</v>
      </c>
      <c r="F3" s="19" t="s">
        <v>19</v>
      </c>
      <c r="G3" s="19" t="s">
        <v>26</v>
      </c>
      <c r="H3" s="19" t="s">
        <v>27</v>
      </c>
      <c r="I3" s="19" t="s">
        <v>28</v>
      </c>
      <c r="J3" s="19" t="s">
        <v>29</v>
      </c>
      <c r="K3" s="19" t="s">
        <v>30</v>
      </c>
      <c r="L3" s="19" t="s">
        <v>31</v>
      </c>
      <c r="M3" s="18" t="s">
        <v>20</v>
      </c>
      <c r="N3" s="18" t="s">
        <v>21</v>
      </c>
      <c r="O3" s="4" t="s">
        <v>22</v>
      </c>
      <c r="P3" s="19" t="s">
        <v>32</v>
      </c>
      <c r="Q3" s="19" t="s">
        <v>33</v>
      </c>
      <c r="R3" s="2"/>
      <c r="S3" s="10" t="s">
        <v>23</v>
      </c>
      <c r="T3" s="11" t="s">
        <v>24</v>
      </c>
      <c r="U3" s="2">
        <f>J60/G60</f>
        <v>0.93733227873539582</v>
      </c>
      <c r="V3" s="2"/>
      <c r="W3" s="4" t="s">
        <v>56</v>
      </c>
      <c r="X3" s="4" t="s">
        <v>57</v>
      </c>
      <c r="Y3" s="4" t="s">
        <v>60</v>
      </c>
      <c r="Z3" s="4" t="s">
        <v>58</v>
      </c>
      <c r="AA3" s="4" t="s">
        <v>61</v>
      </c>
      <c r="AB3" s="4" t="s">
        <v>59</v>
      </c>
      <c r="AC3" s="4" t="s">
        <v>62</v>
      </c>
      <c r="AD3" s="4" t="s">
        <v>41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2:58" x14ac:dyDescent="0.35">
      <c r="B4" s="17">
        <v>22.3</v>
      </c>
      <c r="C4" s="8">
        <v>4.91</v>
      </c>
      <c r="D4" s="4">
        <f>1000/(273.15 + B4)</f>
        <v>3.3846674564224069</v>
      </c>
      <c r="E4" s="4">
        <f t="shared" ref="E4:E35" si="0">LN(10/C4)</f>
        <v>0.71131115118761645</v>
      </c>
      <c r="F4" s="4">
        <f>(1/C4)*0.01</f>
        <v>2.0366598778004071E-3</v>
      </c>
      <c r="G4" s="4">
        <f>1/F4^2</f>
        <v>241081.00000000003</v>
      </c>
      <c r="H4" s="4">
        <f>D4*G4</f>
        <v>815979.01506177033</v>
      </c>
      <c r="I4" s="4">
        <f>(D4^2)*G4</f>
        <v>2761817.6174031831</v>
      </c>
      <c r="J4" s="4">
        <f>E4*G4</f>
        <v>171483.60363946177</v>
      </c>
      <c r="K4" s="4">
        <f>(E4^2)*G4</f>
        <v>121978.19951458649</v>
      </c>
      <c r="L4" s="4">
        <f>D4*E4*G4</f>
        <v>580414.97254852531</v>
      </c>
      <c r="M4" s="4"/>
      <c r="N4" s="4"/>
      <c r="O4" s="4">
        <f t="shared" ref="O4:O35" si="1">($U$5*D4)+$U$9</f>
        <v>0.671739707075659</v>
      </c>
      <c r="P4" s="18">
        <f t="shared" ref="P4:P35" si="2">((E4-$U$3)^2)*G4</f>
        <v>12315.755503168599</v>
      </c>
      <c r="Q4" s="18">
        <f>((E4-O4)^2)*G4</f>
        <v>377.50854240880869</v>
      </c>
      <c r="R4" s="2"/>
      <c r="S4" s="12"/>
      <c r="T4" s="12"/>
      <c r="U4" s="2"/>
      <c r="V4" s="2"/>
      <c r="W4" s="4" t="s">
        <v>2</v>
      </c>
      <c r="X4" s="3">
        <f>U5</f>
        <v>-3.96072420684265</v>
      </c>
      <c r="Y4" s="3">
        <f>U7</f>
        <v>5.6868821236647502E-3</v>
      </c>
      <c r="Z4" s="3">
        <f>U9</f>
        <v>14.077474033840426</v>
      </c>
      <c r="AA4" s="4">
        <f>U11</f>
        <v>1.8876541105405053E-2</v>
      </c>
      <c r="AB4" s="4">
        <f>U13</f>
        <v>0.99273404362231221</v>
      </c>
      <c r="AC4" s="37">
        <f>(-X4*1000)*2*$L$287</f>
        <v>0.68322492568035709</v>
      </c>
      <c r="AD4" s="4">
        <f>(ABS(AC4-0.67)/0.67)*100</f>
        <v>1.9738695045309025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2:58" x14ac:dyDescent="0.35">
      <c r="B5" s="17">
        <v>22.3</v>
      </c>
      <c r="C5" s="8">
        <v>4.9400000000000004</v>
      </c>
      <c r="D5" s="4">
        <f t="shared" ref="D5:D59" si="3">1000/(273.15 + B5)</f>
        <v>3.3846674564224069</v>
      </c>
      <c r="E5" s="4">
        <f t="shared" si="0"/>
        <v>0.70521976179421453</v>
      </c>
      <c r="F5" s="4">
        <f t="shared" ref="F5:F59" si="4">(1/C5)*0.01</f>
        <v>2.0242914979757085E-3</v>
      </c>
      <c r="G5" s="4">
        <f t="shared" ref="G5:G59" si="5">1/F5^2</f>
        <v>244036</v>
      </c>
      <c r="H5" s="4">
        <f t="shared" ref="H5:H59" si="6">D5*G5</f>
        <v>825980.70739549852</v>
      </c>
      <c r="I5" s="4">
        <f t="shared" ref="I5:I59" si="7">(D5^2)*G5</f>
        <v>2795670.0199543023</v>
      </c>
      <c r="J5" s="4">
        <f t="shared" ref="J5:J59" si="8">E5*G5</f>
        <v>172099.00978921293</v>
      </c>
      <c r="K5" s="4">
        <f t="shared" ref="K5:K59" si="9">(E5^2)*G5</f>
        <v>121367.62268856895</v>
      </c>
      <c r="L5" s="4">
        <f t="shared" ref="L5:L59" si="10">D5*E5*G5</f>
        <v>582497.91771607019</v>
      </c>
      <c r="M5" s="4"/>
      <c r="N5" s="4"/>
      <c r="O5" s="4">
        <f t="shared" si="1"/>
        <v>0.671739707075659</v>
      </c>
      <c r="P5" s="18">
        <f t="shared" si="2"/>
        <v>13147.73735100667</v>
      </c>
      <c r="Q5" s="18">
        <f t="shared" ref="Q5:Q59" si="11">((E5-O5)^2)*G5</f>
        <v>273.54338451192569</v>
      </c>
      <c r="R5" s="2"/>
      <c r="S5" s="10" t="s">
        <v>9</v>
      </c>
      <c r="T5" s="11" t="s">
        <v>10</v>
      </c>
      <c r="U5" s="2">
        <f>N60*((G60*L60)-(H60*J60))</f>
        <v>-3.96072420684265</v>
      </c>
      <c r="V5" s="2"/>
      <c r="W5" s="4" t="s">
        <v>3</v>
      </c>
      <c r="X5" s="3">
        <f>U65</f>
        <v>-3.985488841687268</v>
      </c>
      <c r="Y5" s="3">
        <f>U67</f>
        <v>6.0349808105141451E-3</v>
      </c>
      <c r="Z5" s="3">
        <f>U69</f>
        <v>14.183413764331315</v>
      </c>
      <c r="AA5" s="4">
        <f>U71</f>
        <v>1.9960896407790807E-2</v>
      </c>
      <c r="AB5" s="4">
        <f>U73</f>
        <v>0.99129530914924913</v>
      </c>
      <c r="AC5" s="37">
        <f t="shared" ref="AC5:AC9" si="12">(-X5*1000)*2*$L$287</f>
        <v>0.68749682519105371</v>
      </c>
      <c r="AD5" s="4">
        <f t="shared" ref="AD5:AD9" si="13">(ABS(AC5-0.67)/0.67)*100</f>
        <v>2.6114664464259203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2:58" x14ac:dyDescent="0.35">
      <c r="B6" s="17">
        <v>22.3</v>
      </c>
      <c r="C6" s="8">
        <v>4.9400000000000004</v>
      </c>
      <c r="D6" s="4">
        <f t="shared" si="3"/>
        <v>3.3846674564224069</v>
      </c>
      <c r="E6" s="4">
        <f t="shared" si="0"/>
        <v>0.70521976179421453</v>
      </c>
      <c r="F6" s="4">
        <f t="shared" si="4"/>
        <v>2.0242914979757085E-3</v>
      </c>
      <c r="G6" s="4">
        <f t="shared" si="5"/>
        <v>244036</v>
      </c>
      <c r="H6" s="4">
        <f t="shared" si="6"/>
        <v>825980.70739549852</v>
      </c>
      <c r="I6" s="4">
        <f t="shared" si="7"/>
        <v>2795670.0199543023</v>
      </c>
      <c r="J6" s="4">
        <f t="shared" si="8"/>
        <v>172099.00978921293</v>
      </c>
      <c r="K6" s="4">
        <f t="shared" si="9"/>
        <v>121367.62268856895</v>
      </c>
      <c r="L6" s="4">
        <f t="shared" si="10"/>
        <v>582497.91771607019</v>
      </c>
      <c r="M6" s="4"/>
      <c r="N6" s="4"/>
      <c r="O6" s="4">
        <f t="shared" si="1"/>
        <v>0.671739707075659</v>
      </c>
      <c r="P6" s="18">
        <f t="shared" si="2"/>
        <v>13147.73735100667</v>
      </c>
      <c r="Q6" s="18">
        <f t="shared" si="11"/>
        <v>273.54338451192569</v>
      </c>
      <c r="R6" s="2"/>
      <c r="S6" s="13"/>
      <c r="T6" s="12"/>
      <c r="U6" s="2"/>
      <c r="V6" s="2"/>
      <c r="W6" s="4" t="s">
        <v>4</v>
      </c>
      <c r="X6" s="3">
        <f>U125</f>
        <v>-4.111705778888882</v>
      </c>
      <c r="Y6" s="3">
        <f>U127</f>
        <v>7.5812950212911208E-3</v>
      </c>
      <c r="Z6" s="3">
        <f>U129</f>
        <v>14.5920500361648</v>
      </c>
      <c r="AA6" s="4">
        <f>U131</f>
        <v>2.4617582693400687E-2</v>
      </c>
      <c r="AB6" s="4">
        <f>U133</f>
        <v>0.99574022307759447</v>
      </c>
      <c r="AC6" s="37">
        <f t="shared" si="12"/>
        <v>0.70926924685833215</v>
      </c>
      <c r="AD6" s="4">
        <f t="shared" si="13"/>
        <v>5.8610816206465826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2:58" ht="17.5" x14ac:dyDescent="0.45">
      <c r="B7" s="17">
        <v>22.4</v>
      </c>
      <c r="C7" s="8">
        <v>4.8899999999999997</v>
      </c>
      <c r="D7" s="4">
        <f t="shared" si="3"/>
        <v>3.3835222466587722</v>
      </c>
      <c r="E7" s="4">
        <f t="shared" si="0"/>
        <v>0.71539278950726504</v>
      </c>
      <c r="F7" s="4">
        <f t="shared" si="4"/>
        <v>2.0449897750511249E-3</v>
      </c>
      <c r="G7" s="4">
        <f t="shared" si="5"/>
        <v>239120.99999999994</v>
      </c>
      <c r="H7" s="4">
        <f t="shared" si="6"/>
        <v>809071.22314329213</v>
      </c>
      <c r="I7" s="4">
        <f t="shared" si="7"/>
        <v>2737510.4826367521</v>
      </c>
      <c r="J7" s="4">
        <f t="shared" si="8"/>
        <v>171065.43921976667</v>
      </c>
      <c r="K7" s="4">
        <f t="shared" si="9"/>
        <v>122378.9817517144</v>
      </c>
      <c r="L7" s="4">
        <f t="shared" si="10"/>
        <v>578803.71923453466</v>
      </c>
      <c r="M7" s="4"/>
      <c r="N7" s="4"/>
      <c r="O7" s="4">
        <f t="shared" si="1"/>
        <v>0.67627556710839976</v>
      </c>
      <c r="P7" s="18">
        <f t="shared" si="2"/>
        <v>11778.415827605953</v>
      </c>
      <c r="Q7" s="18">
        <f t="shared" si="11"/>
        <v>365.89269308801914</v>
      </c>
      <c r="R7" s="2"/>
      <c r="S7" s="10" t="s">
        <v>11</v>
      </c>
      <c r="T7" s="11" t="s">
        <v>12</v>
      </c>
      <c r="U7" s="2">
        <f>SQRT(N60*G60)</f>
        <v>5.6868821236647502E-3</v>
      </c>
      <c r="V7" s="2"/>
      <c r="W7" s="4" t="s">
        <v>5</v>
      </c>
      <c r="X7" s="3">
        <f>U180</f>
        <v>-4.0857075069732778</v>
      </c>
      <c r="Y7" s="3">
        <f>U182</f>
        <v>7.7511258509224655E-3</v>
      </c>
      <c r="Z7" s="3">
        <f>U184</f>
        <v>14.517259388322215</v>
      </c>
      <c r="AA7" s="4">
        <f>U186</f>
        <v>2.5125967742829193E-2</v>
      </c>
      <c r="AB7" s="4">
        <f>U188</f>
        <v>0.99315510541376617</v>
      </c>
      <c r="AC7" s="37">
        <f t="shared" si="12"/>
        <v>0.70478454495289033</v>
      </c>
      <c r="AD7" s="4">
        <f t="shared" si="13"/>
        <v>5.1917231272970588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2:58" x14ac:dyDescent="0.35">
      <c r="B8" s="17">
        <v>23</v>
      </c>
      <c r="C8" s="8">
        <v>4.93</v>
      </c>
      <c r="D8" s="4">
        <f t="shared" si="3"/>
        <v>3.3766672294445383</v>
      </c>
      <c r="E8" s="4">
        <f t="shared" si="0"/>
        <v>0.70724610493944695</v>
      </c>
      <c r="F8" s="4">
        <f t="shared" si="4"/>
        <v>2.0283975659229213E-3</v>
      </c>
      <c r="G8" s="4">
        <f t="shared" si="5"/>
        <v>243048.99999999994</v>
      </c>
      <c r="H8" s="4">
        <f t="shared" si="6"/>
        <v>820695.59344926535</v>
      </c>
      <c r="I8" s="4">
        <f t="shared" si="7"/>
        <v>2771215.9157496723</v>
      </c>
      <c r="J8" s="4">
        <f t="shared" si="8"/>
        <v>171895.45855942761</v>
      </c>
      <c r="K8" s="4">
        <f t="shared" si="9"/>
        <v>121572.39352293529</v>
      </c>
      <c r="L8" s="4">
        <f t="shared" si="10"/>
        <v>580433.76180796092</v>
      </c>
      <c r="M8" s="4"/>
      <c r="N8" s="4"/>
      <c r="O8" s="4">
        <f t="shared" si="1"/>
        <v>0.70342639972713883</v>
      </c>
      <c r="P8" s="18">
        <f t="shared" si="2"/>
        <v>12866.928354131707</v>
      </c>
      <c r="Q8" s="18">
        <f t="shared" si="11"/>
        <v>3.5461208591184592</v>
      </c>
      <c r="R8" s="2"/>
      <c r="S8" s="13"/>
      <c r="T8" s="12"/>
      <c r="U8" s="2"/>
      <c r="V8" s="2"/>
      <c r="W8" s="4" t="s">
        <v>6</v>
      </c>
      <c r="X8" s="3">
        <f>U235</f>
        <v>-4.0970289836107856</v>
      </c>
      <c r="Y8" s="3">
        <f>U237</f>
        <v>7.3346346924303861E-3</v>
      </c>
      <c r="Z8" s="3">
        <f>U239</f>
        <v>14.549184528780112</v>
      </c>
      <c r="AA8" s="4">
        <f>U241</f>
        <v>2.3879759698527694E-2</v>
      </c>
      <c r="AB8" s="4">
        <f>U243</f>
        <v>0.99519192137679668</v>
      </c>
      <c r="AC8" s="37">
        <f t="shared" si="12"/>
        <v>0.70673749967286048</v>
      </c>
      <c r="AD8" s="4">
        <f t="shared" si="13"/>
        <v>5.4832089063970804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2:58" x14ac:dyDescent="0.35">
      <c r="B9" s="17">
        <v>24.1</v>
      </c>
      <c r="C9" s="8">
        <v>4.79</v>
      </c>
      <c r="D9" s="4">
        <f t="shared" si="3"/>
        <v>3.3641715727502102</v>
      </c>
      <c r="E9" s="4">
        <f t="shared" si="0"/>
        <v>0.73605468157122189</v>
      </c>
      <c r="F9" s="4">
        <f t="shared" si="4"/>
        <v>2.0876826722338203E-3</v>
      </c>
      <c r="G9" s="4">
        <f t="shared" si="5"/>
        <v>229441.00000000006</v>
      </c>
      <c r="H9" s="4">
        <f t="shared" si="6"/>
        <v>771878.88982338121</v>
      </c>
      <c r="I9" s="4">
        <f t="shared" si="7"/>
        <v>2596733.0187498103</v>
      </c>
      <c r="J9" s="4">
        <f t="shared" si="8"/>
        <v>168881.12219438277</v>
      </c>
      <c r="K9" s="4">
        <f t="shared" si="9"/>
        <v>124305.74062017702</v>
      </c>
      <c r="L9" s="4">
        <f t="shared" si="10"/>
        <v>568145.07046049705</v>
      </c>
      <c r="M9" s="4"/>
      <c r="N9" s="4"/>
      <c r="O9" s="4">
        <f t="shared" si="1"/>
        <v>0.75291824967675858</v>
      </c>
      <c r="P9" s="18">
        <f t="shared" si="2"/>
        <v>9295.2677744860193</v>
      </c>
      <c r="Q9" s="18">
        <f t="shared" si="11"/>
        <v>65.248415347066285</v>
      </c>
      <c r="R9" s="2"/>
      <c r="S9" s="10" t="s">
        <v>13</v>
      </c>
      <c r="T9" s="11" t="s">
        <v>14</v>
      </c>
      <c r="U9" s="2">
        <f>N60*((I60*J60)-(H60*L60))</f>
        <v>14.077474033840426</v>
      </c>
      <c r="V9" s="2"/>
      <c r="W9" s="4" t="s">
        <v>47</v>
      </c>
      <c r="X9" s="3">
        <f>U1146</f>
        <v>-3.9695439343487982</v>
      </c>
      <c r="Y9" s="3">
        <f>U1148</f>
        <v>1.7383857966544107E-3</v>
      </c>
      <c r="Z9" s="3">
        <f>U1150</f>
        <v>14.168749752607091</v>
      </c>
      <c r="AA9" s="4">
        <f>U1152</f>
        <v>5.788107989437739E-3</v>
      </c>
      <c r="AB9" s="4">
        <f>U1154</f>
        <v>0.9063495653374869</v>
      </c>
      <c r="AC9" s="37">
        <f t="shared" si="12"/>
        <v>0.68474632867516771</v>
      </c>
      <c r="AD9" s="4">
        <f t="shared" si="13"/>
        <v>2.2009445783832349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2:58" x14ac:dyDescent="0.35">
      <c r="B10" s="17">
        <v>25.4</v>
      </c>
      <c r="C10" s="8">
        <v>4.57</v>
      </c>
      <c r="D10" s="4">
        <f t="shared" si="3"/>
        <v>3.3495226930162456</v>
      </c>
      <c r="E10" s="4">
        <f t="shared" si="0"/>
        <v>0.78307188808793227</v>
      </c>
      <c r="F10" s="4">
        <f t="shared" si="4"/>
        <v>2.1881838074398249E-3</v>
      </c>
      <c r="G10" s="4">
        <f t="shared" si="5"/>
        <v>208849.00000000003</v>
      </c>
      <c r="H10" s="4">
        <f t="shared" si="6"/>
        <v>699544.46491374995</v>
      </c>
      <c r="I10" s="4">
        <f t="shared" si="7"/>
        <v>2343140.0600025123</v>
      </c>
      <c r="J10" s="4">
        <f t="shared" si="8"/>
        <v>163543.78075527659</v>
      </c>
      <c r="K10" s="4">
        <f t="shared" si="9"/>
        <v>128066.53718107328</v>
      </c>
      <c r="L10" s="4">
        <f t="shared" si="10"/>
        <v>547793.60494147253</v>
      </c>
      <c r="M10" s="4"/>
      <c r="N10" s="4"/>
      <c r="O10" s="4">
        <f t="shared" si="1"/>
        <v>0.8109384222421987</v>
      </c>
      <c r="P10" s="18">
        <f t="shared" si="2"/>
        <v>4969.8268011594564</v>
      </c>
      <c r="Q10" s="18">
        <f t="shared" si="11"/>
        <v>162.18038058352622</v>
      </c>
      <c r="R10" s="2"/>
      <c r="S10" s="13"/>
      <c r="T10" s="12"/>
      <c r="U10" s="2"/>
      <c r="V10" s="2"/>
      <c r="W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2:58" ht="17.5" x14ac:dyDescent="0.45">
      <c r="B11" s="17">
        <v>26.6</v>
      </c>
      <c r="C11" s="8">
        <v>4.38</v>
      </c>
      <c r="D11" s="4">
        <f t="shared" si="3"/>
        <v>3.3361134278565472</v>
      </c>
      <c r="E11" s="4">
        <f t="shared" si="0"/>
        <v>0.82553636860569102</v>
      </c>
      <c r="F11" s="4">
        <f t="shared" si="4"/>
        <v>2.2831050228310505E-3</v>
      </c>
      <c r="G11" s="4">
        <f t="shared" si="5"/>
        <v>191843.99999999994</v>
      </c>
      <c r="H11" s="4">
        <f t="shared" si="6"/>
        <v>640013.3444537113</v>
      </c>
      <c r="I11" s="4">
        <f t="shared" si="7"/>
        <v>2135157.1124394038</v>
      </c>
      <c r="J11" s="4">
        <f t="shared" si="8"/>
        <v>158374.19909879015</v>
      </c>
      <c r="K11" s="4">
        <f t="shared" si="9"/>
        <v>130743.66120484992</v>
      </c>
      <c r="L11" s="4">
        <f t="shared" si="10"/>
        <v>528354.29223950009</v>
      </c>
      <c r="M11" s="4"/>
      <c r="N11" s="4"/>
      <c r="O11" s="4">
        <f t="shared" si="1"/>
        <v>0.86404882335618893</v>
      </c>
      <c r="P11" s="18">
        <f t="shared" si="2"/>
        <v>2397.7287613905837</v>
      </c>
      <c r="Q11" s="18">
        <f t="shared" si="11"/>
        <v>284.54478018389477</v>
      </c>
      <c r="R11" s="2"/>
      <c r="S11" s="10" t="s">
        <v>15</v>
      </c>
      <c r="T11" s="11" t="s">
        <v>16</v>
      </c>
      <c r="U11" s="2">
        <f>SQRT(N60*I60)</f>
        <v>1.8876541105405053E-2</v>
      </c>
      <c r="V11" s="2"/>
      <c r="W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2:58" x14ac:dyDescent="0.35">
      <c r="B12" s="17">
        <v>28.5</v>
      </c>
      <c r="C12" s="8">
        <v>4.07</v>
      </c>
      <c r="D12" s="4">
        <f t="shared" si="3"/>
        <v>3.3151002817835242</v>
      </c>
      <c r="E12" s="4">
        <f t="shared" si="0"/>
        <v>0.89894209353954202</v>
      </c>
      <c r="F12" s="4">
        <f t="shared" si="4"/>
        <v>2.4570024570024569E-3</v>
      </c>
      <c r="G12" s="4">
        <f t="shared" si="5"/>
        <v>165649.00000000003</v>
      </c>
      <c r="H12" s="4">
        <f t="shared" si="6"/>
        <v>549143.04657715908</v>
      </c>
      <c r="I12" s="4">
        <f t="shared" si="7"/>
        <v>1820464.2684474031</v>
      </c>
      <c r="J12" s="4">
        <f t="shared" si="8"/>
        <v>148908.85885273162</v>
      </c>
      <c r="K12" s="4">
        <f t="shared" si="9"/>
        <v>133860.44132365874</v>
      </c>
      <c r="L12" s="4">
        <f t="shared" si="10"/>
        <v>493647.79994275369</v>
      </c>
      <c r="M12" s="4"/>
      <c r="N12" s="4"/>
      <c r="O12" s="4">
        <f t="shared" si="1"/>
        <v>0.94727609966953175</v>
      </c>
      <c r="P12" s="18">
        <f t="shared" si="2"/>
        <v>244.13454299764453</v>
      </c>
      <c r="Q12" s="18">
        <f t="shared" si="11"/>
        <v>386.9852428351154</v>
      </c>
      <c r="R12" s="2"/>
      <c r="S12" s="13"/>
      <c r="T12" s="11"/>
      <c r="U12" s="2"/>
      <c r="V12" s="2"/>
      <c r="W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2:58" ht="18.5" x14ac:dyDescent="0.35">
      <c r="B13" s="17">
        <v>30.5</v>
      </c>
      <c r="C13" s="8">
        <v>3.68</v>
      </c>
      <c r="D13" s="4">
        <f t="shared" si="3"/>
        <v>3.2932652725177016</v>
      </c>
      <c r="E13" s="4">
        <f t="shared" si="0"/>
        <v>0.99967234081320611</v>
      </c>
      <c r="F13" s="4">
        <f t="shared" si="4"/>
        <v>2.717391304347826E-3</v>
      </c>
      <c r="G13" s="4">
        <f t="shared" si="5"/>
        <v>135424</v>
      </c>
      <c r="H13" s="4">
        <f t="shared" si="6"/>
        <v>445987.15626543725</v>
      </c>
      <c r="I13" s="4">
        <f t="shared" si="7"/>
        <v>1468754.01371789</v>
      </c>
      <c r="J13" s="4">
        <f t="shared" si="8"/>
        <v>135379.62708228762</v>
      </c>
      <c r="K13" s="4">
        <f t="shared" si="9"/>
        <v>135335.26870376937</v>
      </c>
      <c r="L13" s="4">
        <f t="shared" si="10"/>
        <v>445841.02447649481</v>
      </c>
      <c r="M13" s="4"/>
      <c r="N13" s="4"/>
      <c r="O13" s="4">
        <f t="shared" si="1"/>
        <v>1.0337585494253094</v>
      </c>
      <c r="P13" s="18">
        <f t="shared" si="2"/>
        <v>526.2960350179103</v>
      </c>
      <c r="Q13" s="18">
        <f t="shared" si="11"/>
        <v>157.34503108679687</v>
      </c>
      <c r="R13" s="2"/>
      <c r="S13" s="10" t="s">
        <v>17</v>
      </c>
      <c r="T13" s="11" t="s">
        <v>18</v>
      </c>
      <c r="U13" s="2">
        <f>1-ABS(Q60/P60)</f>
        <v>0.99273404362231221</v>
      </c>
      <c r="V13" s="2"/>
      <c r="W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2:58" x14ac:dyDescent="0.35">
      <c r="B14" s="17">
        <v>32.9</v>
      </c>
      <c r="C14" s="8">
        <v>3.33</v>
      </c>
      <c r="D14" s="4">
        <f t="shared" si="3"/>
        <v>3.2674399607907207</v>
      </c>
      <c r="E14" s="4">
        <f t="shared" si="0"/>
        <v>1.0996127890016931</v>
      </c>
      <c r="F14" s="4">
        <f t="shared" si="4"/>
        <v>3.003003003003003E-3</v>
      </c>
      <c r="G14" s="4">
        <f t="shared" si="5"/>
        <v>110888.99999999999</v>
      </c>
      <c r="H14" s="4">
        <f t="shared" si="6"/>
        <v>362323.14981212217</v>
      </c>
      <c r="I14" s="4">
        <f t="shared" si="7"/>
        <v>1183869.138415691</v>
      </c>
      <c r="J14" s="4">
        <f t="shared" si="8"/>
        <v>121934.96255960873</v>
      </c>
      <c r="K14" s="4">
        <f t="shared" si="9"/>
        <v>134081.24425698837</v>
      </c>
      <c r="L14" s="4">
        <f t="shared" si="10"/>
        <v>398415.16928478592</v>
      </c>
      <c r="M14" s="4"/>
      <c r="N14" s="4"/>
      <c r="O14" s="4">
        <f t="shared" si="1"/>
        <v>1.1360454867316196</v>
      </c>
      <c r="P14" s="18">
        <f t="shared" si="2"/>
        <v>2920.2578243588059</v>
      </c>
      <c r="Q14" s="18">
        <f t="shared" si="11"/>
        <v>147.1875675882107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2:58" x14ac:dyDescent="0.35">
      <c r="B15" s="17">
        <v>35.299999999999997</v>
      </c>
      <c r="C15" s="8">
        <v>2.99</v>
      </c>
      <c r="D15" s="4">
        <f t="shared" si="3"/>
        <v>3.2420165342843248</v>
      </c>
      <c r="E15" s="4">
        <f t="shared" si="0"/>
        <v>1.2073117055914504</v>
      </c>
      <c r="F15" s="4">
        <f t="shared" si="4"/>
        <v>3.3444816053511705E-3</v>
      </c>
      <c r="G15" s="4">
        <f t="shared" si="5"/>
        <v>89401</v>
      </c>
      <c r="H15" s="4">
        <f t="shared" si="6"/>
        <v>289839.52018155291</v>
      </c>
      <c r="I15" s="4">
        <f t="shared" si="7"/>
        <v>939664.51671762974</v>
      </c>
      <c r="J15" s="4">
        <f t="shared" si="8"/>
        <v>107934.87379158125</v>
      </c>
      <c r="K15" s="4">
        <f t="shared" si="9"/>
        <v>130311.03657011192</v>
      </c>
      <c r="L15" s="4">
        <f t="shared" si="10"/>
        <v>349926.64545819827</v>
      </c>
      <c r="M15" s="4"/>
      <c r="N15" s="4"/>
      <c r="O15" s="4">
        <f t="shared" si="1"/>
        <v>1.2367406675163863</v>
      </c>
      <c r="P15" s="18">
        <f t="shared" si="2"/>
        <v>6516.3397376327466</v>
      </c>
      <c r="Q15" s="18">
        <f t="shared" si="11"/>
        <v>77.426969781951996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2:58" x14ac:dyDescent="0.35">
      <c r="B16" s="17">
        <v>37.200000000000003</v>
      </c>
      <c r="C16" s="8">
        <v>2.77</v>
      </c>
      <c r="D16" s="4">
        <f t="shared" si="3"/>
        <v>3.2221685194135659</v>
      </c>
      <c r="E16" s="4">
        <f t="shared" si="0"/>
        <v>1.2837377727947985</v>
      </c>
      <c r="F16" s="4">
        <f t="shared" si="4"/>
        <v>3.6101083032490976E-3</v>
      </c>
      <c r="G16" s="4">
        <f t="shared" si="5"/>
        <v>76728.999999999985</v>
      </c>
      <c r="H16" s="4">
        <f t="shared" si="6"/>
        <v>247233.76832608346</v>
      </c>
      <c r="I16" s="4">
        <f t="shared" si="7"/>
        <v>796628.86523629283</v>
      </c>
      <c r="J16" s="4">
        <f t="shared" si="8"/>
        <v>98499.915568772078</v>
      </c>
      <c r="K16" s="4">
        <f t="shared" si="9"/>
        <v>126448.06223273117</v>
      </c>
      <c r="L16" s="4">
        <f t="shared" si="10"/>
        <v>317383.32711059152</v>
      </c>
      <c r="M16" s="4"/>
      <c r="N16" s="4"/>
      <c r="O16" s="4">
        <f t="shared" si="1"/>
        <v>1.3153531804727745</v>
      </c>
      <c r="P16" s="18">
        <f t="shared" si="2"/>
        <v>9207.2318825482507</v>
      </c>
      <c r="Q16" s="18">
        <f t="shared" si="11"/>
        <v>76.693244488919291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2:58" x14ac:dyDescent="0.35">
      <c r="B17" s="17">
        <v>40</v>
      </c>
      <c r="C17" s="8">
        <v>2.4700000000000002</v>
      </c>
      <c r="D17" s="4">
        <f t="shared" si="3"/>
        <v>3.1933578157432541</v>
      </c>
      <c r="E17" s="4">
        <f t="shared" si="0"/>
        <v>1.3983669423541598</v>
      </c>
      <c r="F17" s="4">
        <f t="shared" si="4"/>
        <v>4.048582995951417E-3</v>
      </c>
      <c r="G17" s="4">
        <f t="shared" si="5"/>
        <v>61009</v>
      </c>
      <c r="H17" s="4">
        <f t="shared" si="6"/>
        <v>194823.56698068019</v>
      </c>
      <c r="I17" s="4">
        <f t="shared" si="7"/>
        <v>622141.36030873447</v>
      </c>
      <c r="J17" s="4">
        <f t="shared" si="8"/>
        <v>85312.968786084937</v>
      </c>
      <c r="K17" s="4">
        <f t="shared" si="9"/>
        <v>119298.83530455346</v>
      </c>
      <c r="L17" s="4">
        <f t="shared" si="10"/>
        <v>272434.83565730462</v>
      </c>
      <c r="M17" s="4"/>
      <c r="N17" s="4"/>
      <c r="O17" s="4">
        <f t="shared" si="1"/>
        <v>1.4294644319159495</v>
      </c>
      <c r="P17" s="18">
        <f t="shared" si="2"/>
        <v>12967.643601191601</v>
      </c>
      <c r="Q17" s="18">
        <f t="shared" si="11"/>
        <v>58.998988764496211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2:58" x14ac:dyDescent="0.35">
      <c r="B18" s="17">
        <v>42.7</v>
      </c>
      <c r="C18" s="8">
        <v>2.21</v>
      </c>
      <c r="D18" s="4">
        <f t="shared" si="3"/>
        <v>3.1660598385309484</v>
      </c>
      <c r="E18" s="4">
        <f t="shared" si="0"/>
        <v>1.5095925774643841</v>
      </c>
      <c r="F18" s="4">
        <f t="shared" si="4"/>
        <v>4.5248868778280547E-3</v>
      </c>
      <c r="G18" s="4">
        <f t="shared" si="5"/>
        <v>48840.999999999985</v>
      </c>
      <c r="H18" s="4">
        <f t="shared" si="6"/>
        <v>154633.52857369001</v>
      </c>
      <c r="I18" s="4">
        <f t="shared" si="7"/>
        <v>489579.00450748776</v>
      </c>
      <c r="J18" s="4">
        <f t="shared" si="8"/>
        <v>73730.01107593796</v>
      </c>
      <c r="K18" s="4">
        <f t="shared" si="9"/>
        <v>111302.27745660279</v>
      </c>
      <c r="L18" s="4">
        <f t="shared" si="10"/>
        <v>233433.62696196916</v>
      </c>
      <c r="M18" s="4"/>
      <c r="N18" s="4"/>
      <c r="O18" s="4">
        <f t="shared" si="1"/>
        <v>1.537584191058567</v>
      </c>
      <c r="P18" s="18">
        <f t="shared" si="2"/>
        <v>15994.541011497429</v>
      </c>
      <c r="Q18" s="18">
        <f t="shared" si="11"/>
        <v>38.268409810070814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2:58" x14ac:dyDescent="0.35">
      <c r="B19" s="17">
        <v>45.5</v>
      </c>
      <c r="C19" s="8">
        <v>1.95</v>
      </c>
      <c r="D19" s="4">
        <f t="shared" si="3"/>
        <v>3.1382394476698576</v>
      </c>
      <c r="E19" s="4">
        <f t="shared" si="0"/>
        <v>1.6347557204183902</v>
      </c>
      <c r="F19" s="4">
        <f t="shared" si="4"/>
        <v>5.1282051282051291E-3</v>
      </c>
      <c r="G19" s="4">
        <f t="shared" si="5"/>
        <v>38024.999999999993</v>
      </c>
      <c r="H19" s="4">
        <f t="shared" si="6"/>
        <v>119331.55499764631</v>
      </c>
      <c r="I19" s="4">
        <f t="shared" si="7"/>
        <v>374490.9932453988</v>
      </c>
      <c r="J19" s="4">
        <f t="shared" si="8"/>
        <v>62161.586268909276</v>
      </c>
      <c r="K19" s="4">
        <f t="shared" si="9"/>
        <v>101619.00874338071</v>
      </c>
      <c r="L19" s="4">
        <f t="shared" si="10"/>
        <v>195077.94215882407</v>
      </c>
      <c r="M19" s="4"/>
      <c r="N19" s="4"/>
      <c r="O19" s="4">
        <f t="shared" si="1"/>
        <v>1.6477730865859126</v>
      </c>
      <c r="P19" s="18">
        <f t="shared" si="2"/>
        <v>18495.339352765437</v>
      </c>
      <c r="Q19" s="18">
        <f t="shared" si="11"/>
        <v>6.4434055292440018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2:58" x14ac:dyDescent="0.35">
      <c r="B20" s="17">
        <v>48.3</v>
      </c>
      <c r="C20" s="8">
        <v>1.74</v>
      </c>
      <c r="D20" s="4">
        <f t="shared" si="3"/>
        <v>3.1109037175299425</v>
      </c>
      <c r="E20" s="4">
        <f t="shared" si="0"/>
        <v>1.7486999797676079</v>
      </c>
      <c r="F20" s="4">
        <f t="shared" si="4"/>
        <v>5.7471264367816091E-3</v>
      </c>
      <c r="G20" s="4">
        <f t="shared" si="5"/>
        <v>30276</v>
      </c>
      <c r="H20" s="4">
        <f t="shared" si="6"/>
        <v>94185.720951936542</v>
      </c>
      <c r="I20" s="4">
        <f t="shared" si="7"/>
        <v>293002.70944761718</v>
      </c>
      <c r="J20" s="4">
        <f t="shared" si="8"/>
        <v>52943.640587444097</v>
      </c>
      <c r="K20" s="4">
        <f t="shared" si="9"/>
        <v>92582.543224087</v>
      </c>
      <c r="L20" s="4">
        <f t="shared" si="10"/>
        <v>164702.568323049</v>
      </c>
      <c r="M20" s="4"/>
      <c r="N20" s="4"/>
      <c r="O20" s="4">
        <f t="shared" si="1"/>
        <v>1.7560423746627922</v>
      </c>
      <c r="P20" s="18">
        <f t="shared" si="2"/>
        <v>19931.222031121724</v>
      </c>
      <c r="Q20" s="18">
        <f t="shared" si="11"/>
        <v>1.632202254436774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2:58" x14ac:dyDescent="0.35">
      <c r="B21" s="17">
        <v>51.2</v>
      </c>
      <c r="C21" s="8">
        <v>1.54</v>
      </c>
      <c r="D21" s="4">
        <f t="shared" si="3"/>
        <v>3.0830892554339453</v>
      </c>
      <c r="E21" s="4">
        <f t="shared" si="0"/>
        <v>1.870802676568508</v>
      </c>
      <c r="F21" s="4">
        <f t="shared" si="4"/>
        <v>6.4935064935064939E-3</v>
      </c>
      <c r="G21" s="4">
        <f t="shared" si="5"/>
        <v>23715.999999999996</v>
      </c>
      <c r="H21" s="4">
        <f t="shared" si="6"/>
        <v>73118.544781871431</v>
      </c>
      <c r="I21" s="4">
        <f t="shared" si="7"/>
        <v>225430.99978995358</v>
      </c>
      <c r="J21" s="4">
        <f t="shared" si="8"/>
        <v>44367.956277498728</v>
      </c>
      <c r="K21" s="4">
        <f t="shared" si="9"/>
        <v>83003.69135781916</v>
      </c>
      <c r="L21" s="4">
        <f t="shared" si="10"/>
        <v>136790.3692847194</v>
      </c>
      <c r="M21" s="4"/>
      <c r="N21" s="4"/>
      <c r="O21" s="4">
        <f t="shared" si="1"/>
        <v>1.8662077879867169</v>
      </c>
      <c r="P21" s="18">
        <f t="shared" si="2"/>
        <v>20665.339383785882</v>
      </c>
      <c r="Q21" s="18">
        <f t="shared" si="11"/>
        <v>0.50071593359130762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2:58" x14ac:dyDescent="0.35">
      <c r="B22" s="17">
        <v>53.1</v>
      </c>
      <c r="C22" s="8">
        <v>1.43</v>
      </c>
      <c r="D22" s="4">
        <f t="shared" si="3"/>
        <v>3.0651340996168583</v>
      </c>
      <c r="E22" s="4">
        <f t="shared" si="0"/>
        <v>1.9449106487222299</v>
      </c>
      <c r="F22" s="4">
        <f t="shared" si="4"/>
        <v>6.9930069930069939E-3</v>
      </c>
      <c r="G22" s="4">
        <f t="shared" si="5"/>
        <v>20448.999999999996</v>
      </c>
      <c r="H22" s="4">
        <f t="shared" si="6"/>
        <v>62678.927203065126</v>
      </c>
      <c r="I22" s="4">
        <f t="shared" si="7"/>
        <v>192119.31709751763</v>
      </c>
      <c r="J22" s="4">
        <f t="shared" si="8"/>
        <v>39771.47785572087</v>
      </c>
      <c r="K22" s="4">
        <f t="shared" si="9"/>
        <v>77351.970797011876</v>
      </c>
      <c r="L22" s="4">
        <f t="shared" si="10"/>
        <v>121904.91296772682</v>
      </c>
      <c r="M22" s="4"/>
      <c r="N22" s="4"/>
      <c r="O22" s="4">
        <f t="shared" si="1"/>
        <v>1.9373232082690848</v>
      </c>
      <c r="P22" s="18">
        <f t="shared" si="2"/>
        <v>20760.114596384239</v>
      </c>
      <c r="Q22" s="18">
        <f t="shared" si="11"/>
        <v>1.1772336470313276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2:58" x14ac:dyDescent="0.35">
      <c r="B23" s="17">
        <v>56</v>
      </c>
      <c r="C23" s="8">
        <v>1.28</v>
      </c>
      <c r="D23" s="4">
        <f t="shared" si="3"/>
        <v>3.0381285128360931</v>
      </c>
      <c r="E23" s="4">
        <f t="shared" si="0"/>
        <v>2.0557250150625199</v>
      </c>
      <c r="F23" s="4">
        <f t="shared" si="4"/>
        <v>7.8125E-3</v>
      </c>
      <c r="G23" s="4">
        <f t="shared" si="5"/>
        <v>16384</v>
      </c>
      <c r="H23" s="4">
        <f t="shared" si="6"/>
        <v>49776.697554306549</v>
      </c>
      <c r="I23" s="4">
        <f t="shared" si="7"/>
        <v>151228.00411455735</v>
      </c>
      <c r="J23" s="4">
        <f t="shared" si="8"/>
        <v>33680.998646784326</v>
      </c>
      <c r="K23" s="4">
        <f t="shared" si="9"/>
        <v>69238.871450481427</v>
      </c>
      <c r="L23" s="4">
        <f t="shared" si="10"/>
        <v>102327.20232958933</v>
      </c>
      <c r="M23" s="4"/>
      <c r="N23" s="4"/>
      <c r="O23" s="4">
        <f t="shared" si="1"/>
        <v>2.0442848895516512</v>
      </c>
      <c r="P23" s="18">
        <f t="shared" si="2"/>
        <v>20493.14509077336</v>
      </c>
      <c r="Q23" s="18">
        <f t="shared" si="11"/>
        <v>2.1442801124053634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2:58" x14ac:dyDescent="0.35">
      <c r="B24" s="17">
        <v>58.9</v>
      </c>
      <c r="C24" s="8">
        <v>1.1499999999999999</v>
      </c>
      <c r="D24" s="4">
        <f t="shared" si="3"/>
        <v>3.0115946393615425</v>
      </c>
      <c r="E24" s="4">
        <f t="shared" si="0"/>
        <v>2.1628231506188871</v>
      </c>
      <c r="F24" s="4">
        <f t="shared" si="4"/>
        <v>8.6956521739130453E-3</v>
      </c>
      <c r="G24" s="4">
        <f t="shared" si="5"/>
        <v>13224.999999999995</v>
      </c>
      <c r="H24" s="4">
        <f t="shared" si="6"/>
        <v>39828.339105556384</v>
      </c>
      <c r="I24" s="4">
        <f t="shared" si="7"/>
        <v>119946.8125449673</v>
      </c>
      <c r="J24" s="4">
        <f t="shared" si="8"/>
        <v>28603.336166934769</v>
      </c>
      <c r="K24" s="4">
        <f t="shared" si="9"/>
        <v>61863.957646781026</v>
      </c>
      <c r="L24" s="4">
        <f t="shared" si="10"/>
        <v>86141.653868196881</v>
      </c>
      <c r="M24" s="4"/>
      <c r="N24" s="4"/>
      <c r="O24" s="4">
        <f t="shared" si="1"/>
        <v>2.1493782445236036</v>
      </c>
      <c r="P24" s="18">
        <f t="shared" si="2"/>
        <v>19861.673674247566</v>
      </c>
      <c r="Q24" s="18">
        <f t="shared" si="11"/>
        <v>2.390623736322854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2:58" x14ac:dyDescent="0.35">
      <c r="B25" s="17">
        <v>61.7</v>
      </c>
      <c r="C25" s="8">
        <v>1.02</v>
      </c>
      <c r="D25" s="4">
        <f t="shared" si="3"/>
        <v>2.9864118261908321</v>
      </c>
      <c r="E25" s="4">
        <f t="shared" si="0"/>
        <v>2.2827824656978661</v>
      </c>
      <c r="F25" s="4">
        <f t="shared" si="4"/>
        <v>9.8039215686274508E-3</v>
      </c>
      <c r="G25" s="4">
        <f t="shared" si="5"/>
        <v>10404</v>
      </c>
      <c r="H25" s="4">
        <f t="shared" si="6"/>
        <v>31070.628639689417</v>
      </c>
      <c r="I25" s="4">
        <f t="shared" si="7"/>
        <v>92789.692816752038</v>
      </c>
      <c r="J25" s="4">
        <f t="shared" si="8"/>
        <v>23750.068773120598</v>
      </c>
      <c r="K25" s="4">
        <f t="shared" si="9"/>
        <v>54216.240554398129</v>
      </c>
      <c r="L25" s="4">
        <f t="shared" si="10"/>
        <v>70927.486256892953</v>
      </c>
      <c r="M25" s="4"/>
      <c r="N25" s="4"/>
      <c r="O25" s="4">
        <f t="shared" si="1"/>
        <v>2.2491204222452321</v>
      </c>
      <c r="P25" s="18">
        <f t="shared" si="2"/>
        <v>18833.697483034794</v>
      </c>
      <c r="Q25" s="18">
        <f t="shared" si="11"/>
        <v>11.789117494510643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2:58" x14ac:dyDescent="0.35">
      <c r="B26" s="17">
        <v>64.400000000000006</v>
      </c>
      <c r="C26" s="8">
        <v>0.92</v>
      </c>
      <c r="D26" s="4">
        <f t="shared" si="3"/>
        <v>2.9625240705080733</v>
      </c>
      <c r="E26" s="4">
        <f t="shared" si="0"/>
        <v>2.3859667019330968</v>
      </c>
      <c r="F26" s="4">
        <f t="shared" si="4"/>
        <v>1.0869565217391304E-2</v>
      </c>
      <c r="G26" s="4">
        <f t="shared" si="5"/>
        <v>8464</v>
      </c>
      <c r="H26" s="4">
        <f t="shared" si="6"/>
        <v>25074.803732780332</v>
      </c>
      <c r="I26" s="4">
        <f t="shared" si="7"/>
        <v>74284.709621627422</v>
      </c>
      <c r="J26" s="4">
        <f t="shared" si="8"/>
        <v>20194.822165161731</v>
      </c>
      <c r="K26" s="4">
        <f t="shared" si="9"/>
        <v>48184.173237536335</v>
      </c>
      <c r="L26" s="4">
        <f t="shared" si="10"/>
        <v>59827.646763921599</v>
      </c>
      <c r="M26" s="4"/>
      <c r="N26" s="4"/>
      <c r="O26" s="4">
        <f t="shared" si="1"/>
        <v>2.3437332344250787</v>
      </c>
      <c r="P26" s="18">
        <f t="shared" si="2"/>
        <v>17762.056881708715</v>
      </c>
      <c r="Q26" s="18">
        <f t="shared" si="11"/>
        <v>15.096947142882904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2:58" x14ac:dyDescent="0.35">
      <c r="B27" s="17">
        <v>66</v>
      </c>
      <c r="C27" s="8">
        <v>0.85</v>
      </c>
      <c r="D27" s="4">
        <f t="shared" si="3"/>
        <v>2.9485478401887071</v>
      </c>
      <c r="E27" s="4">
        <f t="shared" si="0"/>
        <v>2.4651040224918206</v>
      </c>
      <c r="F27" s="4">
        <f t="shared" si="4"/>
        <v>1.1764705882352941E-2</v>
      </c>
      <c r="G27" s="4">
        <f t="shared" si="5"/>
        <v>7225.0000000000009</v>
      </c>
      <c r="H27" s="4">
        <f t="shared" si="6"/>
        <v>21303.258145363412</v>
      </c>
      <c r="I27" s="4">
        <f t="shared" si="7"/>
        <v>62813.67579349377</v>
      </c>
      <c r="J27" s="4">
        <f t="shared" si="8"/>
        <v>17810.376562503407</v>
      </c>
      <c r="K27" s="4">
        <f t="shared" si="9"/>
        <v>43904.430906321184</v>
      </c>
      <c r="L27" s="4">
        <f t="shared" si="10"/>
        <v>52514.747346316981</v>
      </c>
      <c r="M27" s="4"/>
      <c r="N27" s="4"/>
      <c r="O27" s="4">
        <f t="shared" si="1"/>
        <v>2.3990892281714</v>
      </c>
      <c r="P27" s="18">
        <f t="shared" si="2"/>
        <v>16863.774969873455</v>
      </c>
      <c r="Q27" s="18">
        <f t="shared" si="11"/>
        <v>31.486210924734699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2:58" x14ac:dyDescent="0.35">
      <c r="B28" s="17">
        <v>68.8</v>
      </c>
      <c r="C28" s="8">
        <v>0.77</v>
      </c>
      <c r="D28" s="4">
        <f t="shared" si="3"/>
        <v>2.9244041526538971</v>
      </c>
      <c r="E28" s="4">
        <f t="shared" si="0"/>
        <v>2.5639498571284531</v>
      </c>
      <c r="F28" s="4">
        <f t="shared" si="4"/>
        <v>1.2987012987012988E-2</v>
      </c>
      <c r="G28" s="4">
        <f t="shared" si="5"/>
        <v>5928.9999999999991</v>
      </c>
      <c r="H28" s="4">
        <f t="shared" si="6"/>
        <v>17338.792221084954</v>
      </c>
      <c r="I28" s="4">
        <f t="shared" si="7"/>
        <v>50705.635973343924</v>
      </c>
      <c r="J28" s="4">
        <f t="shared" si="8"/>
        <v>15201.658702914596</v>
      </c>
      <c r="K28" s="4">
        <f t="shared" si="9"/>
        <v>38976.290659453385</v>
      </c>
      <c r="L28" s="4">
        <f t="shared" si="10"/>
        <v>44455.793838030702</v>
      </c>
      <c r="M28" s="4"/>
      <c r="N28" s="4"/>
      <c r="O28" s="4">
        <f t="shared" si="1"/>
        <v>2.4947157158329674</v>
      </c>
      <c r="P28" s="18">
        <f t="shared" si="2"/>
        <v>15687.450661033816</v>
      </c>
      <c r="Q28" s="18">
        <f t="shared" si="11"/>
        <v>28.419868916754172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2:58" x14ac:dyDescent="0.35">
      <c r="B29" s="17">
        <v>71.400000000000006</v>
      </c>
      <c r="C29" s="8">
        <v>0.7</v>
      </c>
      <c r="D29" s="4">
        <f t="shared" si="3"/>
        <v>2.9023363807865334</v>
      </c>
      <c r="E29" s="4">
        <f t="shared" si="0"/>
        <v>2.6592600369327779</v>
      </c>
      <c r="F29" s="4">
        <f t="shared" si="4"/>
        <v>1.4285714285714287E-2</v>
      </c>
      <c r="G29" s="4">
        <f t="shared" si="5"/>
        <v>4899.9999999999991</v>
      </c>
      <c r="H29" s="4">
        <f t="shared" si="6"/>
        <v>14221.448265854011</v>
      </c>
      <c r="I29" s="4">
        <f t="shared" si="7"/>
        <v>41275.426689461652</v>
      </c>
      <c r="J29" s="4">
        <f t="shared" si="8"/>
        <v>13030.37418097061</v>
      </c>
      <c r="K29" s="4">
        <f t="shared" si="9"/>
        <v>34651.153325735817</v>
      </c>
      <c r="L29" s="4">
        <f t="shared" si="10"/>
        <v>37818.529040692527</v>
      </c>
      <c r="M29" s="4"/>
      <c r="N29" s="4"/>
      <c r="O29" s="4">
        <f t="shared" si="1"/>
        <v>2.5821200740591159</v>
      </c>
      <c r="P29" s="18">
        <f t="shared" si="2"/>
        <v>14528.672501808243</v>
      </c>
      <c r="Q29" s="18">
        <f t="shared" si="11"/>
        <v>29.157811973534745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2:58" x14ac:dyDescent="0.35">
      <c r="B30" s="17">
        <v>73.900000000000006</v>
      </c>
      <c r="C30" s="8">
        <v>0.64</v>
      </c>
      <c r="D30" s="4">
        <f t="shared" si="3"/>
        <v>2.8814291888776835</v>
      </c>
      <c r="E30" s="4">
        <f t="shared" si="0"/>
        <v>2.7488721956224653</v>
      </c>
      <c r="F30" s="4">
        <f t="shared" si="4"/>
        <v>1.5625E-2</v>
      </c>
      <c r="G30" s="4">
        <f t="shared" si="5"/>
        <v>4096</v>
      </c>
      <c r="H30" s="4">
        <f t="shared" si="6"/>
        <v>11802.333957642992</v>
      </c>
      <c r="I30" s="4">
        <f t="shared" si="7"/>
        <v>34007.589562434783</v>
      </c>
      <c r="J30" s="4">
        <f t="shared" si="8"/>
        <v>11259.380513269618</v>
      </c>
      <c r="K30" s="4">
        <f t="shared" si="9"/>
        <v>30950.598032860256</v>
      </c>
      <c r="L30" s="4">
        <f t="shared" si="10"/>
        <v>32443.107659615671</v>
      </c>
      <c r="M30" s="4"/>
      <c r="N30" s="4"/>
      <c r="O30" s="4">
        <f t="shared" si="1"/>
        <v>2.6649276951496024</v>
      </c>
      <c r="P30" s="18">
        <f t="shared" si="2"/>
        <v>13441.748461466465</v>
      </c>
      <c r="Q30" s="18">
        <f t="shared" si="11"/>
        <v>28.863197837879245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2:58" x14ac:dyDescent="0.35">
      <c r="B31" s="17">
        <v>76.400000000000006</v>
      </c>
      <c r="C31" s="8">
        <v>0.59</v>
      </c>
      <c r="D31" s="4">
        <f t="shared" si="3"/>
        <v>2.8608210556429698</v>
      </c>
      <c r="E31" s="4">
        <f t="shared" si="0"/>
        <v>2.8302178350764176</v>
      </c>
      <c r="F31" s="4">
        <f t="shared" si="4"/>
        <v>1.6949152542372885E-2</v>
      </c>
      <c r="G31" s="4">
        <f t="shared" si="5"/>
        <v>3480.9999999999986</v>
      </c>
      <c r="H31" s="4">
        <f t="shared" si="6"/>
        <v>9958.5180946931741</v>
      </c>
      <c r="I31" s="4">
        <f t="shared" si="7"/>
        <v>28489.538248299745</v>
      </c>
      <c r="J31" s="4">
        <f t="shared" si="8"/>
        <v>9851.9882839010061</v>
      </c>
      <c r="K31" s="4">
        <f t="shared" si="9"/>
        <v>27883.272952060535</v>
      </c>
      <c r="L31" s="4">
        <f t="shared" si="10"/>
        <v>28184.775522531847</v>
      </c>
      <c r="M31" s="4"/>
      <c r="N31" s="4"/>
      <c r="O31" s="4">
        <f t="shared" si="1"/>
        <v>2.7465508273101715</v>
      </c>
      <c r="P31" s="18">
        <f t="shared" si="2"/>
        <v>12472.477754056921</v>
      </c>
      <c r="Q31" s="18">
        <f t="shared" si="11"/>
        <v>24.36758546436716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2:58" x14ac:dyDescent="0.35">
      <c r="B32" s="17">
        <v>78.8</v>
      </c>
      <c r="C32" s="8">
        <v>0.54</v>
      </c>
      <c r="D32" s="4">
        <f t="shared" si="3"/>
        <v>2.8413126864611451</v>
      </c>
      <c r="E32" s="4">
        <f t="shared" si="0"/>
        <v>2.9187712324178627</v>
      </c>
      <c r="F32" s="4">
        <f t="shared" si="4"/>
        <v>1.8518518518518517E-2</v>
      </c>
      <c r="G32" s="4">
        <f t="shared" si="5"/>
        <v>2916</v>
      </c>
      <c r="H32" s="4">
        <f t="shared" si="6"/>
        <v>8285.267793720699</v>
      </c>
      <c r="I32" s="4">
        <f t="shared" si="7"/>
        <v>23541.036493026564</v>
      </c>
      <c r="J32" s="4">
        <f t="shared" si="8"/>
        <v>8511.1369137304882</v>
      </c>
      <c r="K32" s="4">
        <f t="shared" si="9"/>
        <v>24842.061578966302</v>
      </c>
      <c r="L32" s="4">
        <f t="shared" si="10"/>
        <v>24182.801289190189</v>
      </c>
      <c r="M32" s="4"/>
      <c r="N32" s="4"/>
      <c r="O32" s="4">
        <f t="shared" si="1"/>
        <v>2.8238180973646472</v>
      </c>
      <c r="P32" s="18">
        <f t="shared" si="2"/>
        <v>11448.508554028507</v>
      </c>
      <c r="Q32" s="18">
        <f t="shared" si="11"/>
        <v>26.290941349362114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2:58" x14ac:dyDescent="0.35">
      <c r="B33" s="17">
        <v>80.5</v>
      </c>
      <c r="C33" s="8">
        <v>0.51</v>
      </c>
      <c r="D33" s="4">
        <f t="shared" si="3"/>
        <v>2.8276544606249119</v>
      </c>
      <c r="E33" s="4">
        <f t="shared" si="0"/>
        <v>2.9759296462578115</v>
      </c>
      <c r="F33" s="4">
        <f t="shared" si="4"/>
        <v>1.9607843137254902E-2</v>
      </c>
      <c r="G33" s="4">
        <f t="shared" si="5"/>
        <v>2601</v>
      </c>
      <c r="H33" s="4">
        <f t="shared" si="6"/>
        <v>7354.7292520853962</v>
      </c>
      <c r="I33" s="4">
        <f t="shared" si="7"/>
        <v>20796.632976347792</v>
      </c>
      <c r="J33" s="4">
        <f t="shared" si="8"/>
        <v>7740.3930099165682</v>
      </c>
      <c r="K33" s="4">
        <f t="shared" si="9"/>
        <v>23034.865031897447</v>
      </c>
      <c r="L33" s="4">
        <f t="shared" si="10"/>
        <v>21887.156821480472</v>
      </c>
      <c r="M33" s="4"/>
      <c r="N33" s="4"/>
      <c r="O33" s="4">
        <f t="shared" si="1"/>
        <v>2.8779145630567413</v>
      </c>
      <c r="P33" s="18">
        <f t="shared" si="2"/>
        <v>10809.441869087112</v>
      </c>
      <c r="Q33" s="18">
        <f t="shared" si="11"/>
        <v>24.987693947307982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2:58" x14ac:dyDescent="0.35">
      <c r="B34" s="17">
        <v>82.8</v>
      </c>
      <c r="C34" s="8">
        <v>0.47</v>
      </c>
      <c r="D34" s="4">
        <f t="shared" si="3"/>
        <v>2.8093833403567916</v>
      </c>
      <c r="E34" s="4">
        <f t="shared" si="0"/>
        <v>3.0576076772720784</v>
      </c>
      <c r="F34" s="4">
        <f t="shared" si="4"/>
        <v>2.1276595744680851E-2</v>
      </c>
      <c r="G34" s="4">
        <f t="shared" si="5"/>
        <v>2209</v>
      </c>
      <c r="H34" s="4">
        <f t="shared" si="6"/>
        <v>6205.9277988481526</v>
      </c>
      <c r="I34" s="4">
        <f t="shared" si="7"/>
        <v>17434.830169541092</v>
      </c>
      <c r="J34" s="4">
        <f t="shared" si="8"/>
        <v>6754.2553590940215</v>
      </c>
      <c r="K34" s="4">
        <f t="shared" si="9"/>
        <v>20651.863040221957</v>
      </c>
      <c r="L34" s="4">
        <f t="shared" si="10"/>
        <v>18975.292482354322</v>
      </c>
      <c r="M34" s="4"/>
      <c r="N34" s="4"/>
      <c r="O34" s="4">
        <f t="shared" si="1"/>
        <v>2.9502814313888184</v>
      </c>
      <c r="P34" s="18">
        <f t="shared" si="2"/>
        <v>9930.7091942985135</v>
      </c>
      <c r="Q34" s="18">
        <f t="shared" si="11"/>
        <v>25.445301029365314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2:58" x14ac:dyDescent="0.35">
      <c r="B35" s="17">
        <v>85.1</v>
      </c>
      <c r="C35" s="8">
        <v>0.43</v>
      </c>
      <c r="D35" s="4">
        <f t="shared" si="3"/>
        <v>2.7913468248429867</v>
      </c>
      <c r="E35" s="4">
        <f t="shared" si="0"/>
        <v>3.1465551632885744</v>
      </c>
      <c r="F35" s="4">
        <f t="shared" si="4"/>
        <v>2.3255813953488375E-2</v>
      </c>
      <c r="G35" s="4">
        <f t="shared" si="5"/>
        <v>1848.9999999999995</v>
      </c>
      <c r="H35" s="4">
        <f t="shared" si="6"/>
        <v>5161.2002791346813</v>
      </c>
      <c r="I35" s="4">
        <f t="shared" si="7"/>
        <v>14406.700011541328</v>
      </c>
      <c r="J35" s="4">
        <f t="shared" si="8"/>
        <v>5817.9804969205725</v>
      </c>
      <c r="K35" s="4">
        <f t="shared" si="9"/>
        <v>18306.596572497652</v>
      </c>
      <c r="L35" s="4">
        <f t="shared" si="10"/>
        <v>16240.001387077662</v>
      </c>
      <c r="M35" s="4"/>
      <c r="N35" s="4"/>
      <c r="O35" s="4">
        <f t="shared" si="1"/>
        <v>3.0217190949914379</v>
      </c>
      <c r="P35" s="18">
        <f t="shared" si="2"/>
        <v>9024.3509784682792</v>
      </c>
      <c r="Q35" s="18">
        <f t="shared" si="11"/>
        <v>28.81489725964369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2:58" x14ac:dyDescent="0.35">
      <c r="B36" s="17">
        <v>87.6</v>
      </c>
      <c r="C36" s="8">
        <v>0.4</v>
      </c>
      <c r="D36" s="4">
        <f t="shared" si="3"/>
        <v>2.772002772002772</v>
      </c>
      <c r="E36" s="4">
        <f t="shared" ref="E36:E59" si="14">LN(10/C36)</f>
        <v>3.2188758248682006</v>
      </c>
      <c r="F36" s="4">
        <f t="shared" si="4"/>
        <v>2.5000000000000001E-2</v>
      </c>
      <c r="G36" s="4">
        <f t="shared" si="5"/>
        <v>1599.9999999999998</v>
      </c>
      <c r="H36" s="4">
        <f t="shared" si="6"/>
        <v>4435.204435204435</v>
      </c>
      <c r="I36" s="4">
        <f t="shared" si="7"/>
        <v>12294.398988785681</v>
      </c>
      <c r="J36" s="4">
        <f t="shared" si="8"/>
        <v>5150.2013197891201</v>
      </c>
      <c r="K36" s="4">
        <f t="shared" si="9"/>
        <v>16577.858521473499</v>
      </c>
      <c r="L36" s="4">
        <f t="shared" si="10"/>
        <v>14276.372334827776</v>
      </c>
      <c r="M36" s="4"/>
      <c r="N36" s="4"/>
      <c r="O36" s="4">
        <f t="shared" ref="O36:O59" si="15">($U$5*D36)+$U$9</f>
        <v>3.0983355533341204</v>
      </c>
      <c r="P36" s="18">
        <f t="shared" ref="P36:P59" si="16">((E36-$U$3)^2)*G36</f>
        <v>8328.7055246404052</v>
      </c>
      <c r="Q36" s="18">
        <f t="shared" si="11"/>
        <v>23.247931298415654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2:58" x14ac:dyDescent="0.35">
      <c r="B37" s="17">
        <v>89.9</v>
      </c>
      <c r="C37" s="8">
        <v>0.37</v>
      </c>
      <c r="D37" s="4">
        <f t="shared" si="3"/>
        <v>2.7544415369783781</v>
      </c>
      <c r="E37" s="4">
        <f t="shared" si="14"/>
        <v>3.2968373663379125</v>
      </c>
      <c r="F37" s="4">
        <f t="shared" si="4"/>
        <v>2.7027027027027029E-2</v>
      </c>
      <c r="G37" s="4">
        <f t="shared" si="5"/>
        <v>1368.9999999999998</v>
      </c>
      <c r="H37" s="4">
        <f t="shared" si="6"/>
        <v>3770.830464123399</v>
      </c>
      <c r="I37" s="4">
        <f t="shared" si="7"/>
        <v>10386.532059284948</v>
      </c>
      <c r="J37" s="4">
        <f t="shared" si="8"/>
        <v>4513.3703545166018</v>
      </c>
      <c r="K37" s="4">
        <f t="shared" si="9"/>
        <v>14879.848032892123</v>
      </c>
      <c r="L37" s="4">
        <f t="shared" si="10"/>
        <v>12431.814776247355</v>
      </c>
      <c r="M37" s="4"/>
      <c r="N37" s="4"/>
      <c r="O37" s="4">
        <f t="shared" si="15"/>
        <v>3.16789076199729</v>
      </c>
      <c r="P37" s="18">
        <f t="shared" si="16"/>
        <v>7621.5847697799354</v>
      </c>
      <c r="Q37" s="18">
        <f t="shared" si="11"/>
        <v>22.762673449467552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2:58" x14ac:dyDescent="0.35">
      <c r="B38" s="17">
        <v>91.4</v>
      </c>
      <c r="C38" s="8">
        <v>0.34</v>
      </c>
      <c r="D38" s="4">
        <f t="shared" si="3"/>
        <v>2.7431079412974904</v>
      </c>
      <c r="E38" s="4">
        <f t="shared" si="14"/>
        <v>3.3813947543659757</v>
      </c>
      <c r="F38" s="4">
        <f t="shared" si="4"/>
        <v>2.9411764705882353E-2</v>
      </c>
      <c r="G38" s="4">
        <f t="shared" si="5"/>
        <v>1156</v>
      </c>
      <c r="H38" s="4">
        <f t="shared" si="6"/>
        <v>3171.0327801398989</v>
      </c>
      <c r="I38" s="4">
        <f t="shared" si="7"/>
        <v>8698.4852013164145</v>
      </c>
      <c r="J38" s="4">
        <f t="shared" si="8"/>
        <v>3908.8923360470681</v>
      </c>
      <c r="K38" s="4">
        <f t="shared" si="9"/>
        <v>13217.50804049092</v>
      </c>
      <c r="L38" s="4">
        <f t="shared" si="10"/>
        <v>10722.51360868761</v>
      </c>
      <c r="M38" s="4"/>
      <c r="N38" s="4"/>
      <c r="O38" s="4">
        <f t="shared" si="15"/>
        <v>3.2127800087611487</v>
      </c>
      <c r="P38" s="18">
        <f t="shared" si="16"/>
        <v>6905.2982408120142</v>
      </c>
      <c r="Q38" s="18">
        <f t="shared" si="11"/>
        <v>32.866157895299899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2:58" x14ac:dyDescent="0.35">
      <c r="B39" s="17">
        <v>93.7</v>
      </c>
      <c r="C39" s="8">
        <v>0.3</v>
      </c>
      <c r="D39" s="4">
        <f t="shared" si="3"/>
        <v>2.7259097723865344</v>
      </c>
      <c r="E39" s="4">
        <f t="shared" si="14"/>
        <v>3.5065578973199818</v>
      </c>
      <c r="F39" s="4">
        <f t="shared" si="4"/>
        <v>3.3333333333333333E-2</v>
      </c>
      <c r="G39" s="4">
        <f t="shared" si="5"/>
        <v>900</v>
      </c>
      <c r="H39" s="4">
        <f t="shared" si="6"/>
        <v>2453.3187951478808</v>
      </c>
      <c r="I39" s="4">
        <f t="shared" si="7"/>
        <v>6687.5256784731664</v>
      </c>
      <c r="J39" s="4">
        <f t="shared" si="8"/>
        <v>3155.9021075879837</v>
      </c>
      <c r="K39" s="4">
        <f t="shared" si="9"/>
        <v>11066.353458531419</v>
      </c>
      <c r="L39" s="4">
        <f t="shared" si="10"/>
        <v>8602.7043957693459</v>
      </c>
      <c r="M39" s="4"/>
      <c r="N39" s="4"/>
      <c r="O39" s="4">
        <f t="shared" si="15"/>
        <v>3.2808972126801415</v>
      </c>
      <c r="P39" s="18">
        <f t="shared" si="16"/>
        <v>5940.8282512722135</v>
      </c>
      <c r="Q39" s="18">
        <f t="shared" si="11"/>
        <v>45.830470132909326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2:58" x14ac:dyDescent="0.35">
      <c r="B40" s="17">
        <v>96</v>
      </c>
      <c r="C40" s="8">
        <v>0.28000000000000003</v>
      </c>
      <c r="D40" s="4">
        <f t="shared" si="3"/>
        <v>2.7089259108763377</v>
      </c>
      <c r="E40" s="4">
        <f t="shared" si="14"/>
        <v>3.575550768806933</v>
      </c>
      <c r="F40" s="4">
        <f t="shared" si="4"/>
        <v>3.5714285714285712E-2</v>
      </c>
      <c r="G40" s="4">
        <f t="shared" si="5"/>
        <v>784.00000000000011</v>
      </c>
      <c r="H40" s="4">
        <f t="shared" si="6"/>
        <v>2123.7979141270489</v>
      </c>
      <c r="I40" s="4">
        <f t="shared" si="7"/>
        <v>5753.2111990438825</v>
      </c>
      <c r="J40" s="4">
        <f t="shared" si="8"/>
        <v>2803.2318027446358</v>
      </c>
      <c r="K40" s="4">
        <f t="shared" si="9"/>
        <v>10023.097627447627</v>
      </c>
      <c r="L40" s="4">
        <f t="shared" si="10"/>
        <v>7593.7472646475308</v>
      </c>
      <c r="M40" s="4"/>
      <c r="N40" s="4"/>
      <c r="O40" s="4">
        <f t="shared" si="15"/>
        <v>3.3481656040892407</v>
      </c>
      <c r="P40" s="18">
        <f t="shared" si="16"/>
        <v>5456.7942922625889</v>
      </c>
      <c r="Q40" s="18">
        <f t="shared" si="11"/>
        <v>40.535946296814586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2:58" x14ac:dyDescent="0.35">
      <c r="B41" s="17">
        <v>98.1</v>
      </c>
      <c r="C41" s="8">
        <v>0.26</v>
      </c>
      <c r="D41" s="4">
        <f t="shared" si="3"/>
        <v>2.6936026936026938</v>
      </c>
      <c r="E41" s="4">
        <f t="shared" si="14"/>
        <v>3.6496587409606551</v>
      </c>
      <c r="F41" s="4">
        <f t="shared" si="4"/>
        <v>3.8461538461538457E-2</v>
      </c>
      <c r="G41" s="4">
        <f t="shared" si="5"/>
        <v>676.00000000000023</v>
      </c>
      <c r="H41" s="4">
        <f t="shared" si="6"/>
        <v>1820.8754208754217</v>
      </c>
      <c r="I41" s="4">
        <f t="shared" si="7"/>
        <v>4904.7149383849746</v>
      </c>
      <c r="J41" s="4">
        <f t="shared" si="8"/>
        <v>2467.1693088894035</v>
      </c>
      <c r="K41" s="4">
        <f t="shared" si="9"/>
        <v>9004.3260336180701</v>
      </c>
      <c r="L41" s="4">
        <f t="shared" si="10"/>
        <v>6645.5738959983946</v>
      </c>
      <c r="M41" s="4"/>
      <c r="N41" s="4"/>
      <c r="O41" s="4">
        <f t="shared" si="15"/>
        <v>3.4088566416716706</v>
      </c>
      <c r="P41" s="18">
        <f t="shared" si="16"/>
        <v>4973.1392302766781</v>
      </c>
      <c r="Q41" s="18">
        <f t="shared" si="11"/>
        <v>39.198300090859824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2:58" x14ac:dyDescent="0.35">
      <c r="B42" s="17">
        <v>100.4</v>
      </c>
      <c r="C42" s="8">
        <v>0.25</v>
      </c>
      <c r="D42" s="4">
        <f t="shared" si="3"/>
        <v>2.6770178021683848</v>
      </c>
      <c r="E42" s="4">
        <f t="shared" si="14"/>
        <v>3.6888794541139363</v>
      </c>
      <c r="F42" s="4">
        <f t="shared" si="4"/>
        <v>0.04</v>
      </c>
      <c r="G42" s="4">
        <f t="shared" si="5"/>
        <v>625</v>
      </c>
      <c r="H42" s="4">
        <f t="shared" si="6"/>
        <v>1673.1361263552405</v>
      </c>
      <c r="I42" s="4">
        <f t="shared" si="7"/>
        <v>4479.0151957040307</v>
      </c>
      <c r="J42" s="4">
        <f t="shared" si="8"/>
        <v>2305.54965882121</v>
      </c>
      <c r="K42" s="4">
        <f t="shared" si="9"/>
        <v>8504.894766864958</v>
      </c>
      <c r="L42" s="4">
        <f t="shared" si="10"/>
        <v>6171.9974804476251</v>
      </c>
      <c r="M42" s="4"/>
      <c r="N42" s="4"/>
      <c r="O42" s="4">
        <f t="shared" si="15"/>
        <v>3.4745448226433968</v>
      </c>
      <c r="P42" s="18">
        <f t="shared" si="16"/>
        <v>4731.8824114585159</v>
      </c>
      <c r="Q42" s="18">
        <f t="shared" si="11"/>
        <v>28.712083904757474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2:58" x14ac:dyDescent="0.35">
      <c r="B43" s="17">
        <v>102.4</v>
      </c>
      <c r="C43" s="8">
        <v>0.23</v>
      </c>
      <c r="D43" s="4">
        <f t="shared" si="3"/>
        <v>2.6627612834509389</v>
      </c>
      <c r="E43" s="4">
        <f t="shared" si="14"/>
        <v>3.7722610630529876</v>
      </c>
      <c r="F43" s="4">
        <f t="shared" si="4"/>
        <v>4.3478260869565216E-2</v>
      </c>
      <c r="G43" s="4">
        <f t="shared" si="5"/>
        <v>529</v>
      </c>
      <c r="H43" s="4">
        <f t="shared" si="6"/>
        <v>1408.6007189455468</v>
      </c>
      <c r="I43" s="4">
        <f t="shared" si="7"/>
        <v>3750.7674582493592</v>
      </c>
      <c r="J43" s="4">
        <f t="shared" si="8"/>
        <v>1995.5261023550304</v>
      </c>
      <c r="K43" s="4">
        <f t="shared" si="9"/>
        <v>7527.6454162197715</v>
      </c>
      <c r="L43" s="4">
        <f t="shared" si="10"/>
        <v>5313.6096454667304</v>
      </c>
      <c r="M43" s="4"/>
      <c r="N43" s="4"/>
      <c r="O43" s="4">
        <f t="shared" si="15"/>
        <v>3.5310109614328891</v>
      </c>
      <c r="P43" s="18">
        <f t="shared" si="16"/>
        <v>4251.4784212286304</v>
      </c>
      <c r="Q43" s="18">
        <f t="shared" si="11"/>
        <v>30.788652500273461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2:58" x14ac:dyDescent="0.35">
      <c r="B44" s="17">
        <v>103.7</v>
      </c>
      <c r="C44" s="8">
        <v>0.22</v>
      </c>
      <c r="D44" s="4">
        <f t="shared" si="3"/>
        <v>2.6535756932466499</v>
      </c>
      <c r="E44" s="4">
        <f t="shared" si="14"/>
        <v>3.8167128256238212</v>
      </c>
      <c r="F44" s="4">
        <f t="shared" si="4"/>
        <v>4.5454545454545463E-2</v>
      </c>
      <c r="G44" s="4">
        <f t="shared" si="5"/>
        <v>483.99999999999977</v>
      </c>
      <c r="H44" s="4">
        <f t="shared" si="6"/>
        <v>1284.330635531378</v>
      </c>
      <c r="I44" s="4">
        <f t="shared" si="7"/>
        <v>3408.0685565380868</v>
      </c>
      <c r="J44" s="4">
        <f t="shared" si="8"/>
        <v>1847.2890076019287</v>
      </c>
      <c r="K44" s="4">
        <f t="shared" si="9"/>
        <v>7050.5716479481816</v>
      </c>
      <c r="L44" s="4">
        <f t="shared" si="10"/>
        <v>4901.9212089742032</v>
      </c>
      <c r="M44" s="4"/>
      <c r="N44" s="4"/>
      <c r="O44" s="4">
        <f t="shared" si="15"/>
        <v>3.5673925509091529</v>
      </c>
      <c r="P44" s="18">
        <f t="shared" si="16"/>
        <v>4012.7628495589502</v>
      </c>
      <c r="Q44" s="18">
        <f t="shared" si="11"/>
        <v>30.085730101758067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2:58" x14ac:dyDescent="0.35">
      <c r="B45" s="17">
        <v>105.8</v>
      </c>
      <c r="C45" s="8">
        <v>0.21</v>
      </c>
      <c r="D45" s="4">
        <f t="shared" si="3"/>
        <v>2.6388705633988652</v>
      </c>
      <c r="E45" s="4">
        <f t="shared" si="14"/>
        <v>3.8632328412587142</v>
      </c>
      <c r="F45" s="4">
        <f t="shared" si="4"/>
        <v>4.7619047619047616E-2</v>
      </c>
      <c r="G45" s="4">
        <f t="shared" si="5"/>
        <v>441.00000000000006</v>
      </c>
      <c r="H45" s="4">
        <f t="shared" si="6"/>
        <v>1163.7419184588996</v>
      </c>
      <c r="I45" s="4">
        <f t="shared" si="7"/>
        <v>3070.9642920145129</v>
      </c>
      <c r="J45" s="4">
        <f t="shared" si="8"/>
        <v>1703.6856829950932</v>
      </c>
      <c r="K45" s="4">
        <f t="shared" si="9"/>
        <v>6581.7344817289277</v>
      </c>
      <c r="L45" s="4">
        <f t="shared" si="10"/>
        <v>4495.8059981398419</v>
      </c>
      <c r="M45" s="4"/>
      <c r="N45" s="4"/>
      <c r="O45" s="4">
        <f t="shared" si="15"/>
        <v>3.6256355146620383</v>
      </c>
      <c r="P45" s="18">
        <f t="shared" si="16"/>
        <v>3775.3542988824543</v>
      </c>
      <c r="Q45" s="18">
        <f t="shared" si="11"/>
        <v>24.895547916196396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2:58" x14ac:dyDescent="0.35">
      <c r="B46" s="17">
        <v>107.6</v>
      </c>
      <c r="C46" s="8">
        <v>0.2</v>
      </c>
      <c r="D46" s="4">
        <f t="shared" si="3"/>
        <v>2.6263952724885096</v>
      </c>
      <c r="E46" s="4">
        <f t="shared" si="14"/>
        <v>3.912023005428146</v>
      </c>
      <c r="F46" s="4">
        <f t="shared" si="4"/>
        <v>0.05</v>
      </c>
      <c r="G46" s="4">
        <f t="shared" si="5"/>
        <v>399.99999999999994</v>
      </c>
      <c r="H46" s="4">
        <f t="shared" si="6"/>
        <v>1050.5581089954037</v>
      </c>
      <c r="I46" s="4">
        <f t="shared" si="7"/>
        <v>2759.1808509399966</v>
      </c>
      <c r="J46" s="4">
        <f t="shared" si="8"/>
        <v>1564.8092021712582</v>
      </c>
      <c r="K46" s="4">
        <f t="shared" si="9"/>
        <v>6121.5695979996244</v>
      </c>
      <c r="L46" s="4">
        <f t="shared" si="10"/>
        <v>4109.807490929109</v>
      </c>
      <c r="M46" s="4"/>
      <c r="N46" s="4"/>
      <c r="O46" s="4">
        <f t="shared" si="15"/>
        <v>3.6750467013580881</v>
      </c>
      <c r="P46" s="18">
        <f t="shared" si="16"/>
        <v>3539.5139677887369</v>
      </c>
      <c r="Q46" s="18">
        <f t="shared" si="11"/>
        <v>22.463107476281806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2:58" x14ac:dyDescent="0.35">
      <c r="B47" s="17">
        <v>109.4</v>
      </c>
      <c r="C47" s="8">
        <v>0.19</v>
      </c>
      <c r="D47" s="4">
        <f t="shared" si="3"/>
        <v>2.6140373807345449</v>
      </c>
      <c r="E47" s="4">
        <f t="shared" si="14"/>
        <v>3.9633162998156966</v>
      </c>
      <c r="F47" s="4">
        <f t="shared" si="4"/>
        <v>5.2631578947368425E-2</v>
      </c>
      <c r="G47" s="4">
        <f t="shared" si="5"/>
        <v>360.99999999999994</v>
      </c>
      <c r="H47" s="4">
        <f t="shared" si="6"/>
        <v>943.66749444517063</v>
      </c>
      <c r="I47" s="4">
        <f t="shared" si="7"/>
        <v>2466.7821054637843</v>
      </c>
      <c r="J47" s="4">
        <f t="shared" si="8"/>
        <v>1430.7571842334662</v>
      </c>
      <c r="K47" s="4">
        <f t="shared" si="9"/>
        <v>5670.5432693509065</v>
      </c>
      <c r="L47" s="4">
        <f t="shared" si="10"/>
        <v>3740.0527623407829</v>
      </c>
      <c r="M47" s="4"/>
      <c r="N47" s="4"/>
      <c r="O47" s="4">
        <f t="shared" si="15"/>
        <v>3.7239929023735563</v>
      </c>
      <c r="P47" s="18">
        <f t="shared" si="16"/>
        <v>3305.5251257958234</v>
      </c>
      <c r="Q47" s="18">
        <f t="shared" si="11"/>
        <v>20.676523571332751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2:58" x14ac:dyDescent="0.35">
      <c r="B48" s="17">
        <v>111.4</v>
      </c>
      <c r="C48" s="8">
        <v>0.18</v>
      </c>
      <c r="D48" s="4">
        <f t="shared" si="3"/>
        <v>2.6004420751527761</v>
      </c>
      <c r="E48" s="4">
        <f t="shared" si="14"/>
        <v>4.0173835210859723</v>
      </c>
      <c r="F48" s="4">
        <f t="shared" si="4"/>
        <v>5.5555555555555552E-2</v>
      </c>
      <c r="G48" s="4">
        <f t="shared" si="5"/>
        <v>324</v>
      </c>
      <c r="H48" s="4">
        <f t="shared" si="6"/>
        <v>842.54323234949948</v>
      </c>
      <c r="I48" s="4">
        <f t="shared" si="7"/>
        <v>2190.9848715368598</v>
      </c>
      <c r="J48" s="4">
        <f t="shared" si="8"/>
        <v>1301.6322608318551</v>
      </c>
      <c r="K48" s="4">
        <f t="shared" si="9"/>
        <v>5229.1559951797726</v>
      </c>
      <c r="L48" s="4">
        <f t="shared" si="10"/>
        <v>3384.8192974433887</v>
      </c>
      <c r="M48" s="4"/>
      <c r="N48" s="4"/>
      <c r="O48" s="4">
        <f t="shared" si="15"/>
        <v>3.777840158290692</v>
      </c>
      <c r="P48" s="18">
        <f t="shared" si="16"/>
        <v>3073.695872383727</v>
      </c>
      <c r="Q48" s="18">
        <f t="shared" si="11"/>
        <v>18.591451341603896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35">
      <c r="B49" s="17">
        <v>113.3</v>
      </c>
      <c r="C49" s="8">
        <v>0.17</v>
      </c>
      <c r="D49" s="4">
        <f t="shared" si="3"/>
        <v>2.58765687669815</v>
      </c>
      <c r="E49" s="4">
        <f t="shared" si="14"/>
        <v>4.0745419349259206</v>
      </c>
      <c r="F49" s="4">
        <f t="shared" si="4"/>
        <v>5.8823529411764705E-2</v>
      </c>
      <c r="G49" s="4">
        <f t="shared" si="5"/>
        <v>289</v>
      </c>
      <c r="H49" s="4">
        <f t="shared" si="6"/>
        <v>747.83283736576539</v>
      </c>
      <c r="I49" s="4">
        <f t="shared" si="7"/>
        <v>1935.1347842302121</v>
      </c>
      <c r="J49" s="4">
        <f t="shared" si="8"/>
        <v>1177.542619193591</v>
      </c>
      <c r="K49" s="4">
        <f t="shared" si="9"/>
        <v>4797.9467820667915</v>
      </c>
      <c r="L49" s="4">
        <f t="shared" si="10"/>
        <v>3047.0762561614465</v>
      </c>
      <c r="M49" s="4"/>
      <c r="N49" s="4"/>
      <c r="O49" s="4">
        <f t="shared" si="15"/>
        <v>3.8284788032992161</v>
      </c>
      <c r="P49" s="18">
        <f t="shared" si="16"/>
        <v>2844.362399372676</v>
      </c>
      <c r="Q49" s="18">
        <f t="shared" si="11"/>
        <v>17.498101711576933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x14ac:dyDescent="0.35">
      <c r="B50" s="17">
        <v>115.2</v>
      </c>
      <c r="C50" s="8">
        <v>0.17</v>
      </c>
      <c r="D50" s="4">
        <f t="shared" si="3"/>
        <v>2.5749967812540238</v>
      </c>
      <c r="E50" s="4">
        <f t="shared" si="14"/>
        <v>4.0745419349259206</v>
      </c>
      <c r="F50" s="4">
        <f t="shared" si="4"/>
        <v>5.8823529411764705E-2</v>
      </c>
      <c r="G50" s="4">
        <f t="shared" si="5"/>
        <v>289</v>
      </c>
      <c r="H50" s="4">
        <f t="shared" si="6"/>
        <v>744.17406978241286</v>
      </c>
      <c r="I50" s="4">
        <f t="shared" si="7"/>
        <v>1916.2458343824203</v>
      </c>
      <c r="J50" s="4">
        <f t="shared" si="8"/>
        <v>1177.542619193591</v>
      </c>
      <c r="K50" s="4">
        <f t="shared" si="9"/>
        <v>4797.9467820667915</v>
      </c>
      <c r="L50" s="4">
        <f t="shared" si="10"/>
        <v>3032.1684542129296</v>
      </c>
      <c r="M50" s="4"/>
      <c r="N50" s="4"/>
      <c r="O50" s="4">
        <f t="shared" si="15"/>
        <v>3.8786219497857068</v>
      </c>
      <c r="P50" s="18">
        <f t="shared" si="16"/>
        <v>2844.362399372676</v>
      </c>
      <c r="Q50" s="18">
        <f t="shared" si="11"/>
        <v>11.093161126851721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35">
      <c r="B51" s="17">
        <v>116.5</v>
      </c>
      <c r="C51" s="8">
        <v>0.16</v>
      </c>
      <c r="D51" s="4">
        <f t="shared" si="3"/>
        <v>2.5664057487488772</v>
      </c>
      <c r="E51" s="4">
        <f t="shared" si="14"/>
        <v>4.1351665567423561</v>
      </c>
      <c r="F51" s="4">
        <f t="shared" si="4"/>
        <v>6.25E-2</v>
      </c>
      <c r="G51" s="4">
        <f t="shared" si="5"/>
        <v>256</v>
      </c>
      <c r="H51" s="4">
        <f t="shared" si="6"/>
        <v>656.99987167971256</v>
      </c>
      <c r="I51" s="4">
        <f t="shared" si="7"/>
        <v>1686.128247606089</v>
      </c>
      <c r="J51" s="4">
        <f t="shared" si="8"/>
        <v>1058.6026385260432</v>
      </c>
      <c r="K51" s="4">
        <f t="shared" si="9"/>
        <v>4377.4982277121107</v>
      </c>
      <c r="L51" s="4">
        <f t="shared" si="10"/>
        <v>2716.8038971539668</v>
      </c>
      <c r="M51" s="4"/>
      <c r="N51" s="4"/>
      <c r="O51" s="4">
        <f t="shared" si="15"/>
        <v>3.9126486601906123</v>
      </c>
      <c r="P51" s="18">
        <f t="shared" si="16"/>
        <v>2617.8928818166523</v>
      </c>
      <c r="Q51" s="18">
        <f t="shared" si="11"/>
        <v>12.675638857168016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35">
      <c r="B52" s="17">
        <v>118.3</v>
      </c>
      <c r="C52" s="8">
        <v>0.15</v>
      </c>
      <c r="D52" s="4">
        <f t="shared" si="3"/>
        <v>2.5546046749265554</v>
      </c>
      <c r="E52" s="4">
        <f t="shared" si="14"/>
        <v>4.1997050778799272</v>
      </c>
      <c r="F52" s="4">
        <f t="shared" si="4"/>
        <v>6.6666666666666666E-2</v>
      </c>
      <c r="G52" s="4">
        <f t="shared" si="5"/>
        <v>225</v>
      </c>
      <c r="H52" s="4">
        <f t="shared" si="6"/>
        <v>574.78605185847493</v>
      </c>
      <c r="I52" s="4">
        <f t="shared" si="7"/>
        <v>1468.3511351602376</v>
      </c>
      <c r="J52" s="4">
        <f t="shared" si="8"/>
        <v>944.93364252298363</v>
      </c>
      <c r="K52" s="4">
        <f t="shared" si="9"/>
        <v>3968.4426167633505</v>
      </c>
      <c r="L52" s="4">
        <f t="shared" si="10"/>
        <v>2413.9319006845926</v>
      </c>
      <c r="M52" s="4"/>
      <c r="N52" s="4"/>
      <c r="O52" s="4">
        <f t="shared" si="15"/>
        <v>3.9593894589454184</v>
      </c>
      <c r="P52" s="18">
        <f t="shared" si="16"/>
        <v>2394.6921631345781</v>
      </c>
      <c r="Q52" s="18">
        <f t="shared" si="11"/>
        <v>12.994109258372111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35">
      <c r="B53" s="17">
        <v>120</v>
      </c>
      <c r="C53" s="8">
        <v>0.14000000000000001</v>
      </c>
      <c r="D53" s="4">
        <f t="shared" si="3"/>
        <v>2.5435584382551188</v>
      </c>
      <c r="E53" s="4">
        <f t="shared" si="14"/>
        <v>4.268697949366878</v>
      </c>
      <c r="F53" s="4">
        <f t="shared" si="4"/>
        <v>7.1428571428571425E-2</v>
      </c>
      <c r="G53" s="4">
        <f t="shared" si="5"/>
        <v>196.00000000000003</v>
      </c>
      <c r="H53" s="4">
        <f t="shared" si="6"/>
        <v>498.53745389800338</v>
      </c>
      <c r="I53" s="4">
        <f t="shared" si="7"/>
        <v>1268.0591476484888</v>
      </c>
      <c r="J53" s="4">
        <f t="shared" si="8"/>
        <v>836.66479807590815</v>
      </c>
      <c r="K53" s="4">
        <f t="shared" si="9"/>
        <v>3571.4693078540827</v>
      </c>
      <c r="L53" s="4">
        <f t="shared" si="10"/>
        <v>2128.1058071369912</v>
      </c>
      <c r="M53" s="4"/>
      <c r="N53" s="4"/>
      <c r="O53" s="4">
        <f t="shared" si="15"/>
        <v>4.0031405559244906</v>
      </c>
      <c r="P53" s="18">
        <f t="shared" si="16"/>
        <v>2175.2074573665418</v>
      </c>
      <c r="Q53" s="18">
        <f t="shared" si="11"/>
        <v>13.822062925535329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x14ac:dyDescent="0.35">
      <c r="B54" s="17">
        <v>121.8</v>
      </c>
      <c r="C54" s="8">
        <v>0.14000000000000001</v>
      </c>
      <c r="D54" s="4">
        <f t="shared" si="3"/>
        <v>2.5319660716546397</v>
      </c>
      <c r="E54" s="4">
        <f t="shared" si="14"/>
        <v>4.268697949366878</v>
      </c>
      <c r="F54" s="4">
        <f t="shared" si="4"/>
        <v>7.1428571428571425E-2</v>
      </c>
      <c r="G54" s="4">
        <f t="shared" si="5"/>
        <v>196.00000000000003</v>
      </c>
      <c r="H54" s="4">
        <f t="shared" si="6"/>
        <v>496.26535004430946</v>
      </c>
      <c r="I54" s="4">
        <f t="shared" si="7"/>
        <v>1256.5270288500049</v>
      </c>
      <c r="J54" s="4">
        <f t="shared" si="8"/>
        <v>836.66479807590815</v>
      </c>
      <c r="K54" s="4">
        <f t="shared" si="9"/>
        <v>3571.4693078540827</v>
      </c>
      <c r="L54" s="4">
        <f t="shared" si="10"/>
        <v>2118.4068820759794</v>
      </c>
      <c r="M54" s="4"/>
      <c r="N54" s="4"/>
      <c r="O54" s="4">
        <f t="shared" si="15"/>
        <v>4.0490547229336027</v>
      </c>
      <c r="P54" s="18">
        <f t="shared" si="16"/>
        <v>2175.2074573665418</v>
      </c>
      <c r="Q54" s="18">
        <f t="shared" si="11"/>
        <v>9.4556567959317324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35">
      <c r="B55" s="17">
        <v>123.4</v>
      </c>
      <c r="C55" s="8">
        <v>0.13</v>
      </c>
      <c r="D55" s="4">
        <f t="shared" si="3"/>
        <v>2.521750094565629</v>
      </c>
      <c r="E55" s="4">
        <f t="shared" si="14"/>
        <v>4.3428059215206005</v>
      </c>
      <c r="F55" s="4">
        <f t="shared" si="4"/>
        <v>7.6923076923076913E-2</v>
      </c>
      <c r="G55" s="4">
        <f t="shared" si="5"/>
        <v>169.00000000000006</v>
      </c>
      <c r="H55" s="4">
        <f t="shared" si="6"/>
        <v>426.17576598159144</v>
      </c>
      <c r="I55" s="4">
        <f t="shared" si="7"/>
        <v>1074.7087781656576</v>
      </c>
      <c r="J55" s="4">
        <f t="shared" si="8"/>
        <v>733.93420073698178</v>
      </c>
      <c r="K55" s="4">
        <f t="shared" si="9"/>
        <v>3187.3337929670533</v>
      </c>
      <c r="L55" s="4">
        <f t="shared" si="10"/>
        <v>1850.7986401134331</v>
      </c>
      <c r="M55" s="4"/>
      <c r="N55" s="4"/>
      <c r="O55" s="4">
        <f t="shared" si="15"/>
        <v>4.0895173906865967</v>
      </c>
      <c r="P55" s="18">
        <f t="shared" si="16"/>
        <v>1959.9353736581006</v>
      </c>
      <c r="Q55" s="18">
        <f t="shared" si="11"/>
        <v>10.842208494996132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x14ac:dyDescent="0.35">
      <c r="B56" s="17">
        <v>125.2</v>
      </c>
      <c r="C56" s="8">
        <v>0.12</v>
      </c>
      <c r="D56" s="4">
        <f t="shared" si="3"/>
        <v>2.51035521526296</v>
      </c>
      <c r="E56" s="4">
        <f t="shared" si="14"/>
        <v>4.4228486291941369</v>
      </c>
      <c r="F56" s="4">
        <f t="shared" si="4"/>
        <v>8.3333333333333343E-2</v>
      </c>
      <c r="G56" s="4">
        <f t="shared" si="5"/>
        <v>143.99999999999997</v>
      </c>
      <c r="H56" s="4">
        <f t="shared" si="6"/>
        <v>361.49115099786616</v>
      </c>
      <c r="I56" s="4">
        <f t="shared" si="7"/>
        <v>907.4711961789036</v>
      </c>
      <c r="J56" s="4">
        <f t="shared" si="8"/>
        <v>636.89020260395557</v>
      </c>
      <c r="K56" s="4">
        <f t="shared" si="9"/>
        <v>2816.8689595340811</v>
      </c>
      <c r="L56" s="4">
        <f t="shared" si="10"/>
        <v>1598.820641656723</v>
      </c>
      <c r="M56" s="4"/>
      <c r="N56" s="4"/>
      <c r="O56" s="4">
        <f t="shared" si="15"/>
        <v>4.1346493649747291</v>
      </c>
      <c r="P56" s="18">
        <f t="shared" si="16"/>
        <v>1749.4306890213916</v>
      </c>
      <c r="Q56" s="18">
        <f t="shared" si="11"/>
        <v>11.960469489111553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35">
      <c r="B57" s="17">
        <v>126.9</v>
      </c>
      <c r="C57" s="8">
        <v>0.11</v>
      </c>
      <c r="D57" s="4">
        <f t="shared" si="3"/>
        <v>2.4996875390576179</v>
      </c>
      <c r="E57" s="4">
        <f t="shared" si="14"/>
        <v>4.5098600061837661</v>
      </c>
      <c r="F57" s="4">
        <f t="shared" si="4"/>
        <v>9.0909090909090925E-2</v>
      </c>
      <c r="G57" s="4">
        <f t="shared" si="5"/>
        <v>120.99999999999994</v>
      </c>
      <c r="H57" s="4">
        <f t="shared" si="6"/>
        <v>302.46219222597165</v>
      </c>
      <c r="I57" s="4">
        <f t="shared" si="7"/>
        <v>756.06097294331119</v>
      </c>
      <c r="J57" s="4">
        <f t="shared" si="8"/>
        <v>545.69306074823544</v>
      </c>
      <c r="K57" s="4">
        <f t="shared" si="9"/>
        <v>2460.9993103204752</v>
      </c>
      <c r="L57" s="4">
        <f t="shared" si="10"/>
        <v>1364.0621441025758</v>
      </c>
      <c r="M57" s="4"/>
      <c r="N57" s="4"/>
      <c r="O57" s="4">
        <f t="shared" si="15"/>
        <v>4.1769010883519861</v>
      </c>
      <c r="P57" s="18">
        <f t="shared" si="16"/>
        <v>1544.317477969877</v>
      </c>
      <c r="Q57" s="18">
        <f t="shared" si="11"/>
        <v>13.414258556608907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x14ac:dyDescent="0.35">
      <c r="B58" s="17">
        <v>128.6</v>
      </c>
      <c r="C58" s="8">
        <v>0.11</v>
      </c>
      <c r="D58" s="4">
        <f t="shared" si="3"/>
        <v>2.4891101431238334</v>
      </c>
      <c r="E58" s="4">
        <f t="shared" si="14"/>
        <v>4.5098600061837661</v>
      </c>
      <c r="F58" s="4">
        <f t="shared" si="4"/>
        <v>9.0909090909090925E-2</v>
      </c>
      <c r="G58" s="4">
        <f t="shared" si="5"/>
        <v>120.99999999999994</v>
      </c>
      <c r="H58" s="4">
        <f t="shared" si="6"/>
        <v>301.18232731798372</v>
      </c>
      <c r="I58" s="4">
        <f t="shared" si="7"/>
        <v>749.67598585683561</v>
      </c>
      <c r="J58" s="4">
        <f t="shared" si="8"/>
        <v>545.69306074823544</v>
      </c>
      <c r="K58" s="4">
        <f t="shared" si="9"/>
        <v>2460.9993103204752</v>
      </c>
      <c r="L58" s="4">
        <f t="shared" si="10"/>
        <v>1358.2901325407231</v>
      </c>
      <c r="M58" s="4"/>
      <c r="N58" s="4"/>
      <c r="O58" s="4">
        <f t="shared" si="15"/>
        <v>4.2187952364722854</v>
      </c>
      <c r="P58" s="18">
        <f t="shared" si="16"/>
        <v>1544.317477969877</v>
      </c>
      <c r="Q58" s="18">
        <f t="shared" si="11"/>
        <v>10.250962720230872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 thickBot="1" x14ac:dyDescent="0.4">
      <c r="B59" s="30">
        <v>130.19999999999999</v>
      </c>
      <c r="C59" s="20">
        <v>0.11</v>
      </c>
      <c r="D59" s="21">
        <f t="shared" si="3"/>
        <v>2.4792363951902816</v>
      </c>
      <c r="E59" s="21">
        <f t="shared" si="14"/>
        <v>4.5098600061837661</v>
      </c>
      <c r="F59" s="4">
        <f t="shared" si="4"/>
        <v>9.0909090909090925E-2</v>
      </c>
      <c r="G59" s="21">
        <f t="shared" si="5"/>
        <v>120.99999999999994</v>
      </c>
      <c r="H59" s="21">
        <f t="shared" si="6"/>
        <v>299.98760381802396</v>
      </c>
      <c r="I59" s="21">
        <f t="shared" si="7"/>
        <v>743.74018549156801</v>
      </c>
      <c r="J59" s="21">
        <f t="shared" si="8"/>
        <v>545.69306074823544</v>
      </c>
      <c r="K59" s="21">
        <f t="shared" si="9"/>
        <v>2460.9993103204752</v>
      </c>
      <c r="L59" s="21">
        <f t="shared" si="10"/>
        <v>1352.9020968098066</v>
      </c>
      <c r="M59" s="21"/>
      <c r="N59" s="21"/>
      <c r="O59" s="21">
        <f t="shared" si="15"/>
        <v>4.2579024289249663</v>
      </c>
      <c r="P59" s="26">
        <f t="shared" si="16"/>
        <v>1544.317477969877</v>
      </c>
      <c r="Q59" s="26">
        <f t="shared" si="11"/>
        <v>7.6813971093130116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 thickBot="1" x14ac:dyDescent="0.4">
      <c r="B60" s="46" t="s">
        <v>25</v>
      </c>
      <c r="C60" s="47"/>
      <c r="D60" s="47"/>
      <c r="E60" s="48"/>
      <c r="F60" s="27">
        <f>SUM(F4:F59)</f>
        <v>1.6025783883459621</v>
      </c>
      <c r="G60" s="28">
        <f t="shared" ref="G60:L60" si="17">SUM(G4:G59)</f>
        <v>2737324</v>
      </c>
      <c r="H60" s="28">
        <f t="shared" si="17"/>
        <v>9081375.9078478403</v>
      </c>
      <c r="I60" s="28">
        <f t="shared" si="17"/>
        <v>30159392.453529224</v>
      </c>
      <c r="J60" s="28">
        <f t="shared" si="17"/>
        <v>2565782.1425570888</v>
      </c>
      <c r="K60" s="28">
        <f t="shared" si="17"/>
        <v>2893606.5947299269</v>
      </c>
      <c r="L60" s="28">
        <f t="shared" si="17"/>
        <v>8389797.7799095009</v>
      </c>
      <c r="M60" s="28">
        <f>(G60*I60)-(H60)^2</f>
        <v>84640408825.234375</v>
      </c>
      <c r="N60" s="28">
        <f>1/M60</f>
        <v>1.1814687734611506E-11</v>
      </c>
      <c r="O60" s="28">
        <f t="shared" ref="O60" si="18">SUM(O4:O59)</f>
        <v>144.41553822039583</v>
      </c>
      <c r="P60" s="28">
        <f t="shared" ref="P60" si="19">SUM(P4:P59)</f>
        <v>488616.17230830243</v>
      </c>
      <c r="Q60" s="29">
        <f t="shared" ref="Q60" si="20">SUM(Q4:Q59)</f>
        <v>3550.2637934248869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35">
      <c r="B61" s="22"/>
      <c r="C61" s="23"/>
      <c r="D61" s="24"/>
      <c r="E61" s="24"/>
      <c r="F61" s="25"/>
      <c r="G61" s="9"/>
      <c r="I61" s="2"/>
      <c r="J61" s="2"/>
      <c r="K61" s="2"/>
      <c r="L61" s="2"/>
      <c r="M61" s="2"/>
      <c r="N61" s="2"/>
      <c r="O61" s="2"/>
      <c r="P61" s="1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x14ac:dyDescent="0.35">
      <c r="A62" s="2"/>
      <c r="B62" s="2" t="s">
        <v>3</v>
      </c>
      <c r="C62" s="2"/>
      <c r="D62" s="2"/>
      <c r="E62" s="24"/>
      <c r="F62" s="25"/>
      <c r="G62" s="9"/>
      <c r="I62" s="2"/>
      <c r="J62" s="2"/>
      <c r="K62" s="2"/>
      <c r="L62" s="2"/>
      <c r="M62" s="2"/>
      <c r="N62" s="2"/>
      <c r="O62" s="2"/>
      <c r="P62" s="1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8.5" x14ac:dyDescent="0.35">
      <c r="A63" s="2"/>
      <c r="B63" s="3" t="s">
        <v>0</v>
      </c>
      <c r="C63" s="3" t="s">
        <v>1</v>
      </c>
      <c r="D63" s="16" t="s">
        <v>8</v>
      </c>
      <c r="E63" s="4" t="s">
        <v>7</v>
      </c>
      <c r="F63" s="19" t="s">
        <v>19</v>
      </c>
      <c r="G63" s="19" t="s">
        <v>26</v>
      </c>
      <c r="H63" s="19" t="s">
        <v>27</v>
      </c>
      <c r="I63" s="19" t="s">
        <v>28</v>
      </c>
      <c r="J63" s="19" t="s">
        <v>29</v>
      </c>
      <c r="K63" s="19" t="s">
        <v>30</v>
      </c>
      <c r="L63" s="19" t="s">
        <v>31</v>
      </c>
      <c r="M63" s="18" t="s">
        <v>20</v>
      </c>
      <c r="N63" s="18" t="s">
        <v>21</v>
      </c>
      <c r="O63" s="4" t="s">
        <v>22</v>
      </c>
      <c r="P63" s="19" t="s">
        <v>32</v>
      </c>
      <c r="Q63" s="19" t="s">
        <v>33</v>
      </c>
      <c r="R63" s="2"/>
      <c r="S63" s="10" t="s">
        <v>23</v>
      </c>
      <c r="T63" s="11" t="s">
        <v>24</v>
      </c>
      <c r="U63" s="2">
        <f>J119/G119</f>
        <v>1.0085594652560754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x14ac:dyDescent="0.35">
      <c r="A64" s="2"/>
      <c r="B64" s="6">
        <v>22.8</v>
      </c>
      <c r="C64" s="7">
        <v>4.7300000000000004</v>
      </c>
      <c r="D64" s="4">
        <f>1000/(273.15 + B64)</f>
        <v>3.3789491468153408</v>
      </c>
      <c r="E64" s="4">
        <f t="shared" ref="E64:E118" si="21">LN(10/C64)</f>
        <v>0.74865989049020409</v>
      </c>
      <c r="F64" s="4">
        <f>(1/C64)*0.01</f>
        <v>2.1141649048625789E-3</v>
      </c>
      <c r="G64" s="4">
        <f>1/F64^2</f>
        <v>223729.00000000009</v>
      </c>
      <c r="H64" s="4">
        <f>D64*G64</f>
        <v>755968.91366784961</v>
      </c>
      <c r="I64" s="4">
        <f>(D64^2)*G64</f>
        <v>2554380.5158569003</v>
      </c>
      <c r="J64" s="4">
        <f>E64*G64</f>
        <v>167496.92863948294</v>
      </c>
      <c r="K64" s="4">
        <f>(E64^2)*G64</f>
        <v>125398.23225268081</v>
      </c>
      <c r="L64" s="4">
        <f>D64*E64*G64</f>
        <v>565963.60412057093</v>
      </c>
      <c r="M64" s="4"/>
      <c r="N64" s="4"/>
      <c r="O64" s="4">
        <f t="shared" ref="O64:O95" si="22">($U$5*D64)+$U$9</f>
        <v>0.69438835435858692</v>
      </c>
      <c r="P64" s="18">
        <f t="shared" ref="P64:P95" si="23">((E64-$U$3)^2)*G64</f>
        <v>7964.1416391029952</v>
      </c>
      <c r="Q64" s="18">
        <f>((E64-O64)^2)*G64</f>
        <v>658.97131473429897</v>
      </c>
      <c r="R64" s="2"/>
      <c r="S64" s="12"/>
      <c r="T64" s="1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35">
      <c r="A65" s="2"/>
      <c r="B65" s="6">
        <v>22.8</v>
      </c>
      <c r="C65" s="7">
        <v>4.7300000000000004</v>
      </c>
      <c r="D65" s="4">
        <f t="shared" ref="D65:D118" si="24">1000/(273.15 + B65)</f>
        <v>3.3789491468153408</v>
      </c>
      <c r="E65" s="4">
        <f t="shared" si="21"/>
        <v>0.74865989049020409</v>
      </c>
      <c r="F65" s="4">
        <f t="shared" ref="F65:F118" si="25">(1/C65)*0.01</f>
        <v>2.1141649048625789E-3</v>
      </c>
      <c r="G65" s="4">
        <f t="shared" ref="G65:G118" si="26">1/F65^2</f>
        <v>223729.00000000009</v>
      </c>
      <c r="H65" s="4">
        <f t="shared" ref="H65:H118" si="27">D65*G65</f>
        <v>755968.91366784961</v>
      </c>
      <c r="I65" s="4">
        <f t="shared" ref="I65:I118" si="28">(D65^2)*G65</f>
        <v>2554380.5158569003</v>
      </c>
      <c r="J65" s="4">
        <f t="shared" ref="J65:J118" si="29">E65*G65</f>
        <v>167496.92863948294</v>
      </c>
      <c r="K65" s="4">
        <f t="shared" ref="K65:K118" si="30">(E65^2)*G65</f>
        <v>125398.23225268081</v>
      </c>
      <c r="L65" s="4">
        <f t="shared" ref="L65:L118" si="31">D65*E65*G65</f>
        <v>565963.60412057093</v>
      </c>
      <c r="M65" s="4"/>
      <c r="N65" s="4"/>
      <c r="O65" s="4">
        <f t="shared" si="22"/>
        <v>0.69438835435858692</v>
      </c>
      <c r="P65" s="18">
        <f t="shared" si="23"/>
        <v>7964.1416391029952</v>
      </c>
      <c r="Q65" s="18">
        <f t="shared" ref="Q65:Q118" si="32">((E65-O65)^2)*G65</f>
        <v>658.97131473429897</v>
      </c>
      <c r="R65" s="2"/>
      <c r="S65" s="10" t="s">
        <v>9</v>
      </c>
      <c r="T65" s="11" t="s">
        <v>10</v>
      </c>
      <c r="U65" s="2">
        <f>N119*((G119*L119)-(H119*J119))</f>
        <v>-3.985488841687268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35">
      <c r="A66" s="2"/>
      <c r="B66" s="6">
        <v>22.9</v>
      </c>
      <c r="C66" s="7">
        <v>4.63</v>
      </c>
      <c r="D66" s="4">
        <f t="shared" si="24"/>
        <v>3.377807802736025</v>
      </c>
      <c r="E66" s="4">
        <f t="shared" si="21"/>
        <v>0.77002822489590295</v>
      </c>
      <c r="F66" s="4">
        <f t="shared" si="25"/>
        <v>2.1598272138228943E-3</v>
      </c>
      <c r="G66" s="4">
        <f t="shared" si="26"/>
        <v>214368.99999999997</v>
      </c>
      <c r="H66" s="4">
        <f t="shared" si="27"/>
        <v>724097.28086471884</v>
      </c>
      <c r="I66" s="4">
        <f t="shared" si="28"/>
        <v>2445861.4452447863</v>
      </c>
      <c r="J66" s="4">
        <f t="shared" si="29"/>
        <v>165070.1805427098</v>
      </c>
      <c r="K66" s="4">
        <f t="shared" si="30"/>
        <v>127108.69810654904</v>
      </c>
      <c r="L66" s="4">
        <f t="shared" si="31"/>
        <v>557575.3438362095</v>
      </c>
      <c r="M66" s="4"/>
      <c r="N66" s="4"/>
      <c r="O66" s="4">
        <f t="shared" si="22"/>
        <v>0.69890890348186829</v>
      </c>
      <c r="P66" s="18">
        <f t="shared" si="23"/>
        <v>6000.3268847944619</v>
      </c>
      <c r="Q66" s="18">
        <f t="shared" si="32"/>
        <v>1084.2693724331791</v>
      </c>
      <c r="R66" s="2"/>
      <c r="S66" s="13"/>
      <c r="T66" s="1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7.5" x14ac:dyDescent="0.45">
      <c r="A67" s="2"/>
      <c r="B67" s="6">
        <v>23.4</v>
      </c>
      <c r="C67" s="7">
        <v>4.7</v>
      </c>
      <c r="D67" s="4">
        <f t="shared" si="24"/>
        <v>3.3721126285617946</v>
      </c>
      <c r="E67" s="4">
        <f t="shared" si="21"/>
        <v>0.75502258427803282</v>
      </c>
      <c r="F67" s="4">
        <f t="shared" si="25"/>
        <v>2.1276595744680851E-3</v>
      </c>
      <c r="G67" s="4">
        <f t="shared" si="26"/>
        <v>220900</v>
      </c>
      <c r="H67" s="4">
        <f t="shared" si="27"/>
        <v>744899.67964930041</v>
      </c>
      <c r="I67" s="4">
        <f t="shared" si="28"/>
        <v>2511885.6167570413</v>
      </c>
      <c r="J67" s="4">
        <f t="shared" si="29"/>
        <v>166784.48886701744</v>
      </c>
      <c r="K67" s="4">
        <f t="shared" si="30"/>
        <v>125926.0558018663</v>
      </c>
      <c r="L67" s="4">
        <f t="shared" si="31"/>
        <v>562416.08115669363</v>
      </c>
      <c r="M67" s="4"/>
      <c r="N67" s="4"/>
      <c r="O67" s="4">
        <f t="shared" si="22"/>
        <v>0.72146591769592838</v>
      </c>
      <c r="P67" s="18">
        <f t="shared" si="23"/>
        <v>7342.014574713975</v>
      </c>
      <c r="Q67" s="18">
        <f t="shared" si="32"/>
        <v>248.74441674744764</v>
      </c>
      <c r="R67" s="2"/>
      <c r="S67" s="10" t="s">
        <v>11</v>
      </c>
      <c r="T67" s="11" t="s">
        <v>12</v>
      </c>
      <c r="U67" s="2">
        <f>SQRT(N119*G119)</f>
        <v>6.0349808105141451E-3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35">
      <c r="A68" s="2"/>
      <c r="B68" s="6">
        <v>24.4</v>
      </c>
      <c r="C68" s="7">
        <v>4.57</v>
      </c>
      <c r="D68" s="4">
        <f t="shared" si="24"/>
        <v>3.3607797008906073</v>
      </c>
      <c r="E68" s="4">
        <f t="shared" si="21"/>
        <v>0.78307188808793227</v>
      </c>
      <c r="F68" s="4">
        <f t="shared" si="25"/>
        <v>2.1881838074398249E-3</v>
      </c>
      <c r="G68" s="4">
        <f t="shared" si="26"/>
        <v>208849.00000000003</v>
      </c>
      <c r="H68" s="4">
        <f t="shared" si="27"/>
        <v>701895.47975130251</v>
      </c>
      <c r="I68" s="4">
        <f t="shared" si="28"/>
        <v>2358916.080495052</v>
      </c>
      <c r="J68" s="4">
        <f t="shared" si="29"/>
        <v>163543.78075527659</v>
      </c>
      <c r="K68" s="4">
        <f t="shared" si="30"/>
        <v>128066.53718107328</v>
      </c>
      <c r="L68" s="4">
        <f t="shared" si="31"/>
        <v>549634.61856923753</v>
      </c>
      <c r="M68" s="4"/>
      <c r="N68" s="4"/>
      <c r="O68" s="4">
        <f t="shared" si="22"/>
        <v>0.76635251865759635</v>
      </c>
      <c r="P68" s="18">
        <f t="shared" si="23"/>
        <v>4969.8268011594564</v>
      </c>
      <c r="Q68" s="18">
        <f t="shared" si="32"/>
        <v>58.381088522506346</v>
      </c>
      <c r="R68" s="2"/>
      <c r="S68" s="13"/>
      <c r="T68" s="1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35">
      <c r="A69" s="2"/>
      <c r="B69" s="6">
        <v>25.8</v>
      </c>
      <c r="C69" s="7">
        <v>4.3499999999999996</v>
      </c>
      <c r="D69" s="4">
        <f t="shared" si="24"/>
        <v>3.3450409767519655</v>
      </c>
      <c r="E69" s="4">
        <f t="shared" si="21"/>
        <v>0.83240924789345305</v>
      </c>
      <c r="F69" s="4">
        <f t="shared" si="25"/>
        <v>2.2988505747126441E-3</v>
      </c>
      <c r="G69" s="4">
        <f t="shared" si="26"/>
        <v>189224.99999999991</v>
      </c>
      <c r="H69" s="4">
        <f t="shared" si="27"/>
        <v>632965.37882589037</v>
      </c>
      <c r="I69" s="4">
        <f t="shared" si="28"/>
        <v>2117295.1290379344</v>
      </c>
      <c r="J69" s="4">
        <f t="shared" si="29"/>
        <v>157512.63993263859</v>
      </c>
      <c r="K69" s="4">
        <f t="shared" si="30"/>
        <v>131114.97814003995</v>
      </c>
      <c r="L69" s="4">
        <f t="shared" si="31"/>
        <v>526886.23493105394</v>
      </c>
      <c r="M69" s="4"/>
      <c r="N69" s="4"/>
      <c r="O69" s="4">
        <f t="shared" si="22"/>
        <v>0.82868926433833323</v>
      </c>
      <c r="P69" s="18">
        <f t="shared" si="23"/>
        <v>2083.14820334044</v>
      </c>
      <c r="Q69" s="18">
        <f t="shared" si="32"/>
        <v>2.6185480883897299</v>
      </c>
      <c r="R69" s="2"/>
      <c r="S69" s="10" t="s">
        <v>13</v>
      </c>
      <c r="T69" s="11" t="s">
        <v>14</v>
      </c>
      <c r="U69" s="2">
        <f>N119*((I119*J119)-(H119*L119))</f>
        <v>14.183413764331315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35">
      <c r="A70" s="2"/>
      <c r="B70" s="6">
        <v>27.1</v>
      </c>
      <c r="C70" s="7">
        <v>4.18</v>
      </c>
      <c r="D70" s="4">
        <f t="shared" si="24"/>
        <v>3.330557868442964</v>
      </c>
      <c r="E70" s="4">
        <f t="shared" si="21"/>
        <v>0.87227384645738071</v>
      </c>
      <c r="F70" s="4">
        <f t="shared" si="25"/>
        <v>2.3923444976076558E-3</v>
      </c>
      <c r="G70" s="4">
        <f t="shared" si="26"/>
        <v>174723.99999999994</v>
      </c>
      <c r="H70" s="4">
        <f t="shared" si="27"/>
        <v>581928.39300582826</v>
      </c>
      <c r="I70" s="4">
        <f t="shared" si="28"/>
        <v>1938146.1881959306</v>
      </c>
      <c r="J70" s="4">
        <f t="shared" si="29"/>
        <v>152407.17554841933</v>
      </c>
      <c r="K70" s="4">
        <f t="shared" si="30"/>
        <v>132940.793243325</v>
      </c>
      <c r="L70" s="4">
        <f t="shared" si="31"/>
        <v>507600.91772995616</v>
      </c>
      <c r="M70" s="4"/>
      <c r="N70" s="4"/>
      <c r="O70" s="4">
        <f t="shared" si="22"/>
        <v>0.88605286200812117</v>
      </c>
      <c r="P70" s="18">
        <f t="shared" si="23"/>
        <v>739.53673434029793</v>
      </c>
      <c r="Q70" s="18">
        <f t="shared" si="32"/>
        <v>33.173320460425657</v>
      </c>
      <c r="R70" s="2"/>
      <c r="S70" s="13"/>
      <c r="T70" s="1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7.5" x14ac:dyDescent="0.45">
      <c r="A71" s="2"/>
      <c r="B71" s="6">
        <v>29</v>
      </c>
      <c r="C71" s="7">
        <v>3.89</v>
      </c>
      <c r="D71" s="4">
        <f t="shared" si="24"/>
        <v>3.3096144299189145</v>
      </c>
      <c r="E71" s="4">
        <f t="shared" si="21"/>
        <v>0.94417593536369082</v>
      </c>
      <c r="F71" s="4">
        <f t="shared" si="25"/>
        <v>2.5706940874035988E-3</v>
      </c>
      <c r="G71" s="4">
        <f t="shared" si="26"/>
        <v>151321</v>
      </c>
      <c r="H71" s="4">
        <f t="shared" si="27"/>
        <v>500814.16514976008</v>
      </c>
      <c r="I71" s="4">
        <f t="shared" si="28"/>
        <v>1657501.7876874402</v>
      </c>
      <c r="J71" s="4">
        <f t="shared" si="29"/>
        <v>142873.64671516904</v>
      </c>
      <c r="K71" s="4">
        <f t="shared" si="30"/>
        <v>134897.85902611626</v>
      </c>
      <c r="L71" s="4">
        <f t="shared" si="31"/>
        <v>472856.68282366067</v>
      </c>
      <c r="M71" s="4"/>
      <c r="N71" s="4"/>
      <c r="O71" s="4">
        <f t="shared" si="22"/>
        <v>0.96900404594484435</v>
      </c>
      <c r="P71" s="18">
        <f t="shared" si="23"/>
        <v>7.0872152821176932</v>
      </c>
      <c r="Q71" s="18">
        <f t="shared" si="32"/>
        <v>93.279571988612787</v>
      </c>
      <c r="R71" s="2"/>
      <c r="S71" s="10" t="s">
        <v>15</v>
      </c>
      <c r="T71" s="11" t="s">
        <v>16</v>
      </c>
      <c r="U71" s="2">
        <f>SQRT(N119*I119)</f>
        <v>1.9960896407790807E-2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35">
      <c r="A72" s="2"/>
      <c r="B72" s="6">
        <v>30.9</v>
      </c>
      <c r="C72" s="7">
        <v>3.51</v>
      </c>
      <c r="D72" s="4">
        <f t="shared" si="24"/>
        <v>3.2889327413254406</v>
      </c>
      <c r="E72" s="4">
        <f t="shared" si="21"/>
        <v>1.0469690555162714</v>
      </c>
      <c r="F72" s="4">
        <f t="shared" si="25"/>
        <v>2.8490028490028491E-3</v>
      </c>
      <c r="G72" s="4">
        <f t="shared" si="26"/>
        <v>123201</v>
      </c>
      <c r="H72" s="4">
        <f t="shared" si="27"/>
        <v>405199.80266403558</v>
      </c>
      <c r="I72" s="4">
        <f t="shared" si="28"/>
        <v>1332674.897760354</v>
      </c>
      <c r="J72" s="4">
        <f t="shared" si="29"/>
        <v>128987.63460866016</v>
      </c>
      <c r="K72" s="4">
        <f t="shared" si="30"/>
        <v>135046.06197950686</v>
      </c>
      <c r="L72" s="4">
        <f t="shared" si="31"/>
        <v>424231.65469054488</v>
      </c>
      <c r="M72" s="4"/>
      <c r="N72" s="4"/>
      <c r="O72" s="4">
        <f t="shared" si="22"/>
        <v>1.0509185105953982</v>
      </c>
      <c r="P72" s="18">
        <f t="shared" si="23"/>
        <v>1480.9034720040461</v>
      </c>
      <c r="Q72" s="18">
        <f t="shared" si="32"/>
        <v>1.9217132741908154</v>
      </c>
      <c r="R72" s="2"/>
      <c r="S72" s="13"/>
      <c r="T72" s="1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8.5" x14ac:dyDescent="0.35">
      <c r="A73" s="2"/>
      <c r="B73" s="6">
        <v>33.299999999999997</v>
      </c>
      <c r="C73" s="7">
        <v>3.17</v>
      </c>
      <c r="D73" s="4">
        <f t="shared" si="24"/>
        <v>3.2631750693424704</v>
      </c>
      <c r="E73" s="4">
        <f t="shared" si="21"/>
        <v>1.1488535051048565</v>
      </c>
      <c r="F73" s="4">
        <f t="shared" si="25"/>
        <v>3.1545741324921135E-3</v>
      </c>
      <c r="G73" s="4">
        <f t="shared" si="26"/>
        <v>100489</v>
      </c>
      <c r="H73" s="4">
        <f t="shared" si="27"/>
        <v>327913.1995431555</v>
      </c>
      <c r="I73" s="4">
        <f t="shared" si="28"/>
        <v>1070038.1776575476</v>
      </c>
      <c r="J73" s="4">
        <f t="shared" si="29"/>
        <v>115447.13987448193</v>
      </c>
      <c r="K73" s="4">
        <f t="shared" si="30"/>
        <v>132631.85129912919</v>
      </c>
      <c r="L73" s="4">
        <f t="shared" si="31"/>
        <v>376724.22866530245</v>
      </c>
      <c r="M73" s="4"/>
      <c r="N73" s="4"/>
      <c r="O73" s="4">
        <f t="shared" si="22"/>
        <v>1.1529375455302606</v>
      </c>
      <c r="P73" s="18">
        <f t="shared" si="23"/>
        <v>4496.0013815652301</v>
      </c>
      <c r="Q73" s="18">
        <f t="shared" si="32"/>
        <v>1.6760948394835078</v>
      </c>
      <c r="R73" s="2"/>
      <c r="S73" s="10" t="s">
        <v>17</v>
      </c>
      <c r="T73" s="11" t="s">
        <v>18</v>
      </c>
      <c r="U73" s="2">
        <f>1-ABS(Q119/P119)</f>
        <v>0.99129530914924913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35">
      <c r="A74" s="2"/>
      <c r="B74" s="6">
        <v>35.5</v>
      </c>
      <c r="C74" s="7">
        <v>2.86</v>
      </c>
      <c r="D74" s="4">
        <f t="shared" si="24"/>
        <v>3.2399157621901833</v>
      </c>
      <c r="E74" s="4">
        <f t="shared" si="21"/>
        <v>1.2517634681622845</v>
      </c>
      <c r="F74" s="4">
        <f t="shared" si="25"/>
        <v>3.4965034965034969E-3</v>
      </c>
      <c r="G74" s="4">
        <f t="shared" si="26"/>
        <v>81795.999999999985</v>
      </c>
      <c r="H74" s="4">
        <f t="shared" si="27"/>
        <v>265012.14968410821</v>
      </c>
      <c r="I74" s="4">
        <f t="shared" si="28"/>
        <v>858617.04093344638</v>
      </c>
      <c r="J74" s="4">
        <f t="shared" si="29"/>
        <v>102389.2446418022</v>
      </c>
      <c r="K74" s="4">
        <f t="shared" si="30"/>
        <v>128167.11597533892</v>
      </c>
      <c r="L74" s="4">
        <f t="shared" si="31"/>
        <v>331732.52759372175</v>
      </c>
      <c r="M74" s="4"/>
      <c r="N74" s="4"/>
      <c r="O74" s="4">
        <f t="shared" si="22"/>
        <v>1.2450612464027131</v>
      </c>
      <c r="P74" s="18">
        <f t="shared" si="23"/>
        <v>8086.9229140530288</v>
      </c>
      <c r="Q74" s="18">
        <f t="shared" si="32"/>
        <v>3.6742580397777345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35">
      <c r="A75" s="2"/>
      <c r="B75" s="6">
        <v>38.299999999999997</v>
      </c>
      <c r="C75" s="7">
        <v>2.57</v>
      </c>
      <c r="D75" s="4">
        <f t="shared" si="24"/>
        <v>3.2107882485150108</v>
      </c>
      <c r="E75" s="4">
        <f t="shared" si="21"/>
        <v>1.3586791940869174</v>
      </c>
      <c r="F75" s="4">
        <f t="shared" si="25"/>
        <v>3.8910505836575876E-3</v>
      </c>
      <c r="G75" s="4">
        <f t="shared" si="26"/>
        <v>66049</v>
      </c>
      <c r="H75" s="4">
        <f t="shared" si="27"/>
        <v>212069.35302616796</v>
      </c>
      <c r="I75" s="4">
        <f t="shared" si="28"/>
        <v>680909.78656660125</v>
      </c>
      <c r="J75" s="4">
        <f t="shared" si="29"/>
        <v>89739.402090246804</v>
      </c>
      <c r="K75" s="4">
        <f t="shared" si="30"/>
        <v>121927.05850981837</v>
      </c>
      <c r="L75" s="4">
        <f t="shared" si="31"/>
        <v>288134.21766012785</v>
      </c>
      <c r="M75" s="4"/>
      <c r="N75" s="4"/>
      <c r="O75" s="4">
        <f t="shared" si="22"/>
        <v>1.3604272949011094</v>
      </c>
      <c r="P75" s="18">
        <f t="shared" si="23"/>
        <v>11725.891850962726</v>
      </c>
      <c r="Q75" s="18">
        <f t="shared" si="32"/>
        <v>0.20183626310056096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35">
      <c r="A76" s="2"/>
      <c r="B76" s="6">
        <v>40.4</v>
      </c>
      <c r="C76" s="7">
        <v>2.36</v>
      </c>
      <c r="D76" s="4">
        <f t="shared" si="24"/>
        <v>3.1892840057407117</v>
      </c>
      <c r="E76" s="4">
        <f t="shared" si="21"/>
        <v>1.443923473956527</v>
      </c>
      <c r="F76" s="4">
        <f t="shared" si="25"/>
        <v>4.2372881355932212E-3</v>
      </c>
      <c r="G76" s="4">
        <f t="shared" si="26"/>
        <v>55695.999999999978</v>
      </c>
      <c r="H76" s="4">
        <f t="shared" si="27"/>
        <v>177630.36198373462</v>
      </c>
      <c r="I76" s="4">
        <f t="shared" si="28"/>
        <v>566513.67240865773</v>
      </c>
      <c r="J76" s="4">
        <f t="shared" si="29"/>
        <v>80420.761805482689</v>
      </c>
      <c r="K76" s="4">
        <f t="shared" si="30"/>
        <v>116121.42576440296</v>
      </c>
      <c r="L76" s="4">
        <f t="shared" si="31"/>
        <v>256484.64935570949</v>
      </c>
      <c r="M76" s="4"/>
      <c r="N76" s="4"/>
      <c r="O76" s="4">
        <f t="shared" si="22"/>
        <v>1.4455996698070965</v>
      </c>
      <c r="P76" s="18">
        <f t="shared" si="23"/>
        <v>14293.522857953176</v>
      </c>
      <c r="Q76" s="18">
        <f t="shared" si="32"/>
        <v>0.15648529336117056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35">
      <c r="A77" s="2"/>
      <c r="B77" s="6">
        <v>43.3</v>
      </c>
      <c r="C77" s="7">
        <v>2.12</v>
      </c>
      <c r="D77" s="4">
        <f t="shared" si="24"/>
        <v>3.1600568810238587</v>
      </c>
      <c r="E77" s="4">
        <f t="shared" si="21"/>
        <v>1.5511690043101245</v>
      </c>
      <c r="F77" s="4">
        <f t="shared" si="25"/>
        <v>4.7169811320754715E-3</v>
      </c>
      <c r="G77" s="4">
        <f t="shared" si="26"/>
        <v>44944.000000000007</v>
      </c>
      <c r="H77" s="4">
        <f t="shared" si="27"/>
        <v>142025.59646073633</v>
      </c>
      <c r="I77" s="4">
        <f t="shared" si="28"/>
        <v>448808.96337726765</v>
      </c>
      <c r="J77" s="4">
        <f t="shared" si="29"/>
        <v>69715.739729714245</v>
      </c>
      <c r="K77" s="4">
        <f t="shared" si="30"/>
        <v>108140.89458128462</v>
      </c>
      <c r="L77" s="4">
        <f t="shared" si="31"/>
        <v>220305.70304855192</v>
      </c>
      <c r="M77" s="4"/>
      <c r="N77" s="4"/>
      <c r="O77" s="4">
        <f t="shared" si="22"/>
        <v>1.5613602501695443</v>
      </c>
      <c r="P77" s="18">
        <f t="shared" si="23"/>
        <v>16934.698105456515</v>
      </c>
      <c r="Q77" s="18">
        <f t="shared" si="32"/>
        <v>4.6679509039599711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35">
      <c r="A78" s="2"/>
      <c r="B78" s="6">
        <v>45.8</v>
      </c>
      <c r="C78" s="7">
        <v>1.88</v>
      </c>
      <c r="D78" s="4">
        <f t="shared" si="24"/>
        <v>3.1352876626430475</v>
      </c>
      <c r="E78" s="4">
        <f t="shared" si="21"/>
        <v>1.6713133161521878</v>
      </c>
      <c r="F78" s="4">
        <f t="shared" si="25"/>
        <v>5.3191489361702126E-3</v>
      </c>
      <c r="G78" s="4">
        <f t="shared" si="26"/>
        <v>35344</v>
      </c>
      <c r="H78" s="4">
        <f t="shared" si="27"/>
        <v>110813.60714845586</v>
      </c>
      <c r="I78" s="4">
        <f t="shared" si="28"/>
        <v>347432.53534552711</v>
      </c>
      <c r="J78" s="4">
        <f t="shared" si="29"/>
        <v>59070.897846082924</v>
      </c>
      <c r="K78" s="4">
        <f t="shared" si="30"/>
        <v>98725.978167223991</v>
      </c>
      <c r="L78" s="4">
        <f t="shared" si="31"/>
        <v>185204.25723807159</v>
      </c>
      <c r="M78" s="4"/>
      <c r="N78" s="4"/>
      <c r="O78" s="4">
        <f t="shared" si="22"/>
        <v>1.6594642929949952</v>
      </c>
      <c r="P78" s="18">
        <f t="shared" si="23"/>
        <v>19040.808203230936</v>
      </c>
      <c r="Q78" s="18">
        <f t="shared" si="32"/>
        <v>4.9622746186132449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35">
      <c r="A79" s="2"/>
      <c r="B79" s="6">
        <v>48.5</v>
      </c>
      <c r="C79" s="7">
        <v>1.67</v>
      </c>
      <c r="D79" s="4">
        <f t="shared" si="24"/>
        <v>3.1089693766516402</v>
      </c>
      <c r="E79" s="4">
        <f t="shared" si="21"/>
        <v>1.789761466565382</v>
      </c>
      <c r="F79" s="4">
        <f t="shared" si="25"/>
        <v>5.9880239520958087E-3</v>
      </c>
      <c r="G79" s="4">
        <f t="shared" si="26"/>
        <v>27888.999999999996</v>
      </c>
      <c r="H79" s="4">
        <f t="shared" si="27"/>
        <v>86706.046945437585</v>
      </c>
      <c r="I79" s="4">
        <f t="shared" si="28"/>
        <v>269566.44472388498</v>
      </c>
      <c r="J79" s="4">
        <f t="shared" si="29"/>
        <v>49914.657541041932</v>
      </c>
      <c r="K79" s="4">
        <f t="shared" si="30"/>
        <v>89335.330683764012</v>
      </c>
      <c r="L79" s="4">
        <f t="shared" si="31"/>
        <v>155183.14174115323</v>
      </c>
      <c r="M79" s="4"/>
      <c r="N79" s="4"/>
      <c r="O79" s="4">
        <f t="shared" si="22"/>
        <v>1.7637037654037702</v>
      </c>
      <c r="P79" s="18">
        <f t="shared" si="23"/>
        <v>20265.138024656357</v>
      </c>
      <c r="Q79" s="18">
        <f t="shared" si="32"/>
        <v>18.936736694509438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35">
      <c r="A80" s="2"/>
      <c r="B80" s="6">
        <v>51.3</v>
      </c>
      <c r="C80" s="7">
        <v>1.49</v>
      </c>
      <c r="D80" s="4">
        <f t="shared" si="24"/>
        <v>3.0821390044691017</v>
      </c>
      <c r="E80" s="4">
        <f t="shared" si="21"/>
        <v>1.9038089730366778</v>
      </c>
      <c r="F80" s="4">
        <f t="shared" si="25"/>
        <v>6.7114093959731551E-3</v>
      </c>
      <c r="G80" s="4">
        <f t="shared" si="26"/>
        <v>22200.999999999996</v>
      </c>
      <c r="H80" s="4">
        <f t="shared" si="27"/>
        <v>68426.568038218509</v>
      </c>
      <c r="I80" s="4">
        <f t="shared" si="28"/>
        <v>210900.19429255204</v>
      </c>
      <c r="J80" s="4">
        <f t="shared" si="29"/>
        <v>42266.463010387277</v>
      </c>
      <c r="K80" s="4">
        <f t="shared" si="30"/>
        <v>80467.271537698136</v>
      </c>
      <c r="L80" s="4">
        <f t="shared" si="31"/>
        <v>130271.11422526516</v>
      </c>
      <c r="M80" s="4"/>
      <c r="N80" s="4"/>
      <c r="O80" s="4">
        <f t="shared" si="22"/>
        <v>1.8699714699857477</v>
      </c>
      <c r="P80" s="18">
        <f t="shared" si="23"/>
        <v>20737.447931131872</v>
      </c>
      <c r="Q80" s="18">
        <f t="shared" si="32"/>
        <v>25.419625779034604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35">
      <c r="A81" s="2"/>
      <c r="B81" s="6">
        <v>53.3</v>
      </c>
      <c r="C81" s="7">
        <v>1.39</v>
      </c>
      <c r="D81" s="4">
        <f t="shared" si="24"/>
        <v>3.0632562413845918</v>
      </c>
      <c r="E81" s="4">
        <f t="shared" si="21"/>
        <v>1.9732813458514453</v>
      </c>
      <c r="F81" s="4">
        <f t="shared" si="25"/>
        <v>7.194244604316548E-3</v>
      </c>
      <c r="G81" s="4">
        <f t="shared" si="26"/>
        <v>19320.999999999993</v>
      </c>
      <c r="H81" s="4">
        <f t="shared" si="27"/>
        <v>59185.173839791678</v>
      </c>
      <c r="I81" s="4">
        <f t="shared" si="28"/>
        <v>181299.35316217394</v>
      </c>
      <c r="J81" s="4">
        <f t="shared" si="29"/>
        <v>38125.768883195764</v>
      </c>
      <c r="K81" s="4">
        <f t="shared" si="30"/>
        <v>75232.868533453686</v>
      </c>
      <c r="L81" s="4">
        <f t="shared" si="31"/>
        <v>116788.99948903588</v>
      </c>
      <c r="M81" s="4"/>
      <c r="N81" s="4"/>
      <c r="O81" s="4">
        <f t="shared" si="22"/>
        <v>1.9447608868266411</v>
      </c>
      <c r="P81" s="18">
        <f t="shared" si="23"/>
        <v>20735.113064274061</v>
      </c>
      <c r="Q81" s="18">
        <f t="shared" si="32"/>
        <v>15.716021799863599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35">
      <c r="A82" s="2"/>
      <c r="B82" s="6">
        <v>56.1</v>
      </c>
      <c r="C82" s="7">
        <v>1.23</v>
      </c>
      <c r="D82" s="4">
        <f t="shared" si="24"/>
        <v>3.0372057706909645</v>
      </c>
      <c r="E82" s="4">
        <f t="shared" si="21"/>
        <v>2.0955709236097197</v>
      </c>
      <c r="F82" s="4">
        <f t="shared" si="25"/>
        <v>8.1300813008130073E-3</v>
      </c>
      <c r="G82" s="4">
        <f t="shared" si="26"/>
        <v>15129.000000000004</v>
      </c>
      <c r="H82" s="4">
        <f t="shared" si="27"/>
        <v>45949.886104783611</v>
      </c>
      <c r="I82" s="4">
        <f t="shared" si="28"/>
        <v>139559.25924004137</v>
      </c>
      <c r="J82" s="4">
        <f t="shared" si="29"/>
        <v>31703.892503291459</v>
      </c>
      <c r="K82" s="4">
        <f t="shared" si="30"/>
        <v>66437.755295145747</v>
      </c>
      <c r="L82" s="4">
        <f t="shared" si="31"/>
        <v>96291.24526436282</v>
      </c>
      <c r="M82" s="4"/>
      <c r="N82" s="4"/>
      <c r="O82" s="4">
        <f t="shared" si="22"/>
        <v>2.0479396167025357</v>
      </c>
      <c r="P82" s="18">
        <f t="shared" si="23"/>
        <v>20295.807039048621</v>
      </c>
      <c r="Q82" s="18">
        <f t="shared" si="32"/>
        <v>34.323788605596995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35">
      <c r="A83" s="2"/>
      <c r="B83" s="6">
        <v>59.1</v>
      </c>
      <c r="C83" s="7">
        <v>1.1000000000000001</v>
      </c>
      <c r="D83" s="4">
        <f t="shared" si="24"/>
        <v>3.0097817908201656</v>
      </c>
      <c r="E83" s="4">
        <f t="shared" si="21"/>
        <v>2.2072749131897207</v>
      </c>
      <c r="F83" s="4">
        <f t="shared" si="25"/>
        <v>9.0909090909090905E-3</v>
      </c>
      <c r="G83" s="4">
        <f t="shared" si="26"/>
        <v>12100.000000000002</v>
      </c>
      <c r="H83" s="4">
        <f t="shared" si="27"/>
        <v>36418.359668924008</v>
      </c>
      <c r="I83" s="4">
        <f t="shared" si="28"/>
        <v>109611.31578306701</v>
      </c>
      <c r="J83" s="4">
        <f t="shared" si="29"/>
        <v>26708.026449595625</v>
      </c>
      <c r="K83" s="4">
        <f t="shared" si="30"/>
        <v>58951.956762999944</v>
      </c>
      <c r="L83" s="4">
        <f t="shared" si="31"/>
        <v>80385.33167673627</v>
      </c>
      <c r="M83" s="4"/>
      <c r="N83" s="4"/>
      <c r="O83" s="4">
        <f t="shared" si="22"/>
        <v>2.1565584376247742</v>
      </c>
      <c r="P83" s="18">
        <f t="shared" si="23"/>
        <v>19514.326967137978</v>
      </c>
      <c r="Q83" s="18">
        <f t="shared" si="32"/>
        <v>31.123146814130791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35">
      <c r="A84" s="2"/>
      <c r="B84" s="6">
        <v>62</v>
      </c>
      <c r="C84" s="7">
        <v>0.98</v>
      </c>
      <c r="D84" s="4">
        <f t="shared" si="24"/>
        <v>2.9837386244964943</v>
      </c>
      <c r="E84" s="4">
        <f t="shared" si="21"/>
        <v>2.322787800311565</v>
      </c>
      <c r="F84" s="4">
        <f t="shared" si="25"/>
        <v>1.0204081632653062E-2</v>
      </c>
      <c r="G84" s="4">
        <f t="shared" si="26"/>
        <v>9603.9999999999982</v>
      </c>
      <c r="H84" s="4">
        <f t="shared" si="27"/>
        <v>28655.825749664327</v>
      </c>
      <c r="I84" s="4">
        <f t="shared" si="28"/>
        <v>85501.494106114653</v>
      </c>
      <c r="J84" s="4">
        <f t="shared" si="29"/>
        <v>22308.054034192264</v>
      </c>
      <c r="K84" s="4">
        <f t="shared" si="30"/>
        <v>51816.875759312985</v>
      </c>
      <c r="L84" s="4">
        <f t="shared" si="31"/>
        <v>66561.402459174307</v>
      </c>
      <c r="M84" s="4"/>
      <c r="N84" s="4"/>
      <c r="O84" s="4">
        <f t="shared" si="22"/>
        <v>2.2597082369057695</v>
      </c>
      <c r="P84" s="18">
        <f t="shared" si="23"/>
        <v>18434.753169761654</v>
      </c>
      <c r="Q84" s="18">
        <f t="shared" si="32"/>
        <v>38.214616792149243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35">
      <c r="A85" s="2"/>
      <c r="B85" s="6">
        <v>64.5</v>
      </c>
      <c r="C85" s="7">
        <v>0.89</v>
      </c>
      <c r="D85" s="4">
        <f t="shared" si="24"/>
        <v>2.9616466755516071</v>
      </c>
      <c r="E85" s="4">
        <f t="shared" si="21"/>
        <v>2.4191189092499972</v>
      </c>
      <c r="F85" s="4">
        <f t="shared" si="25"/>
        <v>1.1235955056179777E-2</v>
      </c>
      <c r="G85" s="4">
        <f t="shared" si="26"/>
        <v>7920.9999999999991</v>
      </c>
      <c r="H85" s="4">
        <f t="shared" si="27"/>
        <v>23459.203317044277</v>
      </c>
      <c r="I85" s="4">
        <f t="shared" si="28"/>
        <v>69477.871515013423</v>
      </c>
      <c r="J85" s="4">
        <f t="shared" si="29"/>
        <v>19161.840880169224</v>
      </c>
      <c r="K85" s="4">
        <f t="shared" si="30"/>
        <v>46354.771609256983</v>
      </c>
      <c r="L85" s="4">
        <f t="shared" si="31"/>
        <v>56750.602340202066</v>
      </c>
      <c r="M85" s="4"/>
      <c r="N85" s="4"/>
      <c r="O85" s="4">
        <f t="shared" si="22"/>
        <v>2.3472083538681154</v>
      </c>
      <c r="P85" s="18">
        <f t="shared" si="23"/>
        <v>17392.073309123152</v>
      </c>
      <c r="Q85" s="18">
        <f t="shared" si="32"/>
        <v>40.960504692594313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35">
      <c r="A86" s="2"/>
      <c r="B86" s="6">
        <v>66.599999999999994</v>
      </c>
      <c r="C86" s="7">
        <v>0.83</v>
      </c>
      <c r="D86" s="4">
        <f t="shared" si="24"/>
        <v>2.9433406916850626</v>
      </c>
      <c r="E86" s="4">
        <f t="shared" si="21"/>
        <v>2.488914671185539</v>
      </c>
      <c r="F86" s="4">
        <f t="shared" si="25"/>
        <v>1.2048192771084338E-2</v>
      </c>
      <c r="G86" s="4">
        <f t="shared" si="26"/>
        <v>6888.9999999999991</v>
      </c>
      <c r="H86" s="4">
        <f t="shared" si="27"/>
        <v>20276.674025018394</v>
      </c>
      <c r="I86" s="4">
        <f t="shared" si="28"/>
        <v>59681.159749870174</v>
      </c>
      <c r="J86" s="4">
        <f t="shared" si="29"/>
        <v>17146.133169797176</v>
      </c>
      <c r="K86" s="4">
        <f t="shared" si="30"/>
        <v>42675.262400409207</v>
      </c>
      <c r="L86" s="4">
        <f t="shared" si="31"/>
        <v>50466.911463715012</v>
      </c>
      <c r="M86" s="4"/>
      <c r="N86" s="4"/>
      <c r="O86" s="4">
        <f t="shared" si="22"/>
        <v>2.4197133072984087</v>
      </c>
      <c r="P86" s="18">
        <f t="shared" si="23"/>
        <v>16584.633164746865</v>
      </c>
      <c r="Q86" s="18">
        <f t="shared" si="32"/>
        <v>32.99024135408699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35">
      <c r="A87" s="2"/>
      <c r="B87" s="6">
        <v>69.2</v>
      </c>
      <c r="C87" s="7">
        <v>0.74</v>
      </c>
      <c r="D87" s="4">
        <f t="shared" si="24"/>
        <v>2.9209872937052728</v>
      </c>
      <c r="E87" s="4">
        <f t="shared" si="21"/>
        <v>2.6036901857779675</v>
      </c>
      <c r="F87" s="4">
        <f t="shared" si="25"/>
        <v>1.3513513513513514E-2</v>
      </c>
      <c r="G87" s="4">
        <f t="shared" si="26"/>
        <v>5475.9999999999991</v>
      </c>
      <c r="H87" s="4">
        <f t="shared" si="27"/>
        <v>15995.326420330071</v>
      </c>
      <c r="I87" s="4">
        <f t="shared" si="28"/>
        <v>46722.145232452385</v>
      </c>
      <c r="J87" s="4">
        <f t="shared" si="29"/>
        <v>14257.807457320148</v>
      </c>
      <c r="K87" s="4">
        <f t="shared" si="30"/>
        <v>37122.913347336384</v>
      </c>
      <c r="L87" s="4">
        <f t="shared" si="31"/>
        <v>41646.874418928433</v>
      </c>
      <c r="M87" s="4"/>
      <c r="N87" s="4"/>
      <c r="O87" s="4">
        <f t="shared" si="22"/>
        <v>2.50824895178215</v>
      </c>
      <c r="P87" s="18">
        <f t="shared" si="23"/>
        <v>15205.47574081343</v>
      </c>
      <c r="Q87" s="18">
        <f t="shared" si="32"/>
        <v>49.881043607024672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35">
      <c r="A88" s="2"/>
      <c r="B88" s="6">
        <v>71.8</v>
      </c>
      <c r="C88" s="7">
        <v>0.67</v>
      </c>
      <c r="D88" s="4">
        <f t="shared" si="24"/>
        <v>2.8989708653428035</v>
      </c>
      <c r="E88" s="4">
        <f t="shared" si="21"/>
        <v>2.7030626595911711</v>
      </c>
      <c r="F88" s="4">
        <f t="shared" si="25"/>
        <v>1.4925373134328358E-2</v>
      </c>
      <c r="G88" s="4">
        <f t="shared" si="26"/>
        <v>4489</v>
      </c>
      <c r="H88" s="4">
        <f t="shared" si="27"/>
        <v>13013.480214523845</v>
      </c>
      <c r="I88" s="4">
        <f t="shared" si="28"/>
        <v>37725.699998619639</v>
      </c>
      <c r="J88" s="4">
        <f t="shared" si="29"/>
        <v>12134.048278904767</v>
      </c>
      <c r="K88" s="4">
        <f t="shared" si="30"/>
        <v>32799.092812383991</v>
      </c>
      <c r="L88" s="4">
        <f t="shared" si="31"/>
        <v>35176.252439207907</v>
      </c>
      <c r="M88" s="4"/>
      <c r="N88" s="4"/>
      <c r="O88" s="4">
        <f t="shared" si="22"/>
        <v>2.5954499525456001</v>
      </c>
      <c r="P88" s="18">
        <f t="shared" si="23"/>
        <v>13995.82115889022</v>
      </c>
      <c r="Q88" s="18">
        <f t="shared" si="32"/>
        <v>51.984840787647073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35">
      <c r="A89" s="2"/>
      <c r="B89" s="6">
        <v>74.2</v>
      </c>
      <c r="C89" s="7">
        <v>0.61</v>
      </c>
      <c r="D89" s="4">
        <f t="shared" si="24"/>
        <v>2.8789405498776452</v>
      </c>
      <c r="E89" s="4">
        <f t="shared" si="21"/>
        <v>2.7968814148088259</v>
      </c>
      <c r="F89" s="4">
        <f t="shared" si="25"/>
        <v>1.6393442622950821E-2</v>
      </c>
      <c r="G89" s="4">
        <f t="shared" si="26"/>
        <v>3720.9999999999995</v>
      </c>
      <c r="H89" s="4">
        <f t="shared" si="27"/>
        <v>10712.537786094717</v>
      </c>
      <c r="I89" s="4">
        <f t="shared" si="28"/>
        <v>30840.759424484575</v>
      </c>
      <c r="J89" s="4">
        <f t="shared" si="29"/>
        <v>10407.195744503641</v>
      </c>
      <c r="K89" s="4">
        <f t="shared" si="30"/>
        <v>29107.692358079734</v>
      </c>
      <c r="L89" s="4">
        <f t="shared" si="31"/>
        <v>29961.697839365599</v>
      </c>
      <c r="M89" s="4"/>
      <c r="N89" s="4"/>
      <c r="O89" s="4">
        <f t="shared" si="22"/>
        <v>2.6747845078791475</v>
      </c>
      <c r="P89" s="18">
        <f t="shared" si="23"/>
        <v>12866.931443823229</v>
      </c>
      <c r="Q89" s="18">
        <f t="shared" si="32"/>
        <v>55.471383070957557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35">
      <c r="A90" s="2"/>
      <c r="B90" s="6">
        <v>76.7</v>
      </c>
      <c r="C90" s="7">
        <v>0.56000000000000005</v>
      </c>
      <c r="D90" s="4">
        <f t="shared" si="24"/>
        <v>2.8583678719451195</v>
      </c>
      <c r="E90" s="4">
        <f t="shared" si="21"/>
        <v>2.8824035882469876</v>
      </c>
      <c r="F90" s="4">
        <f t="shared" si="25"/>
        <v>1.7857142857142856E-2</v>
      </c>
      <c r="G90" s="4">
        <f t="shared" si="26"/>
        <v>3136.0000000000005</v>
      </c>
      <c r="H90" s="4">
        <f t="shared" si="27"/>
        <v>8963.8416464198963</v>
      </c>
      <c r="I90" s="4">
        <f t="shared" si="28"/>
        <v>25621.956971330274</v>
      </c>
      <c r="J90" s="4">
        <f t="shared" si="29"/>
        <v>9039.2176527425545</v>
      </c>
      <c r="K90" s="4">
        <f t="shared" si="30"/>
        <v>26054.673397210649</v>
      </c>
      <c r="L90" s="4">
        <f t="shared" si="31"/>
        <v>25837.40932611849</v>
      </c>
      <c r="M90" s="4"/>
      <c r="N90" s="4"/>
      <c r="O90" s="4">
        <f t="shared" si="22"/>
        <v>2.7562672113660796</v>
      </c>
      <c r="P90" s="18">
        <f t="shared" si="23"/>
        <v>11864.436323530997</v>
      </c>
      <c r="Q90" s="18">
        <f t="shared" si="32"/>
        <v>49.89496915580682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35">
      <c r="A91" s="2"/>
      <c r="B91" s="6">
        <v>79.2</v>
      </c>
      <c r="C91" s="7">
        <v>0.52</v>
      </c>
      <c r="D91" s="4">
        <f t="shared" si="24"/>
        <v>2.8380871292748688</v>
      </c>
      <c r="E91" s="4">
        <f t="shared" si="21"/>
        <v>2.9565115604007097</v>
      </c>
      <c r="F91" s="4">
        <f t="shared" si="25"/>
        <v>1.9230769230769228E-2</v>
      </c>
      <c r="G91" s="4">
        <f t="shared" si="26"/>
        <v>2704.0000000000009</v>
      </c>
      <c r="H91" s="4">
        <f t="shared" si="27"/>
        <v>7674.1875975592475</v>
      </c>
      <c r="I91" s="4">
        <f t="shared" si="28"/>
        <v>21780.013048273726</v>
      </c>
      <c r="J91" s="4">
        <f t="shared" si="29"/>
        <v>7994.4072593235214</v>
      </c>
      <c r="K91" s="4">
        <f t="shared" si="30"/>
        <v>23635.557480741347</v>
      </c>
      <c r="L91" s="4">
        <f t="shared" si="31"/>
        <v>22688.824348867664</v>
      </c>
      <c r="M91" s="4"/>
      <c r="N91" s="4"/>
      <c r="O91" s="4">
        <f t="shared" si="22"/>
        <v>2.8365936397928877</v>
      </c>
      <c r="P91" s="18">
        <f t="shared" si="23"/>
        <v>11024.437762953454</v>
      </c>
      <c r="Q91" s="18">
        <f t="shared" si="32"/>
        <v>38.884351974572176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35">
      <c r="A92" s="2"/>
      <c r="B92" s="6">
        <v>80.900000000000006</v>
      </c>
      <c r="C92" s="7">
        <v>0.49</v>
      </c>
      <c r="D92" s="4">
        <f t="shared" si="24"/>
        <v>2.8244598220590316</v>
      </c>
      <c r="E92" s="4">
        <f t="shared" si="21"/>
        <v>3.0159349808715104</v>
      </c>
      <c r="F92" s="4">
        <f t="shared" si="25"/>
        <v>2.0408163265306124E-2</v>
      </c>
      <c r="G92" s="4">
        <f t="shared" si="26"/>
        <v>2400.9999999999995</v>
      </c>
      <c r="H92" s="4">
        <f t="shared" si="27"/>
        <v>6781.5280327637338</v>
      </c>
      <c r="I92" s="4">
        <f t="shared" si="28"/>
        <v>19154.153460708189</v>
      </c>
      <c r="J92" s="4">
        <f t="shared" si="29"/>
        <v>7241.2598890724948</v>
      </c>
      <c r="K92" s="4">
        <f t="shared" si="30"/>
        <v>21839.169005035492</v>
      </c>
      <c r="L92" s="4">
        <f t="shared" si="31"/>
        <v>20452.647617772902</v>
      </c>
      <c r="M92" s="4"/>
      <c r="N92" s="4"/>
      <c r="O92" s="4">
        <f t="shared" si="22"/>
        <v>2.8905676453567359</v>
      </c>
      <c r="P92" s="18">
        <f t="shared" si="23"/>
        <v>10373.734653179463</v>
      </c>
      <c r="Q92" s="18">
        <f t="shared" si="32"/>
        <v>37.736442122591711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35">
      <c r="A93" s="2"/>
      <c r="B93" s="6">
        <v>83</v>
      </c>
      <c r="C93" s="7">
        <v>0.45</v>
      </c>
      <c r="D93" s="4">
        <f t="shared" si="24"/>
        <v>2.8078056998455709</v>
      </c>
      <c r="E93" s="4">
        <f t="shared" si="21"/>
        <v>3.1010927892118172</v>
      </c>
      <c r="F93" s="4">
        <f t="shared" si="25"/>
        <v>2.2222222222222223E-2</v>
      </c>
      <c r="G93" s="4">
        <f t="shared" si="26"/>
        <v>2025</v>
      </c>
      <c r="H93" s="4">
        <f t="shared" si="27"/>
        <v>5685.8065421872816</v>
      </c>
      <c r="I93" s="4">
        <f t="shared" si="28"/>
        <v>15964.640017372685</v>
      </c>
      <c r="J93" s="4">
        <f t="shared" si="29"/>
        <v>6279.7128981539299</v>
      </c>
      <c r="K93" s="4">
        <f t="shared" si="30"/>
        <v>19473.972386785597</v>
      </c>
      <c r="L93" s="4">
        <f t="shared" si="31"/>
        <v>17632.213668830351</v>
      </c>
      <c r="M93" s="4"/>
      <c r="N93" s="4"/>
      <c r="O93" s="4">
        <f t="shared" si="22"/>
        <v>2.9565300303513045</v>
      </c>
      <c r="P93" s="18">
        <f t="shared" si="23"/>
        <v>9480.7655820617965</v>
      </c>
      <c r="Q93" s="18">
        <f t="shared" si="32"/>
        <v>42.319242279959575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35">
      <c r="A94" s="2"/>
      <c r="B94" s="6">
        <v>85.7</v>
      </c>
      <c r="C94" s="7">
        <v>0.41</v>
      </c>
      <c r="D94" s="4">
        <f t="shared" si="24"/>
        <v>2.7866796711717989</v>
      </c>
      <c r="E94" s="4">
        <f t="shared" si="21"/>
        <v>3.1941832122778293</v>
      </c>
      <c r="F94" s="4">
        <f t="shared" si="25"/>
        <v>2.4390243902439025E-2</v>
      </c>
      <c r="G94" s="4">
        <f t="shared" si="26"/>
        <v>1681</v>
      </c>
      <c r="H94" s="4">
        <f t="shared" si="27"/>
        <v>4684.4085272397942</v>
      </c>
      <c r="I94" s="4">
        <f t="shared" si="28"/>
        <v>13053.946014322961</v>
      </c>
      <c r="J94" s="4">
        <f t="shared" si="29"/>
        <v>5369.4219798390313</v>
      </c>
      <c r="K94" s="4">
        <f t="shared" si="30"/>
        <v>17150.917547637418</v>
      </c>
      <c r="L94" s="4">
        <f t="shared" si="31"/>
        <v>14962.859077160459</v>
      </c>
      <c r="M94" s="4"/>
      <c r="N94" s="4"/>
      <c r="O94" s="4">
        <f t="shared" si="22"/>
        <v>3.0402044035139664</v>
      </c>
      <c r="P94" s="18">
        <f t="shared" si="23"/>
        <v>8561.965285004906</v>
      </c>
      <c r="Q94" s="18">
        <f t="shared" si="32"/>
        <v>39.855625034756642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35">
      <c r="A95" s="2"/>
      <c r="B95" s="6">
        <v>88</v>
      </c>
      <c r="C95" s="7">
        <v>0.38</v>
      </c>
      <c r="D95" s="4">
        <f t="shared" si="24"/>
        <v>2.7689325764917627</v>
      </c>
      <c r="E95" s="4">
        <f t="shared" si="21"/>
        <v>3.2701691192557512</v>
      </c>
      <c r="F95" s="4">
        <f t="shared" si="25"/>
        <v>2.6315789473684213E-2</v>
      </c>
      <c r="G95" s="4">
        <f t="shared" si="26"/>
        <v>1443.9999999999998</v>
      </c>
      <c r="H95" s="4">
        <f t="shared" si="27"/>
        <v>3998.3386404541047</v>
      </c>
      <c r="I95" s="4">
        <f t="shared" si="28"/>
        <v>11071.130113399156</v>
      </c>
      <c r="J95" s="4">
        <f t="shared" si="29"/>
        <v>4722.1242082053041</v>
      </c>
      <c r="K95" s="4">
        <f t="shared" si="30"/>
        <v>15442.144762963</v>
      </c>
      <c r="L95" s="4">
        <f t="shared" si="31"/>
        <v>13075.243550340037</v>
      </c>
      <c r="M95" s="4"/>
      <c r="N95" s="4"/>
      <c r="O95" s="4">
        <f t="shared" si="22"/>
        <v>3.1104957510143141</v>
      </c>
      <c r="P95" s="18">
        <f t="shared" si="23"/>
        <v>7858.4324341621068</v>
      </c>
      <c r="Q95" s="18">
        <f t="shared" si="32"/>
        <v>36.815624054916668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x14ac:dyDescent="0.35">
      <c r="A96" s="2"/>
      <c r="B96" s="6">
        <v>90.2</v>
      </c>
      <c r="C96" s="7">
        <v>0.35</v>
      </c>
      <c r="D96" s="4">
        <f t="shared" si="24"/>
        <v>2.752167331773772</v>
      </c>
      <c r="E96" s="4">
        <f t="shared" si="21"/>
        <v>3.3524072174927233</v>
      </c>
      <c r="F96" s="4">
        <f t="shared" si="25"/>
        <v>2.8571428571428574E-2</v>
      </c>
      <c r="G96" s="4">
        <f t="shared" si="26"/>
        <v>1224.9999999999998</v>
      </c>
      <c r="H96" s="4">
        <f t="shared" si="27"/>
        <v>3371.4049814228702</v>
      </c>
      <c r="I96" s="4">
        <f t="shared" si="28"/>
        <v>9278.6706520513835</v>
      </c>
      <c r="J96" s="4">
        <f t="shared" si="29"/>
        <v>4106.6988414285852</v>
      </c>
      <c r="K96" s="4">
        <f t="shared" si="30"/>
        <v>13767.326836074193</v>
      </c>
      <c r="L96" s="4">
        <f t="shared" si="31"/>
        <v>11302.32239281295</v>
      </c>
      <c r="M96" s="4"/>
      <c r="N96" s="4"/>
      <c r="O96" s="4">
        <f t="shared" ref="O96:O118" si="33">($U$5*D96)+$U$9</f>
        <v>3.176898261602501</v>
      </c>
      <c r="P96" s="18">
        <f t="shared" ref="P96:P118" si="34">((E96-$U$3)^2)*G96</f>
        <v>7144.9190257717928</v>
      </c>
      <c r="Q96" s="18">
        <f t="shared" si="32"/>
        <v>37.734157157153092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35">
      <c r="A97" s="2"/>
      <c r="B97" s="6">
        <v>92.7</v>
      </c>
      <c r="C97" s="7">
        <v>0.33</v>
      </c>
      <c r="D97" s="4">
        <f t="shared" si="24"/>
        <v>2.733360666940003</v>
      </c>
      <c r="E97" s="4">
        <f t="shared" si="21"/>
        <v>3.4112477175156566</v>
      </c>
      <c r="F97" s="4">
        <f t="shared" si="25"/>
        <v>3.0303030303030304E-2</v>
      </c>
      <c r="G97" s="4">
        <f t="shared" si="26"/>
        <v>1088.9999999999998</v>
      </c>
      <c r="H97" s="4">
        <f t="shared" si="27"/>
        <v>2976.6297662976626</v>
      </c>
      <c r="I97" s="4">
        <f t="shared" si="28"/>
        <v>8136.2027232408445</v>
      </c>
      <c r="J97" s="4">
        <f t="shared" si="29"/>
        <v>3714.8487643745493</v>
      </c>
      <c r="K97" s="4">
        <f t="shared" si="30"/>
        <v>12672.269368388539</v>
      </c>
      <c r="L97" s="4">
        <f t="shared" si="31"/>
        <v>10154.021496172065</v>
      </c>
      <c r="M97" s="4"/>
      <c r="N97" s="4"/>
      <c r="O97" s="4">
        <f t="shared" si="33"/>
        <v>3.2513862742595858</v>
      </c>
      <c r="P97" s="18">
        <f t="shared" si="34"/>
        <v>6664.9605244782742</v>
      </c>
      <c r="Q97" s="18">
        <f t="shared" si="32"/>
        <v>27.830136652466269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x14ac:dyDescent="0.35">
      <c r="A98" s="2"/>
      <c r="B98" s="6">
        <v>94</v>
      </c>
      <c r="C98" s="7">
        <v>0.31</v>
      </c>
      <c r="D98" s="4">
        <f t="shared" si="24"/>
        <v>2.7236824186299877</v>
      </c>
      <c r="E98" s="4">
        <f t="shared" si="21"/>
        <v>3.473768074496991</v>
      </c>
      <c r="F98" s="4">
        <f t="shared" si="25"/>
        <v>3.2258064516129038E-2</v>
      </c>
      <c r="G98" s="4">
        <f t="shared" si="26"/>
        <v>960.99999999999966</v>
      </c>
      <c r="H98" s="4">
        <f t="shared" si="27"/>
        <v>2617.4588043034173</v>
      </c>
      <c r="I98" s="4">
        <f t="shared" si="28"/>
        <v>7129.1265267694871</v>
      </c>
      <c r="J98" s="4">
        <f t="shared" si="29"/>
        <v>3338.2911195916072</v>
      </c>
      <c r="K98" s="4">
        <f t="shared" si="30"/>
        <v>11596.449114614141</v>
      </c>
      <c r="L98" s="4">
        <f t="shared" si="31"/>
        <v>9092.4448307002785</v>
      </c>
      <c r="M98" s="4"/>
      <c r="N98" s="4"/>
      <c r="O98" s="4">
        <f t="shared" si="33"/>
        <v>3.2897191466208966</v>
      </c>
      <c r="P98" s="18">
        <f t="shared" si="34"/>
        <v>6182.5997907259452</v>
      </c>
      <c r="Q98" s="18">
        <f t="shared" si="32"/>
        <v>32.552921546098531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35">
      <c r="A99" s="2"/>
      <c r="B99" s="6">
        <v>96.1</v>
      </c>
      <c r="C99" s="7">
        <v>0.28999999999999998</v>
      </c>
      <c r="D99" s="4">
        <f t="shared" si="24"/>
        <v>2.7081922816519972</v>
      </c>
      <c r="E99" s="4">
        <f t="shared" si="21"/>
        <v>3.5404594489956631</v>
      </c>
      <c r="F99" s="4">
        <f t="shared" si="25"/>
        <v>3.4482758620689662E-2</v>
      </c>
      <c r="G99" s="4">
        <f t="shared" si="26"/>
        <v>840.99999999999966</v>
      </c>
      <c r="H99" s="4">
        <f t="shared" si="27"/>
        <v>2277.5897088693287</v>
      </c>
      <c r="I99" s="4">
        <f t="shared" si="28"/>
        <v>6168.1508703299351</v>
      </c>
      <c r="J99" s="4">
        <f t="shared" si="29"/>
        <v>2977.5263966053517</v>
      </c>
      <c r="K99" s="4">
        <f t="shared" si="30"/>
        <v>10541.811465495424</v>
      </c>
      <c r="L99" s="4">
        <f t="shared" si="31"/>
        <v>8063.7140057016959</v>
      </c>
      <c r="M99" s="4"/>
      <c r="N99" s="4"/>
      <c r="O99" s="4">
        <f t="shared" si="33"/>
        <v>3.351071307116932</v>
      </c>
      <c r="P99" s="18">
        <f t="shared" si="34"/>
        <v>5698.8439652842162</v>
      </c>
      <c r="Q99" s="18">
        <f t="shared" si="32"/>
        <v>30.164877227078108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x14ac:dyDescent="0.35">
      <c r="A100" s="2"/>
      <c r="B100" s="6">
        <v>98.4</v>
      </c>
      <c r="C100" s="7">
        <v>0.27</v>
      </c>
      <c r="D100" s="4">
        <f t="shared" si="24"/>
        <v>2.6914278024491995</v>
      </c>
      <c r="E100" s="4">
        <f t="shared" si="21"/>
        <v>3.6119184129778081</v>
      </c>
      <c r="F100" s="4">
        <f t="shared" si="25"/>
        <v>3.7037037037037035E-2</v>
      </c>
      <c r="G100" s="4">
        <f t="shared" si="26"/>
        <v>729</v>
      </c>
      <c r="H100" s="4">
        <f t="shared" si="27"/>
        <v>1962.0508679854665</v>
      </c>
      <c r="I100" s="4">
        <f t="shared" si="28"/>
        <v>5280.7182559156681</v>
      </c>
      <c r="J100" s="4">
        <f t="shared" si="29"/>
        <v>2633.0885230608224</v>
      </c>
      <c r="K100" s="4">
        <f t="shared" si="30"/>
        <v>9510.5009194439263</v>
      </c>
      <c r="L100" s="4">
        <f t="shared" si="31"/>
        <v>7086.7676572757964</v>
      </c>
      <c r="M100" s="4"/>
      <c r="N100" s="4"/>
      <c r="O100" s="4">
        <f t="shared" si="33"/>
        <v>3.4174707857105631</v>
      </c>
      <c r="P100" s="18">
        <f t="shared" si="34"/>
        <v>5214.8366113322118</v>
      </c>
      <c r="Q100" s="18">
        <f t="shared" si="32"/>
        <v>27.563402337649013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35">
      <c r="A101" s="2"/>
      <c r="B101" s="6">
        <v>100.3</v>
      </c>
      <c r="C101" s="7">
        <v>0.25</v>
      </c>
      <c r="D101" s="4">
        <f t="shared" si="24"/>
        <v>2.6777346364975232</v>
      </c>
      <c r="E101" s="4">
        <f t="shared" si="21"/>
        <v>3.6888794541139363</v>
      </c>
      <c r="F101" s="4">
        <f t="shared" si="25"/>
        <v>0.04</v>
      </c>
      <c r="G101" s="4">
        <f t="shared" si="26"/>
        <v>625</v>
      </c>
      <c r="H101" s="4">
        <f t="shared" si="27"/>
        <v>1673.5841478109519</v>
      </c>
      <c r="I101" s="4">
        <f t="shared" si="28"/>
        <v>4481.4142396865773</v>
      </c>
      <c r="J101" s="4">
        <f t="shared" si="29"/>
        <v>2305.54965882121</v>
      </c>
      <c r="K101" s="4">
        <f t="shared" si="30"/>
        <v>8504.894766864958</v>
      </c>
      <c r="L101" s="4">
        <f t="shared" si="31"/>
        <v>6173.6501775906017</v>
      </c>
      <c r="M101" s="4"/>
      <c r="N101" s="4"/>
      <c r="O101" s="4">
        <f t="shared" si="33"/>
        <v>3.4717056395636821</v>
      </c>
      <c r="P101" s="18">
        <f t="shared" si="34"/>
        <v>4731.8824114585159</v>
      </c>
      <c r="Q101" s="18">
        <f t="shared" si="32"/>
        <v>29.477791078942627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x14ac:dyDescent="0.35">
      <c r="A102" s="2"/>
      <c r="B102" s="6">
        <v>102.4</v>
      </c>
      <c r="C102" s="7">
        <v>0.24</v>
      </c>
      <c r="D102" s="4">
        <f t="shared" si="24"/>
        <v>2.6627612834509389</v>
      </c>
      <c r="E102" s="4">
        <f t="shared" si="21"/>
        <v>3.7297014486341915</v>
      </c>
      <c r="F102" s="4">
        <f t="shared" si="25"/>
        <v>4.1666666666666671E-2</v>
      </c>
      <c r="G102" s="4">
        <f t="shared" si="26"/>
        <v>575.99999999999989</v>
      </c>
      <c r="H102" s="4">
        <f t="shared" si="27"/>
        <v>1533.7504992677405</v>
      </c>
      <c r="I102" s="4">
        <f t="shared" si="28"/>
        <v>4084.0114479236868</v>
      </c>
      <c r="J102" s="4">
        <f t="shared" si="29"/>
        <v>2148.3080344132941</v>
      </c>
      <c r="K102" s="4">
        <f t="shared" si="30"/>
        <v>8012.547588063735</v>
      </c>
      <c r="L102" s="4">
        <f t="shared" si="31"/>
        <v>5720.4314589623054</v>
      </c>
      <c r="M102" s="4"/>
      <c r="N102" s="4"/>
      <c r="O102" s="4">
        <f t="shared" si="33"/>
        <v>3.5310109614328891</v>
      </c>
      <c r="P102" s="18">
        <f t="shared" si="34"/>
        <v>4491.2595346567423</v>
      </c>
      <c r="Q102" s="18">
        <f t="shared" si="32"/>
        <v>22.739275989671572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35">
      <c r="A103" s="2"/>
      <c r="B103" s="6">
        <v>104.6</v>
      </c>
      <c r="C103" s="7">
        <v>0.23</v>
      </c>
      <c r="D103" s="4">
        <f t="shared" si="24"/>
        <v>2.6472534745201854</v>
      </c>
      <c r="E103" s="4">
        <f t="shared" si="21"/>
        <v>3.7722610630529876</v>
      </c>
      <c r="F103" s="4">
        <f t="shared" si="25"/>
        <v>4.3478260869565216E-2</v>
      </c>
      <c r="G103" s="4">
        <f t="shared" si="26"/>
        <v>529</v>
      </c>
      <c r="H103" s="4">
        <f t="shared" si="27"/>
        <v>1400.3970880211782</v>
      </c>
      <c r="I103" s="4">
        <f t="shared" si="28"/>
        <v>3707.2060569720134</v>
      </c>
      <c r="J103" s="4">
        <f t="shared" si="29"/>
        <v>1995.5261023550304</v>
      </c>
      <c r="K103" s="4">
        <f t="shared" si="30"/>
        <v>7527.6454162197715</v>
      </c>
      <c r="L103" s="4">
        <f t="shared" si="31"/>
        <v>5282.6634079550768</v>
      </c>
      <c r="M103" s="4"/>
      <c r="N103" s="4"/>
      <c r="O103" s="4">
        <f t="shared" si="33"/>
        <v>3.5924331156600147</v>
      </c>
      <c r="P103" s="18">
        <f t="shared" si="34"/>
        <v>4251.4784212286304</v>
      </c>
      <c r="Q103" s="18">
        <f t="shared" si="32"/>
        <v>17.106849961028445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x14ac:dyDescent="0.35">
      <c r="A104" s="2"/>
      <c r="B104" s="6">
        <v>106.1</v>
      </c>
      <c r="C104" s="7">
        <v>0.22</v>
      </c>
      <c r="D104" s="4">
        <f t="shared" si="24"/>
        <v>2.6367831245880025</v>
      </c>
      <c r="E104" s="4">
        <f t="shared" si="21"/>
        <v>3.8167128256238212</v>
      </c>
      <c r="F104" s="4">
        <f t="shared" si="25"/>
        <v>4.5454545454545463E-2</v>
      </c>
      <c r="G104" s="4">
        <f t="shared" si="26"/>
        <v>483.99999999999977</v>
      </c>
      <c r="H104" s="4">
        <f t="shared" si="27"/>
        <v>1276.2030323005927</v>
      </c>
      <c r="I104" s="4">
        <f t="shared" si="28"/>
        <v>3365.0706191182403</v>
      </c>
      <c r="J104" s="4">
        <f t="shared" si="29"/>
        <v>1847.2890076019287</v>
      </c>
      <c r="K104" s="4">
        <f t="shared" si="30"/>
        <v>7050.5716479481816</v>
      </c>
      <c r="L104" s="4">
        <f t="shared" si="31"/>
        <v>4870.9004814816835</v>
      </c>
      <c r="M104" s="4"/>
      <c r="N104" s="4"/>
      <c r="O104" s="4">
        <f t="shared" si="33"/>
        <v>3.6339032840905254</v>
      </c>
      <c r="P104" s="18">
        <f t="shared" si="34"/>
        <v>4012.7628495589502</v>
      </c>
      <c r="Q104" s="18">
        <f t="shared" si="32"/>
        <v>16.174954982197068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35">
      <c r="A105" s="2"/>
      <c r="B105" s="6">
        <v>107.9</v>
      </c>
      <c r="C105" s="7">
        <v>0.21</v>
      </c>
      <c r="D105" s="4">
        <f t="shared" si="24"/>
        <v>2.6243275160740063</v>
      </c>
      <c r="E105" s="4">
        <f t="shared" si="21"/>
        <v>3.8632328412587142</v>
      </c>
      <c r="F105" s="4">
        <f t="shared" si="25"/>
        <v>4.7619047619047616E-2</v>
      </c>
      <c r="G105" s="4">
        <f t="shared" si="26"/>
        <v>441.00000000000006</v>
      </c>
      <c r="H105" s="4">
        <f t="shared" si="27"/>
        <v>1157.3284345886368</v>
      </c>
      <c r="I105" s="4">
        <f t="shared" si="28"/>
        <v>3037.2088560258157</v>
      </c>
      <c r="J105" s="4">
        <f t="shared" si="29"/>
        <v>1703.6856829950932</v>
      </c>
      <c r="K105" s="4">
        <f t="shared" si="30"/>
        <v>6581.7344817289277</v>
      </c>
      <c r="L105" s="4">
        <f t="shared" si="31"/>
        <v>4471.0292166253594</v>
      </c>
      <c r="M105" s="4"/>
      <c r="N105" s="4"/>
      <c r="O105" s="4">
        <f t="shared" si="33"/>
        <v>3.683236514242866</v>
      </c>
      <c r="P105" s="18">
        <f t="shared" si="34"/>
        <v>3775.3542988824543</v>
      </c>
      <c r="Q105" s="18">
        <f t="shared" si="32"/>
        <v>14.287816882985513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x14ac:dyDescent="0.35">
      <c r="A106" s="2"/>
      <c r="B106" s="6">
        <v>109.6</v>
      </c>
      <c r="C106" s="7">
        <v>0.19</v>
      </c>
      <c r="D106" s="4">
        <f t="shared" si="24"/>
        <v>2.6126714565643372</v>
      </c>
      <c r="E106" s="4">
        <f t="shared" si="21"/>
        <v>3.9633162998156966</v>
      </c>
      <c r="F106" s="4">
        <f t="shared" si="25"/>
        <v>5.2631578947368425E-2</v>
      </c>
      <c r="G106" s="4">
        <f t="shared" si="26"/>
        <v>360.99999999999994</v>
      </c>
      <c r="H106" s="4">
        <f t="shared" si="27"/>
        <v>943.17439581972553</v>
      </c>
      <c r="I106" s="4">
        <f t="shared" si="28"/>
        <v>2464.2048225205112</v>
      </c>
      <c r="J106" s="4">
        <f t="shared" si="29"/>
        <v>1430.7571842334662</v>
      </c>
      <c r="K106" s="4">
        <f t="shared" si="30"/>
        <v>5670.5432693509065</v>
      </c>
      <c r="L106" s="4">
        <f t="shared" si="31"/>
        <v>3738.0984565211397</v>
      </c>
      <c r="M106" s="4"/>
      <c r="N106" s="4"/>
      <c r="O106" s="4">
        <f t="shared" si="33"/>
        <v>3.7294029512992104</v>
      </c>
      <c r="P106" s="18">
        <f t="shared" si="34"/>
        <v>3305.5251257958234</v>
      </c>
      <c r="Q106" s="18">
        <f t="shared" si="32"/>
        <v>19.752279115724434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35">
      <c r="A107" s="2"/>
      <c r="B107" s="6">
        <v>111.5</v>
      </c>
      <c r="C107" s="7">
        <v>0.18</v>
      </c>
      <c r="D107" s="4">
        <f t="shared" si="24"/>
        <v>2.5997660210581048</v>
      </c>
      <c r="E107" s="4">
        <f t="shared" si="21"/>
        <v>4.0173835210859723</v>
      </c>
      <c r="F107" s="4">
        <f t="shared" si="25"/>
        <v>5.5555555555555552E-2</v>
      </c>
      <c r="G107" s="4">
        <f t="shared" si="26"/>
        <v>324</v>
      </c>
      <c r="H107" s="4">
        <f t="shared" si="27"/>
        <v>842.32419082282593</v>
      </c>
      <c r="I107" s="4">
        <f t="shared" si="28"/>
        <v>2189.8458100164462</v>
      </c>
      <c r="J107" s="4">
        <f t="shared" si="29"/>
        <v>1301.6322608318551</v>
      </c>
      <c r="K107" s="4">
        <f t="shared" si="30"/>
        <v>5229.1559951797726</v>
      </c>
      <c r="L107" s="4">
        <f t="shared" si="31"/>
        <v>3383.939323623697</v>
      </c>
      <c r="M107" s="4"/>
      <c r="N107" s="4"/>
      <c r="O107" s="4">
        <f t="shared" si="33"/>
        <v>3.7805178221085924</v>
      </c>
      <c r="P107" s="18">
        <f t="shared" si="34"/>
        <v>3073.695872383727</v>
      </c>
      <c r="Q107" s="18">
        <f t="shared" si="32"/>
        <v>18.178136430061844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x14ac:dyDescent="0.35">
      <c r="A108" s="2"/>
      <c r="B108" s="6">
        <v>113.6</v>
      </c>
      <c r="C108" s="7">
        <v>0.17</v>
      </c>
      <c r="D108" s="4">
        <f t="shared" si="24"/>
        <v>2.585649644473174</v>
      </c>
      <c r="E108" s="4">
        <f t="shared" si="21"/>
        <v>4.0745419349259206</v>
      </c>
      <c r="F108" s="4">
        <f t="shared" si="25"/>
        <v>5.8823529411764705E-2</v>
      </c>
      <c r="G108" s="4">
        <f t="shared" si="26"/>
        <v>289</v>
      </c>
      <c r="H108" s="4">
        <f t="shared" si="27"/>
        <v>747.25274725274733</v>
      </c>
      <c r="I108" s="4">
        <f t="shared" si="28"/>
        <v>1932.1338002656685</v>
      </c>
      <c r="J108" s="4">
        <f t="shared" si="29"/>
        <v>1177.542619193591</v>
      </c>
      <c r="K108" s="4">
        <f t="shared" si="30"/>
        <v>4797.9467820667915</v>
      </c>
      <c r="L108" s="4">
        <f t="shared" si="31"/>
        <v>3044.7126546699187</v>
      </c>
      <c r="M108" s="4"/>
      <c r="N108" s="4"/>
      <c r="O108" s="4">
        <f t="shared" si="33"/>
        <v>3.8364288965614346</v>
      </c>
      <c r="P108" s="18">
        <f t="shared" si="34"/>
        <v>2844.362399372676</v>
      </c>
      <c r="Q108" s="18">
        <f t="shared" si="32"/>
        <v>16.385669702319323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35">
      <c r="A109" s="2"/>
      <c r="B109" s="6">
        <v>115.3</v>
      </c>
      <c r="C109" s="7">
        <v>0.16</v>
      </c>
      <c r="D109" s="4">
        <f t="shared" si="24"/>
        <v>2.5743338911056766</v>
      </c>
      <c r="E109" s="4">
        <f t="shared" si="21"/>
        <v>4.1351665567423561</v>
      </c>
      <c r="F109" s="4">
        <f t="shared" si="25"/>
        <v>6.25E-2</v>
      </c>
      <c r="G109" s="4">
        <f t="shared" si="26"/>
        <v>256</v>
      </c>
      <c r="H109" s="4">
        <f t="shared" si="27"/>
        <v>659.0294761230532</v>
      </c>
      <c r="I109" s="4">
        <f t="shared" si="28"/>
        <v>1696.5619156211951</v>
      </c>
      <c r="J109" s="4">
        <f t="shared" si="29"/>
        <v>1058.6026385260432</v>
      </c>
      <c r="K109" s="4">
        <f t="shared" si="30"/>
        <v>4377.4982277121107</v>
      </c>
      <c r="L109" s="4">
        <f t="shared" si="31"/>
        <v>2725.1966495714846</v>
      </c>
      <c r="M109" s="4"/>
      <c r="N109" s="4"/>
      <c r="O109" s="4">
        <f t="shared" si="33"/>
        <v>3.881247474842743</v>
      </c>
      <c r="P109" s="18">
        <f t="shared" si="34"/>
        <v>2617.8928818166523</v>
      </c>
      <c r="Q109" s="18">
        <f t="shared" si="32"/>
        <v>16.505574439102059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35">
      <c r="A110" s="2"/>
      <c r="B110" s="6">
        <v>116.8</v>
      </c>
      <c r="C110" s="7">
        <v>0.16</v>
      </c>
      <c r="D110" s="4">
        <f t="shared" si="24"/>
        <v>2.5644313373509426</v>
      </c>
      <c r="E110" s="4">
        <f t="shared" si="21"/>
        <v>4.1351665567423561</v>
      </c>
      <c r="F110" s="4">
        <f t="shared" si="25"/>
        <v>6.25E-2</v>
      </c>
      <c r="G110" s="4">
        <f t="shared" si="26"/>
        <v>256</v>
      </c>
      <c r="H110" s="4">
        <f t="shared" si="27"/>
        <v>656.49442236184132</v>
      </c>
      <c r="I110" s="4">
        <f t="shared" si="28"/>
        <v>1683.5348695008113</v>
      </c>
      <c r="J110" s="4">
        <f t="shared" si="29"/>
        <v>1058.6026385260432</v>
      </c>
      <c r="K110" s="4">
        <f t="shared" si="30"/>
        <v>4377.4982277121107</v>
      </c>
      <c r="L110" s="4">
        <f t="shared" si="31"/>
        <v>2714.7137800385772</v>
      </c>
      <c r="M110" s="4"/>
      <c r="N110" s="4"/>
      <c r="O110" s="4">
        <f t="shared" si="33"/>
        <v>3.9204687592086778</v>
      </c>
      <c r="P110" s="18">
        <f t="shared" si="34"/>
        <v>2617.8928818166523</v>
      </c>
      <c r="Q110" s="18">
        <f t="shared" si="32"/>
        <v>11.80035693204796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35">
      <c r="A111" s="2"/>
      <c r="B111" s="6">
        <v>118.8</v>
      </c>
      <c r="C111" s="7">
        <v>0.15</v>
      </c>
      <c r="D111" s="4">
        <f t="shared" si="24"/>
        <v>2.5513458349279245</v>
      </c>
      <c r="E111" s="4">
        <f t="shared" si="21"/>
        <v>4.1997050778799272</v>
      </c>
      <c r="F111" s="4">
        <f t="shared" si="25"/>
        <v>6.6666666666666666E-2</v>
      </c>
      <c r="G111" s="4">
        <f t="shared" si="26"/>
        <v>225</v>
      </c>
      <c r="H111" s="4">
        <f t="shared" si="27"/>
        <v>574.052812858783</v>
      </c>
      <c r="I111" s="4">
        <f t="shared" si="28"/>
        <v>1464.6072531159155</v>
      </c>
      <c r="J111" s="4">
        <f t="shared" si="29"/>
        <v>944.93364252298363</v>
      </c>
      <c r="K111" s="4">
        <f t="shared" si="30"/>
        <v>3968.4426167633505</v>
      </c>
      <c r="L111" s="4">
        <f t="shared" si="31"/>
        <v>2410.8525131342863</v>
      </c>
      <c r="M111" s="4"/>
      <c r="N111" s="4"/>
      <c r="O111" s="4">
        <f t="shared" si="33"/>
        <v>3.9722968254142241</v>
      </c>
      <c r="P111" s="18">
        <f t="shared" si="34"/>
        <v>2394.6921631345781</v>
      </c>
      <c r="Q111" s="18">
        <f t="shared" si="32"/>
        <v>11.635765490138613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x14ac:dyDescent="0.35">
      <c r="A112" s="2"/>
      <c r="B112" s="6">
        <v>119.9</v>
      </c>
      <c r="C112" s="7">
        <v>0.14000000000000001</v>
      </c>
      <c r="D112" s="4">
        <f t="shared" si="24"/>
        <v>2.5442055718102026</v>
      </c>
      <c r="E112" s="4">
        <f t="shared" si="21"/>
        <v>4.268697949366878</v>
      </c>
      <c r="F112" s="4">
        <f t="shared" si="25"/>
        <v>7.1428571428571425E-2</v>
      </c>
      <c r="G112" s="4">
        <f t="shared" si="26"/>
        <v>196.00000000000003</v>
      </c>
      <c r="H112" s="4">
        <f t="shared" si="27"/>
        <v>498.66429207479979</v>
      </c>
      <c r="I112" s="4">
        <f t="shared" si="28"/>
        <v>1268.7044703594959</v>
      </c>
      <c r="J112" s="4">
        <f t="shared" si="29"/>
        <v>836.66479807590815</v>
      </c>
      <c r="K112" s="4">
        <f t="shared" si="30"/>
        <v>3571.4693078540827</v>
      </c>
      <c r="L112" s="4">
        <f t="shared" si="31"/>
        <v>2128.6472410021834</v>
      </c>
      <c r="M112" s="4"/>
      <c r="N112" s="4"/>
      <c r="O112" s="4">
        <f t="shared" si="33"/>
        <v>4.0005774383878112</v>
      </c>
      <c r="P112" s="18">
        <f t="shared" si="34"/>
        <v>2175.2074573665418</v>
      </c>
      <c r="Q112" s="18">
        <f t="shared" si="32"/>
        <v>14.09016724790447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35">
      <c r="A113" s="2"/>
      <c r="B113" s="6">
        <v>121.8</v>
      </c>
      <c r="C113" s="7">
        <v>0.14000000000000001</v>
      </c>
      <c r="D113" s="4">
        <f t="shared" si="24"/>
        <v>2.5319660716546397</v>
      </c>
      <c r="E113" s="4">
        <f t="shared" si="21"/>
        <v>4.268697949366878</v>
      </c>
      <c r="F113" s="4">
        <f t="shared" si="25"/>
        <v>7.1428571428571425E-2</v>
      </c>
      <c r="G113" s="4">
        <f t="shared" si="26"/>
        <v>196.00000000000003</v>
      </c>
      <c r="H113" s="4">
        <f t="shared" si="27"/>
        <v>496.26535004430946</v>
      </c>
      <c r="I113" s="4">
        <f t="shared" si="28"/>
        <v>1256.5270288500049</v>
      </c>
      <c r="J113" s="4">
        <f t="shared" si="29"/>
        <v>836.66479807590815</v>
      </c>
      <c r="K113" s="4">
        <f t="shared" si="30"/>
        <v>3571.4693078540827</v>
      </c>
      <c r="L113" s="4">
        <f t="shared" si="31"/>
        <v>2118.4068820759794</v>
      </c>
      <c r="M113" s="4"/>
      <c r="N113" s="4"/>
      <c r="O113" s="4">
        <f t="shared" si="33"/>
        <v>4.0490547229336027</v>
      </c>
      <c r="P113" s="18">
        <f t="shared" si="34"/>
        <v>2175.2074573665418</v>
      </c>
      <c r="Q113" s="18">
        <f t="shared" si="32"/>
        <v>9.4556567959317324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x14ac:dyDescent="0.35">
      <c r="A114" s="2"/>
      <c r="B114" s="6">
        <v>123.6</v>
      </c>
      <c r="C114" s="7">
        <v>0.13</v>
      </c>
      <c r="D114" s="4">
        <f t="shared" si="24"/>
        <v>2.5204788909892879</v>
      </c>
      <c r="E114" s="4">
        <f t="shared" si="21"/>
        <v>4.3428059215206005</v>
      </c>
      <c r="F114" s="4">
        <f t="shared" si="25"/>
        <v>7.6923076923076913E-2</v>
      </c>
      <c r="G114" s="4">
        <f t="shared" si="26"/>
        <v>169.00000000000006</v>
      </c>
      <c r="H114" s="4">
        <f t="shared" si="27"/>
        <v>425.96093257718979</v>
      </c>
      <c r="I114" s="4">
        <f t="shared" si="28"/>
        <v>1073.6255389469181</v>
      </c>
      <c r="J114" s="4">
        <f t="shared" si="29"/>
        <v>733.93420073698178</v>
      </c>
      <c r="K114" s="4">
        <f t="shared" si="30"/>
        <v>3187.3337929670533</v>
      </c>
      <c r="L114" s="4">
        <f t="shared" si="31"/>
        <v>1849.8656603326572</v>
      </c>
      <c r="M114" s="4"/>
      <c r="N114" s="4"/>
      <c r="O114" s="4">
        <f t="shared" si="33"/>
        <v>4.0945522774632366</v>
      </c>
      <c r="P114" s="18">
        <f t="shared" si="34"/>
        <v>1959.9353736581006</v>
      </c>
      <c r="Q114" s="18">
        <f t="shared" si="32"/>
        <v>10.415448332131502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35">
      <c r="A115" s="2"/>
      <c r="B115" s="6">
        <v>125.1</v>
      </c>
      <c r="C115" s="7">
        <v>0.12</v>
      </c>
      <c r="D115" s="4">
        <f t="shared" si="24"/>
        <v>2.5109855618330195</v>
      </c>
      <c r="E115" s="4">
        <f t="shared" si="21"/>
        <v>4.4228486291941369</v>
      </c>
      <c r="F115" s="4">
        <f t="shared" si="25"/>
        <v>8.3333333333333343E-2</v>
      </c>
      <c r="G115" s="4">
        <f t="shared" si="26"/>
        <v>143.99999999999997</v>
      </c>
      <c r="H115" s="4">
        <f t="shared" si="27"/>
        <v>361.58192090395471</v>
      </c>
      <c r="I115" s="4">
        <f t="shared" si="28"/>
        <v>907.92698280967909</v>
      </c>
      <c r="J115" s="4">
        <f t="shared" si="29"/>
        <v>636.89020260395557</v>
      </c>
      <c r="K115" s="4">
        <f t="shared" si="30"/>
        <v>2816.8689595340811</v>
      </c>
      <c r="L115" s="4">
        <f t="shared" si="31"/>
        <v>1599.2221032114392</v>
      </c>
      <c r="M115" s="4"/>
      <c r="N115" s="4"/>
      <c r="O115" s="4">
        <f t="shared" si="33"/>
        <v>4.1321527360559944</v>
      </c>
      <c r="P115" s="18">
        <f t="shared" si="34"/>
        <v>1749.4306890213916</v>
      </c>
      <c r="Q115" s="18">
        <f t="shared" si="32"/>
        <v>12.168590729383057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x14ac:dyDescent="0.35">
      <c r="A116" s="2"/>
      <c r="B116" s="6">
        <v>126.9</v>
      </c>
      <c r="C116" s="7">
        <v>0.12</v>
      </c>
      <c r="D116" s="4">
        <f t="shared" si="24"/>
        <v>2.4996875390576179</v>
      </c>
      <c r="E116" s="4">
        <f t="shared" si="21"/>
        <v>4.4228486291941369</v>
      </c>
      <c r="F116" s="4">
        <f t="shared" si="25"/>
        <v>8.3333333333333343E-2</v>
      </c>
      <c r="G116" s="4">
        <f t="shared" si="26"/>
        <v>143.99999999999997</v>
      </c>
      <c r="H116" s="4">
        <f t="shared" si="27"/>
        <v>359.95500562429692</v>
      </c>
      <c r="I116" s="4">
        <f t="shared" si="28"/>
        <v>899.77504218046965</v>
      </c>
      <c r="J116" s="4">
        <f t="shared" si="29"/>
        <v>636.89020260395557</v>
      </c>
      <c r="K116" s="4">
        <f t="shared" si="30"/>
        <v>2816.8689595340811</v>
      </c>
      <c r="L116" s="4">
        <f t="shared" si="31"/>
        <v>1592.0265031969893</v>
      </c>
      <c r="M116" s="4"/>
      <c r="N116" s="4"/>
      <c r="O116" s="4">
        <f t="shared" si="33"/>
        <v>4.1769010883519861</v>
      </c>
      <c r="P116" s="18">
        <f t="shared" si="34"/>
        <v>1749.4306890213916</v>
      </c>
      <c r="Q116" s="18">
        <f t="shared" si="32"/>
        <v>8.7105877698674021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35">
      <c r="A117" s="2"/>
      <c r="B117" s="6">
        <v>128.4</v>
      </c>
      <c r="C117" s="7">
        <v>0.11</v>
      </c>
      <c r="D117" s="4">
        <f t="shared" si="24"/>
        <v>2.4903498941601296</v>
      </c>
      <c r="E117" s="4">
        <f t="shared" si="21"/>
        <v>4.5098600061837661</v>
      </c>
      <c r="F117" s="4">
        <f t="shared" si="25"/>
        <v>9.0909090909090925E-2</v>
      </c>
      <c r="G117" s="4">
        <f t="shared" si="26"/>
        <v>120.99999999999994</v>
      </c>
      <c r="H117" s="4">
        <f t="shared" si="27"/>
        <v>301.33233719337557</v>
      </c>
      <c r="I117" s="4">
        <f t="shared" si="28"/>
        <v>750.42295403654725</v>
      </c>
      <c r="J117" s="4">
        <f t="shared" si="29"/>
        <v>545.69306074823544</v>
      </c>
      <c r="K117" s="4">
        <f t="shared" si="30"/>
        <v>2460.9993103204752</v>
      </c>
      <c r="L117" s="4">
        <f t="shared" si="31"/>
        <v>1358.9666560782853</v>
      </c>
      <c r="M117" s="4"/>
      <c r="N117" s="4"/>
      <c r="O117" s="4">
        <f t="shared" si="33"/>
        <v>4.2138849245323691</v>
      </c>
      <c r="P117" s="18">
        <f t="shared" si="34"/>
        <v>1544.317477969877</v>
      </c>
      <c r="Q117" s="18">
        <f t="shared" si="32"/>
        <v>10.599751123984685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 thickBot="1" x14ac:dyDescent="0.4">
      <c r="A118" s="2"/>
      <c r="B118" s="6">
        <v>130.19999999999999</v>
      </c>
      <c r="C118" s="7">
        <v>0.11</v>
      </c>
      <c r="D118" s="4">
        <f t="shared" si="24"/>
        <v>2.4792363951902816</v>
      </c>
      <c r="E118" s="4">
        <f t="shared" si="21"/>
        <v>4.5098600061837661</v>
      </c>
      <c r="F118" s="4">
        <f t="shared" si="25"/>
        <v>9.0909090909090925E-2</v>
      </c>
      <c r="G118" s="4">
        <f t="shared" si="26"/>
        <v>120.99999999999994</v>
      </c>
      <c r="H118" s="4">
        <f t="shared" si="27"/>
        <v>299.98760381802396</v>
      </c>
      <c r="I118" s="4">
        <f t="shared" si="28"/>
        <v>743.74018549156801</v>
      </c>
      <c r="J118" s="4">
        <f t="shared" si="29"/>
        <v>545.69306074823544</v>
      </c>
      <c r="K118" s="4">
        <f t="shared" si="30"/>
        <v>2460.9993103204752</v>
      </c>
      <c r="L118" s="4">
        <f t="shared" si="31"/>
        <v>1352.9020968098066</v>
      </c>
      <c r="M118" s="4"/>
      <c r="N118" s="4"/>
      <c r="O118" s="4">
        <f t="shared" si="33"/>
        <v>4.2579024289249663</v>
      </c>
      <c r="P118" s="18">
        <f t="shared" si="34"/>
        <v>1544.317477969877</v>
      </c>
      <c r="Q118" s="18">
        <f t="shared" si="32"/>
        <v>7.6813971093130116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 thickBot="1" x14ac:dyDescent="0.4">
      <c r="A119" s="2"/>
      <c r="B119" s="46" t="s">
        <v>25</v>
      </c>
      <c r="C119" s="47"/>
      <c r="D119" s="47"/>
      <c r="E119" s="48"/>
      <c r="F119" s="27">
        <f>SUM(F64:F118)</f>
        <v>1.5993032353616188</v>
      </c>
      <c r="G119" s="27">
        <f t="shared" ref="G119:L119" si="35">SUM(G64:G118)</f>
        <v>2272798</v>
      </c>
      <c r="H119" s="27">
        <f t="shared" si="35"/>
        <v>7513201.9410076924</v>
      </c>
      <c r="I119" s="27">
        <f t="shared" si="35"/>
        <v>24863893.280956816</v>
      </c>
      <c r="J119" s="27">
        <f t="shared" si="35"/>
        <v>2292251.9355150778</v>
      </c>
      <c r="K119" s="27">
        <f t="shared" si="35"/>
        <v>2750582.8436332629</v>
      </c>
      <c r="L119" s="27">
        <f t="shared" si="35"/>
        <v>7468082.5921317656</v>
      </c>
      <c r="M119" s="28">
        <f>(G119*I119)-(H119)^2</f>
        <v>62403514810.328125</v>
      </c>
      <c r="N119" s="28">
        <f>1/M119</f>
        <v>1.6024738398781578E-11</v>
      </c>
      <c r="O119" s="28">
        <f>SUM(O64:O118)</f>
        <v>144.35794883584825</v>
      </c>
      <c r="P119" s="28">
        <f t="shared" ref="P119:Q119" si="36">SUM(P64:P118)</f>
        <v>450241.07091143401</v>
      </c>
      <c r="Q119" s="28">
        <f t="shared" si="36"/>
        <v>3919.2093305950252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x14ac:dyDescent="0.35">
      <c r="A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35">
      <c r="A121" s="2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x14ac:dyDescent="0.35">
      <c r="A122" s="2"/>
      <c r="B122" s="2" t="s">
        <v>4</v>
      </c>
      <c r="C122" s="2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8.5" x14ac:dyDescent="0.35">
      <c r="A123" s="2"/>
      <c r="B123" s="5" t="s">
        <v>0</v>
      </c>
      <c r="C123" s="5" t="s">
        <v>1</v>
      </c>
      <c r="D123" s="16" t="s">
        <v>8</v>
      </c>
      <c r="E123" s="4" t="s">
        <v>7</v>
      </c>
      <c r="F123" s="19" t="s">
        <v>19</v>
      </c>
      <c r="G123" s="19" t="s">
        <v>26</v>
      </c>
      <c r="H123" s="19" t="s">
        <v>27</v>
      </c>
      <c r="I123" s="19" t="s">
        <v>28</v>
      </c>
      <c r="J123" s="19" t="s">
        <v>29</v>
      </c>
      <c r="K123" s="19" t="s">
        <v>30</v>
      </c>
      <c r="L123" s="19" t="s">
        <v>31</v>
      </c>
      <c r="M123" s="18" t="s">
        <v>20</v>
      </c>
      <c r="N123" s="18" t="s">
        <v>21</v>
      </c>
      <c r="O123" s="4" t="s">
        <v>22</v>
      </c>
      <c r="P123" s="19" t="s">
        <v>32</v>
      </c>
      <c r="Q123" s="19" t="s">
        <v>33</v>
      </c>
      <c r="R123" s="2"/>
      <c r="S123" s="10" t="s">
        <v>23</v>
      </c>
      <c r="T123" s="11" t="s">
        <v>24</v>
      </c>
      <c r="U123" s="2">
        <f>J175/G175</f>
        <v>1.2494578650197909</v>
      </c>
      <c r="V123" s="2"/>
      <c r="W123" s="2" t="s">
        <v>46</v>
      </c>
      <c r="X123" s="2"/>
      <c r="Y123" s="19" t="s">
        <v>19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x14ac:dyDescent="0.35">
      <c r="A124" s="2"/>
      <c r="B124" s="6">
        <v>26.2</v>
      </c>
      <c r="C124" s="7">
        <v>4.13</v>
      </c>
      <c r="D124" s="4">
        <f>1000/(273.15 + B124)</f>
        <v>3.3405712376816439</v>
      </c>
      <c r="E124" s="4">
        <f t="shared" ref="E124:E174" si="37">LN(10/C124)</f>
        <v>0.88430768602110432</v>
      </c>
      <c r="F124" s="4">
        <f>(1/C124)*0.01</f>
        <v>2.4213075060532689E-3</v>
      </c>
      <c r="G124" s="4">
        <f>1/F124^2</f>
        <v>170568.99999999997</v>
      </c>
      <c r="H124" s="4">
        <f>D124*G124</f>
        <v>569797.89544012025</v>
      </c>
      <c r="I124" s="4">
        <f>(D124^2)*G124</f>
        <v>1903450.4607987981</v>
      </c>
      <c r="J124" s="4">
        <f>E124*G124</f>
        <v>150835.47769693373</v>
      </c>
      <c r="K124" s="4">
        <f>(E124^2)*G124</f>
        <v>133384.97225206334</v>
      </c>
      <c r="L124" s="4">
        <f>D124*E124*G124</f>
        <v>503876.65841634787</v>
      </c>
      <c r="M124" s="4"/>
      <c r="N124" s="4"/>
      <c r="O124" s="4">
        <f t="shared" ref="O124:O155" si="38">($U$5*D124)+$U$9</f>
        <v>0.84639266807242741</v>
      </c>
      <c r="P124" s="18">
        <f t="shared" ref="P124:P155" si="39">((E124-$U$3)^2)*G124</f>
        <v>479.57306815690589</v>
      </c>
      <c r="Q124" s="18">
        <f>((E124-O124)^2)*G124</f>
        <v>245.20122477370521</v>
      </c>
      <c r="R124" s="2"/>
      <c r="S124" s="12"/>
      <c r="T124" s="12"/>
      <c r="U124" s="2"/>
      <c r="V124" s="2"/>
      <c r="W124" s="2">
        <f>10/C124</f>
        <v>2.4213075060532687</v>
      </c>
      <c r="X124" s="2"/>
      <c r="Y124" s="4">
        <f>10*((0.01/C124)*(1/C124))</f>
        <v>5.8627300388699004E-3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35">
      <c r="A125" s="2"/>
      <c r="B125" s="6">
        <v>27</v>
      </c>
      <c r="C125" s="7">
        <v>4.01</v>
      </c>
      <c r="D125" s="4">
        <f t="shared" ref="D125:D174" si="40">1000/(273.15 + B125)</f>
        <v>3.331667499583542</v>
      </c>
      <c r="E125" s="4">
        <f t="shared" si="37"/>
        <v>0.91379385167556793</v>
      </c>
      <c r="F125" s="4">
        <f t="shared" ref="F125:F174" si="41">(1/C125)*0.01</f>
        <v>2.4937655860349131E-3</v>
      </c>
      <c r="G125" s="4">
        <f t="shared" ref="G125:G174" si="42">1/F125^2</f>
        <v>160800.99999999994</v>
      </c>
      <c r="H125" s="4">
        <f t="shared" ref="H125:H174" si="43">D125*G125</f>
        <v>535735.46560053295</v>
      </c>
      <c r="I125" s="4">
        <f t="shared" ref="I125:I174" si="44">(D125^2)*G125</f>
        <v>1784892.4391155525</v>
      </c>
      <c r="J125" s="4">
        <f t="shared" ref="J125:J174" si="45">E125*G125</f>
        <v>146938.96514328296</v>
      </c>
      <c r="K125" s="4">
        <f t="shared" ref="K125:K174" si="46">(E125^2)*G125</f>
        <v>134271.92291950254</v>
      </c>
      <c r="L125" s="4">
        <f t="shared" ref="L125:L174" si="47">D125*E125*G125</f>
        <v>489551.77459031472</v>
      </c>
      <c r="M125" s="4"/>
      <c r="N125" s="4"/>
      <c r="O125" s="4">
        <f t="shared" si="38"/>
        <v>0.88165791908896729</v>
      </c>
      <c r="P125" s="18">
        <f t="shared" si="39"/>
        <v>89.093007848443165</v>
      </c>
      <c r="Q125" s="18">
        <f t="shared" ref="Q125:Q174" si="48">((E125-O125)^2)*G125</f>
        <v>166.06211336241807</v>
      </c>
      <c r="R125" s="2"/>
      <c r="S125" s="10" t="s">
        <v>9</v>
      </c>
      <c r="T125" s="11" t="s">
        <v>10</v>
      </c>
      <c r="U125" s="2">
        <f>N175*((G175*L175)-(H175*J175))</f>
        <v>-4.111705778888882</v>
      </c>
      <c r="V125" s="2"/>
      <c r="W125" s="2">
        <f t="shared" ref="W125:W174" si="49">10/C125</f>
        <v>2.4937655860349128</v>
      </c>
      <c r="X125" s="2"/>
      <c r="Y125" s="4">
        <f t="shared" ref="Y125:Y174" si="50">10*((0.01/C125)*(1/C125))</f>
        <v>6.2188667980920534E-3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x14ac:dyDescent="0.35">
      <c r="A126" s="2"/>
      <c r="B126" s="6">
        <v>28.3</v>
      </c>
      <c r="C126" s="7">
        <v>3.84</v>
      </c>
      <c r="D126" s="4">
        <f t="shared" si="40"/>
        <v>3.3172997180295241</v>
      </c>
      <c r="E126" s="4">
        <f t="shared" si="37"/>
        <v>0.95711272639441036</v>
      </c>
      <c r="F126" s="4">
        <f t="shared" si="41"/>
        <v>2.604166666666667E-3</v>
      </c>
      <c r="G126" s="4">
        <f t="shared" si="42"/>
        <v>147455.99999999997</v>
      </c>
      <c r="H126" s="4">
        <f t="shared" si="43"/>
        <v>489155.74722176138</v>
      </c>
      <c r="I126" s="4">
        <f t="shared" si="44"/>
        <v>1622676.2223312703</v>
      </c>
      <c r="J126" s="4">
        <f t="shared" si="45"/>
        <v>141132.01418321414</v>
      </c>
      <c r="K126" s="4">
        <f t="shared" si="46"/>
        <v>135079.2468764307</v>
      </c>
      <c r="L126" s="4">
        <f t="shared" si="47"/>
        <v>468177.19085491507</v>
      </c>
      <c r="M126" s="4"/>
      <c r="N126" s="4"/>
      <c r="O126" s="4">
        <f t="shared" si="38"/>
        <v>0.93856473928859252</v>
      </c>
      <c r="P126" s="18">
        <f t="shared" si="39"/>
        <v>57.694535455852545</v>
      </c>
      <c r="Q126" s="18">
        <f t="shared" si="48"/>
        <v>50.728967063113956</v>
      </c>
      <c r="R126" s="2"/>
      <c r="S126" s="13"/>
      <c r="T126" s="12"/>
      <c r="U126" s="2"/>
      <c r="V126" s="2"/>
      <c r="W126" s="2">
        <f t="shared" si="49"/>
        <v>2.604166666666667</v>
      </c>
      <c r="X126" s="2"/>
      <c r="Y126" s="4">
        <f t="shared" si="50"/>
        <v>6.7816840277777788E-3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7.5" x14ac:dyDescent="0.45">
      <c r="A127" s="2"/>
      <c r="B127" s="6">
        <v>30</v>
      </c>
      <c r="C127" s="7">
        <v>3.61</v>
      </c>
      <c r="D127" s="4">
        <f t="shared" si="40"/>
        <v>3.2986970146792021</v>
      </c>
      <c r="E127" s="4">
        <f t="shared" si="37"/>
        <v>1.0188773206492563</v>
      </c>
      <c r="F127" s="4">
        <f t="shared" si="41"/>
        <v>2.7700831024930752E-3</v>
      </c>
      <c r="G127" s="4">
        <f t="shared" si="42"/>
        <v>130320.99999999997</v>
      </c>
      <c r="H127" s="4">
        <f t="shared" si="43"/>
        <v>429889.49365000817</v>
      </c>
      <c r="I127" s="4">
        <f t="shared" si="44"/>
        <v>1418075.1893452359</v>
      </c>
      <c r="J127" s="4">
        <f t="shared" si="45"/>
        <v>132781.11130433169</v>
      </c>
      <c r="K127" s="4">
        <f t="shared" si="46"/>
        <v>135287.66291858818</v>
      </c>
      <c r="L127" s="4">
        <f t="shared" si="47"/>
        <v>438004.65546538582</v>
      </c>
      <c r="M127" s="4"/>
      <c r="N127" s="4"/>
      <c r="O127" s="4">
        <f t="shared" si="38"/>
        <v>1.0122449167609258</v>
      </c>
      <c r="P127" s="18">
        <f t="shared" si="39"/>
        <v>866.58172152461918</v>
      </c>
      <c r="Q127" s="18">
        <f t="shared" si="48"/>
        <v>5.7326619727419281</v>
      </c>
      <c r="R127" s="2"/>
      <c r="S127" s="10" t="s">
        <v>11</v>
      </c>
      <c r="T127" s="11" t="s">
        <v>12</v>
      </c>
      <c r="U127" s="2">
        <f>SQRT(N175*G175)</f>
        <v>7.5812950212911208E-3</v>
      </c>
      <c r="V127" s="2"/>
      <c r="W127" s="2">
        <f t="shared" si="49"/>
        <v>2.770083102493075</v>
      </c>
      <c r="X127" s="2"/>
      <c r="Y127" s="4">
        <f t="shared" si="50"/>
        <v>7.6733603947176585E-3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x14ac:dyDescent="0.35">
      <c r="A128" s="2"/>
      <c r="B128" s="6">
        <v>31.8</v>
      </c>
      <c r="C128" s="7">
        <v>3.35</v>
      </c>
      <c r="D128" s="4">
        <f t="shared" si="40"/>
        <v>3.2792261026397771</v>
      </c>
      <c r="E128" s="4">
        <f t="shared" si="37"/>
        <v>1.0936247471570706</v>
      </c>
      <c r="F128" s="4">
        <f t="shared" si="41"/>
        <v>2.9850746268656712E-3</v>
      </c>
      <c r="G128" s="4">
        <f t="shared" si="42"/>
        <v>112225.00000000004</v>
      </c>
      <c r="H128" s="4">
        <f t="shared" si="43"/>
        <v>368011.14936874912</v>
      </c>
      <c r="I128" s="4">
        <f t="shared" si="44"/>
        <v>1206791.7670724681</v>
      </c>
      <c r="J128" s="4">
        <f t="shared" si="45"/>
        <v>122732.03724970229</v>
      </c>
      <c r="K128" s="4">
        <f t="shared" si="46"/>
        <v>134222.79320527782</v>
      </c>
      <c r="L128" s="4">
        <f t="shared" si="47"/>
        <v>402466.1001793812</v>
      </c>
      <c r="M128" s="4"/>
      <c r="N128" s="4"/>
      <c r="O128" s="4">
        <f t="shared" si="38"/>
        <v>1.08936382940478</v>
      </c>
      <c r="P128" s="18">
        <f t="shared" si="39"/>
        <v>2741.3577472873058</v>
      </c>
      <c r="Q128" s="18">
        <f t="shared" si="48"/>
        <v>2.0374920198005335</v>
      </c>
      <c r="R128" s="2"/>
      <c r="S128" s="13"/>
      <c r="T128" s="12"/>
      <c r="U128" s="2"/>
      <c r="V128" s="2"/>
      <c r="W128" s="2">
        <f t="shared" si="49"/>
        <v>2.9850746268656714</v>
      </c>
      <c r="X128" s="2"/>
      <c r="Y128" s="4">
        <f t="shared" si="50"/>
        <v>8.910670527957229E-3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35">
      <c r="A129" s="2"/>
      <c r="B129" s="6">
        <v>33.9</v>
      </c>
      <c r="C129" s="7">
        <v>3.06</v>
      </c>
      <c r="D129" s="4">
        <f t="shared" si="40"/>
        <v>3.256798567008631</v>
      </c>
      <c r="E129" s="4">
        <f t="shared" si="37"/>
        <v>1.1841701770297564</v>
      </c>
      <c r="F129" s="4">
        <f t="shared" si="41"/>
        <v>3.2679738562091504E-3</v>
      </c>
      <c r="G129" s="4">
        <f t="shared" si="42"/>
        <v>93635.999999999985</v>
      </c>
      <c r="H129" s="4">
        <f t="shared" si="43"/>
        <v>304953.59062042012</v>
      </c>
      <c r="I129" s="4">
        <f t="shared" si="44"/>
        <v>993172.41693672084</v>
      </c>
      <c r="J129" s="4">
        <f t="shared" si="45"/>
        <v>110880.95869635826</v>
      </c>
      <c r="K129" s="4">
        <f t="shared" si="46"/>
        <v>131301.92448869566</v>
      </c>
      <c r="L129" s="4">
        <f t="shared" si="47"/>
        <v>361116.94739084278</v>
      </c>
      <c r="M129" s="4"/>
      <c r="N129" s="4"/>
      <c r="O129" s="4">
        <f t="shared" si="38"/>
        <v>1.1781931126788869</v>
      </c>
      <c r="P129" s="18">
        <f t="shared" si="39"/>
        <v>5705.1429781469305</v>
      </c>
      <c r="Q129" s="18">
        <f t="shared" si="48"/>
        <v>3.3451740273521899</v>
      </c>
      <c r="R129" s="2"/>
      <c r="S129" s="10" t="s">
        <v>13</v>
      </c>
      <c r="T129" s="11" t="s">
        <v>14</v>
      </c>
      <c r="U129" s="2">
        <f>N175*((I175*J175)-(H175*L175))</f>
        <v>14.5920500361648</v>
      </c>
      <c r="V129" s="2"/>
      <c r="W129" s="2">
        <f t="shared" si="49"/>
        <v>3.2679738562091503</v>
      </c>
      <c r="X129" s="2"/>
      <c r="Y129" s="4">
        <f t="shared" si="50"/>
        <v>1.0679653124866503E-2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x14ac:dyDescent="0.35">
      <c r="A130" s="2"/>
      <c r="B130" s="6">
        <v>35.1</v>
      </c>
      <c r="C130" s="7">
        <v>2.87</v>
      </c>
      <c r="D130" s="4">
        <f t="shared" si="40"/>
        <v>3.2441200324412005</v>
      </c>
      <c r="E130" s="4">
        <f t="shared" si="37"/>
        <v>1.2482730632225159</v>
      </c>
      <c r="F130" s="4">
        <f t="shared" si="41"/>
        <v>3.4843205574912888E-3</v>
      </c>
      <c r="G130" s="4">
        <f t="shared" si="42"/>
        <v>82369.000000000015</v>
      </c>
      <c r="H130" s="4">
        <f t="shared" si="43"/>
        <v>267214.9229521493</v>
      </c>
      <c r="I130" s="4">
        <f t="shared" si="44"/>
        <v>866877.28451629938</v>
      </c>
      <c r="J130" s="4">
        <f t="shared" si="45"/>
        <v>102819.00394457542</v>
      </c>
      <c r="K130" s="4">
        <f t="shared" si="46"/>
        <v>128346.1930113831</v>
      </c>
      <c r="L130" s="4">
        <f t="shared" si="47"/>
        <v>333557.19041224796</v>
      </c>
      <c r="M130" s="4"/>
      <c r="N130" s="4"/>
      <c r="O130" s="4">
        <f t="shared" si="38"/>
        <v>1.2284092914474005</v>
      </c>
      <c r="P130" s="18">
        <f t="shared" si="39"/>
        <v>7963.7785187799882</v>
      </c>
      <c r="Q130" s="18">
        <f t="shared" si="48"/>
        <v>32.500289308327631</v>
      </c>
      <c r="R130" s="2"/>
      <c r="S130" s="13"/>
      <c r="T130" s="12"/>
      <c r="U130" s="2"/>
      <c r="V130" s="2"/>
      <c r="W130" s="2">
        <f t="shared" si="49"/>
        <v>3.484320557491289</v>
      </c>
      <c r="X130" s="2"/>
      <c r="Y130" s="4">
        <f t="shared" si="50"/>
        <v>1.2140489747356407E-2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7.5" x14ac:dyDescent="0.45">
      <c r="A131" s="2"/>
      <c r="B131" s="6">
        <v>37.700000000000003</v>
      </c>
      <c r="C131" s="7">
        <v>2.6</v>
      </c>
      <c r="D131" s="4">
        <f t="shared" si="40"/>
        <v>3.2169856844137046</v>
      </c>
      <c r="E131" s="4">
        <f t="shared" si="37"/>
        <v>1.3470736479666092</v>
      </c>
      <c r="F131" s="4">
        <f t="shared" si="41"/>
        <v>3.8461538461538459E-3</v>
      </c>
      <c r="G131" s="4">
        <f t="shared" si="42"/>
        <v>67600.000000000015</v>
      </c>
      <c r="H131" s="4">
        <f t="shared" si="43"/>
        <v>217468.23226636648</v>
      </c>
      <c r="I131" s="4">
        <f t="shared" si="44"/>
        <v>699592.19001565548</v>
      </c>
      <c r="J131" s="4">
        <f t="shared" si="45"/>
        <v>91062.178602542801</v>
      </c>
      <c r="K131" s="4">
        <f t="shared" si="46"/>
        <v>122667.46112191424</v>
      </c>
      <c r="L131" s="4">
        <f t="shared" si="47"/>
        <v>292945.72495590418</v>
      </c>
      <c r="M131" s="4"/>
      <c r="N131" s="4"/>
      <c r="O131" s="4">
        <f t="shared" si="38"/>
        <v>1.3358809605167963</v>
      </c>
      <c r="P131" s="18">
        <f t="shared" si="39"/>
        <v>11349.228100980145</v>
      </c>
      <c r="Q131" s="18">
        <f t="shared" si="48"/>
        <v>8.4686746588059325</v>
      </c>
      <c r="R131" s="2"/>
      <c r="S131" s="10" t="s">
        <v>15</v>
      </c>
      <c r="T131" s="11" t="s">
        <v>16</v>
      </c>
      <c r="U131" s="2">
        <f>SQRT(N175*I175)</f>
        <v>2.4617582693400687E-2</v>
      </c>
      <c r="V131" s="2"/>
      <c r="W131" s="2">
        <f t="shared" si="49"/>
        <v>3.8461538461538458</v>
      </c>
      <c r="X131" s="2"/>
      <c r="Y131" s="4">
        <f t="shared" si="50"/>
        <v>1.4792899408284021E-2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x14ac:dyDescent="0.35">
      <c r="A132" s="2"/>
      <c r="B132" s="6">
        <v>40.4</v>
      </c>
      <c r="C132" s="7">
        <v>2.35</v>
      </c>
      <c r="D132" s="4">
        <f t="shared" si="40"/>
        <v>3.1892840057407117</v>
      </c>
      <c r="E132" s="4">
        <f t="shared" si="37"/>
        <v>1.4481697648379781</v>
      </c>
      <c r="F132" s="4">
        <f t="shared" si="41"/>
        <v>4.2553191489361703E-3</v>
      </c>
      <c r="G132" s="4">
        <f t="shared" si="42"/>
        <v>55225</v>
      </c>
      <c r="H132" s="4">
        <f t="shared" si="43"/>
        <v>176128.20921703082</v>
      </c>
      <c r="I132" s="4">
        <f t="shared" si="44"/>
        <v>561722.88061563019</v>
      </c>
      <c r="J132" s="4">
        <f t="shared" si="45"/>
        <v>79975.175263177342</v>
      </c>
      <c r="K132" s="4">
        <f t="shared" si="46"/>
        <v>115817.63075375163</v>
      </c>
      <c r="L132" s="4">
        <f t="shared" si="47"/>
        <v>255063.54732316168</v>
      </c>
      <c r="M132" s="4"/>
      <c r="N132" s="4"/>
      <c r="O132" s="4">
        <f t="shared" si="38"/>
        <v>1.4455996698070965</v>
      </c>
      <c r="P132" s="18">
        <f t="shared" si="39"/>
        <v>14411.236407290038</v>
      </c>
      <c r="Q132" s="18">
        <f t="shared" si="48"/>
        <v>0.36478257813216397</v>
      </c>
      <c r="R132" s="2"/>
      <c r="S132" s="13"/>
      <c r="T132" s="11"/>
      <c r="U132" s="2"/>
      <c r="V132" s="2"/>
      <c r="W132" s="2">
        <f t="shared" si="49"/>
        <v>4.2553191489361701</v>
      </c>
      <c r="X132" s="2"/>
      <c r="Y132" s="4">
        <f t="shared" si="50"/>
        <v>1.8107741059302851E-2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8.5" x14ac:dyDescent="0.35">
      <c r="A133" s="2"/>
      <c r="B133" s="6">
        <v>43</v>
      </c>
      <c r="C133" s="7">
        <v>2.09</v>
      </c>
      <c r="D133" s="4">
        <f t="shared" si="40"/>
        <v>3.1630555116242292</v>
      </c>
      <c r="E133" s="4">
        <f t="shared" si="37"/>
        <v>1.5654210270173261</v>
      </c>
      <c r="F133" s="4">
        <f t="shared" si="41"/>
        <v>4.7846889952153117E-3</v>
      </c>
      <c r="G133" s="4">
        <f t="shared" si="42"/>
        <v>43680.999999999985</v>
      </c>
      <c r="H133" s="4">
        <f t="shared" si="43"/>
        <v>138165.42780325792</v>
      </c>
      <c r="I133" s="4">
        <f t="shared" si="44"/>
        <v>437024.91792901442</v>
      </c>
      <c r="J133" s="4">
        <f t="shared" si="45"/>
        <v>68379.155881143801</v>
      </c>
      <c r="K133" s="4">
        <f t="shared" si="46"/>
        <v>107042.16842603797</v>
      </c>
      <c r="L133" s="4">
        <f t="shared" si="47"/>
        <v>216287.0658900642</v>
      </c>
      <c r="M133" s="4"/>
      <c r="N133" s="4"/>
      <c r="O133" s="4">
        <f t="shared" si="38"/>
        <v>1.5494835013632784</v>
      </c>
      <c r="P133" s="18">
        <f t="shared" si="39"/>
        <v>17231.956874853764</v>
      </c>
      <c r="Q133" s="18">
        <f t="shared" si="48"/>
        <v>11.095180347883346</v>
      </c>
      <c r="R133" s="2"/>
      <c r="S133" s="10" t="s">
        <v>17</v>
      </c>
      <c r="T133" s="11" t="s">
        <v>18</v>
      </c>
      <c r="U133" s="2">
        <f>1-ABS(Q175/P175)</f>
        <v>0.99574022307759447</v>
      </c>
      <c r="V133" s="2"/>
      <c r="W133" s="2">
        <f t="shared" si="49"/>
        <v>4.7846889952153111</v>
      </c>
      <c r="X133" s="2"/>
      <c r="Y133" s="4">
        <f t="shared" si="50"/>
        <v>2.2893248780934509E-2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x14ac:dyDescent="0.35">
      <c r="A134" s="2"/>
      <c r="B134" s="6">
        <v>45.7</v>
      </c>
      <c r="C134" s="7">
        <v>1.87</v>
      </c>
      <c r="D134" s="4">
        <f t="shared" si="40"/>
        <v>3.1362709738121377</v>
      </c>
      <c r="E134" s="4">
        <f t="shared" si="37"/>
        <v>1.6766466621275504</v>
      </c>
      <c r="F134" s="4">
        <f t="shared" si="41"/>
        <v>5.3475935828877002E-3</v>
      </c>
      <c r="G134" s="4">
        <f t="shared" si="42"/>
        <v>34969</v>
      </c>
      <c r="H134" s="4">
        <f t="shared" si="43"/>
        <v>109672.25968323664</v>
      </c>
      <c r="I134" s="4">
        <f t="shared" si="44"/>
        <v>343961.92467692221</v>
      </c>
      <c r="J134" s="4">
        <f t="shared" si="45"/>
        <v>58630.657127938313</v>
      </c>
      <c r="K134" s="4">
        <f t="shared" si="46"/>
        <v>98302.895571902642</v>
      </c>
      <c r="L134" s="4">
        <f t="shared" si="47"/>
        <v>183881.62812588466</v>
      </c>
      <c r="M134" s="4"/>
      <c r="N134" s="4"/>
      <c r="O134" s="4">
        <f t="shared" si="38"/>
        <v>1.6555696686447217</v>
      </c>
      <c r="P134" s="18">
        <f t="shared" si="39"/>
        <v>19113.557353686054</v>
      </c>
      <c r="Q134" s="18">
        <f t="shared" si="48"/>
        <v>15.534616470349688</v>
      </c>
      <c r="R134" s="2"/>
      <c r="S134" s="2"/>
      <c r="T134" s="2"/>
      <c r="U134" s="2"/>
      <c r="V134" s="2"/>
      <c r="W134" s="2">
        <f t="shared" si="49"/>
        <v>5.3475935828877006</v>
      </c>
      <c r="X134" s="2"/>
      <c r="Y134" s="4">
        <f t="shared" si="50"/>
        <v>2.8596757127741707E-2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35">
      <c r="A135" s="2"/>
      <c r="B135" s="6">
        <v>47.7</v>
      </c>
      <c r="C135" s="7">
        <v>1.74</v>
      </c>
      <c r="D135" s="4">
        <f t="shared" si="40"/>
        <v>3.1167212092878294</v>
      </c>
      <c r="E135" s="4">
        <f t="shared" si="37"/>
        <v>1.7486999797676079</v>
      </c>
      <c r="F135" s="4">
        <f t="shared" si="41"/>
        <v>5.7471264367816091E-3</v>
      </c>
      <c r="G135" s="4">
        <f t="shared" si="42"/>
        <v>30276</v>
      </c>
      <c r="H135" s="4">
        <f t="shared" si="43"/>
        <v>94361.851332398321</v>
      </c>
      <c r="I135" s="4">
        <f t="shared" si="44"/>
        <v>294099.58339535084</v>
      </c>
      <c r="J135" s="4">
        <f t="shared" si="45"/>
        <v>52943.640587444097</v>
      </c>
      <c r="K135" s="4">
        <f t="shared" si="46"/>
        <v>92582.543224087</v>
      </c>
      <c r="L135" s="4">
        <f t="shared" si="47"/>
        <v>165010.56751579896</v>
      </c>
      <c r="M135" s="4"/>
      <c r="N135" s="4"/>
      <c r="O135" s="4">
        <f t="shared" si="38"/>
        <v>1.7330008942342232</v>
      </c>
      <c r="P135" s="18">
        <f t="shared" si="39"/>
        <v>19931.222031121724</v>
      </c>
      <c r="Q135" s="18">
        <f t="shared" si="48"/>
        <v>7.4618619126332186</v>
      </c>
      <c r="R135" s="2"/>
      <c r="S135" s="2"/>
      <c r="T135" s="2"/>
      <c r="U135" s="2"/>
      <c r="V135" s="2"/>
      <c r="W135" s="2">
        <f t="shared" si="49"/>
        <v>5.7471264367816088</v>
      </c>
      <c r="X135" s="2"/>
      <c r="Y135" s="4">
        <f t="shared" si="50"/>
        <v>3.3029462280354069E-2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x14ac:dyDescent="0.35">
      <c r="A136" s="2"/>
      <c r="B136" s="6">
        <v>50.5</v>
      </c>
      <c r="C136" s="7">
        <v>1.55</v>
      </c>
      <c r="D136" s="4">
        <f t="shared" si="40"/>
        <v>3.0897574540398582</v>
      </c>
      <c r="E136" s="4">
        <f t="shared" si="37"/>
        <v>1.8643301620628903</v>
      </c>
      <c r="F136" s="4">
        <f t="shared" si="41"/>
        <v>6.4516129032258064E-3</v>
      </c>
      <c r="G136" s="4">
        <f t="shared" si="42"/>
        <v>24025</v>
      </c>
      <c r="H136" s="4">
        <f t="shared" si="43"/>
        <v>74231.422833307588</v>
      </c>
      <c r="I136" s="4">
        <f t="shared" si="44"/>
        <v>229357.09202319669</v>
      </c>
      <c r="J136" s="4">
        <f t="shared" si="45"/>
        <v>44790.532143560937</v>
      </c>
      <c r="K136" s="4">
        <f t="shared" si="46"/>
        <v>83504.340050088053</v>
      </c>
      <c r="L136" s="4">
        <f t="shared" si="47"/>
        <v>138391.88056097928</v>
      </c>
      <c r="M136" s="4"/>
      <c r="N136" s="4"/>
      <c r="O136" s="4">
        <f t="shared" si="38"/>
        <v>1.8397968923522434</v>
      </c>
      <c r="P136" s="18">
        <f t="shared" si="39"/>
        <v>20645.28494354006</v>
      </c>
      <c r="Q136" s="18">
        <f t="shared" si="48"/>
        <v>14.460198777755588</v>
      </c>
      <c r="R136" s="2"/>
      <c r="S136" s="2"/>
      <c r="T136" s="2"/>
      <c r="U136" s="2"/>
      <c r="V136" s="2"/>
      <c r="W136" s="2">
        <f t="shared" si="49"/>
        <v>6.4516129032258061</v>
      </c>
      <c r="X136" s="2"/>
      <c r="Y136" s="4">
        <f t="shared" si="50"/>
        <v>4.1623309053069713E-2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35">
      <c r="A137" s="2"/>
      <c r="B137" s="6">
        <v>53.2</v>
      </c>
      <c r="C137" s="7">
        <v>1.4</v>
      </c>
      <c r="D137" s="4">
        <f t="shared" si="40"/>
        <v>3.064194882794546</v>
      </c>
      <c r="E137" s="4">
        <f t="shared" si="37"/>
        <v>1.9661128563728327</v>
      </c>
      <c r="F137" s="4">
        <f t="shared" si="41"/>
        <v>7.1428571428571435E-3</v>
      </c>
      <c r="G137" s="4">
        <f t="shared" si="42"/>
        <v>19599.999999999996</v>
      </c>
      <c r="H137" s="4">
        <f t="shared" si="43"/>
        <v>60058.219702773087</v>
      </c>
      <c r="I137" s="4">
        <f t="shared" si="44"/>
        <v>184030.08948298788</v>
      </c>
      <c r="J137" s="4">
        <f t="shared" si="45"/>
        <v>38535.811984907516</v>
      </c>
      <c r="K137" s="4">
        <f t="shared" si="46"/>
        <v>75765.755374292959</v>
      </c>
      <c r="L137" s="4">
        <f t="shared" si="47"/>
        <v>118081.23788848634</v>
      </c>
      <c r="M137" s="4"/>
      <c r="N137" s="4"/>
      <c r="O137" s="4">
        <f t="shared" si="38"/>
        <v>1.9410431870726903</v>
      </c>
      <c r="P137" s="18">
        <f t="shared" si="39"/>
        <v>20744.433747710751</v>
      </c>
      <c r="Q137" s="18">
        <f t="shared" si="48"/>
        <v>12.318371048842669</v>
      </c>
      <c r="R137" s="2"/>
      <c r="S137" s="2"/>
      <c r="T137" s="2"/>
      <c r="U137" s="2"/>
      <c r="V137" s="2"/>
      <c r="W137" s="2">
        <f t="shared" si="49"/>
        <v>7.1428571428571432</v>
      </c>
      <c r="X137" s="2"/>
      <c r="Y137" s="4">
        <f t="shared" si="50"/>
        <v>5.1020408163265307E-2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x14ac:dyDescent="0.35">
      <c r="A138" s="2"/>
      <c r="B138" s="6">
        <v>55.9</v>
      </c>
      <c r="C138" s="7">
        <v>1.23</v>
      </c>
      <c r="D138" s="4">
        <f t="shared" si="40"/>
        <v>3.0390518158334605</v>
      </c>
      <c r="E138" s="4">
        <f t="shared" si="37"/>
        <v>2.0955709236097197</v>
      </c>
      <c r="F138" s="4">
        <f t="shared" si="41"/>
        <v>8.1300813008130073E-3</v>
      </c>
      <c r="G138" s="4">
        <f t="shared" si="42"/>
        <v>15129.000000000004</v>
      </c>
      <c r="H138" s="4">
        <f t="shared" si="43"/>
        <v>45977.814921744437</v>
      </c>
      <c r="I138" s="4">
        <f t="shared" si="44"/>
        <v>139728.96192598221</v>
      </c>
      <c r="J138" s="4">
        <f t="shared" si="45"/>
        <v>31703.892503291459</v>
      </c>
      <c r="K138" s="4">
        <f t="shared" si="46"/>
        <v>66437.755295145747</v>
      </c>
      <c r="L138" s="4">
        <f t="shared" si="47"/>
        <v>96349.772081116738</v>
      </c>
      <c r="M138" s="4"/>
      <c r="N138" s="4"/>
      <c r="O138" s="4">
        <f t="shared" si="38"/>
        <v>2.0406279410197286</v>
      </c>
      <c r="P138" s="18">
        <f t="shared" si="39"/>
        <v>20295.807039048621</v>
      </c>
      <c r="Q138" s="18">
        <f t="shared" si="48"/>
        <v>45.670386380590188</v>
      </c>
      <c r="R138" s="2"/>
      <c r="S138" s="2"/>
      <c r="T138" s="2"/>
      <c r="U138" s="2"/>
      <c r="V138" s="2"/>
      <c r="W138" s="2">
        <f t="shared" si="49"/>
        <v>8.1300813008130088</v>
      </c>
      <c r="X138" s="2"/>
      <c r="Y138" s="4">
        <f t="shared" si="50"/>
        <v>6.6098221957829342E-2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35">
      <c r="A139" s="2"/>
      <c r="B139" s="6">
        <v>58.7</v>
      </c>
      <c r="C139" s="7">
        <v>1.1000000000000001</v>
      </c>
      <c r="D139" s="4">
        <f t="shared" si="40"/>
        <v>3.0134096730450506</v>
      </c>
      <c r="E139" s="4">
        <f t="shared" si="37"/>
        <v>2.2072749131897207</v>
      </c>
      <c r="F139" s="4">
        <f t="shared" si="41"/>
        <v>9.0909090909090905E-3</v>
      </c>
      <c r="G139" s="4">
        <f t="shared" si="42"/>
        <v>12100.000000000002</v>
      </c>
      <c r="H139" s="4">
        <f t="shared" si="43"/>
        <v>36462.257043845115</v>
      </c>
      <c r="I139" s="4">
        <f t="shared" si="44"/>
        <v>109875.71807697791</v>
      </c>
      <c r="J139" s="4">
        <f t="shared" si="45"/>
        <v>26708.026449595625</v>
      </c>
      <c r="K139" s="4">
        <f t="shared" si="46"/>
        <v>58951.956762999944</v>
      </c>
      <c r="L139" s="4">
        <f t="shared" si="47"/>
        <v>80482.225251154508</v>
      </c>
      <c r="M139" s="4"/>
      <c r="N139" s="4"/>
      <c r="O139" s="4">
        <f t="shared" si="38"/>
        <v>2.1421893966770984</v>
      </c>
      <c r="P139" s="18">
        <f t="shared" si="39"/>
        <v>19514.326967137978</v>
      </c>
      <c r="Q139" s="18">
        <f t="shared" si="48"/>
        <v>51.257105962549431</v>
      </c>
      <c r="R139" s="2"/>
      <c r="S139" s="2"/>
      <c r="T139" s="2"/>
      <c r="U139" s="2"/>
      <c r="V139" s="2"/>
      <c r="W139" s="2">
        <f t="shared" si="49"/>
        <v>9.0909090909090899</v>
      </c>
      <c r="X139" s="2"/>
      <c r="Y139" s="4">
        <f t="shared" si="50"/>
        <v>8.2644628099173542E-2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x14ac:dyDescent="0.35">
      <c r="A140" s="2"/>
      <c r="B140" s="6">
        <v>61.4</v>
      </c>
      <c r="C140" s="7">
        <v>0.99</v>
      </c>
      <c r="D140" s="4">
        <f t="shared" si="40"/>
        <v>2.9890898221491562</v>
      </c>
      <c r="E140" s="4">
        <f t="shared" si="37"/>
        <v>2.312635428847547</v>
      </c>
      <c r="F140" s="4">
        <f t="shared" si="41"/>
        <v>1.0101010101010102E-2</v>
      </c>
      <c r="G140" s="4">
        <f t="shared" si="42"/>
        <v>9800.9999999999982</v>
      </c>
      <c r="H140" s="4">
        <f t="shared" si="43"/>
        <v>29296.069346883873</v>
      </c>
      <c r="I140" s="4">
        <f t="shared" si="44"/>
        <v>87568.582713746466</v>
      </c>
      <c r="J140" s="4">
        <f t="shared" si="45"/>
        <v>22666.139838134804</v>
      </c>
      <c r="K140" s="4">
        <f t="shared" si="46"/>
        <v>52418.518024883357</v>
      </c>
      <c r="L140" s="4">
        <f t="shared" si="47"/>
        <v>67751.127897578262</v>
      </c>
      <c r="M140" s="4"/>
      <c r="N140" s="4"/>
      <c r="O140" s="4">
        <f t="shared" si="38"/>
        <v>2.2385136188272714</v>
      </c>
      <c r="P140" s="18">
        <f t="shared" si="39"/>
        <v>18538.18725489709</v>
      </c>
      <c r="Q140" s="18">
        <f t="shared" si="48"/>
        <v>53.84711270540263</v>
      </c>
      <c r="R140" s="2"/>
      <c r="S140" s="2"/>
      <c r="T140" s="2"/>
      <c r="U140" s="2"/>
      <c r="V140" s="2"/>
      <c r="W140" s="2">
        <f t="shared" si="49"/>
        <v>10.1010101010101</v>
      </c>
      <c r="X140" s="2"/>
      <c r="Y140" s="4">
        <f t="shared" si="50"/>
        <v>0.1020304050607081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35">
      <c r="A141" s="2"/>
      <c r="B141" s="6">
        <v>63.3</v>
      </c>
      <c r="C141" s="7">
        <v>0.92</v>
      </c>
      <c r="D141" s="4">
        <f t="shared" si="40"/>
        <v>2.9722098380145638</v>
      </c>
      <c r="E141" s="4">
        <f t="shared" si="37"/>
        <v>2.3859667019330968</v>
      </c>
      <c r="F141" s="4">
        <f t="shared" si="41"/>
        <v>1.0869565217391304E-2</v>
      </c>
      <c r="G141" s="4">
        <f t="shared" si="42"/>
        <v>8464</v>
      </c>
      <c r="H141" s="4">
        <f t="shared" si="43"/>
        <v>25156.784068955269</v>
      </c>
      <c r="I141" s="4">
        <f t="shared" si="44"/>
        <v>74771.241102556902</v>
      </c>
      <c r="J141" s="4">
        <f t="shared" si="45"/>
        <v>20194.822165161731</v>
      </c>
      <c r="K141" s="4">
        <f t="shared" si="46"/>
        <v>48184.173237536335</v>
      </c>
      <c r="L141" s="4">
        <f t="shared" si="47"/>
        <v>60023.249116248269</v>
      </c>
      <c r="M141" s="4"/>
      <c r="N141" s="4"/>
      <c r="O141" s="4">
        <f t="shared" si="38"/>
        <v>2.3053705806002718</v>
      </c>
      <c r="P141" s="18">
        <f t="shared" si="39"/>
        <v>17762.056881708715</v>
      </c>
      <c r="Q141" s="18">
        <f t="shared" si="48"/>
        <v>54.979899126251098</v>
      </c>
      <c r="R141" s="2"/>
      <c r="S141" s="2"/>
      <c r="T141" s="2"/>
      <c r="U141" s="2"/>
      <c r="V141" s="2"/>
      <c r="W141" s="2">
        <f t="shared" si="49"/>
        <v>10.869565217391305</v>
      </c>
      <c r="X141" s="2"/>
      <c r="Y141" s="4">
        <f t="shared" si="50"/>
        <v>0.11814744801512286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x14ac:dyDescent="0.35">
      <c r="A142" s="2"/>
      <c r="B142" s="6">
        <v>65.8</v>
      </c>
      <c r="C142" s="7">
        <v>0.83</v>
      </c>
      <c r="D142" s="4">
        <f t="shared" si="40"/>
        <v>2.9502876530461721</v>
      </c>
      <c r="E142" s="4">
        <f t="shared" si="37"/>
        <v>2.488914671185539</v>
      </c>
      <c r="F142" s="4">
        <f t="shared" si="41"/>
        <v>1.2048192771084338E-2</v>
      </c>
      <c r="G142" s="4">
        <f t="shared" si="42"/>
        <v>6888.9999999999991</v>
      </c>
      <c r="H142" s="4">
        <f t="shared" si="43"/>
        <v>20324.531641835078</v>
      </c>
      <c r="I142" s="4">
        <f t="shared" si="44"/>
        <v>59963.214756852278</v>
      </c>
      <c r="J142" s="4">
        <f t="shared" si="45"/>
        <v>17146.133169797176</v>
      </c>
      <c r="K142" s="4">
        <f t="shared" si="46"/>
        <v>42675.262400409207</v>
      </c>
      <c r="L142" s="4">
        <f t="shared" si="47"/>
        <v>50586.024988338031</v>
      </c>
      <c r="M142" s="4"/>
      <c r="N142" s="4"/>
      <c r="O142" s="4">
        <f t="shared" si="38"/>
        <v>2.3921983092714623</v>
      </c>
      <c r="P142" s="18">
        <f t="shared" si="39"/>
        <v>16584.633164746865</v>
      </c>
      <c r="Q142" s="18">
        <f t="shared" si="48"/>
        <v>64.44008256579238</v>
      </c>
      <c r="R142" s="2"/>
      <c r="S142" s="2"/>
      <c r="T142" s="2"/>
      <c r="U142" s="2"/>
      <c r="V142" s="2"/>
      <c r="W142" s="2">
        <f t="shared" si="49"/>
        <v>12.048192771084338</v>
      </c>
      <c r="X142" s="2"/>
      <c r="Y142" s="4">
        <f t="shared" si="50"/>
        <v>0.1451589490492089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35">
      <c r="A143" s="2"/>
      <c r="B143" s="6">
        <v>68.8</v>
      </c>
      <c r="C143" s="7">
        <v>0.75</v>
      </c>
      <c r="D143" s="4">
        <f t="shared" si="40"/>
        <v>2.9244041526538971</v>
      </c>
      <c r="E143" s="4">
        <f t="shared" si="37"/>
        <v>2.5902671654458267</v>
      </c>
      <c r="F143" s="4">
        <f t="shared" si="41"/>
        <v>1.3333333333333332E-2</v>
      </c>
      <c r="G143" s="4">
        <f t="shared" si="42"/>
        <v>5625.0000000000009</v>
      </c>
      <c r="H143" s="4">
        <f t="shared" si="43"/>
        <v>16449.773358678172</v>
      </c>
      <c r="I143" s="4">
        <f t="shared" si="44"/>
        <v>48105.785520333891</v>
      </c>
      <c r="J143" s="4">
        <f t="shared" si="45"/>
        <v>14570.252805632777</v>
      </c>
      <c r="K143" s="4">
        <f t="shared" si="46"/>
        <v>37740.847434675517</v>
      </c>
      <c r="L143" s="4">
        <f t="shared" si="47"/>
        <v>42609.307810009588</v>
      </c>
      <c r="M143" s="4"/>
      <c r="N143" s="4"/>
      <c r="O143" s="4">
        <f t="shared" si="38"/>
        <v>2.4947157158329674</v>
      </c>
      <c r="P143" s="18">
        <f t="shared" si="39"/>
        <v>15368.589785837396</v>
      </c>
      <c r="Q143" s="18">
        <f t="shared" si="48"/>
        <v>51.356697317543237</v>
      </c>
      <c r="R143" s="2"/>
      <c r="S143" s="2"/>
      <c r="T143" s="2"/>
      <c r="U143" s="2"/>
      <c r="V143" s="2"/>
      <c r="W143" s="2">
        <f t="shared" si="49"/>
        <v>13.333333333333334</v>
      </c>
      <c r="X143" s="2"/>
      <c r="Y143" s="4">
        <f t="shared" si="50"/>
        <v>0.17777777777777778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x14ac:dyDescent="0.35">
      <c r="A144" s="2"/>
      <c r="B144" s="6">
        <v>71.5</v>
      </c>
      <c r="C144" s="7">
        <v>0.68</v>
      </c>
      <c r="D144" s="4">
        <f t="shared" si="40"/>
        <v>2.901494269548818</v>
      </c>
      <c r="E144" s="4">
        <f t="shared" si="37"/>
        <v>2.6882475738060303</v>
      </c>
      <c r="F144" s="4">
        <f t="shared" si="41"/>
        <v>1.4705882352941176E-2</v>
      </c>
      <c r="G144" s="4">
        <f t="shared" si="42"/>
        <v>4624</v>
      </c>
      <c r="H144" s="4">
        <f t="shared" si="43"/>
        <v>13416.509502393734</v>
      </c>
      <c r="I144" s="4">
        <f t="shared" si="44"/>
        <v>38927.925438542683</v>
      </c>
      <c r="J144" s="4">
        <f t="shared" si="45"/>
        <v>12430.456781279085</v>
      </c>
      <c r="K144" s="4">
        <f t="shared" si="46"/>
        <v>33416.145283574217</v>
      </c>
      <c r="L144" s="4">
        <f t="shared" si="47"/>
        <v>36066.899118755508</v>
      </c>
      <c r="M144" s="4"/>
      <c r="N144" s="4"/>
      <c r="O144" s="4">
        <f t="shared" si="38"/>
        <v>2.5854554444231894</v>
      </c>
      <c r="P144" s="18">
        <f t="shared" si="39"/>
        <v>14175.817009248816</v>
      </c>
      <c r="Q144" s="18">
        <f t="shared" si="48"/>
        <v>48.858209894783428</v>
      </c>
      <c r="R144" s="2"/>
      <c r="S144" s="2"/>
      <c r="T144" s="2"/>
      <c r="U144" s="2"/>
      <c r="V144" s="2"/>
      <c r="W144" s="2">
        <f t="shared" si="49"/>
        <v>14.705882352941176</v>
      </c>
      <c r="X144" s="2"/>
      <c r="Y144" s="4">
        <f t="shared" si="50"/>
        <v>0.2162629757785467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35">
      <c r="A145" s="2"/>
      <c r="B145" s="6">
        <v>73.900000000000006</v>
      </c>
      <c r="C145" s="7">
        <v>0.62</v>
      </c>
      <c r="D145" s="4">
        <f t="shared" si="40"/>
        <v>2.8814291888776835</v>
      </c>
      <c r="E145" s="4">
        <f t="shared" si="37"/>
        <v>2.7806208939370456</v>
      </c>
      <c r="F145" s="4">
        <f t="shared" si="41"/>
        <v>1.6129032258064519E-2</v>
      </c>
      <c r="G145" s="4">
        <f t="shared" si="42"/>
        <v>3843.9999999999986</v>
      </c>
      <c r="H145" s="4">
        <f t="shared" si="43"/>
        <v>11076.213802045811</v>
      </c>
      <c r="I145" s="4">
        <f t="shared" si="44"/>
        <v>31915.325751464665</v>
      </c>
      <c r="J145" s="4">
        <f t="shared" si="45"/>
        <v>10688.706716294</v>
      </c>
      <c r="K145" s="4">
        <f t="shared" si="46"/>
        <v>29721.241224492325</v>
      </c>
      <c r="L145" s="4">
        <f t="shared" si="47"/>
        <v>30798.751523682469</v>
      </c>
      <c r="M145" s="4"/>
      <c r="N145" s="4"/>
      <c r="O145" s="4">
        <f t="shared" si="38"/>
        <v>2.6649276951496024</v>
      </c>
      <c r="P145" s="18">
        <f t="shared" si="39"/>
        <v>13060.808460374665</v>
      </c>
      <c r="Q145" s="18">
        <f t="shared" si="48"/>
        <v>51.451618048358746</v>
      </c>
      <c r="R145" s="2"/>
      <c r="S145" s="2"/>
      <c r="T145" s="2"/>
      <c r="U145" s="2"/>
      <c r="V145" s="2"/>
      <c r="W145" s="2">
        <f t="shared" si="49"/>
        <v>16.129032258064516</v>
      </c>
      <c r="X145" s="2"/>
      <c r="Y145" s="4">
        <f t="shared" si="50"/>
        <v>0.26014568158168577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x14ac:dyDescent="0.35">
      <c r="A146" s="2"/>
      <c r="B146" s="6">
        <v>75.400000000000006</v>
      </c>
      <c r="C146" s="7">
        <v>0.57999999999999996</v>
      </c>
      <c r="D146" s="4">
        <f t="shared" si="40"/>
        <v>2.8690288337397796</v>
      </c>
      <c r="E146" s="4">
        <f t="shared" si="37"/>
        <v>2.8473122684357177</v>
      </c>
      <c r="F146" s="4">
        <f t="shared" si="41"/>
        <v>1.7241379310344831E-2</v>
      </c>
      <c r="G146" s="4">
        <f t="shared" si="42"/>
        <v>3363.9999999999986</v>
      </c>
      <c r="H146" s="4">
        <f t="shared" si="43"/>
        <v>9651.4129967006138</v>
      </c>
      <c r="I146" s="4">
        <f t="shared" si="44"/>
        <v>27690.182173864916</v>
      </c>
      <c r="J146" s="4">
        <f t="shared" si="45"/>
        <v>9578.3584710177511</v>
      </c>
      <c r="K146" s="4">
        <f t="shared" si="46"/>
        <v>27272.577586004023</v>
      </c>
      <c r="L146" s="4">
        <f t="shared" si="47"/>
        <v>27480.586633245595</v>
      </c>
      <c r="M146" s="4"/>
      <c r="N146" s="4"/>
      <c r="O146" s="4">
        <f t="shared" si="38"/>
        <v>2.7140420819177447</v>
      </c>
      <c r="P146" s="18">
        <f t="shared" si="39"/>
        <v>12271.951259391175</v>
      </c>
      <c r="Q146" s="18">
        <f t="shared" si="48"/>
        <v>59.747810955296828</v>
      </c>
      <c r="R146" s="2"/>
      <c r="S146" s="2"/>
      <c r="T146" s="2"/>
      <c r="U146" s="2"/>
      <c r="V146" s="2"/>
      <c r="W146" s="2">
        <f t="shared" si="49"/>
        <v>17.241379310344829</v>
      </c>
      <c r="X146" s="2"/>
      <c r="Y146" s="4">
        <f t="shared" si="50"/>
        <v>0.29726516052318674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35">
      <c r="A147" s="2"/>
      <c r="B147" s="6">
        <v>78.099999999999994</v>
      </c>
      <c r="C147" s="7">
        <v>0.53</v>
      </c>
      <c r="D147" s="4">
        <f t="shared" si="40"/>
        <v>2.8469750889679717</v>
      </c>
      <c r="E147" s="4">
        <f t="shared" si="37"/>
        <v>2.9374633654300153</v>
      </c>
      <c r="F147" s="4">
        <f t="shared" si="41"/>
        <v>1.8867924528301886E-2</v>
      </c>
      <c r="G147" s="4">
        <f t="shared" si="42"/>
        <v>2809.0000000000005</v>
      </c>
      <c r="H147" s="4">
        <f t="shared" si="43"/>
        <v>7997.1530249110338</v>
      </c>
      <c r="I147" s="4">
        <f t="shared" si="44"/>
        <v>22767.695444586574</v>
      </c>
      <c r="J147" s="4">
        <f t="shared" si="45"/>
        <v>8251.3345934929148</v>
      </c>
      <c r="K147" s="4">
        <f t="shared" si="46"/>
        <v>24237.993084290803</v>
      </c>
      <c r="L147" s="4">
        <f t="shared" si="47"/>
        <v>23491.344038413994</v>
      </c>
      <c r="M147" s="4"/>
      <c r="N147" s="4"/>
      <c r="O147" s="4">
        <f t="shared" si="38"/>
        <v>2.8013908826869738</v>
      </c>
      <c r="P147" s="18">
        <f t="shared" si="39"/>
        <v>11237.47293836982</v>
      </c>
      <c r="Q147" s="18">
        <f t="shared" si="48"/>
        <v>52.010659052633635</v>
      </c>
      <c r="R147" s="2"/>
      <c r="S147" s="2"/>
      <c r="T147" s="2"/>
      <c r="U147" s="2"/>
      <c r="V147" s="2"/>
      <c r="W147" s="2">
        <f t="shared" si="49"/>
        <v>18.867924528301884</v>
      </c>
      <c r="X147" s="2"/>
      <c r="Y147" s="4">
        <f t="shared" si="50"/>
        <v>0.35599857600569595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x14ac:dyDescent="0.35">
      <c r="A148" s="2"/>
      <c r="B148" s="6">
        <v>80.400000000000006</v>
      </c>
      <c r="C148" s="7">
        <v>0.49</v>
      </c>
      <c r="D148" s="4">
        <f t="shared" si="40"/>
        <v>2.8284542497525105</v>
      </c>
      <c r="E148" s="4">
        <f t="shared" si="37"/>
        <v>3.0159349808715104</v>
      </c>
      <c r="F148" s="4">
        <f t="shared" si="41"/>
        <v>2.0408163265306124E-2</v>
      </c>
      <c r="G148" s="4">
        <f t="shared" si="42"/>
        <v>2400.9999999999995</v>
      </c>
      <c r="H148" s="4">
        <f t="shared" si="43"/>
        <v>6791.1186536557761</v>
      </c>
      <c r="I148" s="4">
        <f t="shared" si="44"/>
        <v>19208.368416506226</v>
      </c>
      <c r="J148" s="4">
        <f t="shared" si="45"/>
        <v>7241.2598890724948</v>
      </c>
      <c r="K148" s="4">
        <f t="shared" si="46"/>
        <v>21839.169005035492</v>
      </c>
      <c r="L148" s="4">
        <f t="shared" si="47"/>
        <v>20481.572306809489</v>
      </c>
      <c r="M148" s="4"/>
      <c r="N148" s="4"/>
      <c r="O148" s="4">
        <f t="shared" si="38"/>
        <v>2.8747468188986911</v>
      </c>
      <c r="P148" s="18">
        <f t="shared" si="39"/>
        <v>10373.734653179463</v>
      </c>
      <c r="Q148" s="18">
        <f t="shared" si="48"/>
        <v>47.861767092112558</v>
      </c>
      <c r="R148" s="2"/>
      <c r="S148" s="2"/>
      <c r="T148" s="2"/>
      <c r="U148" s="2"/>
      <c r="V148" s="2"/>
      <c r="W148" s="2">
        <f t="shared" si="49"/>
        <v>20.408163265306122</v>
      </c>
      <c r="X148" s="2"/>
      <c r="Y148" s="4">
        <f t="shared" si="50"/>
        <v>0.41649312786339032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35">
      <c r="A149" s="2"/>
      <c r="B149" s="6">
        <v>82.9</v>
      </c>
      <c r="C149" s="7">
        <v>0.45</v>
      </c>
      <c r="D149" s="4">
        <f t="shared" si="40"/>
        <v>2.8085942985535741</v>
      </c>
      <c r="E149" s="4">
        <f t="shared" si="37"/>
        <v>3.1010927892118172</v>
      </c>
      <c r="F149" s="4">
        <f t="shared" si="41"/>
        <v>2.2222222222222223E-2</v>
      </c>
      <c r="G149" s="4">
        <f t="shared" si="42"/>
        <v>2025</v>
      </c>
      <c r="H149" s="4">
        <f t="shared" si="43"/>
        <v>5687.4034545709874</v>
      </c>
      <c r="I149" s="4">
        <f t="shared" si="44"/>
        <v>15973.608916081977</v>
      </c>
      <c r="J149" s="4">
        <f t="shared" si="45"/>
        <v>6279.7128981539299</v>
      </c>
      <c r="K149" s="4">
        <f t="shared" si="46"/>
        <v>19473.972386785597</v>
      </c>
      <c r="L149" s="4">
        <f t="shared" si="47"/>
        <v>17637.165842308466</v>
      </c>
      <c r="M149" s="4"/>
      <c r="N149" s="4"/>
      <c r="O149" s="4">
        <f t="shared" si="38"/>
        <v>2.9534066083590318</v>
      </c>
      <c r="P149" s="18">
        <f t="shared" si="39"/>
        <v>9480.7655820617965</v>
      </c>
      <c r="Q149" s="18">
        <f t="shared" si="48"/>
        <v>44.167696230135313</v>
      </c>
      <c r="R149" s="2"/>
      <c r="S149" s="2"/>
      <c r="T149" s="2"/>
      <c r="U149" s="2"/>
      <c r="V149" s="2"/>
      <c r="W149" s="2">
        <f t="shared" si="49"/>
        <v>22.222222222222221</v>
      </c>
      <c r="X149" s="2"/>
      <c r="Y149" s="4">
        <f t="shared" si="50"/>
        <v>0.49382716049382719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x14ac:dyDescent="0.35">
      <c r="A150" s="2"/>
      <c r="B150" s="6">
        <v>85.5</v>
      </c>
      <c r="C150" s="7">
        <v>0.42</v>
      </c>
      <c r="D150" s="4">
        <f t="shared" si="40"/>
        <v>2.7882336539802037</v>
      </c>
      <c r="E150" s="4">
        <f t="shared" si="37"/>
        <v>3.1700856606987688</v>
      </c>
      <c r="F150" s="4">
        <f t="shared" si="41"/>
        <v>2.3809523809523808E-2</v>
      </c>
      <c r="G150" s="4">
        <f t="shared" si="42"/>
        <v>1764.0000000000002</v>
      </c>
      <c r="H150" s="4">
        <f t="shared" si="43"/>
        <v>4918.4441656210802</v>
      </c>
      <c r="I150" s="4">
        <f t="shared" si="44"/>
        <v>13713.771547807279</v>
      </c>
      <c r="J150" s="4">
        <f t="shared" si="45"/>
        <v>5592.031105472629</v>
      </c>
      <c r="K150" s="4">
        <f t="shared" si="46"/>
        <v>17727.217621640266</v>
      </c>
      <c r="L150" s="4">
        <f t="shared" si="47"/>
        <v>15591.889322382907</v>
      </c>
      <c r="M150" s="4"/>
      <c r="N150" s="4"/>
      <c r="O150" s="4">
        <f t="shared" si="38"/>
        <v>3.0340495061876993</v>
      </c>
      <c r="P150" s="18">
        <f t="shared" si="39"/>
        <v>8793.8710404759058</v>
      </c>
      <c r="Q150" s="18">
        <f t="shared" si="48"/>
        <v>32.644293529457514</v>
      </c>
      <c r="R150" s="2"/>
      <c r="S150" s="2"/>
      <c r="T150" s="2"/>
      <c r="U150" s="2"/>
      <c r="V150" s="2"/>
      <c r="W150" s="2">
        <f t="shared" si="49"/>
        <v>23.80952380952381</v>
      </c>
      <c r="X150" s="2"/>
      <c r="Y150" s="4">
        <f t="shared" si="50"/>
        <v>0.56689342403628118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35">
      <c r="A151" s="2"/>
      <c r="B151" s="6">
        <v>87.6</v>
      </c>
      <c r="C151" s="7">
        <v>0.39</v>
      </c>
      <c r="D151" s="4">
        <f t="shared" si="40"/>
        <v>2.772002772002772</v>
      </c>
      <c r="E151" s="4">
        <f t="shared" si="37"/>
        <v>3.2441936328524905</v>
      </c>
      <c r="F151" s="4">
        <f t="shared" si="41"/>
        <v>2.564102564102564E-2</v>
      </c>
      <c r="G151" s="4">
        <f t="shared" si="42"/>
        <v>1521.0000000000002</v>
      </c>
      <c r="H151" s="4">
        <f t="shared" si="43"/>
        <v>4216.2162162162167</v>
      </c>
      <c r="I151" s="4">
        <f t="shared" si="44"/>
        <v>11687.363038714391</v>
      </c>
      <c r="J151" s="4">
        <f t="shared" si="45"/>
        <v>4934.4185155686391</v>
      </c>
      <c r="K151" s="4">
        <f t="shared" si="46"/>
        <v>16008.209130037216</v>
      </c>
      <c r="L151" s="4">
        <f t="shared" si="47"/>
        <v>13678.22180337807</v>
      </c>
      <c r="M151" s="4"/>
      <c r="N151" s="4"/>
      <c r="O151" s="4">
        <f t="shared" si="38"/>
        <v>3.0983355533341204</v>
      </c>
      <c r="P151" s="18">
        <f t="shared" si="39"/>
        <v>8094.1677561279339</v>
      </c>
      <c r="Q151" s="18">
        <f t="shared" si="48"/>
        <v>32.358635207757324</v>
      </c>
      <c r="R151" s="2"/>
      <c r="S151" s="2"/>
      <c r="T151" s="2"/>
      <c r="U151" s="2"/>
      <c r="V151" s="2"/>
      <c r="W151" s="2">
        <f t="shared" si="49"/>
        <v>25.641025641025639</v>
      </c>
      <c r="X151" s="2"/>
      <c r="Y151" s="4">
        <f t="shared" si="50"/>
        <v>0.65746219592373434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x14ac:dyDescent="0.35">
      <c r="A152" s="2"/>
      <c r="B152" s="6">
        <v>89.4</v>
      </c>
      <c r="C152" s="7">
        <v>0.37</v>
      </c>
      <c r="D152" s="4">
        <f t="shared" si="40"/>
        <v>2.7582402427251416</v>
      </c>
      <c r="E152" s="4">
        <f t="shared" si="37"/>
        <v>3.2968373663379125</v>
      </c>
      <c r="F152" s="4">
        <f t="shared" si="41"/>
        <v>2.7027027027027029E-2</v>
      </c>
      <c r="G152" s="4">
        <f t="shared" si="42"/>
        <v>1368.9999999999998</v>
      </c>
      <c r="H152" s="4">
        <f t="shared" si="43"/>
        <v>3776.0308922907184</v>
      </c>
      <c r="I152" s="4">
        <f t="shared" si="44"/>
        <v>10415.200364889582</v>
      </c>
      <c r="J152" s="4">
        <f t="shared" si="45"/>
        <v>4513.3703545166018</v>
      </c>
      <c r="K152" s="4">
        <f t="shared" si="46"/>
        <v>14879.848032892123</v>
      </c>
      <c r="L152" s="4">
        <f t="shared" si="47"/>
        <v>12448.959742150328</v>
      </c>
      <c r="M152" s="4"/>
      <c r="N152" s="4"/>
      <c r="O152" s="4">
        <f t="shared" si="38"/>
        <v>3.1528451361914112</v>
      </c>
      <c r="P152" s="18">
        <f t="shared" si="39"/>
        <v>7621.5847697799354</v>
      </c>
      <c r="Q152" s="18">
        <f t="shared" si="48"/>
        <v>28.384520646968745</v>
      </c>
      <c r="R152" s="2"/>
      <c r="S152" s="2"/>
      <c r="T152" s="2"/>
      <c r="U152" s="2"/>
      <c r="V152" s="2"/>
      <c r="W152" s="2">
        <f t="shared" si="49"/>
        <v>27.027027027027028</v>
      </c>
      <c r="X152" s="2"/>
      <c r="Y152" s="4">
        <f t="shared" si="50"/>
        <v>0.73046018991964945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35">
      <c r="A153" s="2"/>
      <c r="B153" s="6">
        <v>91.4</v>
      </c>
      <c r="C153" s="7">
        <v>0.34</v>
      </c>
      <c r="D153" s="4">
        <f t="shared" si="40"/>
        <v>2.7431079412974904</v>
      </c>
      <c r="E153" s="4">
        <f t="shared" si="37"/>
        <v>3.3813947543659757</v>
      </c>
      <c r="F153" s="4">
        <f t="shared" si="41"/>
        <v>2.9411764705882353E-2</v>
      </c>
      <c r="G153" s="4">
        <f t="shared" si="42"/>
        <v>1156</v>
      </c>
      <c r="H153" s="4">
        <f t="shared" si="43"/>
        <v>3171.0327801398989</v>
      </c>
      <c r="I153" s="4">
        <f t="shared" si="44"/>
        <v>8698.4852013164145</v>
      </c>
      <c r="J153" s="4">
        <f t="shared" si="45"/>
        <v>3908.8923360470681</v>
      </c>
      <c r="K153" s="4">
        <f t="shared" si="46"/>
        <v>13217.50804049092</v>
      </c>
      <c r="L153" s="4">
        <f t="shared" si="47"/>
        <v>10722.51360868761</v>
      </c>
      <c r="M153" s="4"/>
      <c r="N153" s="4"/>
      <c r="O153" s="4">
        <f t="shared" si="38"/>
        <v>3.2127800087611487</v>
      </c>
      <c r="P153" s="18">
        <f t="shared" si="39"/>
        <v>6905.2982408120142</v>
      </c>
      <c r="Q153" s="18">
        <f t="shared" si="48"/>
        <v>32.866157895299899</v>
      </c>
      <c r="R153" s="2"/>
      <c r="S153" s="2"/>
      <c r="T153" s="2"/>
      <c r="U153" s="2"/>
      <c r="V153" s="2"/>
      <c r="W153" s="2">
        <f t="shared" si="49"/>
        <v>29.411764705882351</v>
      </c>
      <c r="X153" s="2"/>
      <c r="Y153" s="4">
        <f t="shared" si="50"/>
        <v>0.86505190311418678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x14ac:dyDescent="0.35">
      <c r="A154" s="2"/>
      <c r="B154" s="6">
        <v>93.6</v>
      </c>
      <c r="C154" s="7">
        <v>0.3</v>
      </c>
      <c r="D154" s="4">
        <f t="shared" si="40"/>
        <v>2.7266530334014996</v>
      </c>
      <c r="E154" s="4">
        <f t="shared" si="37"/>
        <v>3.5065578973199818</v>
      </c>
      <c r="F154" s="4">
        <f t="shared" si="41"/>
        <v>3.3333333333333333E-2</v>
      </c>
      <c r="G154" s="4">
        <f t="shared" si="42"/>
        <v>900</v>
      </c>
      <c r="H154" s="4">
        <f t="shared" si="43"/>
        <v>2453.9877300613498</v>
      </c>
      <c r="I154" s="4">
        <f t="shared" si="44"/>
        <v>6691.1730881018393</v>
      </c>
      <c r="J154" s="4">
        <f t="shared" si="45"/>
        <v>3155.9021075879837</v>
      </c>
      <c r="K154" s="4">
        <f t="shared" si="46"/>
        <v>11066.353458531419</v>
      </c>
      <c r="L154" s="4">
        <f t="shared" si="47"/>
        <v>8605.0500547729607</v>
      </c>
      <c r="M154" s="4"/>
      <c r="N154" s="4"/>
      <c r="O154" s="4">
        <f t="shared" si="38"/>
        <v>3.2779533607861655</v>
      </c>
      <c r="P154" s="18">
        <f t="shared" si="39"/>
        <v>5940.8282512722135</v>
      </c>
      <c r="Q154" s="18">
        <f t="shared" si="48"/>
        <v>47.03403071145685</v>
      </c>
      <c r="R154" s="2"/>
      <c r="S154" s="2"/>
      <c r="T154" s="2"/>
      <c r="U154" s="2"/>
      <c r="V154" s="2"/>
      <c r="W154" s="2">
        <f t="shared" si="49"/>
        <v>33.333333333333336</v>
      </c>
      <c r="X154" s="2"/>
      <c r="Y154" s="4">
        <f t="shared" si="50"/>
        <v>1.1111111111111112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35">
      <c r="A155" s="2"/>
      <c r="B155" s="6">
        <v>95.9</v>
      </c>
      <c r="C155" s="7">
        <v>0.28000000000000003</v>
      </c>
      <c r="D155" s="4">
        <f t="shared" si="40"/>
        <v>2.7096599376778219</v>
      </c>
      <c r="E155" s="4">
        <f t="shared" si="37"/>
        <v>3.575550768806933</v>
      </c>
      <c r="F155" s="4">
        <f t="shared" si="41"/>
        <v>3.5714285714285712E-2</v>
      </c>
      <c r="G155" s="4">
        <f t="shared" si="42"/>
        <v>784.00000000000011</v>
      </c>
      <c r="H155" s="4">
        <f t="shared" si="43"/>
        <v>2124.3733911394124</v>
      </c>
      <c r="I155" s="4">
        <f t="shared" si="44"/>
        <v>5756.3294706392435</v>
      </c>
      <c r="J155" s="4">
        <f t="shared" si="45"/>
        <v>2803.2318027446358</v>
      </c>
      <c r="K155" s="4">
        <f t="shared" si="46"/>
        <v>10023.097627447627</v>
      </c>
      <c r="L155" s="4">
        <f t="shared" si="47"/>
        <v>7595.8049119215175</v>
      </c>
      <c r="M155" s="4"/>
      <c r="N155" s="4"/>
      <c r="O155" s="4">
        <f t="shared" si="38"/>
        <v>3.3452583263681301</v>
      </c>
      <c r="P155" s="18">
        <f t="shared" si="39"/>
        <v>5456.7942922625889</v>
      </c>
      <c r="Q155" s="18">
        <f t="shared" si="48"/>
        <v>41.579133490832604</v>
      </c>
      <c r="R155" s="2"/>
      <c r="S155" s="2"/>
      <c r="T155" s="2"/>
      <c r="U155" s="2"/>
      <c r="V155" s="2"/>
      <c r="W155" s="2">
        <f t="shared" si="49"/>
        <v>35.714285714285708</v>
      </c>
      <c r="X155" s="2"/>
      <c r="Y155" s="4">
        <f t="shared" si="50"/>
        <v>1.2755102040816324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35">
      <c r="A156" s="2"/>
      <c r="B156" s="6">
        <v>98</v>
      </c>
      <c r="C156" s="7">
        <v>0.26</v>
      </c>
      <c r="D156" s="4">
        <f t="shared" si="40"/>
        <v>2.6943284386366702</v>
      </c>
      <c r="E156" s="4">
        <f t="shared" si="37"/>
        <v>3.6496587409606551</v>
      </c>
      <c r="F156" s="4">
        <f t="shared" si="41"/>
        <v>3.8461538461538457E-2</v>
      </c>
      <c r="G156" s="4">
        <f t="shared" si="42"/>
        <v>676.00000000000023</v>
      </c>
      <c r="H156" s="4">
        <f t="shared" si="43"/>
        <v>1821.3660245183896</v>
      </c>
      <c r="I156" s="4">
        <f t="shared" si="44"/>
        <v>4907.358277026512</v>
      </c>
      <c r="J156" s="4">
        <f t="shared" si="45"/>
        <v>2467.1693088894035</v>
      </c>
      <c r="K156" s="4">
        <f t="shared" si="46"/>
        <v>9004.3260336180701</v>
      </c>
      <c r="L156" s="4">
        <f t="shared" si="47"/>
        <v>6647.3644318723</v>
      </c>
      <c r="M156" s="4"/>
      <c r="N156" s="4"/>
      <c r="O156" s="4">
        <f t="shared" ref="O156:O174" si="51">($U$5*D156)+$U$9</f>
        <v>3.4059821657476057</v>
      </c>
      <c r="P156" s="18">
        <f t="shared" ref="P156:P174" si="52">((E156-$U$3)^2)*G156</f>
        <v>4973.1392302766781</v>
      </c>
      <c r="Q156" s="18">
        <f t="shared" si="48"/>
        <v>40.139712755911205</v>
      </c>
      <c r="R156" s="2"/>
      <c r="S156" s="2"/>
      <c r="T156" s="2"/>
      <c r="U156" s="2"/>
      <c r="V156" s="2"/>
      <c r="W156" s="2">
        <f t="shared" si="49"/>
        <v>38.46153846153846</v>
      </c>
      <c r="X156" s="2"/>
      <c r="Y156" s="4">
        <f t="shared" si="50"/>
        <v>1.4792899408284024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35">
      <c r="A157" s="2"/>
      <c r="B157" s="6">
        <v>100.5</v>
      </c>
      <c r="C157" s="7">
        <v>0.24</v>
      </c>
      <c r="D157" s="4">
        <f t="shared" si="40"/>
        <v>2.6763013515321825</v>
      </c>
      <c r="E157" s="4">
        <f t="shared" si="37"/>
        <v>3.7297014486341915</v>
      </c>
      <c r="F157" s="4">
        <f t="shared" si="41"/>
        <v>4.1666666666666671E-2</v>
      </c>
      <c r="G157" s="4">
        <f t="shared" si="42"/>
        <v>575.99999999999989</v>
      </c>
      <c r="H157" s="4">
        <f t="shared" si="43"/>
        <v>1541.5495784825368</v>
      </c>
      <c r="I157" s="4">
        <f t="shared" si="44"/>
        <v>4125.6512203466791</v>
      </c>
      <c r="J157" s="4">
        <f t="shared" si="45"/>
        <v>2148.3080344132941</v>
      </c>
      <c r="K157" s="4">
        <f t="shared" si="46"/>
        <v>8012.547588063735</v>
      </c>
      <c r="L157" s="4">
        <f t="shared" si="47"/>
        <v>5749.5196960077446</v>
      </c>
      <c r="M157" s="4"/>
      <c r="N157" s="4"/>
      <c r="O157" s="4">
        <f t="shared" si="51"/>
        <v>3.4773824860212095</v>
      </c>
      <c r="P157" s="18">
        <f t="shared" si="52"/>
        <v>4491.2595346567423</v>
      </c>
      <c r="Q157" s="18">
        <f t="shared" si="48"/>
        <v>36.670958722996659</v>
      </c>
      <c r="R157" s="2"/>
      <c r="S157" s="2"/>
      <c r="T157" s="2"/>
      <c r="U157" s="2"/>
      <c r="V157" s="2"/>
      <c r="W157" s="2">
        <f t="shared" si="49"/>
        <v>41.666666666666671</v>
      </c>
      <c r="X157" s="2"/>
      <c r="Y157" s="4">
        <f t="shared" si="50"/>
        <v>1.7361111111111114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x14ac:dyDescent="0.35">
      <c r="A158" s="2"/>
      <c r="B158" s="6">
        <v>101.7</v>
      </c>
      <c r="C158" s="7">
        <v>0.23</v>
      </c>
      <c r="D158" s="4">
        <f t="shared" si="40"/>
        <v>2.6677337601707354</v>
      </c>
      <c r="E158" s="4">
        <f t="shared" si="37"/>
        <v>3.7722610630529876</v>
      </c>
      <c r="F158" s="4">
        <f t="shared" si="41"/>
        <v>4.3478260869565216E-2</v>
      </c>
      <c r="G158" s="4">
        <f t="shared" si="42"/>
        <v>529</v>
      </c>
      <c r="H158" s="4">
        <f t="shared" si="43"/>
        <v>1411.2311591303189</v>
      </c>
      <c r="I158" s="4">
        <f t="shared" si="44"/>
        <v>3764.7890066168316</v>
      </c>
      <c r="J158" s="4">
        <f t="shared" si="45"/>
        <v>1995.5261023550304</v>
      </c>
      <c r="K158" s="4">
        <f t="shared" si="46"/>
        <v>7527.6454162197715</v>
      </c>
      <c r="L158" s="4">
        <f t="shared" si="47"/>
        <v>5323.5323525544372</v>
      </c>
      <c r="M158" s="4"/>
      <c r="N158" s="4"/>
      <c r="O158" s="4">
        <f t="shared" si="51"/>
        <v>3.5113163525208293</v>
      </c>
      <c r="P158" s="18">
        <f t="shared" si="52"/>
        <v>4251.4784212286304</v>
      </c>
      <c r="Q158" s="18">
        <f t="shared" si="48"/>
        <v>36.020743094042579</v>
      </c>
      <c r="R158" s="2"/>
      <c r="S158" s="2"/>
      <c r="T158" s="2"/>
      <c r="U158" s="2"/>
      <c r="V158" s="2"/>
      <c r="W158" s="2">
        <f t="shared" si="49"/>
        <v>43.478260869565219</v>
      </c>
      <c r="X158" s="2"/>
      <c r="Y158" s="4">
        <f t="shared" si="50"/>
        <v>1.8903591682419658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35">
      <c r="A159" s="2"/>
      <c r="B159" s="6">
        <v>103.7</v>
      </c>
      <c r="C159" s="7">
        <v>0.22</v>
      </c>
      <c r="D159" s="4">
        <f t="shared" si="40"/>
        <v>2.6535756932466499</v>
      </c>
      <c r="E159" s="4">
        <f t="shared" si="37"/>
        <v>3.8167128256238212</v>
      </c>
      <c r="F159" s="4">
        <f t="shared" si="41"/>
        <v>4.5454545454545463E-2</v>
      </c>
      <c r="G159" s="4">
        <f t="shared" si="42"/>
        <v>483.99999999999977</v>
      </c>
      <c r="H159" s="4">
        <f t="shared" si="43"/>
        <v>1284.330635531378</v>
      </c>
      <c r="I159" s="4">
        <f t="shared" si="44"/>
        <v>3408.0685565380868</v>
      </c>
      <c r="J159" s="4">
        <f t="shared" si="45"/>
        <v>1847.2890076019287</v>
      </c>
      <c r="K159" s="4">
        <f t="shared" si="46"/>
        <v>7050.5716479481816</v>
      </c>
      <c r="L159" s="4">
        <f t="shared" si="47"/>
        <v>4901.9212089742032</v>
      </c>
      <c r="M159" s="4"/>
      <c r="N159" s="4"/>
      <c r="O159" s="4">
        <f t="shared" si="51"/>
        <v>3.5673925509091529</v>
      </c>
      <c r="P159" s="18">
        <f t="shared" si="52"/>
        <v>4012.7628495589502</v>
      </c>
      <c r="Q159" s="18">
        <f t="shared" si="48"/>
        <v>30.085730101758067</v>
      </c>
      <c r="R159" s="2"/>
      <c r="S159" s="2"/>
      <c r="T159" s="2"/>
      <c r="U159" s="2"/>
      <c r="V159" s="2"/>
      <c r="W159" s="2">
        <f t="shared" si="49"/>
        <v>45.454545454545453</v>
      </c>
      <c r="X159" s="2"/>
      <c r="Y159" s="4">
        <f t="shared" si="50"/>
        <v>2.0661157024793391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x14ac:dyDescent="0.35">
      <c r="A160" s="2"/>
      <c r="B160" s="6">
        <v>105.9</v>
      </c>
      <c r="C160" s="7">
        <v>0.21</v>
      </c>
      <c r="D160" s="4">
        <f t="shared" si="40"/>
        <v>2.6381743833267381</v>
      </c>
      <c r="E160" s="4">
        <f t="shared" si="37"/>
        <v>3.8632328412587142</v>
      </c>
      <c r="F160" s="4">
        <f t="shared" si="41"/>
        <v>4.7619047619047616E-2</v>
      </c>
      <c r="G160" s="4">
        <f t="shared" si="42"/>
        <v>441.00000000000006</v>
      </c>
      <c r="H160" s="4">
        <f t="shared" si="43"/>
        <v>1163.4349030470917</v>
      </c>
      <c r="I160" s="4">
        <f t="shared" si="44"/>
        <v>3069.3441578870647</v>
      </c>
      <c r="J160" s="4">
        <f t="shared" si="45"/>
        <v>1703.6856829950932</v>
      </c>
      <c r="K160" s="4">
        <f t="shared" si="46"/>
        <v>6581.7344817289277</v>
      </c>
      <c r="L160" s="4">
        <f t="shared" si="47"/>
        <v>4494.6199261181728</v>
      </c>
      <c r="M160" s="4"/>
      <c r="N160" s="4"/>
      <c r="O160" s="4">
        <f t="shared" si="51"/>
        <v>3.6283928919260333</v>
      </c>
      <c r="P160" s="18">
        <f t="shared" si="52"/>
        <v>3775.3542988824543</v>
      </c>
      <c r="Q160" s="18">
        <f t="shared" si="48"/>
        <v>24.321062594936084</v>
      </c>
      <c r="R160" s="2"/>
      <c r="S160" s="2"/>
      <c r="T160" s="2"/>
      <c r="U160" s="2"/>
      <c r="V160" s="2"/>
      <c r="W160" s="2">
        <f t="shared" si="49"/>
        <v>47.61904761904762</v>
      </c>
      <c r="X160" s="2"/>
      <c r="Y160" s="4">
        <f t="shared" si="50"/>
        <v>2.2675736961451247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35">
      <c r="A161" s="2"/>
      <c r="B161" s="6">
        <v>107.6</v>
      </c>
      <c r="C161" s="7">
        <v>0.2</v>
      </c>
      <c r="D161" s="4">
        <f t="shared" si="40"/>
        <v>2.6263952724885096</v>
      </c>
      <c r="E161" s="4">
        <f t="shared" si="37"/>
        <v>3.912023005428146</v>
      </c>
      <c r="F161" s="4">
        <f t="shared" si="41"/>
        <v>0.05</v>
      </c>
      <c r="G161" s="4">
        <f t="shared" si="42"/>
        <v>399.99999999999994</v>
      </c>
      <c r="H161" s="4">
        <f t="shared" si="43"/>
        <v>1050.5581089954037</v>
      </c>
      <c r="I161" s="4">
        <f t="shared" si="44"/>
        <v>2759.1808509399966</v>
      </c>
      <c r="J161" s="4">
        <f t="shared" si="45"/>
        <v>1564.8092021712582</v>
      </c>
      <c r="K161" s="4">
        <f t="shared" si="46"/>
        <v>6121.5695979996244</v>
      </c>
      <c r="L161" s="4">
        <f t="shared" si="47"/>
        <v>4109.807490929109</v>
      </c>
      <c r="M161" s="4"/>
      <c r="N161" s="4"/>
      <c r="O161" s="4">
        <f t="shared" si="51"/>
        <v>3.6750467013580881</v>
      </c>
      <c r="P161" s="18">
        <f t="shared" si="52"/>
        <v>3539.5139677887369</v>
      </c>
      <c r="Q161" s="18">
        <f t="shared" si="48"/>
        <v>22.463107476281806</v>
      </c>
      <c r="R161" s="2"/>
      <c r="S161" s="2"/>
      <c r="T161" s="2"/>
      <c r="U161" s="2"/>
      <c r="V161" s="2"/>
      <c r="W161" s="2">
        <f t="shared" si="49"/>
        <v>50</v>
      </c>
      <c r="X161" s="2"/>
      <c r="Y161" s="4">
        <f t="shared" si="50"/>
        <v>2.4999999999999996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x14ac:dyDescent="0.35">
      <c r="A162" s="2"/>
      <c r="B162" s="6">
        <v>109.4</v>
      </c>
      <c r="C162" s="7">
        <v>0.19</v>
      </c>
      <c r="D162" s="4">
        <f t="shared" si="40"/>
        <v>2.6140373807345449</v>
      </c>
      <c r="E162" s="4">
        <f t="shared" si="37"/>
        <v>3.9633162998156966</v>
      </c>
      <c r="F162" s="4">
        <f t="shared" si="41"/>
        <v>5.2631578947368425E-2</v>
      </c>
      <c r="G162" s="4">
        <f t="shared" si="42"/>
        <v>360.99999999999994</v>
      </c>
      <c r="H162" s="4">
        <f t="shared" si="43"/>
        <v>943.66749444517063</v>
      </c>
      <c r="I162" s="4">
        <f t="shared" si="44"/>
        <v>2466.7821054637843</v>
      </c>
      <c r="J162" s="4">
        <f t="shared" si="45"/>
        <v>1430.7571842334662</v>
      </c>
      <c r="K162" s="4">
        <f t="shared" si="46"/>
        <v>5670.5432693509065</v>
      </c>
      <c r="L162" s="4">
        <f t="shared" si="47"/>
        <v>3740.0527623407829</v>
      </c>
      <c r="M162" s="4"/>
      <c r="N162" s="4"/>
      <c r="O162" s="4">
        <f t="shared" si="51"/>
        <v>3.7239929023735563</v>
      </c>
      <c r="P162" s="18">
        <f t="shared" si="52"/>
        <v>3305.5251257958234</v>
      </c>
      <c r="Q162" s="18">
        <f t="shared" si="48"/>
        <v>20.676523571332751</v>
      </c>
      <c r="R162" s="2"/>
      <c r="S162" s="2"/>
      <c r="T162" s="2"/>
      <c r="U162" s="2"/>
      <c r="V162" s="2"/>
      <c r="W162" s="2">
        <f t="shared" si="49"/>
        <v>52.631578947368418</v>
      </c>
      <c r="X162" s="2"/>
      <c r="Y162" s="4">
        <f t="shared" si="50"/>
        <v>2.770083102493075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35">
      <c r="A163" s="2"/>
      <c r="B163" s="6">
        <v>111.4</v>
      </c>
      <c r="C163" s="7">
        <v>0.18</v>
      </c>
      <c r="D163" s="4">
        <f t="shared" si="40"/>
        <v>2.6004420751527761</v>
      </c>
      <c r="E163" s="4">
        <f t="shared" si="37"/>
        <v>4.0173835210859723</v>
      </c>
      <c r="F163" s="4">
        <f t="shared" si="41"/>
        <v>5.5555555555555552E-2</v>
      </c>
      <c r="G163" s="4">
        <f t="shared" si="42"/>
        <v>324</v>
      </c>
      <c r="H163" s="4">
        <f t="shared" si="43"/>
        <v>842.54323234949948</v>
      </c>
      <c r="I163" s="4">
        <f t="shared" si="44"/>
        <v>2190.9848715368598</v>
      </c>
      <c r="J163" s="4">
        <f t="shared" si="45"/>
        <v>1301.6322608318551</v>
      </c>
      <c r="K163" s="4">
        <f t="shared" si="46"/>
        <v>5229.1559951797726</v>
      </c>
      <c r="L163" s="4">
        <f t="shared" si="47"/>
        <v>3384.8192974433887</v>
      </c>
      <c r="M163" s="4"/>
      <c r="N163" s="4"/>
      <c r="O163" s="4">
        <f t="shared" si="51"/>
        <v>3.777840158290692</v>
      </c>
      <c r="P163" s="18">
        <f t="shared" si="52"/>
        <v>3073.695872383727</v>
      </c>
      <c r="Q163" s="18">
        <f t="shared" si="48"/>
        <v>18.591451341603896</v>
      </c>
      <c r="R163" s="2"/>
      <c r="S163" s="2"/>
      <c r="T163" s="2"/>
      <c r="U163" s="2"/>
      <c r="V163" s="2"/>
      <c r="W163" s="2">
        <f t="shared" si="49"/>
        <v>55.555555555555557</v>
      </c>
      <c r="X163" s="2"/>
      <c r="Y163" s="4">
        <f t="shared" si="50"/>
        <v>3.0864197530864197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x14ac:dyDescent="0.35">
      <c r="A164" s="2"/>
      <c r="B164" s="6">
        <v>113.2</v>
      </c>
      <c r="C164" s="7">
        <v>0.17</v>
      </c>
      <c r="D164" s="4">
        <f t="shared" si="40"/>
        <v>2.5883266468228294</v>
      </c>
      <c r="E164" s="4">
        <f t="shared" si="37"/>
        <v>4.0745419349259206</v>
      </c>
      <c r="F164" s="4">
        <f t="shared" si="41"/>
        <v>5.8823529411764705E-2</v>
      </c>
      <c r="G164" s="4">
        <f t="shared" si="42"/>
        <v>289</v>
      </c>
      <c r="H164" s="4">
        <f t="shared" si="43"/>
        <v>748.02640093179775</v>
      </c>
      <c r="I164" s="4">
        <f t="shared" si="44"/>
        <v>1936.1366660587494</v>
      </c>
      <c r="J164" s="4">
        <f t="shared" si="45"/>
        <v>1177.542619193591</v>
      </c>
      <c r="K164" s="4">
        <f t="shared" si="46"/>
        <v>4797.9467820667915</v>
      </c>
      <c r="L164" s="4">
        <f t="shared" si="47"/>
        <v>3047.8649390283199</v>
      </c>
      <c r="M164" s="4"/>
      <c r="N164" s="4"/>
      <c r="O164" s="4">
        <f t="shared" si="51"/>
        <v>3.8258260285533794</v>
      </c>
      <c r="P164" s="18">
        <f t="shared" si="52"/>
        <v>2844.362399372676</v>
      </c>
      <c r="Q164" s="18">
        <f t="shared" si="48"/>
        <v>17.877425001904552</v>
      </c>
      <c r="R164" s="2"/>
      <c r="S164" s="2"/>
      <c r="T164" s="2"/>
      <c r="U164" s="2"/>
      <c r="V164" s="2"/>
      <c r="W164" s="2">
        <f t="shared" si="49"/>
        <v>58.823529411764703</v>
      </c>
      <c r="X164" s="2"/>
      <c r="Y164" s="4">
        <f t="shared" si="50"/>
        <v>3.4602076124567471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35">
      <c r="A165" s="2"/>
      <c r="B165" s="6">
        <v>114.5</v>
      </c>
      <c r="C165" s="7">
        <v>0.17</v>
      </c>
      <c r="D165" s="4">
        <f t="shared" si="40"/>
        <v>2.5796465884173871</v>
      </c>
      <c r="E165" s="4">
        <f t="shared" si="37"/>
        <v>4.0745419349259206</v>
      </c>
      <c r="F165" s="4">
        <f t="shared" si="41"/>
        <v>5.8823529411764705E-2</v>
      </c>
      <c r="G165" s="4">
        <f t="shared" si="42"/>
        <v>289</v>
      </c>
      <c r="H165" s="4">
        <f t="shared" si="43"/>
        <v>745.51786405262487</v>
      </c>
      <c r="I165" s="4">
        <f t="shared" si="44"/>
        <v>1923.1726146075712</v>
      </c>
      <c r="J165" s="4">
        <f t="shared" si="45"/>
        <v>1177.542619193591</v>
      </c>
      <c r="K165" s="4">
        <f t="shared" si="46"/>
        <v>4797.9467820667915</v>
      </c>
      <c r="L165" s="4">
        <f t="shared" si="47"/>
        <v>3037.6438003188218</v>
      </c>
      <c r="M165" s="4"/>
      <c r="N165" s="4"/>
      <c r="O165" s="4">
        <f t="shared" si="51"/>
        <v>3.8602053459966221</v>
      </c>
      <c r="P165" s="18">
        <f t="shared" si="52"/>
        <v>2844.362399372676</v>
      </c>
      <c r="Q165" s="18">
        <f t="shared" si="48"/>
        <v>13.276710099261809</v>
      </c>
      <c r="R165" s="2"/>
      <c r="S165" s="2"/>
      <c r="T165" s="2"/>
      <c r="U165" s="2"/>
      <c r="V165" s="2"/>
      <c r="W165" s="2">
        <f t="shared" si="49"/>
        <v>58.823529411764703</v>
      </c>
      <c r="X165" s="2"/>
      <c r="Y165" s="4">
        <f t="shared" si="50"/>
        <v>3.4602076124567471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x14ac:dyDescent="0.35">
      <c r="A166" s="2"/>
      <c r="B166" s="6">
        <v>116.2</v>
      </c>
      <c r="C166" s="7">
        <v>0.16</v>
      </c>
      <c r="D166" s="4">
        <f t="shared" si="40"/>
        <v>2.568383202773854</v>
      </c>
      <c r="E166" s="4">
        <f t="shared" si="37"/>
        <v>4.1351665567423561</v>
      </c>
      <c r="F166" s="4">
        <f t="shared" si="41"/>
        <v>6.25E-2</v>
      </c>
      <c r="G166" s="4">
        <f t="shared" si="42"/>
        <v>256</v>
      </c>
      <c r="H166" s="4">
        <f t="shared" si="43"/>
        <v>657.50609991010663</v>
      </c>
      <c r="I166" s="4">
        <f t="shared" si="44"/>
        <v>1688.7276227304653</v>
      </c>
      <c r="J166" s="4">
        <f t="shared" si="45"/>
        <v>1058.6026385260432</v>
      </c>
      <c r="K166" s="4">
        <f t="shared" si="46"/>
        <v>4377.4982277121107</v>
      </c>
      <c r="L166" s="4">
        <f t="shared" si="47"/>
        <v>2718.8972352023711</v>
      </c>
      <c r="M166" s="4"/>
      <c r="N166" s="4"/>
      <c r="O166" s="4">
        <f t="shared" si="51"/>
        <v>3.9048165101659684</v>
      </c>
      <c r="P166" s="18">
        <f t="shared" si="52"/>
        <v>2617.8928818166523</v>
      </c>
      <c r="Q166" s="18">
        <f t="shared" si="48"/>
        <v>13.583652853182459</v>
      </c>
      <c r="R166" s="2"/>
      <c r="S166" s="2"/>
      <c r="T166" s="2"/>
      <c r="U166" s="2"/>
      <c r="V166" s="2"/>
      <c r="W166" s="2">
        <f t="shared" si="49"/>
        <v>62.5</v>
      </c>
      <c r="X166" s="2"/>
      <c r="Y166" s="4">
        <f t="shared" si="50"/>
        <v>3.90625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35">
      <c r="A167" s="2"/>
      <c r="B167" s="6">
        <v>118.1</v>
      </c>
      <c r="C167" s="7">
        <v>0.15</v>
      </c>
      <c r="D167" s="4">
        <f t="shared" si="40"/>
        <v>2.5559105431309903</v>
      </c>
      <c r="E167" s="4">
        <f t="shared" si="37"/>
        <v>4.1997050778799272</v>
      </c>
      <c r="F167" s="4">
        <f t="shared" si="41"/>
        <v>6.6666666666666666E-2</v>
      </c>
      <c r="G167" s="4">
        <f t="shared" si="42"/>
        <v>225</v>
      </c>
      <c r="H167" s="4">
        <f t="shared" si="43"/>
        <v>575.07987220447285</v>
      </c>
      <c r="I167" s="4">
        <f t="shared" si="44"/>
        <v>1469.8527085098347</v>
      </c>
      <c r="J167" s="4">
        <f t="shared" si="45"/>
        <v>944.93364252298363</v>
      </c>
      <c r="K167" s="4">
        <f t="shared" si="46"/>
        <v>3968.4426167633505</v>
      </c>
      <c r="L167" s="4">
        <f t="shared" si="47"/>
        <v>2415.165859483664</v>
      </c>
      <c r="M167" s="4"/>
      <c r="N167" s="4"/>
      <c r="O167" s="4">
        <f t="shared" si="51"/>
        <v>3.954217275137168</v>
      </c>
      <c r="P167" s="18">
        <f t="shared" si="52"/>
        <v>2394.6921631345781</v>
      </c>
      <c r="Q167" s="18">
        <f t="shared" si="48"/>
        <v>13.559458791480264</v>
      </c>
      <c r="R167" s="2"/>
      <c r="S167" s="2"/>
      <c r="T167" s="2"/>
      <c r="U167" s="2"/>
      <c r="V167" s="2"/>
      <c r="W167" s="2">
        <f t="shared" si="49"/>
        <v>66.666666666666671</v>
      </c>
      <c r="X167" s="2"/>
      <c r="Y167" s="4">
        <f t="shared" si="50"/>
        <v>4.4444444444444446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x14ac:dyDescent="0.35">
      <c r="A168" s="2"/>
      <c r="B168" s="6">
        <v>119.8</v>
      </c>
      <c r="C168" s="7">
        <v>0.14000000000000001</v>
      </c>
      <c r="D168" s="4">
        <f t="shared" si="40"/>
        <v>2.544853034737244</v>
      </c>
      <c r="E168" s="4">
        <f t="shared" si="37"/>
        <v>4.268697949366878</v>
      </c>
      <c r="F168" s="4">
        <f t="shared" si="41"/>
        <v>7.1428571428571425E-2</v>
      </c>
      <c r="G168" s="4">
        <f t="shared" si="42"/>
        <v>196.00000000000003</v>
      </c>
      <c r="H168" s="4">
        <f t="shared" si="43"/>
        <v>498.79119480849988</v>
      </c>
      <c r="I168" s="4">
        <f t="shared" si="44"/>
        <v>1269.3502858086267</v>
      </c>
      <c r="J168" s="4">
        <f t="shared" si="45"/>
        <v>836.66479807590815</v>
      </c>
      <c r="K168" s="4">
        <f t="shared" si="46"/>
        <v>3571.4693078540827</v>
      </c>
      <c r="L168" s="4">
        <f t="shared" si="47"/>
        <v>2129.1889504412984</v>
      </c>
      <c r="M168" s="4"/>
      <c r="N168" s="4"/>
      <c r="O168" s="4">
        <f t="shared" si="51"/>
        <v>3.9980130162996446</v>
      </c>
      <c r="P168" s="18">
        <f t="shared" si="52"/>
        <v>2175.2074573665418</v>
      </c>
      <c r="Q168" s="18">
        <f t="shared" si="48"/>
        <v>14.360985265964075</v>
      </c>
      <c r="R168" s="2"/>
      <c r="S168" s="2"/>
      <c r="T168" s="2"/>
      <c r="U168" s="2"/>
      <c r="V168" s="2"/>
      <c r="W168" s="2">
        <f t="shared" si="49"/>
        <v>71.428571428571416</v>
      </c>
      <c r="X168" s="2"/>
      <c r="Y168" s="4">
        <f t="shared" si="50"/>
        <v>5.1020408163265296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35">
      <c r="A169" s="2"/>
      <c r="B169" s="6">
        <v>121.7</v>
      </c>
      <c r="C169" s="7">
        <v>0.14000000000000001</v>
      </c>
      <c r="D169" s="4">
        <f t="shared" si="40"/>
        <v>2.5326073192351526</v>
      </c>
      <c r="E169" s="4">
        <f t="shared" si="37"/>
        <v>4.268697949366878</v>
      </c>
      <c r="F169" s="4">
        <f t="shared" si="41"/>
        <v>7.1428571428571425E-2</v>
      </c>
      <c r="G169" s="4">
        <f t="shared" si="42"/>
        <v>196.00000000000003</v>
      </c>
      <c r="H169" s="4">
        <f t="shared" si="43"/>
        <v>496.39103457008997</v>
      </c>
      <c r="I169" s="4">
        <f t="shared" si="44"/>
        <v>1257.1635673549197</v>
      </c>
      <c r="J169" s="4">
        <f t="shared" si="45"/>
        <v>836.66479807590815</v>
      </c>
      <c r="K169" s="4">
        <f t="shared" si="46"/>
        <v>3571.4693078540827</v>
      </c>
      <c r="L169" s="4">
        <f t="shared" si="47"/>
        <v>2118.9433913534458</v>
      </c>
      <c r="M169" s="4"/>
      <c r="N169" s="4"/>
      <c r="O169" s="4">
        <f t="shared" si="51"/>
        <v>4.046514918118886</v>
      </c>
      <c r="P169" s="18">
        <f t="shared" si="52"/>
        <v>2175.2074573665418</v>
      </c>
      <c r="Q169" s="18">
        <f t="shared" si="48"/>
        <v>9.6755986774110543</v>
      </c>
      <c r="R169" s="2"/>
      <c r="S169" s="2"/>
      <c r="T169" s="2"/>
      <c r="U169" s="2"/>
      <c r="V169" s="2"/>
      <c r="W169" s="2">
        <f t="shared" si="49"/>
        <v>71.428571428571416</v>
      </c>
      <c r="X169" s="2"/>
      <c r="Y169" s="4">
        <f t="shared" si="50"/>
        <v>5.1020408163265296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x14ac:dyDescent="0.35">
      <c r="A170" s="2"/>
      <c r="B170" s="6">
        <v>123.4</v>
      </c>
      <c r="C170" s="7">
        <v>0.13</v>
      </c>
      <c r="D170" s="4">
        <f t="shared" si="40"/>
        <v>2.521750094565629</v>
      </c>
      <c r="E170" s="4">
        <f t="shared" si="37"/>
        <v>4.3428059215206005</v>
      </c>
      <c r="F170" s="4">
        <f t="shared" si="41"/>
        <v>7.6923076923076913E-2</v>
      </c>
      <c r="G170" s="4">
        <f t="shared" si="42"/>
        <v>169.00000000000006</v>
      </c>
      <c r="H170" s="4">
        <f t="shared" si="43"/>
        <v>426.17576598159144</v>
      </c>
      <c r="I170" s="4">
        <f t="shared" si="44"/>
        <v>1074.7087781656576</v>
      </c>
      <c r="J170" s="4">
        <f t="shared" si="45"/>
        <v>733.93420073698178</v>
      </c>
      <c r="K170" s="4">
        <f t="shared" si="46"/>
        <v>3187.3337929670533</v>
      </c>
      <c r="L170" s="4">
        <f t="shared" si="47"/>
        <v>1850.7986401134331</v>
      </c>
      <c r="M170" s="4"/>
      <c r="N170" s="4"/>
      <c r="O170" s="4">
        <f t="shared" si="51"/>
        <v>4.0895173906865967</v>
      </c>
      <c r="P170" s="18">
        <f t="shared" si="52"/>
        <v>1959.9353736581006</v>
      </c>
      <c r="Q170" s="18">
        <f t="shared" si="48"/>
        <v>10.842208494996132</v>
      </c>
      <c r="R170" s="2"/>
      <c r="S170" s="2"/>
      <c r="T170" s="2"/>
      <c r="U170" s="2"/>
      <c r="V170" s="2"/>
      <c r="W170" s="2">
        <f t="shared" si="49"/>
        <v>76.92307692307692</v>
      </c>
      <c r="X170" s="2"/>
      <c r="Y170" s="4">
        <f t="shared" si="50"/>
        <v>5.9171597633136095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35">
      <c r="A171" s="2"/>
      <c r="B171" s="6">
        <v>125</v>
      </c>
      <c r="C171" s="7">
        <v>0.12</v>
      </c>
      <c r="D171" s="4">
        <f t="shared" si="40"/>
        <v>2.5116162250408141</v>
      </c>
      <c r="E171" s="4">
        <f t="shared" si="37"/>
        <v>4.4228486291941369</v>
      </c>
      <c r="F171" s="4">
        <f t="shared" si="41"/>
        <v>8.3333333333333343E-2</v>
      </c>
      <c r="G171" s="4">
        <f t="shared" si="42"/>
        <v>143.99999999999997</v>
      </c>
      <c r="H171" s="4">
        <f t="shared" si="43"/>
        <v>361.67273640587717</v>
      </c>
      <c r="I171" s="4">
        <f t="shared" si="44"/>
        <v>908.38311291191064</v>
      </c>
      <c r="J171" s="4">
        <f t="shared" si="45"/>
        <v>636.89020260395557</v>
      </c>
      <c r="K171" s="4">
        <f t="shared" si="46"/>
        <v>2816.8689595340811</v>
      </c>
      <c r="L171" s="4">
        <f t="shared" si="47"/>
        <v>1599.6237664296261</v>
      </c>
      <c r="M171" s="4"/>
      <c r="N171" s="4"/>
      <c r="O171" s="4">
        <f t="shared" si="51"/>
        <v>4.129654853022517</v>
      </c>
      <c r="P171" s="18">
        <f t="shared" si="52"/>
        <v>1749.4306890213916</v>
      </c>
      <c r="Q171" s="18">
        <f t="shared" si="48"/>
        <v>12.378613015551446</v>
      </c>
      <c r="R171" s="2"/>
      <c r="S171" s="2"/>
      <c r="T171" s="2"/>
      <c r="U171" s="2"/>
      <c r="V171" s="2"/>
      <c r="W171" s="2">
        <f t="shared" si="49"/>
        <v>83.333333333333343</v>
      </c>
      <c r="X171" s="2"/>
      <c r="Y171" s="4">
        <f t="shared" si="50"/>
        <v>6.9444444444444455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x14ac:dyDescent="0.35">
      <c r="A172" s="2"/>
      <c r="B172" s="6">
        <v>126.7</v>
      </c>
      <c r="C172" s="7">
        <v>0.12</v>
      </c>
      <c r="D172" s="4">
        <f t="shared" si="40"/>
        <v>2.5009378516943856</v>
      </c>
      <c r="E172" s="4">
        <f t="shared" si="37"/>
        <v>4.4228486291941369</v>
      </c>
      <c r="F172" s="4">
        <f t="shared" si="41"/>
        <v>8.3333333333333343E-2</v>
      </c>
      <c r="G172" s="4">
        <f t="shared" si="42"/>
        <v>143.99999999999997</v>
      </c>
      <c r="H172" s="4">
        <f t="shared" si="43"/>
        <v>360.13505064399146</v>
      </c>
      <c r="I172" s="4">
        <f t="shared" si="44"/>
        <v>900.67537987743276</v>
      </c>
      <c r="J172" s="4">
        <f t="shared" si="45"/>
        <v>636.89020260395557</v>
      </c>
      <c r="K172" s="4">
        <f t="shared" si="46"/>
        <v>2816.8689595340811</v>
      </c>
      <c r="L172" s="4">
        <f t="shared" si="47"/>
        <v>1592.8228150655386</v>
      </c>
      <c r="M172" s="4"/>
      <c r="N172" s="4"/>
      <c r="O172" s="4">
        <f t="shared" si="51"/>
        <v>4.1719489448254201</v>
      </c>
      <c r="P172" s="18">
        <f t="shared" si="52"/>
        <v>1749.4306890213916</v>
      </c>
      <c r="Q172" s="18">
        <f t="shared" si="48"/>
        <v>9.0648938327503252</v>
      </c>
      <c r="R172" s="2"/>
      <c r="S172" s="2"/>
      <c r="T172" s="2"/>
      <c r="U172" s="2"/>
      <c r="V172" s="2"/>
      <c r="W172" s="2">
        <f t="shared" si="49"/>
        <v>83.333333333333343</v>
      </c>
      <c r="X172" s="2"/>
      <c r="Y172" s="4">
        <f t="shared" si="50"/>
        <v>6.9444444444444455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35">
      <c r="A173" s="2"/>
      <c r="B173" s="6">
        <v>127.8</v>
      </c>
      <c r="C173" s="7">
        <v>0.11</v>
      </c>
      <c r="D173" s="4">
        <f t="shared" si="40"/>
        <v>2.4940765681506423</v>
      </c>
      <c r="E173" s="4">
        <f t="shared" si="37"/>
        <v>4.5098600061837661</v>
      </c>
      <c r="F173" s="4">
        <f t="shared" si="41"/>
        <v>9.0909090909090925E-2</v>
      </c>
      <c r="G173" s="4">
        <f t="shared" si="42"/>
        <v>120.99999999999994</v>
      </c>
      <c r="H173" s="4">
        <f t="shared" si="43"/>
        <v>301.78326474622759</v>
      </c>
      <c r="I173" s="4">
        <f t="shared" si="44"/>
        <v>752.67056926356804</v>
      </c>
      <c r="J173" s="4">
        <f t="shared" si="45"/>
        <v>545.69306074823544</v>
      </c>
      <c r="K173" s="4">
        <f t="shared" si="46"/>
        <v>2460.9993103204752</v>
      </c>
      <c r="L173" s="4">
        <f t="shared" si="47"/>
        <v>1361.0002762145791</v>
      </c>
      <c r="M173" s="4"/>
      <c r="N173" s="4"/>
      <c r="O173" s="4">
        <f t="shared" si="51"/>
        <v>4.1991245966471347</v>
      </c>
      <c r="P173" s="18">
        <f t="shared" si="52"/>
        <v>1544.317477969877</v>
      </c>
      <c r="Q173" s="18">
        <f t="shared" si="48"/>
        <v>11.683335863527661</v>
      </c>
      <c r="R173" s="2"/>
      <c r="S173" s="2"/>
      <c r="T173" s="2"/>
      <c r="U173" s="2"/>
      <c r="V173" s="2"/>
      <c r="W173" s="2">
        <f t="shared" si="49"/>
        <v>90.909090909090907</v>
      </c>
      <c r="X173" s="2"/>
      <c r="Y173" s="4">
        <f t="shared" si="50"/>
        <v>8.2644628099173563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 thickBot="1" x14ac:dyDescent="0.4">
      <c r="A174" s="2"/>
      <c r="B174" s="6">
        <v>129.5</v>
      </c>
      <c r="C174" s="7">
        <v>0.11</v>
      </c>
      <c r="D174" s="4">
        <f t="shared" si="40"/>
        <v>2.4835465044082952</v>
      </c>
      <c r="E174" s="4">
        <f t="shared" si="37"/>
        <v>4.5098600061837661</v>
      </c>
      <c r="F174" s="4">
        <f t="shared" si="41"/>
        <v>9.0909090909090925E-2</v>
      </c>
      <c r="G174" s="4">
        <f t="shared" si="42"/>
        <v>120.99999999999994</v>
      </c>
      <c r="H174" s="4">
        <f t="shared" si="43"/>
        <v>300.50912703340356</v>
      </c>
      <c r="I174" s="4">
        <f t="shared" si="44"/>
        <v>746.32839198659781</v>
      </c>
      <c r="J174" s="4">
        <f t="shared" si="45"/>
        <v>545.69306074823544</v>
      </c>
      <c r="K174" s="4">
        <f t="shared" si="46"/>
        <v>2460.9993103204752</v>
      </c>
      <c r="L174" s="4">
        <f t="shared" si="47"/>
        <v>1355.2540935011434</v>
      </c>
      <c r="M174" s="4"/>
      <c r="N174" s="4"/>
      <c r="O174" s="4">
        <f t="shared" si="51"/>
        <v>4.2408312750110451</v>
      </c>
      <c r="P174" s="18">
        <f t="shared" si="52"/>
        <v>1544.317477969877</v>
      </c>
      <c r="Q174" s="18">
        <f t="shared" si="48"/>
        <v>8.7575514417649085</v>
      </c>
      <c r="R174" s="2"/>
      <c r="S174" s="2"/>
      <c r="T174" s="2"/>
      <c r="U174" s="2"/>
      <c r="V174" s="2"/>
      <c r="W174" s="2">
        <f t="shared" si="49"/>
        <v>90.909090909090907</v>
      </c>
      <c r="X174" s="2"/>
      <c r="Y174" s="4">
        <f t="shared" si="50"/>
        <v>8.2644628099173563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 thickBot="1" x14ac:dyDescent="0.4">
      <c r="A175" s="2"/>
      <c r="B175" s="46" t="s">
        <v>25</v>
      </c>
      <c r="C175" s="47"/>
      <c r="D175" s="47"/>
      <c r="E175" s="48"/>
      <c r="F175" s="27">
        <f t="shared" ref="F175:L175" si="53">SUM(F124:F174)</f>
        <v>1.5956326872702229</v>
      </c>
      <c r="G175" s="27">
        <f t="shared" si="53"/>
        <v>1263262.9999999998</v>
      </c>
      <c r="H175" s="27">
        <f t="shared" si="53"/>
        <v>4099321.2842315878</v>
      </c>
      <c r="I175" s="27">
        <f t="shared" si="53"/>
        <v>13319802.719947698</v>
      </c>
      <c r="J175" s="27">
        <f t="shared" si="53"/>
        <v>1578393.8909384958</v>
      </c>
      <c r="K175" s="27">
        <f t="shared" si="53"/>
        <v>2266895.2932179915</v>
      </c>
      <c r="L175" s="27">
        <f t="shared" si="53"/>
        <v>5050391.4765540641</v>
      </c>
      <c r="M175" s="28">
        <f>(G175*I175)-(H175)^2</f>
        <v>21978952055.171875</v>
      </c>
      <c r="N175" s="28">
        <f>1/M175</f>
        <v>4.5498074589260938E-11</v>
      </c>
      <c r="O175" s="28">
        <f>SUM(O124:O174)</f>
        <v>141.19202459963725</v>
      </c>
      <c r="P175" s="28">
        <f t="shared" ref="P175:Q175" si="54">SUM(P124:P174)</f>
        <v>417828.72214975749</v>
      </c>
      <c r="Q175" s="28">
        <f t="shared" si="54"/>
        <v>1779.8571481317424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x14ac:dyDescent="0.35">
      <c r="A176" s="2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3"/>
      <c r="Q176" s="33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35">
      <c r="A177" s="2"/>
      <c r="B177" s="2" t="s">
        <v>5</v>
      </c>
      <c r="C177" s="2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33"/>
      <c r="Q177" s="33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8.5" x14ac:dyDescent="0.35">
      <c r="A178" s="2"/>
      <c r="B178" s="3" t="s">
        <v>0</v>
      </c>
      <c r="C178" s="31" t="s">
        <v>1</v>
      </c>
      <c r="D178" s="16" t="s">
        <v>8</v>
      </c>
      <c r="E178" s="4" t="s">
        <v>7</v>
      </c>
      <c r="F178" s="19" t="s">
        <v>19</v>
      </c>
      <c r="G178" s="19" t="s">
        <v>26</v>
      </c>
      <c r="H178" s="19" t="s">
        <v>27</v>
      </c>
      <c r="I178" s="19" t="s">
        <v>28</v>
      </c>
      <c r="J178" s="19" t="s">
        <v>29</v>
      </c>
      <c r="K178" s="19" t="s">
        <v>30</v>
      </c>
      <c r="L178" s="19" t="s">
        <v>31</v>
      </c>
      <c r="M178" s="18" t="s">
        <v>20</v>
      </c>
      <c r="N178" s="18" t="s">
        <v>21</v>
      </c>
      <c r="O178" s="4" t="s">
        <v>22</v>
      </c>
      <c r="P178" s="19" t="s">
        <v>32</v>
      </c>
      <c r="Q178" s="19" t="s">
        <v>33</v>
      </c>
      <c r="R178" s="2"/>
      <c r="S178" s="10" t="s">
        <v>23</v>
      </c>
      <c r="T178" s="11" t="s">
        <v>24</v>
      </c>
      <c r="U178" s="2">
        <f>J230/G230</f>
        <v>1.2817042395358644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35">
      <c r="A179" s="2"/>
      <c r="B179" s="6">
        <v>26.6</v>
      </c>
      <c r="C179" s="8">
        <v>3.89</v>
      </c>
      <c r="D179" s="4">
        <f>1000/(273.15 + B179)</f>
        <v>3.3361134278565472</v>
      </c>
      <c r="E179" s="4">
        <f t="shared" ref="E179:E229" si="55">LN(10/C179)</f>
        <v>0.94417593536369082</v>
      </c>
      <c r="F179" s="4">
        <f>(1/C179)*0.01</f>
        <v>2.5706940874035988E-3</v>
      </c>
      <c r="G179" s="4">
        <f>1/F179^2</f>
        <v>151321</v>
      </c>
      <c r="H179" s="4">
        <f>D179*G179</f>
        <v>504824.02001668059</v>
      </c>
      <c r="I179" s="4">
        <f>(D179^2)*G179</f>
        <v>1684150.1918821705</v>
      </c>
      <c r="J179" s="4">
        <f>E179*G179</f>
        <v>142873.64671516904</v>
      </c>
      <c r="K179" s="4">
        <f>(E179^2)*G179</f>
        <v>134897.85902611626</v>
      </c>
      <c r="L179" s="4">
        <f>D179*E179*G179</f>
        <v>476642.69129330799</v>
      </c>
      <c r="M179" s="4"/>
      <c r="N179" s="4"/>
      <c r="O179" s="4">
        <f t="shared" ref="O179:O210" si="56">($U$5*D179)+$U$9</f>
        <v>0.86404882335618893</v>
      </c>
      <c r="P179" s="18">
        <f t="shared" ref="P179:P210" si="57">((E179-$U$3)^2)*G179</f>
        <v>7.0872152821176932</v>
      </c>
      <c r="Q179" s="18">
        <f>((E179-O179)^2)*G179</f>
        <v>971.53439953732641</v>
      </c>
      <c r="R179" s="2"/>
      <c r="S179" s="12"/>
      <c r="T179" s="1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x14ac:dyDescent="0.35">
      <c r="A180" s="2"/>
      <c r="B180" s="6">
        <v>27.6</v>
      </c>
      <c r="C180" s="8">
        <v>3.84</v>
      </c>
      <c r="D180" s="4">
        <f t="shared" ref="D180:D229" si="58">1000/(273.15 + B180)</f>
        <v>3.3250207813798838</v>
      </c>
      <c r="E180" s="4">
        <f t="shared" si="55"/>
        <v>0.95711272639441036</v>
      </c>
      <c r="F180" s="4">
        <f t="shared" ref="F180:F229" si="59">(1/C180)*0.01</f>
        <v>2.604166666666667E-3</v>
      </c>
      <c r="G180" s="4">
        <f t="shared" ref="G180:G229" si="60">1/F180^2</f>
        <v>147455.99999999997</v>
      </c>
      <c r="H180" s="4">
        <f t="shared" ref="H180:H229" si="61">D180*G180</f>
        <v>490294.26433915203</v>
      </c>
      <c r="I180" s="4">
        <f t="shared" ref="I180:I229" si="62">(D180^2)*G180</f>
        <v>1630238.6179190425</v>
      </c>
      <c r="J180" s="4">
        <f t="shared" ref="J180:J229" si="63">E180*G180</f>
        <v>141132.01418321414</v>
      </c>
      <c r="K180" s="4">
        <f t="shared" ref="K180:K229" si="64">(E180^2)*G180</f>
        <v>135079.2468764307</v>
      </c>
      <c r="L180" s="4">
        <f t="shared" ref="L180:L229" si="65">D180*E180*G180</f>
        <v>469266.88007718755</v>
      </c>
      <c r="M180" s="4"/>
      <c r="N180" s="4"/>
      <c r="O180" s="4">
        <f t="shared" si="56"/>
        <v>0.90798373677425737</v>
      </c>
      <c r="P180" s="18">
        <f t="shared" si="57"/>
        <v>57.694535455852545</v>
      </c>
      <c r="Q180" s="18">
        <f t="shared" ref="Q180:Q229" si="66">((E180-O180)^2)*G180</f>
        <v>355.90829817649404</v>
      </c>
      <c r="R180" s="2"/>
      <c r="S180" s="10" t="s">
        <v>9</v>
      </c>
      <c r="T180" s="11" t="s">
        <v>10</v>
      </c>
      <c r="U180" s="2">
        <f>N230*((G230*L230)-(H230*J230))</f>
        <v>-4.0857075069732778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35">
      <c r="A181" s="2"/>
      <c r="B181" s="6">
        <v>28.7</v>
      </c>
      <c r="C181" s="8">
        <v>3.76</v>
      </c>
      <c r="D181" s="4">
        <f t="shared" si="58"/>
        <v>3.312903760145768</v>
      </c>
      <c r="E181" s="4">
        <f t="shared" si="55"/>
        <v>0.97816613559224252</v>
      </c>
      <c r="F181" s="4">
        <f t="shared" si="59"/>
        <v>2.6595744680851063E-3</v>
      </c>
      <c r="G181" s="4">
        <f t="shared" si="60"/>
        <v>141376</v>
      </c>
      <c r="H181" s="4">
        <f t="shared" si="61"/>
        <v>468365.08199436811</v>
      </c>
      <c r="I181" s="4">
        <f t="shared" si="62"/>
        <v>1551648.4412601229</v>
      </c>
      <c r="J181" s="4">
        <f t="shared" si="63"/>
        <v>138289.21558548888</v>
      </c>
      <c r="K181" s="4">
        <f t="shared" si="64"/>
        <v>135269.82760334018</v>
      </c>
      <c r="L181" s="4">
        <f t="shared" si="65"/>
        <v>458138.86230077484</v>
      </c>
      <c r="M181" s="4"/>
      <c r="N181" s="4"/>
      <c r="O181" s="4">
        <f t="shared" si="56"/>
        <v>0.95597591609104526</v>
      </c>
      <c r="P181" s="18">
        <f t="shared" si="57"/>
        <v>235.73088893211084</v>
      </c>
      <c r="Q181" s="18">
        <f t="shared" si="66"/>
        <v>69.614368249503713</v>
      </c>
      <c r="R181" s="2"/>
      <c r="S181" s="13"/>
      <c r="T181" s="1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7.5" x14ac:dyDescent="0.45">
      <c r="A182" s="2"/>
      <c r="B182" s="6">
        <v>30.1</v>
      </c>
      <c r="C182" s="8">
        <v>3.58</v>
      </c>
      <c r="D182" s="4">
        <f t="shared" si="58"/>
        <v>3.2976092333058533</v>
      </c>
      <c r="E182" s="4">
        <f t="shared" si="55"/>
        <v>1.0272222925814367</v>
      </c>
      <c r="F182" s="4">
        <f t="shared" si="59"/>
        <v>2.7932960893854749E-3</v>
      </c>
      <c r="G182" s="4">
        <f t="shared" si="60"/>
        <v>128164</v>
      </c>
      <c r="H182" s="4">
        <f t="shared" si="61"/>
        <v>422634.78977741138</v>
      </c>
      <c r="I182" s="4">
        <f t="shared" si="62"/>
        <v>1393684.38508627</v>
      </c>
      <c r="J182" s="4">
        <f t="shared" si="63"/>
        <v>131652.91790640727</v>
      </c>
      <c r="K182" s="4">
        <f t="shared" si="64"/>
        <v>135236.81215685533</v>
      </c>
      <c r="L182" s="4">
        <f t="shared" si="65"/>
        <v>434139.87767982605</v>
      </c>
      <c r="M182" s="4"/>
      <c r="N182" s="4"/>
      <c r="O182" s="4">
        <f t="shared" si="56"/>
        <v>1.0165533187781008</v>
      </c>
      <c r="P182" s="18">
        <f t="shared" si="57"/>
        <v>1035.5926226155377</v>
      </c>
      <c r="Q182" s="18">
        <f t="shared" si="66"/>
        <v>14.588523886412847</v>
      </c>
      <c r="R182" s="2"/>
      <c r="S182" s="10" t="s">
        <v>11</v>
      </c>
      <c r="T182" s="11" t="s">
        <v>12</v>
      </c>
      <c r="U182" s="2">
        <f>SQRT(N230*G230)</f>
        <v>7.7511258509224655E-3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35">
      <c r="A183" s="2"/>
      <c r="B183" s="6">
        <v>32</v>
      </c>
      <c r="C183" s="8">
        <v>3.3</v>
      </c>
      <c r="D183" s="4">
        <f t="shared" si="58"/>
        <v>3.2770768474520731</v>
      </c>
      <c r="E183" s="4">
        <f t="shared" si="55"/>
        <v>1.1086626245216111</v>
      </c>
      <c r="F183" s="4">
        <f t="shared" si="59"/>
        <v>3.0303030303030303E-3</v>
      </c>
      <c r="G183" s="4">
        <f t="shared" si="60"/>
        <v>108900</v>
      </c>
      <c r="H183" s="4">
        <f t="shared" si="61"/>
        <v>356873.66868753074</v>
      </c>
      <c r="I183" s="4">
        <f t="shared" si="62"/>
        <v>1169502.4371211887</v>
      </c>
      <c r="J183" s="4">
        <f t="shared" si="63"/>
        <v>120733.35981040345</v>
      </c>
      <c r="K183" s="4">
        <f t="shared" si="64"/>
        <v>133852.56355471391</v>
      </c>
      <c r="L183" s="4">
        <f t="shared" si="65"/>
        <v>395652.49814977375</v>
      </c>
      <c r="M183" s="4"/>
      <c r="N183" s="4"/>
      <c r="O183" s="4">
        <f t="shared" si="56"/>
        <v>1.0978764364534026</v>
      </c>
      <c r="P183" s="18">
        <f t="shared" si="57"/>
        <v>3196.6601164687054</v>
      </c>
      <c r="Q183" s="18">
        <f t="shared" si="66"/>
        <v>12.669627796356993</v>
      </c>
      <c r="R183" s="2"/>
      <c r="S183" s="13"/>
      <c r="T183" s="1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x14ac:dyDescent="0.35">
      <c r="A184" s="2"/>
      <c r="B184" s="6">
        <v>33.9</v>
      </c>
      <c r="C184" s="8">
        <v>3.03</v>
      </c>
      <c r="D184" s="4">
        <f t="shared" si="58"/>
        <v>3.256798567008631</v>
      </c>
      <c r="E184" s="4">
        <f t="shared" si="55"/>
        <v>1.194022473472768</v>
      </c>
      <c r="F184" s="4">
        <f t="shared" si="59"/>
        <v>3.3003300330033004E-3</v>
      </c>
      <c r="G184" s="4">
        <f t="shared" si="60"/>
        <v>91809</v>
      </c>
      <c r="H184" s="4">
        <f t="shared" si="61"/>
        <v>299003.41963849543</v>
      </c>
      <c r="I184" s="4">
        <f t="shared" si="62"/>
        <v>973793.90860933217</v>
      </c>
      <c r="J184" s="4">
        <f t="shared" si="63"/>
        <v>109622.00926706135</v>
      </c>
      <c r="K184" s="4">
        <f t="shared" si="64"/>
        <v>130891.1426521113</v>
      </c>
      <c r="L184" s="4">
        <f t="shared" si="65"/>
        <v>357016.8026935723</v>
      </c>
      <c r="M184" s="4"/>
      <c r="N184" s="4"/>
      <c r="O184" s="4">
        <f t="shared" si="56"/>
        <v>1.1781931126788869</v>
      </c>
      <c r="P184" s="18">
        <f t="shared" si="57"/>
        <v>6049.2817963263333</v>
      </c>
      <c r="Q184" s="18">
        <f t="shared" si="66"/>
        <v>23.0044583944828</v>
      </c>
      <c r="R184" s="2"/>
      <c r="S184" s="10" t="s">
        <v>13</v>
      </c>
      <c r="T184" s="11" t="s">
        <v>14</v>
      </c>
      <c r="U184" s="2">
        <f>N230*((I230*J230)-(H230*L230))</f>
        <v>14.517259388322215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35">
      <c r="A185" s="2"/>
      <c r="B185" s="6">
        <v>35.5</v>
      </c>
      <c r="C185" s="8">
        <v>2.86</v>
      </c>
      <c r="D185" s="4">
        <f t="shared" si="58"/>
        <v>3.2399157621901833</v>
      </c>
      <c r="E185" s="4">
        <f t="shared" si="55"/>
        <v>1.2517634681622845</v>
      </c>
      <c r="F185" s="4">
        <f t="shared" si="59"/>
        <v>3.4965034965034969E-3</v>
      </c>
      <c r="G185" s="4">
        <f t="shared" si="60"/>
        <v>81795.999999999985</v>
      </c>
      <c r="H185" s="4">
        <f t="shared" si="61"/>
        <v>265012.14968410821</v>
      </c>
      <c r="I185" s="4">
        <f t="shared" si="62"/>
        <v>858617.04093344638</v>
      </c>
      <c r="J185" s="4">
        <f t="shared" si="63"/>
        <v>102389.2446418022</v>
      </c>
      <c r="K185" s="4">
        <f t="shared" si="64"/>
        <v>128167.11597533892</v>
      </c>
      <c r="L185" s="4">
        <f t="shared" si="65"/>
        <v>331732.52759372175</v>
      </c>
      <c r="M185" s="4"/>
      <c r="N185" s="4"/>
      <c r="O185" s="4">
        <f t="shared" si="56"/>
        <v>1.2450612464027131</v>
      </c>
      <c r="P185" s="18">
        <f t="shared" si="57"/>
        <v>8086.9229140530288</v>
      </c>
      <c r="Q185" s="18">
        <f t="shared" si="66"/>
        <v>3.6742580397777345</v>
      </c>
      <c r="R185" s="2"/>
      <c r="S185" s="13"/>
      <c r="T185" s="1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7.5" x14ac:dyDescent="0.45">
      <c r="A186" s="2"/>
      <c r="B186" s="6">
        <v>38</v>
      </c>
      <c r="C186" s="8">
        <v>2.59</v>
      </c>
      <c r="D186" s="4">
        <f t="shared" si="58"/>
        <v>3.213883978788366</v>
      </c>
      <c r="E186" s="4">
        <f t="shared" si="55"/>
        <v>1.3509272172825995</v>
      </c>
      <c r="F186" s="4">
        <f t="shared" si="59"/>
        <v>3.8610038610038611E-3</v>
      </c>
      <c r="G186" s="4">
        <f t="shared" si="60"/>
        <v>67081</v>
      </c>
      <c r="H186" s="4">
        <f t="shared" si="61"/>
        <v>215590.55118110238</v>
      </c>
      <c r="I186" s="4">
        <f t="shared" si="62"/>
        <v>692883.01841909811</v>
      </c>
      <c r="J186" s="4">
        <f t="shared" si="63"/>
        <v>90621.548662534056</v>
      </c>
      <c r="K186" s="4">
        <f t="shared" si="64"/>
        <v>122423.11656051681</v>
      </c>
      <c r="L186" s="4">
        <f t="shared" si="65"/>
        <v>291247.14337950846</v>
      </c>
      <c r="M186" s="4"/>
      <c r="N186" s="4"/>
      <c r="O186" s="4">
        <f t="shared" si="56"/>
        <v>1.3481659610695758</v>
      </c>
      <c r="P186" s="18">
        <f t="shared" si="57"/>
        <v>11474.927726483507</v>
      </c>
      <c r="Q186" s="18">
        <f t="shared" si="66"/>
        <v>0.51146149096124371</v>
      </c>
      <c r="R186" s="2"/>
      <c r="S186" s="10" t="s">
        <v>15</v>
      </c>
      <c r="T186" s="11" t="s">
        <v>16</v>
      </c>
      <c r="U186" s="2">
        <f>SQRT(N230*I230)</f>
        <v>2.5125967742829193E-2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35">
      <c r="A187" s="2"/>
      <c r="B187" s="6">
        <v>40.5</v>
      </c>
      <c r="C187" s="8">
        <v>2.3199999999999998</v>
      </c>
      <c r="D187" s="4">
        <f t="shared" si="58"/>
        <v>3.1882671767894153</v>
      </c>
      <c r="E187" s="4">
        <f t="shared" si="55"/>
        <v>1.4610179073158271</v>
      </c>
      <c r="F187" s="4">
        <f t="shared" si="59"/>
        <v>4.3103448275862077E-3</v>
      </c>
      <c r="G187" s="4">
        <f t="shared" si="60"/>
        <v>53823.999999999978</v>
      </c>
      <c r="H187" s="4">
        <f t="shared" si="61"/>
        <v>171605.29252351343</v>
      </c>
      <c r="I187" s="4">
        <f t="shared" si="62"/>
        <v>547123.52151606395</v>
      </c>
      <c r="J187" s="4">
        <f t="shared" si="63"/>
        <v>78637.827843367049</v>
      </c>
      <c r="K187" s="4">
        <f t="shared" si="64"/>
        <v>114891.2746715784</v>
      </c>
      <c r="L187" s="4">
        <f t="shared" si="65"/>
        <v>250718.40536702395</v>
      </c>
      <c r="M187" s="4"/>
      <c r="N187" s="4"/>
      <c r="O187" s="4">
        <f t="shared" si="56"/>
        <v>1.4496270488487148</v>
      </c>
      <c r="P187" s="18">
        <f t="shared" si="57"/>
        <v>14761.051021196419</v>
      </c>
      <c r="Q187" s="18">
        <f t="shared" si="66"/>
        <v>6.9837531657955978</v>
      </c>
      <c r="R187" s="2"/>
      <c r="S187" s="13"/>
      <c r="T187" s="1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8.5" x14ac:dyDescent="0.35">
      <c r="A188" s="2"/>
      <c r="B188" s="6">
        <v>42.9</v>
      </c>
      <c r="C188" s="8">
        <v>2.09</v>
      </c>
      <c r="D188" s="4">
        <f t="shared" si="58"/>
        <v>3.1640563202025</v>
      </c>
      <c r="E188" s="4">
        <f t="shared" si="55"/>
        <v>1.5654210270173261</v>
      </c>
      <c r="F188" s="4">
        <f t="shared" si="59"/>
        <v>4.7846889952153117E-3</v>
      </c>
      <c r="G188" s="4">
        <f t="shared" si="60"/>
        <v>43680.999999999985</v>
      </c>
      <c r="H188" s="4">
        <f t="shared" si="61"/>
        <v>138209.14412276537</v>
      </c>
      <c r="I188" s="4">
        <f t="shared" si="62"/>
        <v>437301.51597141393</v>
      </c>
      <c r="J188" s="4">
        <f t="shared" si="63"/>
        <v>68379.155881143801</v>
      </c>
      <c r="K188" s="4">
        <f t="shared" si="64"/>
        <v>107042.16842603797</v>
      </c>
      <c r="L188" s="4">
        <f t="shared" si="65"/>
        <v>216355.50033584499</v>
      </c>
      <c r="M188" s="4"/>
      <c r="N188" s="4"/>
      <c r="O188" s="4">
        <f t="shared" si="56"/>
        <v>1.5455195746009043</v>
      </c>
      <c r="P188" s="18">
        <f t="shared" si="57"/>
        <v>17231.956874853764</v>
      </c>
      <c r="Q188" s="18">
        <f t="shared" si="66"/>
        <v>17.30063793361418</v>
      </c>
      <c r="R188" s="2"/>
      <c r="S188" s="10" t="s">
        <v>17</v>
      </c>
      <c r="T188" s="11" t="s">
        <v>18</v>
      </c>
      <c r="U188" s="2">
        <f>1-ABS(Q230/P230)</f>
        <v>0.99315510541376617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35">
      <c r="A189" s="2"/>
      <c r="B189" s="6">
        <v>45.7</v>
      </c>
      <c r="C189" s="8">
        <v>1.88</v>
      </c>
      <c r="D189" s="4">
        <f t="shared" si="58"/>
        <v>3.1362709738121377</v>
      </c>
      <c r="E189" s="4">
        <f t="shared" si="55"/>
        <v>1.6713133161521878</v>
      </c>
      <c r="F189" s="4">
        <f t="shared" si="59"/>
        <v>5.3191489361702126E-3</v>
      </c>
      <c r="G189" s="4">
        <f t="shared" si="60"/>
        <v>35344</v>
      </c>
      <c r="H189" s="4">
        <f t="shared" si="61"/>
        <v>110848.36129841619</v>
      </c>
      <c r="I189" s="4">
        <f t="shared" si="62"/>
        <v>347650.49803486344</v>
      </c>
      <c r="J189" s="4">
        <f t="shared" si="63"/>
        <v>59070.897846082924</v>
      </c>
      <c r="K189" s="4">
        <f t="shared" si="64"/>
        <v>98725.978167223991</v>
      </c>
      <c r="L189" s="4">
        <f t="shared" si="65"/>
        <v>185262.34231169181</v>
      </c>
      <c r="M189" s="4"/>
      <c r="N189" s="4"/>
      <c r="O189" s="4">
        <f t="shared" si="56"/>
        <v>1.6555696686447217</v>
      </c>
      <c r="P189" s="18">
        <f t="shared" si="57"/>
        <v>19040.808203230936</v>
      </c>
      <c r="Q189" s="18">
        <f t="shared" si="66"/>
        <v>8.7604499676498158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x14ac:dyDescent="0.35">
      <c r="A190" s="2"/>
      <c r="B190" s="6">
        <v>47.3</v>
      </c>
      <c r="C190" s="8">
        <v>1.73</v>
      </c>
      <c r="D190" s="4">
        <f t="shared" si="58"/>
        <v>3.120611639881417</v>
      </c>
      <c r="E190" s="4">
        <f t="shared" si="55"/>
        <v>1.7544636844843582</v>
      </c>
      <c r="F190" s="4">
        <f t="shared" si="59"/>
        <v>5.7803468208092491E-3</v>
      </c>
      <c r="G190" s="4">
        <f t="shared" si="60"/>
        <v>29928.999999999996</v>
      </c>
      <c r="H190" s="4">
        <f t="shared" si="61"/>
        <v>93396.785770010916</v>
      </c>
      <c r="I190" s="4">
        <f t="shared" si="62"/>
        <v>291455.09680140717</v>
      </c>
      <c r="J190" s="4">
        <f t="shared" si="63"/>
        <v>52509.343612932353</v>
      </c>
      <c r="K190" s="4">
        <f t="shared" si="64"/>
        <v>92125.736465000489</v>
      </c>
      <c r="L190" s="4">
        <f t="shared" si="65"/>
        <v>163861.26888104962</v>
      </c>
      <c r="M190" s="4"/>
      <c r="N190" s="4"/>
      <c r="O190" s="4">
        <f t="shared" si="56"/>
        <v>1.7175919716071597</v>
      </c>
      <c r="P190" s="18">
        <f t="shared" si="57"/>
        <v>19983.705062705707</v>
      </c>
      <c r="Q190" s="18">
        <f t="shared" si="66"/>
        <v>40.689170167011525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35">
      <c r="A191" s="2"/>
      <c r="B191" s="6">
        <v>50</v>
      </c>
      <c r="C191" s="8">
        <v>1.55</v>
      </c>
      <c r="D191" s="4">
        <f t="shared" si="58"/>
        <v>3.094538140182578</v>
      </c>
      <c r="E191" s="4">
        <f t="shared" si="55"/>
        <v>1.8643301620628903</v>
      </c>
      <c r="F191" s="4">
        <f t="shared" si="59"/>
        <v>6.4516129032258064E-3</v>
      </c>
      <c r="G191" s="4">
        <f t="shared" si="60"/>
        <v>24025</v>
      </c>
      <c r="H191" s="4">
        <f t="shared" si="61"/>
        <v>74346.278817886443</v>
      </c>
      <c r="I191" s="4">
        <f t="shared" si="62"/>
        <v>230067.39538259769</v>
      </c>
      <c r="J191" s="4">
        <f t="shared" si="63"/>
        <v>44790.532143560937</v>
      </c>
      <c r="K191" s="4">
        <f t="shared" si="64"/>
        <v>83504.340050088053</v>
      </c>
      <c r="L191" s="4">
        <f t="shared" si="65"/>
        <v>138606.01003732305</v>
      </c>
      <c r="M191" s="4"/>
      <c r="N191" s="4"/>
      <c r="O191" s="4">
        <f t="shared" si="56"/>
        <v>1.8208619130214547</v>
      </c>
      <c r="P191" s="18">
        <f t="shared" si="57"/>
        <v>20645.28494354006</v>
      </c>
      <c r="Q191" s="18">
        <f t="shared" si="66"/>
        <v>45.394965410346479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x14ac:dyDescent="0.35">
      <c r="A192" s="2"/>
      <c r="B192" s="6">
        <v>52.7</v>
      </c>
      <c r="C192" s="8">
        <v>1.37</v>
      </c>
      <c r="D192" s="4">
        <f t="shared" si="58"/>
        <v>3.0688967316249811</v>
      </c>
      <c r="E192" s="4">
        <f t="shared" si="55"/>
        <v>1.987774353154012</v>
      </c>
      <c r="F192" s="4">
        <f t="shared" si="59"/>
        <v>7.2992700729927005E-3</v>
      </c>
      <c r="G192" s="4">
        <f t="shared" si="60"/>
        <v>18769</v>
      </c>
      <c r="H192" s="4">
        <f t="shared" si="61"/>
        <v>57600.12275586927</v>
      </c>
      <c r="I192" s="4">
        <f t="shared" si="62"/>
        <v>176768.82846668491</v>
      </c>
      <c r="J192" s="4">
        <f t="shared" si="63"/>
        <v>37308.536834347651</v>
      </c>
      <c r="K192" s="4">
        <f t="shared" si="64"/>
        <v>74160.952673018037</v>
      </c>
      <c r="L192" s="4">
        <f t="shared" si="65"/>
        <v>114496.04675263973</v>
      </c>
      <c r="M192" s="4"/>
      <c r="N192" s="4"/>
      <c r="O192" s="4">
        <f t="shared" si="56"/>
        <v>1.9224204605930719</v>
      </c>
      <c r="P192" s="18">
        <f t="shared" si="57"/>
        <v>20710.25048702407</v>
      </c>
      <c r="Q192" s="18">
        <f t="shared" si="66"/>
        <v>80.164862860438731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35">
      <c r="A193" s="2"/>
      <c r="B193" s="6">
        <v>55.6</v>
      </c>
      <c r="C193" s="8">
        <v>1.23</v>
      </c>
      <c r="D193" s="4">
        <f t="shared" si="58"/>
        <v>3.041825095057034</v>
      </c>
      <c r="E193" s="4">
        <f t="shared" si="55"/>
        <v>2.0955709236097197</v>
      </c>
      <c r="F193" s="4">
        <f t="shared" si="59"/>
        <v>8.1300813008130073E-3</v>
      </c>
      <c r="G193" s="4">
        <f t="shared" si="60"/>
        <v>15129.000000000004</v>
      </c>
      <c r="H193" s="4">
        <f t="shared" si="61"/>
        <v>46019.77186311788</v>
      </c>
      <c r="I193" s="4">
        <f t="shared" si="62"/>
        <v>139984.09692203155</v>
      </c>
      <c r="J193" s="4">
        <f t="shared" si="63"/>
        <v>31703.892503291459</v>
      </c>
      <c r="K193" s="4">
        <f t="shared" si="64"/>
        <v>66437.755295145747</v>
      </c>
      <c r="L193" s="4">
        <f t="shared" si="65"/>
        <v>96437.695827502524</v>
      </c>
      <c r="M193" s="4"/>
      <c r="N193" s="4"/>
      <c r="O193" s="4">
        <f t="shared" si="56"/>
        <v>2.0296437468665864</v>
      </c>
      <c r="P193" s="18">
        <f t="shared" si="57"/>
        <v>20295.807039048621</v>
      </c>
      <c r="Q193" s="18">
        <f t="shared" si="66"/>
        <v>65.756574149503393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x14ac:dyDescent="0.35">
      <c r="A194" s="2"/>
      <c r="B194" s="6">
        <v>58.4</v>
      </c>
      <c r="C194" s="8">
        <v>1.1100000000000001</v>
      </c>
      <c r="D194" s="4">
        <f t="shared" si="58"/>
        <v>3.0161363293620878</v>
      </c>
      <c r="E194" s="4">
        <f t="shared" si="55"/>
        <v>2.1982250776698029</v>
      </c>
      <c r="F194" s="4">
        <f t="shared" si="59"/>
        <v>9.0090090090090089E-3</v>
      </c>
      <c r="G194" s="4">
        <f t="shared" si="60"/>
        <v>12321</v>
      </c>
      <c r="H194" s="4">
        <f t="shared" si="61"/>
        <v>37161.815714070282</v>
      </c>
      <c r="I194" s="4">
        <f t="shared" si="62"/>
        <v>112085.1024402663</v>
      </c>
      <c r="J194" s="4">
        <f t="shared" si="63"/>
        <v>27084.331181969643</v>
      </c>
      <c r="K194" s="4">
        <f t="shared" si="64"/>
        <v>59537.456016119882</v>
      </c>
      <c r="L194" s="4">
        <f t="shared" si="65"/>
        <v>81690.035234413052</v>
      </c>
      <c r="M194" s="4"/>
      <c r="N194" s="4"/>
      <c r="O194" s="4">
        <f t="shared" si="56"/>
        <v>2.1313898629984696</v>
      </c>
      <c r="P194" s="18">
        <f t="shared" si="57"/>
        <v>19588.549863635613</v>
      </c>
      <c r="Q194" s="18">
        <f t="shared" si="66"/>
        <v>55.037240682330946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35">
      <c r="A195" s="2"/>
      <c r="B195" s="6">
        <v>61.2</v>
      </c>
      <c r="C195" s="8">
        <v>0.99</v>
      </c>
      <c r="D195" s="4">
        <f t="shared" si="58"/>
        <v>2.9908778226409454</v>
      </c>
      <c r="E195" s="4">
        <f t="shared" si="55"/>
        <v>2.312635428847547</v>
      </c>
      <c r="F195" s="4">
        <f t="shared" si="59"/>
        <v>1.0101010101010102E-2</v>
      </c>
      <c r="G195" s="4">
        <f t="shared" si="60"/>
        <v>9800.9999999999982</v>
      </c>
      <c r="H195" s="4">
        <f t="shared" si="61"/>
        <v>29313.593539703899</v>
      </c>
      <c r="I195" s="4">
        <f t="shared" si="62"/>
        <v>87673.376819811281</v>
      </c>
      <c r="J195" s="4">
        <f t="shared" si="63"/>
        <v>22666.139838134804</v>
      </c>
      <c r="K195" s="4">
        <f t="shared" si="64"/>
        <v>52418.518024883357</v>
      </c>
      <c r="L195" s="4">
        <f t="shared" si="65"/>
        <v>67791.654966755814</v>
      </c>
      <c r="M195" s="4"/>
      <c r="N195" s="4"/>
      <c r="O195" s="4">
        <f t="shared" si="56"/>
        <v>2.2314318419975958</v>
      </c>
      <c r="P195" s="18">
        <f t="shared" si="57"/>
        <v>18538.18725489709</v>
      </c>
      <c r="Q195" s="18">
        <f t="shared" si="66"/>
        <v>64.628014692033474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x14ac:dyDescent="0.35">
      <c r="A196" s="2"/>
      <c r="B196" s="6">
        <v>63</v>
      </c>
      <c r="C196" s="8">
        <v>0.93</v>
      </c>
      <c r="D196" s="4">
        <f t="shared" si="58"/>
        <v>2.9748624126134167</v>
      </c>
      <c r="E196" s="4">
        <f t="shared" si="55"/>
        <v>2.375155785828881</v>
      </c>
      <c r="F196" s="4">
        <f t="shared" si="59"/>
        <v>1.075268817204301E-2</v>
      </c>
      <c r="G196" s="4">
        <f t="shared" si="60"/>
        <v>8649.0000000000018</v>
      </c>
      <c r="H196" s="4">
        <f t="shared" si="61"/>
        <v>25729.585006693447</v>
      </c>
      <c r="I196" s="4">
        <f t="shared" si="62"/>
        <v>76541.975328554065</v>
      </c>
      <c r="J196" s="4">
        <f t="shared" si="63"/>
        <v>20542.722391633997</v>
      </c>
      <c r="K196" s="4">
        <f t="shared" si="64"/>
        <v>48792.165945165994</v>
      </c>
      <c r="L196" s="4">
        <f t="shared" si="65"/>
        <v>61111.772695623971</v>
      </c>
      <c r="M196" s="4"/>
      <c r="N196" s="4"/>
      <c r="O196" s="4">
        <f t="shared" si="56"/>
        <v>2.2948644641761398</v>
      </c>
      <c r="P196" s="18">
        <f t="shared" si="57"/>
        <v>17880.392848375224</v>
      </c>
      <c r="Q196" s="18">
        <f t="shared" si="66"/>
        <v>55.757476581902445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35">
      <c r="A197" s="2"/>
      <c r="B197" s="6">
        <v>65.8</v>
      </c>
      <c r="C197" s="8">
        <v>0.84</v>
      </c>
      <c r="D197" s="4">
        <f t="shared" si="58"/>
        <v>2.9502876530461721</v>
      </c>
      <c r="E197" s="4">
        <f t="shared" si="55"/>
        <v>2.4769384801388235</v>
      </c>
      <c r="F197" s="4">
        <f t="shared" si="59"/>
        <v>1.1904761904761904E-2</v>
      </c>
      <c r="G197" s="4">
        <f t="shared" si="60"/>
        <v>7056.0000000000009</v>
      </c>
      <c r="H197" s="4">
        <f t="shared" si="61"/>
        <v>20817.229679893793</v>
      </c>
      <c r="I197" s="4">
        <f t="shared" si="62"/>
        <v>61416.815695216981</v>
      </c>
      <c r="J197" s="4">
        <f t="shared" si="63"/>
        <v>17477.27791585954</v>
      </c>
      <c r="K197" s="4">
        <f t="shared" si="64"/>
        <v>43290.142197872956</v>
      </c>
      <c r="L197" s="4">
        <f t="shared" si="65"/>
        <v>51562.997244016937</v>
      </c>
      <c r="M197" s="4"/>
      <c r="N197" s="4"/>
      <c r="O197" s="4">
        <f t="shared" si="56"/>
        <v>2.3921983092714623</v>
      </c>
      <c r="P197" s="18">
        <f t="shared" si="57"/>
        <v>16725.452474101639</v>
      </c>
      <c r="Q197" s="18">
        <f t="shared" si="66"/>
        <v>50.668406117690253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x14ac:dyDescent="0.35">
      <c r="A198" s="2"/>
      <c r="B198" s="6">
        <v>68.400000000000006</v>
      </c>
      <c r="C198" s="8">
        <v>0.76</v>
      </c>
      <c r="D198" s="4">
        <f t="shared" si="58"/>
        <v>2.9278290147855368</v>
      </c>
      <c r="E198" s="4">
        <f t="shared" si="55"/>
        <v>2.5770219386958058</v>
      </c>
      <c r="F198" s="4">
        <f t="shared" si="59"/>
        <v>1.3157894736842106E-2</v>
      </c>
      <c r="G198" s="4">
        <f t="shared" si="60"/>
        <v>5775.9999999999991</v>
      </c>
      <c r="H198" s="4">
        <f t="shared" si="61"/>
        <v>16911.140389401258</v>
      </c>
      <c r="I198" s="4">
        <f t="shared" si="62"/>
        <v>49512.927505200583</v>
      </c>
      <c r="J198" s="4">
        <f t="shared" si="63"/>
        <v>14884.878717906971</v>
      </c>
      <c r="K198" s="4">
        <f t="shared" si="64"/>
        <v>38358.659010872565</v>
      </c>
      <c r="L198" s="4">
        <f t="shared" si="65"/>
        <v>43580.379791851774</v>
      </c>
      <c r="M198" s="4"/>
      <c r="N198" s="4"/>
      <c r="O198" s="4">
        <f t="shared" si="56"/>
        <v>2.481150781483084</v>
      </c>
      <c r="P198" s="18">
        <f t="shared" si="57"/>
        <v>15529.250677346745</v>
      </c>
      <c r="Q198" s="18">
        <f t="shared" si="66"/>
        <v>53.088826263929832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35">
      <c r="A199" s="2"/>
      <c r="B199" s="6">
        <v>70.8</v>
      </c>
      <c r="C199" s="8">
        <v>0.69</v>
      </c>
      <c r="D199" s="4">
        <f t="shared" si="58"/>
        <v>2.9073993312981541</v>
      </c>
      <c r="E199" s="4">
        <f t="shared" si="55"/>
        <v>2.6736487743848776</v>
      </c>
      <c r="F199" s="4">
        <f t="shared" si="59"/>
        <v>1.4492753623188408E-2</v>
      </c>
      <c r="G199" s="4">
        <f t="shared" si="60"/>
        <v>4760.9999999999991</v>
      </c>
      <c r="H199" s="4">
        <f t="shared" si="61"/>
        <v>13842.12821631051</v>
      </c>
      <c r="I199" s="4">
        <f t="shared" si="62"/>
        <v>40244.59431984448</v>
      </c>
      <c r="J199" s="4">
        <f t="shared" si="63"/>
        <v>12729.2418148464</v>
      </c>
      <c r="K199" s="4">
        <f t="shared" si="64"/>
        <v>34033.521777112815</v>
      </c>
      <c r="L199" s="4">
        <f t="shared" si="65"/>
        <v>37008.989140416925</v>
      </c>
      <c r="M199" s="4"/>
      <c r="N199" s="4"/>
      <c r="O199" s="4">
        <f t="shared" si="56"/>
        <v>2.5620671234096939</v>
      </c>
      <c r="P199" s="18">
        <f t="shared" si="57"/>
        <v>14353.438866760069</v>
      </c>
      <c r="Q199" s="18">
        <f t="shared" si="66"/>
        <v>59.276663076329434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x14ac:dyDescent="0.35">
      <c r="A200" s="2"/>
      <c r="B200" s="6">
        <v>73.5</v>
      </c>
      <c r="C200" s="8">
        <v>0.62</v>
      </c>
      <c r="D200" s="4">
        <f t="shared" si="58"/>
        <v>2.8847540747151306</v>
      </c>
      <c r="E200" s="4">
        <f t="shared" si="55"/>
        <v>2.7806208939370456</v>
      </c>
      <c r="F200" s="4">
        <f t="shared" si="59"/>
        <v>1.6129032258064519E-2</v>
      </c>
      <c r="G200" s="4">
        <f t="shared" si="60"/>
        <v>3843.9999999999986</v>
      </c>
      <c r="H200" s="4">
        <f t="shared" si="61"/>
        <v>11088.994663204958</v>
      </c>
      <c r="I200" s="4">
        <f t="shared" si="62"/>
        <v>31989.022539174839</v>
      </c>
      <c r="J200" s="4">
        <f t="shared" si="63"/>
        <v>10688.706716294</v>
      </c>
      <c r="K200" s="4">
        <f t="shared" si="64"/>
        <v>29721.241224492325</v>
      </c>
      <c r="L200" s="4">
        <f t="shared" si="65"/>
        <v>30834.290253264095</v>
      </c>
      <c r="M200" s="4"/>
      <c r="N200" s="4"/>
      <c r="O200" s="4">
        <f t="shared" si="56"/>
        <v>2.6517587393282369</v>
      </c>
      <c r="P200" s="18">
        <f t="shared" si="57"/>
        <v>13060.808460374665</v>
      </c>
      <c r="Q200" s="18">
        <f t="shared" si="66"/>
        <v>63.831368598791798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35">
      <c r="A201" s="2"/>
      <c r="B201" s="6">
        <v>74.8</v>
      </c>
      <c r="C201" s="8">
        <v>0.59</v>
      </c>
      <c r="D201" s="4">
        <f t="shared" si="58"/>
        <v>2.8739761459979882</v>
      </c>
      <c r="E201" s="4">
        <f t="shared" si="55"/>
        <v>2.8302178350764176</v>
      </c>
      <c r="F201" s="4">
        <f t="shared" si="59"/>
        <v>1.6949152542372885E-2</v>
      </c>
      <c r="G201" s="4">
        <f t="shared" si="60"/>
        <v>3480.9999999999986</v>
      </c>
      <c r="H201" s="4">
        <f t="shared" si="61"/>
        <v>10004.310964218994</v>
      </c>
      <c r="I201" s="4">
        <f t="shared" si="62"/>
        <v>28752.151068311516</v>
      </c>
      <c r="J201" s="4">
        <f t="shared" si="63"/>
        <v>9851.9882839010061</v>
      </c>
      <c r="K201" s="4">
        <f t="shared" si="64"/>
        <v>27883.272952060535</v>
      </c>
      <c r="L201" s="4">
        <f t="shared" si="65"/>
        <v>28314.379318583149</v>
      </c>
      <c r="M201" s="4"/>
      <c r="N201" s="4"/>
      <c r="O201" s="4">
        <f t="shared" si="56"/>
        <v>2.6944471424978484</v>
      </c>
      <c r="P201" s="18">
        <f t="shared" si="57"/>
        <v>12472.477754056921</v>
      </c>
      <c r="Q201" s="18">
        <f t="shared" si="66"/>
        <v>64.167643433123075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x14ac:dyDescent="0.35">
      <c r="A202" s="2"/>
      <c r="B202" s="6">
        <v>77.5</v>
      </c>
      <c r="C202" s="8">
        <v>0.54</v>
      </c>
      <c r="D202" s="4">
        <f t="shared" si="58"/>
        <v>2.8518465706544989</v>
      </c>
      <c r="E202" s="4">
        <f t="shared" si="55"/>
        <v>2.9187712324178627</v>
      </c>
      <c r="F202" s="4">
        <f t="shared" si="59"/>
        <v>1.8518518518518517E-2</v>
      </c>
      <c r="G202" s="4">
        <f t="shared" si="60"/>
        <v>2916</v>
      </c>
      <c r="H202" s="4">
        <f t="shared" si="61"/>
        <v>8315.9846000285179</v>
      </c>
      <c r="I202" s="4">
        <f t="shared" si="62"/>
        <v>23715.912163206955</v>
      </c>
      <c r="J202" s="4">
        <f t="shared" si="63"/>
        <v>8511.1369137304882</v>
      </c>
      <c r="K202" s="4">
        <f t="shared" si="64"/>
        <v>24842.061578966302</v>
      </c>
      <c r="L202" s="4">
        <f t="shared" si="65"/>
        <v>24272.456619793207</v>
      </c>
      <c r="M202" s="4"/>
      <c r="N202" s="4"/>
      <c r="O202" s="4">
        <f t="shared" si="56"/>
        <v>2.7820962872479544</v>
      </c>
      <c r="P202" s="18">
        <f t="shared" si="57"/>
        <v>11448.508554028507</v>
      </c>
      <c r="Q202" s="18">
        <f t="shared" si="66"/>
        <v>54.470998498067729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35">
      <c r="A203" s="2"/>
      <c r="B203" s="6">
        <v>80</v>
      </c>
      <c r="C203" s="8">
        <v>0.49</v>
      </c>
      <c r="D203" s="4">
        <f t="shared" si="58"/>
        <v>2.8316579357213651</v>
      </c>
      <c r="E203" s="4">
        <f t="shared" si="55"/>
        <v>3.0159349808715104</v>
      </c>
      <c r="F203" s="4">
        <f t="shared" si="59"/>
        <v>2.0408163265306124E-2</v>
      </c>
      <c r="G203" s="4">
        <f t="shared" si="60"/>
        <v>2400.9999999999995</v>
      </c>
      <c r="H203" s="4">
        <f t="shared" si="61"/>
        <v>6798.8107036669962</v>
      </c>
      <c r="I203" s="4">
        <f t="shared" si="62"/>
        <v>19251.906282506006</v>
      </c>
      <c r="J203" s="4">
        <f t="shared" si="63"/>
        <v>7241.2598890724948</v>
      </c>
      <c r="K203" s="4">
        <f t="shared" si="64"/>
        <v>21839.169005035492</v>
      </c>
      <c r="L203" s="4">
        <f t="shared" si="65"/>
        <v>20504.77102951294</v>
      </c>
      <c r="M203" s="4"/>
      <c r="N203" s="4"/>
      <c r="O203" s="4">
        <f t="shared" si="56"/>
        <v>2.8620579023307258</v>
      </c>
      <c r="P203" s="18">
        <f t="shared" si="57"/>
        <v>10373.734653179463</v>
      </c>
      <c r="Q203" s="18">
        <f t="shared" si="66"/>
        <v>56.851250875892532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x14ac:dyDescent="0.35">
      <c r="A204" s="2"/>
      <c r="B204" s="6">
        <v>82.5</v>
      </c>
      <c r="C204" s="8">
        <v>0.45</v>
      </c>
      <c r="D204" s="4">
        <f t="shared" si="58"/>
        <v>2.8117531280753552</v>
      </c>
      <c r="E204" s="4">
        <f t="shared" si="55"/>
        <v>3.1010927892118172</v>
      </c>
      <c r="F204" s="4">
        <f t="shared" si="59"/>
        <v>2.2222222222222223E-2</v>
      </c>
      <c r="G204" s="4">
        <f t="shared" si="60"/>
        <v>2025</v>
      </c>
      <c r="H204" s="4">
        <f t="shared" si="61"/>
        <v>5693.8000843525942</v>
      </c>
      <c r="I204" s="4">
        <f t="shared" si="62"/>
        <v>16009.560197814128</v>
      </c>
      <c r="J204" s="4">
        <f t="shared" si="63"/>
        <v>6279.7128981539299</v>
      </c>
      <c r="K204" s="4">
        <f t="shared" si="64"/>
        <v>19473.972386785597</v>
      </c>
      <c r="L204" s="4">
        <f t="shared" si="65"/>
        <v>17657.002384799467</v>
      </c>
      <c r="M204" s="4"/>
      <c r="N204" s="4"/>
      <c r="O204" s="4">
        <f t="shared" si="56"/>
        <v>2.9408953558068252</v>
      </c>
      <c r="P204" s="18">
        <f t="shared" si="57"/>
        <v>9480.7655820617965</v>
      </c>
      <c r="Q204" s="18">
        <f t="shared" si="66"/>
        <v>51.968015780832395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35">
      <c r="A205" s="2"/>
      <c r="B205" s="6">
        <v>84.9</v>
      </c>
      <c r="C205" s="8">
        <v>0.42</v>
      </c>
      <c r="D205" s="4">
        <f t="shared" si="58"/>
        <v>2.7929060187124706</v>
      </c>
      <c r="E205" s="4">
        <f t="shared" si="55"/>
        <v>3.1700856606987688</v>
      </c>
      <c r="F205" s="4">
        <f t="shared" si="59"/>
        <v>2.3809523809523808E-2</v>
      </c>
      <c r="G205" s="4">
        <f t="shared" si="60"/>
        <v>1764.0000000000002</v>
      </c>
      <c r="H205" s="4">
        <f t="shared" si="61"/>
        <v>4926.6862170087988</v>
      </c>
      <c r="I205" s="4">
        <f t="shared" si="62"/>
        <v>13759.771587791647</v>
      </c>
      <c r="J205" s="4">
        <f t="shared" si="63"/>
        <v>5592.031105472629</v>
      </c>
      <c r="K205" s="4">
        <f t="shared" si="64"/>
        <v>17727.217621640266</v>
      </c>
      <c r="L205" s="4">
        <f t="shared" si="65"/>
        <v>15618.017331301855</v>
      </c>
      <c r="M205" s="4"/>
      <c r="N205" s="4"/>
      <c r="O205" s="4">
        <f t="shared" si="56"/>
        <v>3.0155435580894121</v>
      </c>
      <c r="P205" s="18">
        <f t="shared" si="57"/>
        <v>8793.8710404759058</v>
      </c>
      <c r="Q205" s="18">
        <f t="shared" si="66"/>
        <v>42.130073248816565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x14ac:dyDescent="0.35">
      <c r="A206" s="2"/>
      <c r="B206" s="6">
        <v>87.3</v>
      </c>
      <c r="C206" s="8">
        <v>0.39</v>
      </c>
      <c r="D206" s="4">
        <f t="shared" si="58"/>
        <v>2.7743098904147594</v>
      </c>
      <c r="E206" s="4">
        <f t="shared" si="55"/>
        <v>3.2441936328524905</v>
      </c>
      <c r="F206" s="4">
        <f t="shared" si="59"/>
        <v>2.564102564102564E-2</v>
      </c>
      <c r="G206" s="4">
        <f t="shared" si="60"/>
        <v>1521.0000000000002</v>
      </c>
      <c r="H206" s="4">
        <f t="shared" si="61"/>
        <v>4219.7253433208498</v>
      </c>
      <c r="I206" s="4">
        <f t="shared" si="62"/>
        <v>11706.82575480885</v>
      </c>
      <c r="J206" s="4">
        <f t="shared" si="63"/>
        <v>4934.4185155686391</v>
      </c>
      <c r="K206" s="4">
        <f t="shared" si="64"/>
        <v>16008.209130037216</v>
      </c>
      <c r="L206" s="4">
        <f t="shared" si="65"/>
        <v>13689.60609118779</v>
      </c>
      <c r="M206" s="4"/>
      <c r="N206" s="4"/>
      <c r="O206" s="4">
        <f t="shared" si="56"/>
        <v>3.0891976935917089</v>
      </c>
      <c r="P206" s="18">
        <f t="shared" si="57"/>
        <v>8094.1677561279339</v>
      </c>
      <c r="Q206" s="18">
        <f t="shared" si="66"/>
        <v>36.540110345931815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35">
      <c r="A207" s="2"/>
      <c r="B207" s="6">
        <v>88.9</v>
      </c>
      <c r="C207" s="8">
        <v>0.37</v>
      </c>
      <c r="D207" s="4">
        <f t="shared" si="58"/>
        <v>2.7620494406849887</v>
      </c>
      <c r="E207" s="4">
        <f t="shared" si="55"/>
        <v>3.2968373663379125</v>
      </c>
      <c r="F207" s="4">
        <f t="shared" si="59"/>
        <v>2.7027027027027029E-2</v>
      </c>
      <c r="G207" s="4">
        <f t="shared" si="60"/>
        <v>1368.9999999999998</v>
      </c>
      <c r="H207" s="4">
        <f t="shared" si="61"/>
        <v>3781.245684297749</v>
      </c>
      <c r="I207" s="4">
        <f t="shared" si="62"/>
        <v>10443.987527407126</v>
      </c>
      <c r="J207" s="4">
        <f t="shared" si="63"/>
        <v>4513.3703545166018</v>
      </c>
      <c r="K207" s="4">
        <f t="shared" si="64"/>
        <v>14879.848032892123</v>
      </c>
      <c r="L207" s="4">
        <f t="shared" si="65"/>
        <v>12466.152063296788</v>
      </c>
      <c r="M207" s="4"/>
      <c r="N207" s="4"/>
      <c r="O207" s="4">
        <f t="shared" si="56"/>
        <v>3.1377579536231899</v>
      </c>
      <c r="P207" s="18">
        <f t="shared" si="57"/>
        <v>7621.5847697799354</v>
      </c>
      <c r="Q207" s="18">
        <f t="shared" si="66"/>
        <v>34.644269323485965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x14ac:dyDescent="0.35">
      <c r="A208" s="2"/>
      <c r="B208" s="6">
        <v>91.1</v>
      </c>
      <c r="C208" s="8">
        <v>0.34</v>
      </c>
      <c r="D208" s="4">
        <f t="shared" si="58"/>
        <v>2.7453671928620453</v>
      </c>
      <c r="E208" s="4">
        <f t="shared" si="55"/>
        <v>3.3813947543659757</v>
      </c>
      <c r="F208" s="4">
        <f t="shared" si="59"/>
        <v>2.9411764705882353E-2</v>
      </c>
      <c r="G208" s="4">
        <f t="shared" si="60"/>
        <v>1156</v>
      </c>
      <c r="H208" s="4">
        <f t="shared" si="61"/>
        <v>3173.6444749485245</v>
      </c>
      <c r="I208" s="4">
        <f t="shared" si="62"/>
        <v>8712.8194233315699</v>
      </c>
      <c r="J208" s="4">
        <f t="shared" si="63"/>
        <v>3908.8923360470681</v>
      </c>
      <c r="K208" s="4">
        <f t="shared" si="64"/>
        <v>13217.50804049092</v>
      </c>
      <c r="L208" s="4">
        <f t="shared" si="65"/>
        <v>10731.344779813502</v>
      </c>
      <c r="M208" s="4"/>
      <c r="N208" s="4"/>
      <c r="O208" s="4">
        <f t="shared" si="56"/>
        <v>3.203831736400069</v>
      </c>
      <c r="P208" s="18">
        <f t="shared" si="57"/>
        <v>6905.2982408120142</v>
      </c>
      <c r="Q208" s="18">
        <f t="shared" si="66"/>
        <v>36.447090903629999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35">
      <c r="A209" s="2"/>
      <c r="B209" s="6">
        <v>93.5</v>
      </c>
      <c r="C209" s="8">
        <v>0.32</v>
      </c>
      <c r="D209" s="4">
        <f t="shared" si="58"/>
        <v>2.7273966998499932</v>
      </c>
      <c r="E209" s="4">
        <f t="shared" si="55"/>
        <v>3.4420193761824107</v>
      </c>
      <c r="F209" s="4">
        <f t="shared" si="59"/>
        <v>3.125E-2</v>
      </c>
      <c r="G209" s="4">
        <f t="shared" si="60"/>
        <v>1024</v>
      </c>
      <c r="H209" s="4">
        <f t="shared" si="61"/>
        <v>2792.8542206463931</v>
      </c>
      <c r="I209" s="4">
        <f t="shared" si="62"/>
        <v>7617.2213845530969</v>
      </c>
      <c r="J209" s="4">
        <f t="shared" si="63"/>
        <v>3524.6278412107886</v>
      </c>
      <c r="K209" s="4">
        <f t="shared" si="64"/>
        <v>12131.837323279515</v>
      </c>
      <c r="L209" s="4">
        <f t="shared" si="65"/>
        <v>9613.0583423177104</v>
      </c>
      <c r="M209" s="4"/>
      <c r="N209" s="4"/>
      <c r="O209" s="4">
        <f t="shared" si="56"/>
        <v>3.2750079030818</v>
      </c>
      <c r="P209" s="18">
        <f t="shared" si="57"/>
        <v>6424.0204350643744</v>
      </c>
      <c r="Q209" s="18">
        <f t="shared" si="66"/>
        <v>28.562260118769679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x14ac:dyDescent="0.35">
      <c r="A210" s="2"/>
      <c r="B210" s="6">
        <v>95.5</v>
      </c>
      <c r="C210" s="8">
        <v>0.28999999999999998</v>
      </c>
      <c r="D210" s="4">
        <f t="shared" si="58"/>
        <v>2.7126000271260002</v>
      </c>
      <c r="E210" s="4">
        <f t="shared" si="55"/>
        <v>3.5404594489956631</v>
      </c>
      <c r="F210" s="4">
        <f t="shared" si="59"/>
        <v>3.4482758620689662E-2</v>
      </c>
      <c r="G210" s="4">
        <f t="shared" si="60"/>
        <v>840.99999999999966</v>
      </c>
      <c r="H210" s="4">
        <f t="shared" si="61"/>
        <v>2281.2966228129653</v>
      </c>
      <c r="I210" s="4">
        <f t="shared" si="62"/>
        <v>6188.2452809249025</v>
      </c>
      <c r="J210" s="4">
        <f t="shared" si="63"/>
        <v>2977.5263966053517</v>
      </c>
      <c r="K210" s="4">
        <f t="shared" si="64"/>
        <v>10541.811465495424</v>
      </c>
      <c r="L210" s="4">
        <f t="shared" si="65"/>
        <v>8076.8381842000581</v>
      </c>
      <c r="M210" s="4"/>
      <c r="N210" s="4"/>
      <c r="O210" s="4">
        <f t="shared" si="56"/>
        <v>3.3336134429204485</v>
      </c>
      <c r="P210" s="18">
        <f t="shared" si="57"/>
        <v>5698.8439652842162</v>
      </c>
      <c r="Q210" s="18">
        <f t="shared" si="66"/>
        <v>35.982412262814144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35">
      <c r="A211" s="2"/>
      <c r="B211" s="6">
        <v>97.7</v>
      </c>
      <c r="C211" s="8">
        <v>0.27</v>
      </c>
      <c r="D211" s="4">
        <f t="shared" si="58"/>
        <v>2.6965080221113662</v>
      </c>
      <c r="E211" s="4">
        <f t="shared" si="55"/>
        <v>3.6119184129778081</v>
      </c>
      <c r="F211" s="4">
        <f t="shared" si="59"/>
        <v>3.7037037037037035E-2</v>
      </c>
      <c r="G211" s="4">
        <f t="shared" si="60"/>
        <v>729</v>
      </c>
      <c r="H211" s="4">
        <f t="shared" si="61"/>
        <v>1965.754348119186</v>
      </c>
      <c r="I211" s="4">
        <f t="shared" si="62"/>
        <v>5300.672369203684</v>
      </c>
      <c r="J211" s="4">
        <f t="shared" si="63"/>
        <v>2633.0885230608224</v>
      </c>
      <c r="K211" s="4">
        <f t="shared" si="64"/>
        <v>9510.5009194439263</v>
      </c>
      <c r="L211" s="4">
        <f t="shared" si="65"/>
        <v>7100.144325362875</v>
      </c>
      <c r="M211" s="4"/>
      <c r="N211" s="4"/>
      <c r="O211" s="4">
        <f t="shared" ref="O211:O229" si="67">($U$5*D211)+$U$9</f>
        <v>3.3973494367185424</v>
      </c>
      <c r="P211" s="18">
        <f t="shared" ref="P211:P229" si="68">((E211-$U$3)^2)*G211</f>
        <v>5214.8366113322118</v>
      </c>
      <c r="Q211" s="18">
        <f t="shared" si="66"/>
        <v>33.563047422680071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x14ac:dyDescent="0.35">
      <c r="A212" s="2"/>
      <c r="B212" s="6">
        <v>99.2</v>
      </c>
      <c r="C212" s="8">
        <v>0.26</v>
      </c>
      <c r="D212" s="4">
        <f t="shared" si="58"/>
        <v>2.6856452262656108</v>
      </c>
      <c r="E212" s="4">
        <f t="shared" si="55"/>
        <v>3.6496587409606551</v>
      </c>
      <c r="F212" s="4">
        <f t="shared" si="59"/>
        <v>3.8461538461538457E-2</v>
      </c>
      <c r="G212" s="4">
        <f t="shared" si="60"/>
        <v>676.00000000000023</v>
      </c>
      <c r="H212" s="4">
        <f t="shared" si="61"/>
        <v>1815.4961729555534</v>
      </c>
      <c r="I212" s="4">
        <f t="shared" si="62"/>
        <v>4875.7786302015675</v>
      </c>
      <c r="J212" s="4">
        <f t="shared" si="63"/>
        <v>2467.1693088894035</v>
      </c>
      <c r="K212" s="4">
        <f t="shared" si="64"/>
        <v>9004.3260336180701</v>
      </c>
      <c r="L212" s="4">
        <f t="shared" si="65"/>
        <v>6625.9414768078541</v>
      </c>
      <c r="M212" s="4"/>
      <c r="N212" s="4"/>
      <c r="O212" s="4">
        <f t="shared" si="67"/>
        <v>3.4403739751788152</v>
      </c>
      <c r="P212" s="18">
        <f t="shared" si="68"/>
        <v>4973.1392302766781</v>
      </c>
      <c r="Q212" s="18">
        <f t="shared" si="66"/>
        <v>29.608876515331108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35">
      <c r="A213" s="2"/>
      <c r="B213" s="6">
        <v>101</v>
      </c>
      <c r="C213" s="8">
        <v>0.25</v>
      </c>
      <c r="D213" s="4">
        <f t="shared" si="58"/>
        <v>2.6727248429774155</v>
      </c>
      <c r="E213" s="4">
        <f t="shared" si="55"/>
        <v>3.6888794541139363</v>
      </c>
      <c r="F213" s="4">
        <f t="shared" si="59"/>
        <v>0.04</v>
      </c>
      <c r="G213" s="4">
        <f t="shared" si="60"/>
        <v>625</v>
      </c>
      <c r="H213" s="4">
        <f t="shared" si="61"/>
        <v>1670.4530268608846</v>
      </c>
      <c r="I213" s="4">
        <f t="shared" si="62"/>
        <v>4464.6613039179065</v>
      </c>
      <c r="J213" s="4">
        <f t="shared" si="63"/>
        <v>2305.54965882121</v>
      </c>
      <c r="K213" s="4">
        <f t="shared" si="64"/>
        <v>8504.894766864958</v>
      </c>
      <c r="L213" s="4">
        <f t="shared" si="65"/>
        <v>6162.0998498495528</v>
      </c>
      <c r="M213" s="4"/>
      <c r="N213" s="4"/>
      <c r="O213" s="4">
        <f t="shared" si="67"/>
        <v>3.4915480500300564</v>
      </c>
      <c r="P213" s="18">
        <f t="shared" si="68"/>
        <v>4731.8824114585159</v>
      </c>
      <c r="Q213" s="18">
        <f t="shared" si="66"/>
        <v>24.337301898572164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x14ac:dyDescent="0.35">
      <c r="A214" s="2"/>
      <c r="B214" s="6">
        <v>103.2</v>
      </c>
      <c r="C214" s="8">
        <v>0.23</v>
      </c>
      <c r="D214" s="4">
        <f t="shared" si="58"/>
        <v>2.657101102696958</v>
      </c>
      <c r="E214" s="4">
        <f t="shared" si="55"/>
        <v>3.7722610630529876</v>
      </c>
      <c r="F214" s="4">
        <f t="shared" si="59"/>
        <v>4.3478260869565216E-2</v>
      </c>
      <c r="G214" s="4">
        <f t="shared" si="60"/>
        <v>529</v>
      </c>
      <c r="H214" s="4">
        <f t="shared" si="61"/>
        <v>1405.6064833266907</v>
      </c>
      <c r="I214" s="4">
        <f t="shared" si="62"/>
        <v>3734.8385368053432</v>
      </c>
      <c r="J214" s="4">
        <f t="shared" si="63"/>
        <v>1995.5261023550304</v>
      </c>
      <c r="K214" s="4">
        <f t="shared" si="64"/>
        <v>7527.6454162197715</v>
      </c>
      <c r="L214" s="4">
        <f t="shared" si="65"/>
        <v>5302.3146070281146</v>
      </c>
      <c r="M214" s="4"/>
      <c r="N214" s="4"/>
      <c r="O214" s="4">
        <f t="shared" si="67"/>
        <v>3.5534293763602864</v>
      </c>
      <c r="P214" s="18">
        <f t="shared" si="68"/>
        <v>4251.4784212286304</v>
      </c>
      <c r="Q214" s="18">
        <f t="shared" si="66"/>
        <v>25.332385456308661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35">
      <c r="A215" s="2"/>
      <c r="B215" s="6">
        <v>105</v>
      </c>
      <c r="C215" s="8">
        <v>0.22</v>
      </c>
      <c r="D215" s="4">
        <f t="shared" si="58"/>
        <v>2.6444532592886421</v>
      </c>
      <c r="E215" s="4">
        <f t="shared" si="55"/>
        <v>3.8167128256238212</v>
      </c>
      <c r="F215" s="4">
        <f t="shared" si="59"/>
        <v>4.5454545454545463E-2</v>
      </c>
      <c r="G215" s="4">
        <f t="shared" si="60"/>
        <v>483.99999999999977</v>
      </c>
      <c r="H215" s="4">
        <f t="shared" si="61"/>
        <v>1279.9153774957022</v>
      </c>
      <c r="I215" s="4">
        <f t="shared" si="62"/>
        <v>3384.676391632162</v>
      </c>
      <c r="J215" s="4">
        <f t="shared" si="63"/>
        <v>1847.2890076019287</v>
      </c>
      <c r="K215" s="4">
        <f t="shared" si="64"/>
        <v>7050.5716479481816</v>
      </c>
      <c r="L215" s="4">
        <f t="shared" si="65"/>
        <v>4885.0694370010015</v>
      </c>
      <c r="M215" s="4"/>
      <c r="N215" s="4"/>
      <c r="O215" s="4">
        <f t="shared" si="67"/>
        <v>3.6035239959119583</v>
      </c>
      <c r="P215" s="18">
        <f t="shared" si="68"/>
        <v>4012.7628495589502</v>
      </c>
      <c r="Q215" s="18">
        <f t="shared" si="66"/>
        <v>21.997546923134212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x14ac:dyDescent="0.35">
      <c r="A216" s="2"/>
      <c r="B216" s="6">
        <v>107</v>
      </c>
      <c r="C216" s="8">
        <v>0.2</v>
      </c>
      <c r="D216" s="4">
        <f t="shared" si="58"/>
        <v>2.6305405760883862</v>
      </c>
      <c r="E216" s="4">
        <f t="shared" si="55"/>
        <v>3.912023005428146</v>
      </c>
      <c r="F216" s="4">
        <f t="shared" si="59"/>
        <v>0.05</v>
      </c>
      <c r="G216" s="4">
        <f t="shared" si="60"/>
        <v>399.99999999999994</v>
      </c>
      <c r="H216" s="4">
        <f t="shared" si="61"/>
        <v>1052.2162304353544</v>
      </c>
      <c r="I216" s="4">
        <f t="shared" si="62"/>
        <v>2767.897488978967</v>
      </c>
      <c r="J216" s="4">
        <f t="shared" si="63"/>
        <v>1564.8092021712582</v>
      </c>
      <c r="K216" s="4">
        <f t="shared" si="64"/>
        <v>6121.5695979996244</v>
      </c>
      <c r="L216" s="4">
        <f t="shared" si="65"/>
        <v>4116.2941001479894</v>
      </c>
      <c r="M216" s="4"/>
      <c r="N216" s="4"/>
      <c r="O216" s="4">
        <f t="shared" si="67"/>
        <v>3.658628297045345</v>
      </c>
      <c r="P216" s="18">
        <f t="shared" si="68"/>
        <v>3539.5139677887369</v>
      </c>
      <c r="Q216" s="18">
        <f t="shared" si="66"/>
        <v>25.683551294561898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35">
      <c r="A217" s="2"/>
      <c r="B217" s="6">
        <v>109.2</v>
      </c>
      <c r="C217" s="8">
        <v>0.2</v>
      </c>
      <c r="D217" s="4">
        <f t="shared" si="58"/>
        <v>2.6154047338825688</v>
      </c>
      <c r="E217" s="4">
        <f t="shared" si="55"/>
        <v>3.912023005428146</v>
      </c>
      <c r="F217" s="4">
        <f t="shared" si="59"/>
        <v>0.05</v>
      </c>
      <c r="G217" s="4">
        <f t="shared" si="60"/>
        <v>399.99999999999994</v>
      </c>
      <c r="H217" s="4">
        <f t="shared" si="61"/>
        <v>1046.1618935530273</v>
      </c>
      <c r="I217" s="4">
        <f t="shared" si="62"/>
        <v>2736.13676880614</v>
      </c>
      <c r="J217" s="4">
        <f t="shared" si="63"/>
        <v>1564.8092021712582</v>
      </c>
      <c r="K217" s="4">
        <f t="shared" si="64"/>
        <v>6121.5695979996244</v>
      </c>
      <c r="L217" s="4">
        <f t="shared" si="65"/>
        <v>4092.6093949817146</v>
      </c>
      <c r="M217" s="4"/>
      <c r="N217" s="4"/>
      <c r="O217" s="4">
        <f t="shared" si="67"/>
        <v>3.7185771936608774</v>
      </c>
      <c r="P217" s="18">
        <f t="shared" si="68"/>
        <v>3539.5139677887369</v>
      </c>
      <c r="Q217" s="18">
        <f t="shared" si="66"/>
        <v>14.968512836119006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35">
      <c r="A218" s="2"/>
      <c r="B218" s="6">
        <v>111</v>
      </c>
      <c r="C218" s="8">
        <v>0.18</v>
      </c>
      <c r="D218" s="4">
        <f t="shared" si="58"/>
        <v>2.6031498112716389</v>
      </c>
      <c r="E218" s="4">
        <f t="shared" si="55"/>
        <v>4.0173835210859723</v>
      </c>
      <c r="F218" s="4">
        <f t="shared" si="59"/>
        <v>5.5555555555555552E-2</v>
      </c>
      <c r="G218" s="4">
        <f t="shared" si="60"/>
        <v>324</v>
      </c>
      <c r="H218" s="4">
        <f t="shared" si="61"/>
        <v>843.42053885201096</v>
      </c>
      <c r="I218" s="4">
        <f t="shared" si="62"/>
        <v>2195.5500165352364</v>
      </c>
      <c r="J218" s="4">
        <f t="shared" si="63"/>
        <v>1301.6322608318551</v>
      </c>
      <c r="K218" s="4">
        <f t="shared" si="64"/>
        <v>5229.1559951797726</v>
      </c>
      <c r="L218" s="4">
        <f t="shared" si="65"/>
        <v>3388.3437741295202</v>
      </c>
      <c r="M218" s="4"/>
      <c r="N218" s="4"/>
      <c r="O218" s="4">
        <f t="shared" si="67"/>
        <v>3.7671155622989705</v>
      </c>
      <c r="P218" s="18">
        <f t="shared" si="68"/>
        <v>3073.695872383727</v>
      </c>
      <c r="Q218" s="18">
        <f t="shared" si="66"/>
        <v>20.293432587313628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35">
      <c r="A219" s="2"/>
      <c r="B219" s="6">
        <v>112.1</v>
      </c>
      <c r="C219" s="8">
        <v>0.18</v>
      </c>
      <c r="D219" s="4">
        <f t="shared" si="58"/>
        <v>2.5957170668397143</v>
      </c>
      <c r="E219" s="4">
        <f t="shared" si="55"/>
        <v>4.0173835210859723</v>
      </c>
      <c r="F219" s="4">
        <f t="shared" si="59"/>
        <v>5.5555555555555552E-2</v>
      </c>
      <c r="G219" s="4">
        <f t="shared" si="60"/>
        <v>324</v>
      </c>
      <c r="H219" s="4">
        <f t="shared" si="61"/>
        <v>841.01232965606744</v>
      </c>
      <c r="I219" s="4">
        <f t="shared" si="62"/>
        <v>2183.0300575108822</v>
      </c>
      <c r="J219" s="4">
        <f t="shared" si="63"/>
        <v>1301.6322608318551</v>
      </c>
      <c r="K219" s="4">
        <f t="shared" si="64"/>
        <v>5229.1559951797726</v>
      </c>
      <c r="L219" s="4">
        <f t="shared" si="65"/>
        <v>3378.6690741904085</v>
      </c>
      <c r="M219" s="4"/>
      <c r="N219" s="4"/>
      <c r="O219" s="4">
        <f t="shared" si="67"/>
        <v>3.7965546130937682</v>
      </c>
      <c r="P219" s="18">
        <f t="shared" si="68"/>
        <v>3073.695872383727</v>
      </c>
      <c r="Q219" s="18">
        <f t="shared" si="66"/>
        <v>15.79999174002951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x14ac:dyDescent="0.35">
      <c r="A220" s="2"/>
      <c r="B220" s="6">
        <v>113.9</v>
      </c>
      <c r="C220" s="8">
        <v>0.17</v>
      </c>
      <c r="D220" s="4">
        <f t="shared" si="58"/>
        <v>2.58364552383413</v>
      </c>
      <c r="E220" s="4">
        <f t="shared" si="55"/>
        <v>4.0745419349259206</v>
      </c>
      <c r="F220" s="4">
        <f t="shared" si="59"/>
        <v>5.8823529411764705E-2</v>
      </c>
      <c r="G220" s="4">
        <f t="shared" si="60"/>
        <v>289</v>
      </c>
      <c r="H220" s="4">
        <f t="shared" si="61"/>
        <v>746.67355638806362</v>
      </c>
      <c r="I220" s="4">
        <f t="shared" si="62"/>
        <v>1929.1397917273314</v>
      </c>
      <c r="J220" s="4">
        <f t="shared" si="63"/>
        <v>1177.542619193591</v>
      </c>
      <c r="K220" s="4">
        <f t="shared" si="64"/>
        <v>4797.9467820667915</v>
      </c>
      <c r="L220" s="4">
        <f t="shared" si="65"/>
        <v>3042.3527172034392</v>
      </c>
      <c r="M220" s="4"/>
      <c r="N220" s="4"/>
      <c r="O220" s="4">
        <f t="shared" si="67"/>
        <v>3.8443666656899289</v>
      </c>
      <c r="P220" s="18">
        <f t="shared" si="68"/>
        <v>2844.362399372676</v>
      </c>
      <c r="Q220" s="18">
        <f t="shared" si="66"/>
        <v>15.311409170111911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35">
      <c r="A221" s="2"/>
      <c r="B221" s="6">
        <v>115.6</v>
      </c>
      <c r="C221" s="8">
        <v>0.16</v>
      </c>
      <c r="D221" s="4">
        <f t="shared" si="58"/>
        <v>2.572347266881029</v>
      </c>
      <c r="E221" s="4">
        <f t="shared" si="55"/>
        <v>4.1351665567423561</v>
      </c>
      <c r="F221" s="4">
        <f t="shared" si="59"/>
        <v>6.25E-2</v>
      </c>
      <c r="G221" s="4">
        <f t="shared" si="60"/>
        <v>256</v>
      </c>
      <c r="H221" s="4">
        <f t="shared" si="61"/>
        <v>658.52090032154342</v>
      </c>
      <c r="I221" s="4">
        <f t="shared" si="62"/>
        <v>1693.9444381261567</v>
      </c>
      <c r="J221" s="4">
        <f t="shared" si="63"/>
        <v>1058.6026385260432</v>
      </c>
      <c r="K221" s="4">
        <f t="shared" si="64"/>
        <v>4377.4982277121107</v>
      </c>
      <c r="L221" s="4">
        <f t="shared" si="65"/>
        <v>2723.093603925513</v>
      </c>
      <c r="M221" s="4"/>
      <c r="N221" s="4"/>
      <c r="O221" s="4">
        <f t="shared" si="67"/>
        <v>3.8891159454992046</v>
      </c>
      <c r="P221" s="18">
        <f t="shared" si="68"/>
        <v>2617.8928818166523</v>
      </c>
      <c r="Q221" s="18">
        <f t="shared" si="66"/>
        <v>15.498471243040893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x14ac:dyDescent="0.35">
      <c r="A222" s="2"/>
      <c r="B222" s="6">
        <v>117.6</v>
      </c>
      <c r="C222" s="8">
        <v>0.15</v>
      </c>
      <c r="D222" s="4">
        <f t="shared" si="58"/>
        <v>2.5591810620601407</v>
      </c>
      <c r="E222" s="4">
        <f t="shared" si="55"/>
        <v>4.1997050778799272</v>
      </c>
      <c r="F222" s="4">
        <f t="shared" si="59"/>
        <v>6.6666666666666666E-2</v>
      </c>
      <c r="G222" s="4">
        <f t="shared" si="60"/>
        <v>225</v>
      </c>
      <c r="H222" s="4">
        <f t="shared" si="61"/>
        <v>575.81573896353166</v>
      </c>
      <c r="I222" s="4">
        <f t="shared" si="62"/>
        <v>1473.6167343916359</v>
      </c>
      <c r="J222" s="4">
        <f t="shared" si="63"/>
        <v>944.93364252298363</v>
      </c>
      <c r="K222" s="4">
        <f t="shared" si="64"/>
        <v>3968.4426167633505</v>
      </c>
      <c r="L222" s="4">
        <f t="shared" si="65"/>
        <v>2418.2562828483269</v>
      </c>
      <c r="M222" s="4"/>
      <c r="N222" s="4"/>
      <c r="O222" s="4">
        <f t="shared" si="67"/>
        <v>3.9412636516455439</v>
      </c>
      <c r="P222" s="18">
        <f t="shared" si="68"/>
        <v>2394.6921631345781</v>
      </c>
      <c r="Q222" s="18">
        <f t="shared" si="66"/>
        <v>15.028193428663988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35">
      <c r="A223" s="2"/>
      <c r="B223" s="6">
        <v>119.4</v>
      </c>
      <c r="C223" s="8">
        <v>0.14000000000000001</v>
      </c>
      <c r="D223" s="4">
        <f t="shared" si="58"/>
        <v>2.547446185199338</v>
      </c>
      <c r="E223" s="4">
        <f t="shared" si="55"/>
        <v>4.268697949366878</v>
      </c>
      <c r="F223" s="4">
        <f t="shared" si="59"/>
        <v>7.1428571428571425E-2</v>
      </c>
      <c r="G223" s="4">
        <f t="shared" si="60"/>
        <v>196.00000000000003</v>
      </c>
      <c r="H223" s="4">
        <f t="shared" si="61"/>
        <v>499.29945229907031</v>
      </c>
      <c r="I223" s="4">
        <f t="shared" si="62"/>
        <v>1271.9384850313854</v>
      </c>
      <c r="J223" s="4">
        <f t="shared" si="63"/>
        <v>836.66479807590815</v>
      </c>
      <c r="K223" s="4">
        <f t="shared" si="64"/>
        <v>3571.4693078540827</v>
      </c>
      <c r="L223" s="4">
        <f t="shared" si="65"/>
        <v>2131.3585481490468</v>
      </c>
      <c r="M223" s="4"/>
      <c r="N223" s="4"/>
      <c r="O223" s="4">
        <f t="shared" si="67"/>
        <v>3.9877422624924428</v>
      </c>
      <c r="P223" s="18">
        <f t="shared" si="68"/>
        <v>2175.2074573665418</v>
      </c>
      <c r="Q223" s="18">
        <f t="shared" si="66"/>
        <v>15.471475205468792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x14ac:dyDescent="0.35">
      <c r="A224" s="2"/>
      <c r="B224" s="6">
        <v>121.1</v>
      </c>
      <c r="C224" s="8">
        <v>0.14000000000000001</v>
      </c>
      <c r="D224" s="4">
        <f t="shared" si="58"/>
        <v>2.5364616360177554</v>
      </c>
      <c r="E224" s="4">
        <f t="shared" si="55"/>
        <v>4.268697949366878</v>
      </c>
      <c r="F224" s="4">
        <f t="shared" si="59"/>
        <v>7.1428571428571425E-2</v>
      </c>
      <c r="G224" s="4">
        <f t="shared" si="60"/>
        <v>196.00000000000003</v>
      </c>
      <c r="H224" s="4">
        <f t="shared" si="61"/>
        <v>497.14648065948012</v>
      </c>
      <c r="I224" s="4">
        <f t="shared" si="62"/>
        <v>1260.9929756740144</v>
      </c>
      <c r="J224" s="4">
        <f t="shared" si="63"/>
        <v>836.66479807590815</v>
      </c>
      <c r="K224" s="4">
        <f t="shared" si="64"/>
        <v>3571.4693078540827</v>
      </c>
      <c r="L224" s="4">
        <f t="shared" si="65"/>
        <v>2122.1681625260831</v>
      </c>
      <c r="M224" s="4"/>
      <c r="N224" s="4"/>
      <c r="O224" s="4">
        <f t="shared" si="67"/>
        <v>4.0312490323371915</v>
      </c>
      <c r="P224" s="18">
        <f t="shared" si="68"/>
        <v>2175.2074573665418</v>
      </c>
      <c r="Q224" s="18">
        <f t="shared" si="66"/>
        <v>11.050869686919908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35">
      <c r="A225" s="2"/>
      <c r="B225" s="6">
        <v>123</v>
      </c>
      <c r="C225" s="8">
        <v>0.13</v>
      </c>
      <c r="D225" s="4">
        <f t="shared" si="58"/>
        <v>2.524296352391771</v>
      </c>
      <c r="E225" s="4">
        <f t="shared" si="55"/>
        <v>4.3428059215206005</v>
      </c>
      <c r="F225" s="4">
        <f t="shared" si="59"/>
        <v>7.6923076923076913E-2</v>
      </c>
      <c r="G225" s="4">
        <f t="shared" si="60"/>
        <v>169.00000000000006</v>
      </c>
      <c r="H225" s="4">
        <f t="shared" si="61"/>
        <v>426.60608355420942</v>
      </c>
      <c r="I225" s="4">
        <f t="shared" si="62"/>
        <v>1076.8801806240299</v>
      </c>
      <c r="J225" s="4">
        <f t="shared" si="63"/>
        <v>733.93420073698178</v>
      </c>
      <c r="K225" s="4">
        <f t="shared" si="64"/>
        <v>3187.3337929670533</v>
      </c>
      <c r="L225" s="4">
        <f t="shared" si="65"/>
        <v>1852.667425815933</v>
      </c>
      <c r="M225" s="4"/>
      <c r="N225" s="4"/>
      <c r="O225" s="4">
        <f t="shared" si="67"/>
        <v>4.079432365677734</v>
      </c>
      <c r="P225" s="18">
        <f t="shared" si="68"/>
        <v>1959.9353736581006</v>
      </c>
      <c r="Q225" s="18">
        <f t="shared" si="66"/>
        <v>11.722791456026325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x14ac:dyDescent="0.35">
      <c r="A226" s="2"/>
      <c r="B226" s="6">
        <v>124.8</v>
      </c>
      <c r="C226" s="8">
        <v>0.12</v>
      </c>
      <c r="D226" s="4">
        <f t="shared" si="58"/>
        <v>2.5128785023244129</v>
      </c>
      <c r="E226" s="4">
        <f t="shared" si="55"/>
        <v>4.4228486291941369</v>
      </c>
      <c r="F226" s="4">
        <f t="shared" si="59"/>
        <v>8.3333333333333343E-2</v>
      </c>
      <c r="G226" s="4">
        <f t="shared" si="60"/>
        <v>143.99999999999997</v>
      </c>
      <c r="H226" s="4">
        <f t="shared" si="61"/>
        <v>361.85450433471539</v>
      </c>
      <c r="I226" s="4">
        <f t="shared" si="62"/>
        <v>909.29640491196233</v>
      </c>
      <c r="J226" s="4">
        <f t="shared" si="63"/>
        <v>636.89020260395557</v>
      </c>
      <c r="K226" s="4">
        <f t="shared" si="64"/>
        <v>2816.8689595340811</v>
      </c>
      <c r="L226" s="4">
        <f t="shared" si="65"/>
        <v>1600.4276984645198</v>
      </c>
      <c r="M226" s="4"/>
      <c r="N226" s="4"/>
      <c r="O226" s="4">
        <f t="shared" si="67"/>
        <v>4.1246553208296195</v>
      </c>
      <c r="P226" s="18">
        <f t="shared" si="68"/>
        <v>1749.4306890213916</v>
      </c>
      <c r="Q226" s="18">
        <f t="shared" si="66"/>
        <v>12.804371878086165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35">
      <c r="A227" s="2"/>
      <c r="B227" s="6">
        <v>125.9</v>
      </c>
      <c r="C227" s="8">
        <v>0.12</v>
      </c>
      <c r="D227" s="4">
        <f t="shared" si="58"/>
        <v>2.5059516351334423</v>
      </c>
      <c r="E227" s="4">
        <f t="shared" si="55"/>
        <v>4.4228486291941369</v>
      </c>
      <c r="F227" s="4">
        <f t="shared" si="59"/>
        <v>8.3333333333333343E-2</v>
      </c>
      <c r="G227" s="4">
        <f t="shared" si="60"/>
        <v>143.99999999999997</v>
      </c>
      <c r="H227" s="4">
        <f t="shared" si="61"/>
        <v>360.85703545921564</v>
      </c>
      <c r="I227" s="4">
        <f t="shared" si="62"/>
        <v>904.29027805842804</v>
      </c>
      <c r="J227" s="4">
        <f t="shared" si="63"/>
        <v>636.89020260395557</v>
      </c>
      <c r="K227" s="4">
        <f t="shared" si="64"/>
        <v>2816.8689595340811</v>
      </c>
      <c r="L227" s="4">
        <f t="shared" si="65"/>
        <v>1596.0160446158518</v>
      </c>
      <c r="M227" s="4"/>
      <c r="N227" s="4"/>
      <c r="O227" s="4">
        <f t="shared" si="67"/>
        <v>4.15209073139048</v>
      </c>
      <c r="P227" s="18">
        <f t="shared" si="68"/>
        <v>1749.4306890213916</v>
      </c>
      <c r="Q227" s="18">
        <f t="shared" si="66"/>
        <v>10.55661684811999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x14ac:dyDescent="0.35">
      <c r="A228" s="2"/>
      <c r="B228" s="6">
        <v>127.6</v>
      </c>
      <c r="C228" s="8">
        <v>0.12</v>
      </c>
      <c r="D228" s="4">
        <f t="shared" si="58"/>
        <v>2.495321272613849</v>
      </c>
      <c r="E228" s="4">
        <f t="shared" si="55"/>
        <v>4.4228486291941369</v>
      </c>
      <c r="F228" s="4">
        <f t="shared" si="59"/>
        <v>8.3333333333333343E-2</v>
      </c>
      <c r="G228" s="4">
        <f t="shared" si="60"/>
        <v>143.99999999999997</v>
      </c>
      <c r="H228" s="4">
        <f t="shared" si="61"/>
        <v>359.32626325639416</v>
      </c>
      <c r="I228" s="4">
        <f t="shared" si="62"/>
        <v>896.63446851252434</v>
      </c>
      <c r="J228" s="4">
        <f t="shared" si="63"/>
        <v>636.89020260395557</v>
      </c>
      <c r="K228" s="4">
        <f t="shared" si="64"/>
        <v>2816.8689595340811</v>
      </c>
      <c r="L228" s="4">
        <f t="shared" si="65"/>
        <v>1589.2456708769946</v>
      </c>
      <c r="M228" s="4"/>
      <c r="N228" s="4"/>
      <c r="O228" s="4">
        <f t="shared" si="67"/>
        <v>4.1941946655493467</v>
      </c>
      <c r="P228" s="18">
        <f t="shared" si="68"/>
        <v>1749.4306890213916</v>
      </c>
      <c r="Q228" s="18">
        <f t="shared" si="66"/>
        <v>7.5286994530281151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 thickBot="1" x14ac:dyDescent="0.4">
      <c r="A229" s="2"/>
      <c r="B229" s="6">
        <v>129.1</v>
      </c>
      <c r="C229" s="8">
        <v>0.11</v>
      </c>
      <c r="D229" s="4">
        <f t="shared" si="58"/>
        <v>2.4860161591050343</v>
      </c>
      <c r="E229" s="4">
        <f t="shared" si="55"/>
        <v>4.5098600061837661</v>
      </c>
      <c r="F229" s="4">
        <f t="shared" si="59"/>
        <v>9.0909090909090925E-2</v>
      </c>
      <c r="G229" s="4">
        <f t="shared" si="60"/>
        <v>120.99999999999994</v>
      </c>
      <c r="H229" s="4">
        <f t="shared" si="61"/>
        <v>300.80795525170902</v>
      </c>
      <c r="I229" s="4">
        <f t="shared" si="62"/>
        <v>747.81343754309273</v>
      </c>
      <c r="J229" s="4">
        <f t="shared" si="63"/>
        <v>545.69306074823544</v>
      </c>
      <c r="K229" s="4">
        <f t="shared" si="64"/>
        <v>2460.9993103204752</v>
      </c>
      <c r="L229" s="4">
        <f t="shared" si="65"/>
        <v>1356.6017669315984</v>
      </c>
      <c r="M229" s="4"/>
      <c r="N229" s="4"/>
      <c r="O229" s="4">
        <f t="shared" si="67"/>
        <v>4.2310496538711284</v>
      </c>
      <c r="P229" s="18">
        <f t="shared" si="68"/>
        <v>1544.317477969877</v>
      </c>
      <c r="Q229" s="18">
        <f t="shared" si="66"/>
        <v>9.4059607193603529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 thickBot="1" x14ac:dyDescent="0.4">
      <c r="A230" s="2"/>
      <c r="B230" s="46" t="s">
        <v>25</v>
      </c>
      <c r="C230" s="47"/>
      <c r="D230" s="47"/>
      <c r="E230" s="48"/>
      <c r="F230" s="27">
        <f>SUM(F179:F229)</f>
        <v>1.5658806714481934</v>
      </c>
      <c r="G230" s="27">
        <f t="shared" ref="G230" si="69">SUM(G179:G229)</f>
        <v>1215685</v>
      </c>
      <c r="H230" s="27">
        <f t="shared" ref="H230" si="70">SUM(H179:H229)</f>
        <v>3938183.4929667516</v>
      </c>
      <c r="I230" s="27">
        <f t="shared" ref="I230" si="71">SUM(I179:I229)</f>
        <v>12774298.998402651</v>
      </c>
      <c r="J230" s="27">
        <f t="shared" ref="J230" si="72">SUM(J179:J229)</f>
        <v>1558148.6184401573</v>
      </c>
      <c r="K230" s="27">
        <f t="shared" ref="K230" si="73">SUM(K179:K229)</f>
        <v>2276087.6580813141</v>
      </c>
      <c r="L230" s="27">
        <f t="shared" ref="L230" si="74">SUM(L179:L229)</f>
        <v>4979581.9721127553</v>
      </c>
      <c r="M230" s="28">
        <f>(G230*I230)-(H230)^2</f>
        <v>20234453597.322266</v>
      </c>
      <c r="N230" s="28">
        <f>1/M230</f>
        <v>4.9420657453895141E-11</v>
      </c>
      <c r="O230" s="28">
        <f>SUM(O179:O229)</f>
        <v>140.73666382932265</v>
      </c>
      <c r="P230" s="28">
        <f t="shared" ref="P230" si="75">SUM(P179:P229)</f>
        <v>423172.54112552782</v>
      </c>
      <c r="Q230" s="28">
        <f t="shared" ref="Q230" si="76">SUM(Q179:Q229)</f>
        <v>2896.5714357929232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35">
      <c r="A231" s="2"/>
      <c r="D231" s="2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x14ac:dyDescent="0.35">
      <c r="A232" s="2"/>
      <c r="B232" s="2" t="s">
        <v>6</v>
      </c>
      <c r="C232" s="2"/>
      <c r="D232" s="2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8.5" x14ac:dyDescent="0.35">
      <c r="A233" s="2"/>
      <c r="B233" s="3" t="s">
        <v>0</v>
      </c>
      <c r="C233" s="3" t="s">
        <v>1</v>
      </c>
      <c r="D233" s="16" t="s">
        <v>8</v>
      </c>
      <c r="E233" s="4" t="s">
        <v>7</v>
      </c>
      <c r="F233" s="19" t="s">
        <v>19</v>
      </c>
      <c r="G233" s="19" t="s">
        <v>26</v>
      </c>
      <c r="H233" s="19" t="s">
        <v>27</v>
      </c>
      <c r="I233" s="19" t="s">
        <v>28</v>
      </c>
      <c r="J233" s="19" t="s">
        <v>29</v>
      </c>
      <c r="K233" s="19" t="s">
        <v>30</v>
      </c>
      <c r="L233" s="19" t="s">
        <v>31</v>
      </c>
      <c r="M233" s="18" t="s">
        <v>20</v>
      </c>
      <c r="N233" s="18" t="s">
        <v>21</v>
      </c>
      <c r="O233" s="4" t="s">
        <v>22</v>
      </c>
      <c r="P233" s="19" t="s">
        <v>32</v>
      </c>
      <c r="Q233" s="19" t="s">
        <v>33</v>
      </c>
      <c r="R233" s="2"/>
      <c r="S233" s="10" t="s">
        <v>23</v>
      </c>
      <c r="T233" s="11" t="s">
        <v>24</v>
      </c>
      <c r="U233" s="2">
        <f>J285/G285</f>
        <v>1.2190239535743375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x14ac:dyDescent="0.35">
      <c r="A234" s="2"/>
      <c r="B234" s="6">
        <v>25.4</v>
      </c>
      <c r="C234" s="8">
        <v>4.24</v>
      </c>
      <c r="D234" s="4">
        <f>1000/(273.15 + B234)</f>
        <v>3.3495226930162456</v>
      </c>
      <c r="E234" s="4">
        <f t="shared" ref="E234:E284" si="77">LN(10/C234)</f>
        <v>0.85802182375017921</v>
      </c>
      <c r="F234" s="4">
        <f>(1/C234)*0.01</f>
        <v>2.3584905660377358E-3</v>
      </c>
      <c r="G234" s="4">
        <f>1/F234^2</f>
        <v>179776.00000000003</v>
      </c>
      <c r="H234" s="4">
        <f>D234*G234</f>
        <v>602163.79165968869</v>
      </c>
      <c r="I234" s="4">
        <f>(D234^2)*G234</f>
        <v>2016961.2850768338</v>
      </c>
      <c r="J234" s="4">
        <f>E234*G234</f>
        <v>154251.73138651226</v>
      </c>
      <c r="K234" s="4">
        <f>(E234^2)*G234</f>
        <v>132351.35188087798</v>
      </c>
      <c r="L234" s="4">
        <f>D234*E234*G234</f>
        <v>516669.67471616901</v>
      </c>
      <c r="M234" s="4"/>
      <c r="N234" s="4"/>
      <c r="O234" s="4">
        <f t="shared" ref="O234:O265" si="78">($U$5*D234)+$U$9</f>
        <v>0.8109384222421987</v>
      </c>
      <c r="P234" s="18">
        <f t="shared" ref="P234:P265" si="79">((E234-$U$3)^2)*G234</f>
        <v>1130.8176953807013</v>
      </c>
      <c r="Q234" s="18">
        <f>((E234-O234)^2)*G234</f>
        <v>398.53583190085254</v>
      </c>
      <c r="R234" s="2"/>
      <c r="S234" s="12"/>
      <c r="T234" s="1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35">
      <c r="A235" s="2"/>
      <c r="B235" s="6">
        <v>26.3</v>
      </c>
      <c r="C235" s="8">
        <v>4.1500000000000004</v>
      </c>
      <c r="D235" s="4">
        <f t="shared" ref="D235:D284" si="80">1000/(273.15 + B235)</f>
        <v>3.3394556687259978</v>
      </c>
      <c r="E235" s="4">
        <f t="shared" si="77"/>
        <v>0.8794767587514386</v>
      </c>
      <c r="F235" s="4">
        <f t="shared" ref="F235:F284" si="81">(1/C235)*0.01</f>
        <v>2.4096385542168672E-3</v>
      </c>
      <c r="G235" s="4">
        <f t="shared" ref="G235:G284" si="82">1/F235^2</f>
        <v>172225.00000000003</v>
      </c>
      <c r="H235" s="4">
        <f t="shared" ref="H235:H284" si="83">D235*G235</f>
        <v>575137.7525463351</v>
      </c>
      <c r="I235" s="4">
        <f t="shared" ref="I235:I284" si="84">(D235^2)*G235</f>
        <v>1920647.0280391886</v>
      </c>
      <c r="J235" s="4">
        <f t="shared" ref="J235:J284" si="85">E235*G235</f>
        <v>151467.88477596655</v>
      </c>
      <c r="K235" s="4">
        <f t="shared" ref="K235:K284" si="86">(E235^2)*G235</f>
        <v>133212.48435770342</v>
      </c>
      <c r="L235" s="4">
        <f t="shared" ref="L235:L284" si="87">D235*E235*G235</f>
        <v>505820.28644503769</v>
      </c>
      <c r="M235" s="4"/>
      <c r="N235" s="4"/>
      <c r="O235" s="4">
        <f t="shared" si="78"/>
        <v>0.85081112903945666</v>
      </c>
      <c r="P235" s="18">
        <f t="shared" si="79"/>
        <v>576.48205889795872</v>
      </c>
      <c r="Q235" s="18">
        <f t="shared" ref="Q235:Q284" si="88">((E235-O235)^2)*G235</f>
        <v>141.520438830454</v>
      </c>
      <c r="R235" s="2"/>
      <c r="S235" s="10" t="s">
        <v>9</v>
      </c>
      <c r="T235" s="11" t="s">
        <v>10</v>
      </c>
      <c r="U235" s="2">
        <f>N285*((G285*L285)-(H285*J285))</f>
        <v>-4.0970289836107856</v>
      </c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x14ac:dyDescent="0.35">
      <c r="A236" s="2"/>
      <c r="B236" s="6">
        <v>27.4</v>
      </c>
      <c r="C236" s="8">
        <v>3.96</v>
      </c>
      <c r="D236" s="4">
        <f t="shared" si="80"/>
        <v>3.327233405423391</v>
      </c>
      <c r="E236" s="4">
        <f t="shared" si="77"/>
        <v>0.92634106772765645</v>
      </c>
      <c r="F236" s="4">
        <f t="shared" si="81"/>
        <v>2.5252525252525255E-3</v>
      </c>
      <c r="G236" s="4">
        <f t="shared" si="82"/>
        <v>156815.99999999997</v>
      </c>
      <c r="H236" s="4">
        <f t="shared" si="83"/>
        <v>521763.43370487436</v>
      </c>
      <c r="I236" s="4">
        <f t="shared" si="84"/>
        <v>1736028.7263512709</v>
      </c>
      <c r="J236" s="4">
        <f t="shared" si="85"/>
        <v>145265.10087678014</v>
      </c>
      <c r="K236" s="4">
        <f t="shared" si="86"/>
        <v>134565.02864976224</v>
      </c>
      <c r="L236" s="4">
        <f t="shared" si="87"/>
        <v>483330.89627942163</v>
      </c>
      <c r="M236" s="4"/>
      <c r="N236" s="4"/>
      <c r="O236" s="4">
        <f t="shared" si="78"/>
        <v>0.89922014316449683</v>
      </c>
      <c r="P236" s="18">
        <f t="shared" si="79"/>
        <v>18.944426512041542</v>
      </c>
      <c r="Q236" s="18">
        <f t="shared" si="88"/>
        <v>115.34515402116783</v>
      </c>
      <c r="R236" s="2"/>
      <c r="S236" s="13"/>
      <c r="T236" s="1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7.5" x14ac:dyDescent="0.45">
      <c r="A237" s="2"/>
      <c r="B237" s="6">
        <v>29.1</v>
      </c>
      <c r="C237" s="8">
        <v>3.72</v>
      </c>
      <c r="D237" s="4">
        <f t="shared" si="80"/>
        <v>3.3085194375516958</v>
      </c>
      <c r="E237" s="4">
        <f t="shared" si="77"/>
        <v>0.98886142470899041</v>
      </c>
      <c r="F237" s="4">
        <f t="shared" si="81"/>
        <v>2.6881720430107525E-3</v>
      </c>
      <c r="G237" s="4">
        <f t="shared" si="82"/>
        <v>138384.00000000003</v>
      </c>
      <c r="H237" s="4">
        <f t="shared" si="83"/>
        <v>457846.15384615399</v>
      </c>
      <c r="I237" s="4">
        <f t="shared" si="84"/>
        <v>1514792.8994082843</v>
      </c>
      <c r="J237" s="4">
        <f t="shared" si="85"/>
        <v>136842.59939692897</v>
      </c>
      <c r="K237" s="4">
        <f t="shared" si="86"/>
        <v>135318.36780052879</v>
      </c>
      <c r="L237" s="4">
        <f t="shared" si="87"/>
        <v>452746.39998983947</v>
      </c>
      <c r="M237" s="4"/>
      <c r="N237" s="4"/>
      <c r="O237" s="4">
        <f t="shared" si="78"/>
        <v>0.97334100871999496</v>
      </c>
      <c r="P237" s="18">
        <f t="shared" si="79"/>
        <v>367.44451520573767</v>
      </c>
      <c r="Q237" s="18">
        <f t="shared" si="88"/>
        <v>33.334396313051307</v>
      </c>
      <c r="R237" s="2"/>
      <c r="S237" s="10" t="s">
        <v>11</v>
      </c>
      <c r="T237" s="11" t="s">
        <v>12</v>
      </c>
      <c r="U237" s="2">
        <f>SQRT(N285*G285)</f>
        <v>7.3346346924303861E-3</v>
      </c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x14ac:dyDescent="0.35">
      <c r="A238" s="2"/>
      <c r="B238" s="6">
        <v>31.1</v>
      </c>
      <c r="C238" s="8">
        <v>3.45</v>
      </c>
      <c r="D238" s="4">
        <f t="shared" si="80"/>
        <v>3.2867707477403449</v>
      </c>
      <c r="E238" s="4">
        <f t="shared" si="77"/>
        <v>1.0642108619507773</v>
      </c>
      <c r="F238" s="4">
        <f t="shared" si="81"/>
        <v>2.8985507246376812E-3</v>
      </c>
      <c r="G238" s="4">
        <f t="shared" si="82"/>
        <v>119025</v>
      </c>
      <c r="H238" s="4">
        <f t="shared" si="83"/>
        <v>391207.88824979455</v>
      </c>
      <c r="I238" s="4">
        <f t="shared" si="84"/>
        <v>1285810.6433846985</v>
      </c>
      <c r="J238" s="4">
        <f t="shared" si="85"/>
        <v>126667.69784369126</v>
      </c>
      <c r="K238" s="4">
        <f t="shared" si="86"/>
        <v>134801.13990355527</v>
      </c>
      <c r="L238" s="4">
        <f t="shared" si="87"/>
        <v>416327.68395625724</v>
      </c>
      <c r="M238" s="4"/>
      <c r="N238" s="4"/>
      <c r="O238" s="4">
        <f t="shared" si="78"/>
        <v>1.0594815709229248</v>
      </c>
      <c r="P238" s="18">
        <f t="shared" si="79"/>
        <v>1916.0852649423239</v>
      </c>
      <c r="Q238" s="18">
        <f t="shared" si="88"/>
        <v>2.6621361963496284</v>
      </c>
      <c r="R238" s="2"/>
      <c r="S238" s="13"/>
      <c r="T238" s="1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35">
      <c r="A239" s="2"/>
      <c r="B239" s="6">
        <v>33.1</v>
      </c>
      <c r="C239" s="8">
        <v>3.15</v>
      </c>
      <c r="D239" s="4">
        <f t="shared" si="80"/>
        <v>3.2653061224489797</v>
      </c>
      <c r="E239" s="4">
        <f t="shared" si="77"/>
        <v>1.1551826401565042</v>
      </c>
      <c r="F239" s="4">
        <f t="shared" si="81"/>
        <v>3.1746031746031746E-3</v>
      </c>
      <c r="G239" s="4">
        <f t="shared" si="82"/>
        <v>99225</v>
      </c>
      <c r="H239" s="4">
        <f t="shared" si="83"/>
        <v>324000</v>
      </c>
      <c r="I239" s="4">
        <f t="shared" si="84"/>
        <v>1057959.1836734696</v>
      </c>
      <c r="J239" s="4">
        <f t="shared" si="85"/>
        <v>114622.99746952913</v>
      </c>
      <c r="K239" s="4">
        <f t="shared" si="86"/>
        <v>132410.49683950294</v>
      </c>
      <c r="L239" s="4">
        <f t="shared" si="87"/>
        <v>374279.17541070736</v>
      </c>
      <c r="M239" s="4"/>
      <c r="N239" s="4"/>
      <c r="O239" s="4">
        <f t="shared" si="78"/>
        <v>1.1444970319052423</v>
      </c>
      <c r="P239" s="18">
        <f t="shared" si="79"/>
        <v>4709.097442652991</v>
      </c>
      <c r="Q239" s="18">
        <f t="shared" si="88"/>
        <v>11.329731146576487</v>
      </c>
      <c r="R239" s="2"/>
      <c r="S239" s="10" t="s">
        <v>13</v>
      </c>
      <c r="T239" s="11" t="s">
        <v>14</v>
      </c>
      <c r="U239" s="2">
        <f>N285*((I285*J285)-(H285*L285))</f>
        <v>14.549184528780112</v>
      </c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x14ac:dyDescent="0.35">
      <c r="A240" s="2"/>
      <c r="B240" s="6">
        <v>34.6</v>
      </c>
      <c r="C240" s="8">
        <v>2.96</v>
      </c>
      <c r="D240" s="4">
        <f t="shared" si="80"/>
        <v>3.249390739236393</v>
      </c>
      <c r="E240" s="4">
        <f t="shared" si="77"/>
        <v>1.2173958246580767</v>
      </c>
      <c r="F240" s="4">
        <f t="shared" si="81"/>
        <v>3.3783783783783786E-3</v>
      </c>
      <c r="G240" s="4">
        <f t="shared" si="82"/>
        <v>87615.999999999985</v>
      </c>
      <c r="H240" s="4">
        <f t="shared" si="83"/>
        <v>284698.61900893576</v>
      </c>
      <c r="I240" s="4">
        <f t="shared" si="84"/>
        <v>925097.05608102609</v>
      </c>
      <c r="J240" s="4">
        <f t="shared" si="85"/>
        <v>106663.35257324204</v>
      </c>
      <c r="K240" s="4">
        <f t="shared" si="86"/>
        <v>129851.52006669718</v>
      </c>
      <c r="L240" s="4">
        <f t="shared" si="87"/>
        <v>346590.91006739892</v>
      </c>
      <c r="M240" s="4"/>
      <c r="N240" s="4"/>
      <c r="O240" s="4">
        <f t="shared" si="78"/>
        <v>1.2075334754565112</v>
      </c>
      <c r="P240" s="18">
        <f t="shared" si="79"/>
        <v>6872.2126319552935</v>
      </c>
      <c r="Q240" s="18">
        <f t="shared" si="88"/>
        <v>8.5220518782774217</v>
      </c>
      <c r="R240" s="2"/>
      <c r="S240" s="13"/>
      <c r="T240" s="1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7.5" x14ac:dyDescent="0.45">
      <c r="A241" s="2"/>
      <c r="B241" s="6">
        <v>37</v>
      </c>
      <c r="C241" s="8">
        <v>2.66</v>
      </c>
      <c r="D241" s="4">
        <f t="shared" si="80"/>
        <v>3.224246332419797</v>
      </c>
      <c r="E241" s="4">
        <f t="shared" si="77"/>
        <v>1.3242589702004379</v>
      </c>
      <c r="F241" s="4">
        <f t="shared" si="81"/>
        <v>3.7593984962406013E-3</v>
      </c>
      <c r="G241" s="4">
        <f t="shared" si="82"/>
        <v>70756</v>
      </c>
      <c r="H241" s="4">
        <f t="shared" si="83"/>
        <v>228134.77349669515</v>
      </c>
      <c r="I241" s="4">
        <f t="shared" si="84"/>
        <v>735562.70674414048</v>
      </c>
      <c r="J241" s="4">
        <f t="shared" si="85"/>
        <v>93699.267695502189</v>
      </c>
      <c r="K241" s="4">
        <f t="shared" si="86"/>
        <v>124082.09574698088</v>
      </c>
      <c r="L241" s="4">
        <f t="shared" si="87"/>
        <v>302109.5202176437</v>
      </c>
      <c r="M241" s="4"/>
      <c r="N241" s="4"/>
      <c r="O241" s="4">
        <f t="shared" si="78"/>
        <v>1.3071235362017024</v>
      </c>
      <c r="P241" s="18">
        <f t="shared" si="79"/>
        <v>10593.040991779344</v>
      </c>
      <c r="Q241" s="18">
        <f t="shared" si="88"/>
        <v>20.77559594508519</v>
      </c>
      <c r="R241" s="2"/>
      <c r="S241" s="10" t="s">
        <v>15</v>
      </c>
      <c r="T241" s="11" t="s">
        <v>16</v>
      </c>
      <c r="U241" s="2">
        <f>SQRT(N285*I285)</f>
        <v>2.3879759698527694E-2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x14ac:dyDescent="0.35">
      <c r="A242" s="2"/>
      <c r="B242" s="6">
        <v>39.700000000000003</v>
      </c>
      <c r="C242" s="8">
        <v>2.39</v>
      </c>
      <c r="D242" s="4">
        <f t="shared" si="80"/>
        <v>3.1964200095892603</v>
      </c>
      <c r="E242" s="4">
        <f t="shared" si="77"/>
        <v>1.4312917270506262</v>
      </c>
      <c r="F242" s="4">
        <f t="shared" si="81"/>
        <v>4.1841004184100415E-3</v>
      </c>
      <c r="G242" s="4">
        <f t="shared" si="82"/>
        <v>57121.000000000007</v>
      </c>
      <c r="H242" s="4">
        <f t="shared" si="83"/>
        <v>182582.70736774817</v>
      </c>
      <c r="I242" s="4">
        <f t="shared" si="84"/>
        <v>583611.01923525077</v>
      </c>
      <c r="J242" s="4">
        <f t="shared" si="85"/>
        <v>81756.814740858827</v>
      </c>
      <c r="K242" s="4">
        <f t="shared" si="86"/>
        <v>117017.85256860193</v>
      </c>
      <c r="L242" s="4">
        <f t="shared" si="87"/>
        <v>261329.11855796337</v>
      </c>
      <c r="M242" s="4"/>
      <c r="N242" s="4"/>
      <c r="O242" s="4">
        <f t="shared" si="78"/>
        <v>1.4173359266240269</v>
      </c>
      <c r="P242" s="18">
        <f t="shared" si="79"/>
        <v>13937.291893379715</v>
      </c>
      <c r="Q242" s="18">
        <f t="shared" si="88"/>
        <v>11.125135324414277</v>
      </c>
      <c r="R242" s="2"/>
      <c r="S242" s="13"/>
      <c r="T242" s="11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8.5" x14ac:dyDescent="0.35">
      <c r="A243" s="2"/>
      <c r="B243" s="6">
        <v>42.3</v>
      </c>
      <c r="C243" s="8">
        <v>2.15</v>
      </c>
      <c r="D243" s="4">
        <f t="shared" si="80"/>
        <v>3.1700744967506735</v>
      </c>
      <c r="E243" s="4">
        <f t="shared" si="77"/>
        <v>1.5371172508544744</v>
      </c>
      <c r="F243" s="4">
        <f t="shared" si="81"/>
        <v>4.6511627906976744E-3</v>
      </c>
      <c r="G243" s="4">
        <f t="shared" si="82"/>
        <v>46225</v>
      </c>
      <c r="H243" s="4">
        <f t="shared" si="83"/>
        <v>146536.69361229989</v>
      </c>
      <c r="I243" s="4">
        <f t="shared" si="84"/>
        <v>464532.23525851918</v>
      </c>
      <c r="J243" s="4">
        <f t="shared" si="85"/>
        <v>71053.244920748082</v>
      </c>
      <c r="K243" s="4">
        <f t="shared" si="86"/>
        <v>109217.16849686993</v>
      </c>
      <c r="L243" s="4">
        <f t="shared" si="87"/>
        <v>225244.07963464281</v>
      </c>
      <c r="M243" s="4"/>
      <c r="N243" s="4"/>
      <c r="O243" s="4">
        <f t="shared" si="78"/>
        <v>1.5216832370655009</v>
      </c>
      <c r="P243" s="18">
        <f t="shared" si="79"/>
        <v>16629.074540750131</v>
      </c>
      <c r="Q243" s="18">
        <f t="shared" si="88"/>
        <v>11.011200931226863</v>
      </c>
      <c r="R243" s="2"/>
      <c r="S243" s="10" t="s">
        <v>17</v>
      </c>
      <c r="T243" s="11" t="s">
        <v>18</v>
      </c>
      <c r="U243" s="2">
        <f>1-ABS(Q285/P285)</f>
        <v>0.99519192137679668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x14ac:dyDescent="0.35">
      <c r="A244" s="2"/>
      <c r="B244" s="6">
        <v>45</v>
      </c>
      <c r="C244" s="8">
        <v>1.93</v>
      </c>
      <c r="D244" s="4">
        <f t="shared" si="80"/>
        <v>3.1431714600031433</v>
      </c>
      <c r="E244" s="4">
        <f t="shared" si="77"/>
        <v>1.6450650900772514</v>
      </c>
      <c r="F244" s="4">
        <f t="shared" si="81"/>
        <v>5.1813471502590684E-3</v>
      </c>
      <c r="G244" s="4">
        <f t="shared" si="82"/>
        <v>37248.999999999985</v>
      </c>
      <c r="H244" s="4">
        <f t="shared" si="83"/>
        <v>117079.99371365704</v>
      </c>
      <c r="I244" s="4">
        <f t="shared" si="84"/>
        <v>368002.4947781142</v>
      </c>
      <c r="J244" s="4">
        <f t="shared" si="85"/>
        <v>61277.029540287513</v>
      </c>
      <c r="K244" s="4">
        <f t="shared" si="86"/>
        <v>100804.70212035948</v>
      </c>
      <c r="L244" s="4">
        <f t="shared" si="87"/>
        <v>192604.21040480124</v>
      </c>
      <c r="M244" s="4"/>
      <c r="N244" s="4"/>
      <c r="O244" s="4">
        <f t="shared" si="78"/>
        <v>1.6282387459490213</v>
      </c>
      <c r="P244" s="18">
        <f t="shared" si="79"/>
        <v>18657.492640574528</v>
      </c>
      <c r="Q244" s="18">
        <f t="shared" si="88"/>
        <v>10.546155037023805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35">
      <c r="A245" s="2"/>
      <c r="B245" s="6">
        <v>46.8</v>
      </c>
      <c r="C245" s="8">
        <v>1.78</v>
      </c>
      <c r="D245" s="4">
        <f t="shared" si="80"/>
        <v>3.1254883575558683</v>
      </c>
      <c r="E245" s="4">
        <f t="shared" si="77"/>
        <v>1.7259717286900518</v>
      </c>
      <c r="F245" s="4">
        <f t="shared" si="81"/>
        <v>5.6179775280898884E-3</v>
      </c>
      <c r="G245" s="4">
        <f t="shared" si="82"/>
        <v>31683.999999999996</v>
      </c>
      <c r="H245" s="4">
        <f t="shared" si="83"/>
        <v>99027.973120800118</v>
      </c>
      <c r="I245" s="4">
        <f t="shared" si="84"/>
        <v>309510.77706141624</v>
      </c>
      <c r="J245" s="4">
        <f t="shared" si="85"/>
        <v>54685.688251815591</v>
      </c>
      <c r="K245" s="4">
        <f t="shared" si="86"/>
        <v>94385.951886591414</v>
      </c>
      <c r="L245" s="4">
        <f t="shared" si="87"/>
        <v>170919.48195597937</v>
      </c>
      <c r="M245" s="4"/>
      <c r="N245" s="4"/>
      <c r="O245" s="4">
        <f t="shared" si="78"/>
        <v>1.6982766378640228</v>
      </c>
      <c r="P245" s="18">
        <f t="shared" si="79"/>
        <v>19705.932935273202</v>
      </c>
      <c r="Q245" s="18">
        <f t="shared" si="88"/>
        <v>24.302200081931371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x14ac:dyDescent="0.35">
      <c r="A246" s="2"/>
      <c r="B246" s="6">
        <v>49.6</v>
      </c>
      <c r="C246" s="8">
        <v>1.59</v>
      </c>
      <c r="D246" s="4">
        <f t="shared" si="80"/>
        <v>3.0983733539891558</v>
      </c>
      <c r="E246" s="4">
        <f t="shared" si="77"/>
        <v>1.8388510767619055</v>
      </c>
      <c r="F246" s="4">
        <f t="shared" si="81"/>
        <v>6.2893081761006284E-3</v>
      </c>
      <c r="G246" s="4">
        <f t="shared" si="82"/>
        <v>25281.000000000004</v>
      </c>
      <c r="H246" s="4">
        <f t="shared" si="83"/>
        <v>78329.976762199862</v>
      </c>
      <c r="I246" s="4">
        <f t="shared" si="84"/>
        <v>242695.51281858981</v>
      </c>
      <c r="J246" s="4">
        <f t="shared" si="85"/>
        <v>46487.994071617737</v>
      </c>
      <c r="K246" s="4">
        <f t="shared" si="86"/>
        <v>85484.497955095358</v>
      </c>
      <c r="L246" s="4">
        <f t="shared" si="87"/>
        <v>144037.16211190625</v>
      </c>
      <c r="M246" s="4"/>
      <c r="N246" s="4"/>
      <c r="O246" s="4">
        <f t="shared" si="78"/>
        <v>1.8056716888593254</v>
      </c>
      <c r="P246" s="18">
        <f t="shared" si="79"/>
        <v>20546.782436116911</v>
      </c>
      <c r="Q246" s="18">
        <f t="shared" si="88"/>
        <v>27.831139510373774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35">
      <c r="A247" s="2"/>
      <c r="B247" s="6">
        <v>52.2</v>
      </c>
      <c r="C247" s="8">
        <v>1.42</v>
      </c>
      <c r="D247" s="4">
        <f t="shared" si="80"/>
        <v>3.0736130321192565</v>
      </c>
      <c r="E247" s="4">
        <f t="shared" si="77"/>
        <v>1.9519282213808764</v>
      </c>
      <c r="F247" s="4">
        <f t="shared" si="81"/>
        <v>7.0422535211267616E-3</v>
      </c>
      <c r="G247" s="4">
        <f t="shared" si="82"/>
        <v>20163.999999999996</v>
      </c>
      <c r="H247" s="4">
        <f t="shared" si="83"/>
        <v>61976.333179652676</v>
      </c>
      <c r="I247" s="4">
        <f t="shared" si="84"/>
        <v>190491.26534394556</v>
      </c>
      <c r="J247" s="4">
        <f t="shared" si="85"/>
        <v>39358.680655923985</v>
      </c>
      <c r="K247" s="4">
        <f t="shared" si="86"/>
        <v>76825.319528615611</v>
      </c>
      <c r="L247" s="4">
        <f t="shared" si="87"/>
        <v>120973.35379106805</v>
      </c>
      <c r="M247" s="4"/>
      <c r="N247" s="4"/>
      <c r="O247" s="4">
        <f t="shared" si="78"/>
        <v>1.9037404950586509</v>
      </c>
      <c r="P247" s="18">
        <f t="shared" si="79"/>
        <v>20756.920944653983</v>
      </c>
      <c r="Q247" s="18">
        <f t="shared" si="88"/>
        <v>46.821956704883327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x14ac:dyDescent="0.35">
      <c r="A248" s="2"/>
      <c r="B248" s="6">
        <v>55.2</v>
      </c>
      <c r="C248" s="8">
        <v>1.26</v>
      </c>
      <c r="D248" s="4">
        <f t="shared" si="80"/>
        <v>3.0455306837216387</v>
      </c>
      <c r="E248" s="4">
        <f t="shared" si="77"/>
        <v>2.0714733720306593</v>
      </c>
      <c r="F248" s="4">
        <f t="shared" si="81"/>
        <v>7.9365079365079361E-3</v>
      </c>
      <c r="G248" s="4">
        <f t="shared" si="82"/>
        <v>15876.000000000002</v>
      </c>
      <c r="H248" s="4">
        <f t="shared" si="83"/>
        <v>48350.845134764742</v>
      </c>
      <c r="I248" s="4">
        <f t="shared" si="84"/>
        <v>147253.98244179913</v>
      </c>
      <c r="J248" s="4">
        <f t="shared" si="85"/>
        <v>32886.71125435875</v>
      </c>
      <c r="K248" s="4">
        <f t="shared" si="86"/>
        <v>68123.946657065157</v>
      </c>
      <c r="L248" s="4">
        <f t="shared" si="87"/>
        <v>100157.48821184332</v>
      </c>
      <c r="M248" s="4"/>
      <c r="N248" s="4"/>
      <c r="O248" s="4">
        <f t="shared" si="78"/>
        <v>2.0149669321420856</v>
      </c>
      <c r="P248" s="18">
        <f t="shared" si="79"/>
        <v>20420.918085597492</v>
      </c>
      <c r="Q248" s="18">
        <f t="shared" si="88"/>
        <v>50.691714741234712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35">
      <c r="A249" s="2"/>
      <c r="B249" s="6">
        <v>58.1</v>
      </c>
      <c r="C249" s="8">
        <v>1.1299999999999999</v>
      </c>
      <c r="D249" s="4">
        <f t="shared" si="80"/>
        <v>3.0188679245283021</v>
      </c>
      <c r="E249" s="4">
        <f t="shared" si="77"/>
        <v>2.1803674602697964</v>
      </c>
      <c r="F249" s="4">
        <f t="shared" si="81"/>
        <v>8.8495575221238937E-3</v>
      </c>
      <c r="G249" s="4">
        <f t="shared" si="82"/>
        <v>12769</v>
      </c>
      <c r="H249" s="4">
        <f t="shared" si="83"/>
        <v>38547.92452830189</v>
      </c>
      <c r="I249" s="4">
        <f t="shared" si="84"/>
        <v>116371.09291562834</v>
      </c>
      <c r="J249" s="4">
        <f t="shared" si="85"/>
        <v>27841.11210018503</v>
      </c>
      <c r="K249" s="4">
        <f t="shared" si="86"/>
        <v>60703.854880967127</v>
      </c>
      <c r="L249" s="4">
        <f t="shared" si="87"/>
        <v>84048.64030244539</v>
      </c>
      <c r="M249" s="4"/>
      <c r="N249" s="4"/>
      <c r="O249" s="4">
        <f t="shared" si="78"/>
        <v>2.1205707679003503</v>
      </c>
      <c r="P249" s="18">
        <f t="shared" si="79"/>
        <v>19729.847490074437</v>
      </c>
      <c r="Q249" s="18">
        <f t="shared" si="88"/>
        <v>45.657403577607028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x14ac:dyDescent="0.35">
      <c r="A250" s="2"/>
      <c r="B250" s="6">
        <v>60.8</v>
      </c>
      <c r="C250" s="8">
        <v>1.01</v>
      </c>
      <c r="D250" s="4">
        <f t="shared" si="80"/>
        <v>2.9944602485402005</v>
      </c>
      <c r="E250" s="4">
        <f t="shared" si="77"/>
        <v>2.2926347621408776</v>
      </c>
      <c r="F250" s="4">
        <f t="shared" si="81"/>
        <v>9.9009900990099011E-3</v>
      </c>
      <c r="G250" s="4">
        <f t="shared" si="82"/>
        <v>10201</v>
      </c>
      <c r="H250" s="4">
        <f t="shared" si="83"/>
        <v>30546.488995358584</v>
      </c>
      <c r="I250" s="4">
        <f t="shared" si="84"/>
        <v>91470.247029071979</v>
      </c>
      <c r="J250" s="4">
        <f t="shared" si="85"/>
        <v>23387.167208599094</v>
      </c>
      <c r="K250" s="4">
        <f t="shared" si="86"/>
        <v>53618.232530435511</v>
      </c>
      <c r="L250" s="4">
        <f t="shared" si="87"/>
        <v>70031.942532112866</v>
      </c>
      <c r="M250" s="4"/>
      <c r="N250" s="4"/>
      <c r="O250" s="4">
        <f t="shared" si="78"/>
        <v>2.2172428410191962</v>
      </c>
      <c r="P250" s="18">
        <f t="shared" si="79"/>
        <v>18737.654024377203</v>
      </c>
      <c r="Q250" s="18">
        <f t="shared" si="88"/>
        <v>57.981890000032223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35">
      <c r="A251" s="2"/>
      <c r="B251" s="6">
        <v>62.6</v>
      </c>
      <c r="C251" s="8">
        <v>0.95</v>
      </c>
      <c r="D251" s="4">
        <f t="shared" si="80"/>
        <v>2.9784065524944157</v>
      </c>
      <c r="E251" s="4">
        <f t="shared" si="77"/>
        <v>2.3538783873815965</v>
      </c>
      <c r="F251" s="4">
        <f t="shared" si="81"/>
        <v>1.0526315789473684E-2</v>
      </c>
      <c r="G251" s="4">
        <f t="shared" si="82"/>
        <v>9025</v>
      </c>
      <c r="H251" s="4">
        <f t="shared" si="83"/>
        <v>26880.119136262103</v>
      </c>
      <c r="I251" s="4">
        <f t="shared" si="84"/>
        <v>80059.922967273567</v>
      </c>
      <c r="J251" s="4">
        <f t="shared" si="85"/>
        <v>21243.75244611891</v>
      </c>
      <c r="K251" s="4">
        <f t="shared" si="86"/>
        <v>50005.20974980422</v>
      </c>
      <c r="L251" s="4">
        <f t="shared" si="87"/>
        <v>63272.531485089828</v>
      </c>
      <c r="M251" s="4"/>
      <c r="N251" s="4"/>
      <c r="O251" s="4">
        <f t="shared" si="78"/>
        <v>2.28082710355703</v>
      </c>
      <c r="P251" s="18">
        <f t="shared" si="79"/>
        <v>18109.590973234262</v>
      </c>
      <c r="Q251" s="18">
        <f t="shared" si="88"/>
        <v>48.161822867466768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x14ac:dyDescent="0.35">
      <c r="A252" s="2"/>
      <c r="B252" s="6">
        <v>65.400000000000006</v>
      </c>
      <c r="C252" s="8">
        <v>0.85</v>
      </c>
      <c r="D252" s="4">
        <f t="shared" si="80"/>
        <v>2.9537734455767248</v>
      </c>
      <c r="E252" s="4">
        <f t="shared" si="77"/>
        <v>2.4651040224918206</v>
      </c>
      <c r="F252" s="4">
        <f t="shared" si="81"/>
        <v>1.1764705882352941E-2</v>
      </c>
      <c r="G252" s="4">
        <f t="shared" si="82"/>
        <v>7225.0000000000009</v>
      </c>
      <c r="H252" s="4">
        <f t="shared" si="83"/>
        <v>21341.013144291839</v>
      </c>
      <c r="I252" s="4">
        <f t="shared" si="84"/>
        <v>63036.517927313078</v>
      </c>
      <c r="J252" s="4">
        <f t="shared" si="85"/>
        <v>17810.376562503407</v>
      </c>
      <c r="K252" s="4">
        <f t="shared" si="86"/>
        <v>43904.430906321184</v>
      </c>
      <c r="L252" s="4">
        <f t="shared" si="87"/>
        <v>52607.817346044634</v>
      </c>
      <c r="M252" s="4"/>
      <c r="N252" s="4"/>
      <c r="O252" s="4">
        <f t="shared" si="78"/>
        <v>2.3783920464156711</v>
      </c>
      <c r="P252" s="18">
        <f t="shared" si="79"/>
        <v>16863.774969873455</v>
      </c>
      <c r="Q252" s="18">
        <f t="shared" si="88"/>
        <v>54.324535094096909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35">
      <c r="A253" s="2"/>
      <c r="B253" s="6">
        <v>68.2</v>
      </c>
      <c r="C253" s="8">
        <v>0.77</v>
      </c>
      <c r="D253" s="4">
        <f t="shared" si="80"/>
        <v>2.9295444558371178</v>
      </c>
      <c r="E253" s="4">
        <f t="shared" si="77"/>
        <v>2.5639498571284531</v>
      </c>
      <c r="F253" s="4">
        <f t="shared" si="81"/>
        <v>1.2987012987012988E-2</v>
      </c>
      <c r="G253" s="4">
        <f t="shared" si="82"/>
        <v>5928.9999999999991</v>
      </c>
      <c r="H253" s="4">
        <f t="shared" si="83"/>
        <v>17369.269078658268</v>
      </c>
      <c r="I253" s="4">
        <f t="shared" si="84"/>
        <v>50884.045931326415</v>
      </c>
      <c r="J253" s="4">
        <f t="shared" si="85"/>
        <v>15201.658702914596</v>
      </c>
      <c r="K253" s="4">
        <f t="shared" si="86"/>
        <v>38976.290659453385</v>
      </c>
      <c r="L253" s="4">
        <f t="shared" si="87"/>
        <v>44533.934972651528</v>
      </c>
      <c r="M253" s="4"/>
      <c r="N253" s="4"/>
      <c r="O253" s="4">
        <f t="shared" si="78"/>
        <v>2.4743563925846743</v>
      </c>
      <c r="P253" s="18">
        <f t="shared" si="79"/>
        <v>15687.450661033816</v>
      </c>
      <c r="Q253" s="18">
        <f t="shared" si="88"/>
        <v>47.592017122628128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x14ac:dyDescent="0.35">
      <c r="A254" s="2"/>
      <c r="B254" s="6">
        <v>70.7</v>
      </c>
      <c r="C254" s="8">
        <v>0.7</v>
      </c>
      <c r="D254" s="4">
        <f t="shared" si="80"/>
        <v>2.9082448742184095</v>
      </c>
      <c r="E254" s="4">
        <f t="shared" si="77"/>
        <v>2.6592600369327779</v>
      </c>
      <c r="F254" s="4">
        <f t="shared" si="81"/>
        <v>1.4285714285714287E-2</v>
      </c>
      <c r="G254" s="4">
        <f t="shared" si="82"/>
        <v>4899.9999999999991</v>
      </c>
      <c r="H254" s="4">
        <f t="shared" si="83"/>
        <v>14250.399883670203</v>
      </c>
      <c r="I254" s="4">
        <f t="shared" si="84"/>
        <v>41443.652417246492</v>
      </c>
      <c r="J254" s="4">
        <f t="shared" si="85"/>
        <v>13030.37418097061</v>
      </c>
      <c r="K254" s="4">
        <f t="shared" si="86"/>
        <v>34651.153325735817</v>
      </c>
      <c r="L254" s="4">
        <f t="shared" si="87"/>
        <v>37895.518920955677</v>
      </c>
      <c r="M254" s="4"/>
      <c r="N254" s="4"/>
      <c r="O254" s="4">
        <f t="shared" si="78"/>
        <v>2.5587181610975129</v>
      </c>
      <c r="P254" s="18">
        <f t="shared" si="79"/>
        <v>14528.672501808243</v>
      </c>
      <c r="Q254" s="18">
        <f t="shared" si="88"/>
        <v>49.532477102721799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35">
      <c r="A255" s="2"/>
      <c r="B255" s="6">
        <v>73.3</v>
      </c>
      <c r="C255" s="8">
        <v>0.63</v>
      </c>
      <c r="D255" s="4">
        <f t="shared" si="80"/>
        <v>2.8864193967383462</v>
      </c>
      <c r="E255" s="4">
        <f t="shared" si="77"/>
        <v>2.7646205525906042</v>
      </c>
      <c r="F255" s="4">
        <f t="shared" si="81"/>
        <v>1.5873015873015872E-2</v>
      </c>
      <c r="G255" s="4">
        <f t="shared" si="82"/>
        <v>3969.0000000000005</v>
      </c>
      <c r="H255" s="4">
        <f t="shared" si="83"/>
        <v>11456.198585654498</v>
      </c>
      <c r="I255" s="4">
        <f t="shared" si="84"/>
        <v>33067.393810519556</v>
      </c>
      <c r="J255" s="4">
        <f t="shared" si="85"/>
        <v>10972.778973232109</v>
      </c>
      <c r="K255" s="4">
        <f t="shared" si="86"/>
        <v>30335.570268431518</v>
      </c>
      <c r="L255" s="4">
        <f t="shared" si="87"/>
        <v>31672.042064459834</v>
      </c>
      <c r="M255" s="4"/>
      <c r="N255" s="4"/>
      <c r="O255" s="4">
        <f t="shared" si="78"/>
        <v>2.6451628580786988</v>
      </c>
      <c r="P255" s="18">
        <f t="shared" si="79"/>
        <v>13252.42128756616</v>
      </c>
      <c r="Q255" s="18">
        <f t="shared" si="88"/>
        <v>56.638188748277834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x14ac:dyDescent="0.35">
      <c r="A256" s="2"/>
      <c r="B256" s="6">
        <v>75</v>
      </c>
      <c r="C256" s="8">
        <v>0.59</v>
      </c>
      <c r="D256" s="4">
        <f t="shared" si="80"/>
        <v>2.8723251472066638</v>
      </c>
      <c r="E256" s="4">
        <f t="shared" si="77"/>
        <v>2.8302178350764176</v>
      </c>
      <c r="F256" s="4">
        <f t="shared" si="81"/>
        <v>1.6949152542372885E-2</v>
      </c>
      <c r="G256" s="4">
        <f t="shared" si="82"/>
        <v>3480.9999999999986</v>
      </c>
      <c r="H256" s="4">
        <f t="shared" si="83"/>
        <v>9998.5638374263926</v>
      </c>
      <c r="I256" s="4">
        <f t="shared" si="84"/>
        <v>28719.126346190991</v>
      </c>
      <c r="J256" s="4">
        <f t="shared" si="85"/>
        <v>9851.9882839010061</v>
      </c>
      <c r="K256" s="4">
        <f t="shared" si="86"/>
        <v>27883.272952060535</v>
      </c>
      <c r="L256" s="4">
        <f t="shared" si="87"/>
        <v>28298.113697834284</v>
      </c>
      <c r="M256" s="4"/>
      <c r="N256" s="4"/>
      <c r="O256" s="4">
        <f t="shared" si="78"/>
        <v>2.7009862933761148</v>
      </c>
      <c r="P256" s="18">
        <f t="shared" si="79"/>
        <v>12472.477754056921</v>
      </c>
      <c r="Q256" s="18">
        <f t="shared" si="88"/>
        <v>58.135454759795238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35">
      <c r="A257" s="2"/>
      <c r="B257" s="6">
        <v>77.5</v>
      </c>
      <c r="C257" s="8">
        <v>0.55000000000000004</v>
      </c>
      <c r="D257" s="4">
        <f t="shared" si="80"/>
        <v>2.8518465706544989</v>
      </c>
      <c r="E257" s="4">
        <f t="shared" si="77"/>
        <v>2.9004220937496661</v>
      </c>
      <c r="F257" s="4">
        <f t="shared" si="81"/>
        <v>1.8181818181818181E-2</v>
      </c>
      <c r="G257" s="4">
        <f t="shared" si="82"/>
        <v>3025.0000000000005</v>
      </c>
      <c r="H257" s="4">
        <f t="shared" si="83"/>
        <v>8626.8358762298612</v>
      </c>
      <c r="I257" s="4">
        <f t="shared" si="84"/>
        <v>24602.412309225325</v>
      </c>
      <c r="J257" s="4">
        <f t="shared" si="85"/>
        <v>8773.7768335927412</v>
      </c>
      <c r="K257" s="4">
        <f t="shared" si="86"/>
        <v>25447.656173781375</v>
      </c>
      <c r="L257" s="4">
        <f t="shared" si="87"/>
        <v>25021.465374569347</v>
      </c>
      <c r="M257" s="4"/>
      <c r="N257" s="4"/>
      <c r="O257" s="4">
        <f t="shared" si="78"/>
        <v>2.7820962872479544</v>
      </c>
      <c r="P257" s="18">
        <f t="shared" si="79"/>
        <v>11657.507905983608</v>
      </c>
      <c r="Q257" s="18">
        <f t="shared" si="88"/>
        <v>42.353014364948535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x14ac:dyDescent="0.35">
      <c r="A258" s="2"/>
      <c r="B258" s="6">
        <v>80</v>
      </c>
      <c r="C258" s="8">
        <v>0.49</v>
      </c>
      <c r="D258" s="4">
        <f t="shared" si="80"/>
        <v>2.8316579357213651</v>
      </c>
      <c r="E258" s="4">
        <f t="shared" si="77"/>
        <v>3.0159349808715104</v>
      </c>
      <c r="F258" s="4">
        <f t="shared" si="81"/>
        <v>2.0408163265306124E-2</v>
      </c>
      <c r="G258" s="4">
        <f t="shared" si="82"/>
        <v>2400.9999999999995</v>
      </c>
      <c r="H258" s="4">
        <f t="shared" si="83"/>
        <v>6798.8107036669962</v>
      </c>
      <c r="I258" s="4">
        <f t="shared" si="84"/>
        <v>19251.906282506006</v>
      </c>
      <c r="J258" s="4">
        <f t="shared" si="85"/>
        <v>7241.2598890724948</v>
      </c>
      <c r="K258" s="4">
        <f t="shared" si="86"/>
        <v>21839.169005035492</v>
      </c>
      <c r="L258" s="4">
        <f t="shared" si="87"/>
        <v>20504.77102951294</v>
      </c>
      <c r="M258" s="4"/>
      <c r="N258" s="4"/>
      <c r="O258" s="4">
        <f t="shared" si="78"/>
        <v>2.8620579023307258</v>
      </c>
      <c r="P258" s="18">
        <f t="shared" si="79"/>
        <v>10373.734653179463</v>
      </c>
      <c r="Q258" s="18">
        <f t="shared" si="88"/>
        <v>56.851250875892532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35">
      <c r="A259" s="2"/>
      <c r="B259" s="6">
        <v>82.4</v>
      </c>
      <c r="C259" s="8">
        <v>0.45</v>
      </c>
      <c r="D259" s="4">
        <f t="shared" si="80"/>
        <v>2.8125439459991566</v>
      </c>
      <c r="E259" s="4">
        <f t="shared" si="77"/>
        <v>3.1010927892118172</v>
      </c>
      <c r="F259" s="4">
        <f t="shared" si="81"/>
        <v>2.2222222222222223E-2</v>
      </c>
      <c r="G259" s="4">
        <f t="shared" si="82"/>
        <v>2025</v>
      </c>
      <c r="H259" s="4">
        <f t="shared" si="83"/>
        <v>5695.4014906482917</v>
      </c>
      <c r="I259" s="4">
        <f t="shared" si="84"/>
        <v>16018.566982557426</v>
      </c>
      <c r="J259" s="4">
        <f t="shared" si="85"/>
        <v>6279.7128981539299</v>
      </c>
      <c r="K259" s="4">
        <f t="shared" si="86"/>
        <v>19473.972386785597</v>
      </c>
      <c r="L259" s="4">
        <f t="shared" si="87"/>
        <v>17661.968494315654</v>
      </c>
      <c r="M259" s="4"/>
      <c r="N259" s="4"/>
      <c r="O259" s="4">
        <f t="shared" si="78"/>
        <v>2.9377631441128198</v>
      </c>
      <c r="P259" s="18">
        <f t="shared" si="79"/>
        <v>9480.7655820617965</v>
      </c>
      <c r="Q259" s="18">
        <f t="shared" si="88"/>
        <v>54.020060260533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x14ac:dyDescent="0.35">
      <c r="A260" s="2"/>
      <c r="B260" s="6">
        <v>84.8</v>
      </c>
      <c r="C260" s="8">
        <v>0.42</v>
      </c>
      <c r="D260" s="4">
        <f t="shared" si="80"/>
        <v>2.7936862690319879</v>
      </c>
      <c r="E260" s="4">
        <f t="shared" si="77"/>
        <v>3.1700856606987688</v>
      </c>
      <c r="F260" s="4">
        <f t="shared" si="81"/>
        <v>2.3809523809523808E-2</v>
      </c>
      <c r="G260" s="4">
        <f t="shared" si="82"/>
        <v>1764.0000000000002</v>
      </c>
      <c r="H260" s="4">
        <f t="shared" si="83"/>
        <v>4928.0625785724269</v>
      </c>
      <c r="I260" s="4">
        <f t="shared" si="84"/>
        <v>13767.460758688161</v>
      </c>
      <c r="J260" s="4">
        <f t="shared" si="85"/>
        <v>5592.031105472629</v>
      </c>
      <c r="K260" s="4">
        <f t="shared" si="86"/>
        <v>17727.217621640266</v>
      </c>
      <c r="L260" s="4">
        <f t="shared" si="87"/>
        <v>15622.380515358651</v>
      </c>
      <c r="M260" s="4"/>
      <c r="N260" s="4"/>
      <c r="O260" s="4">
        <f t="shared" si="78"/>
        <v>3.0124532017615042</v>
      </c>
      <c r="P260" s="18">
        <f t="shared" si="79"/>
        <v>8793.8710404759058</v>
      </c>
      <c r="Q260" s="18">
        <f t="shared" si="88"/>
        <v>43.831858083113261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35">
      <c r="A261" s="2"/>
      <c r="B261" s="6">
        <v>87.3</v>
      </c>
      <c r="C261" s="8">
        <v>0.39</v>
      </c>
      <c r="D261" s="4">
        <f t="shared" si="80"/>
        <v>2.7743098904147594</v>
      </c>
      <c r="E261" s="4">
        <f t="shared" si="77"/>
        <v>3.2441936328524905</v>
      </c>
      <c r="F261" s="4">
        <f t="shared" si="81"/>
        <v>2.564102564102564E-2</v>
      </c>
      <c r="G261" s="4">
        <f t="shared" si="82"/>
        <v>1521.0000000000002</v>
      </c>
      <c r="H261" s="4">
        <f t="shared" si="83"/>
        <v>4219.7253433208498</v>
      </c>
      <c r="I261" s="4">
        <f t="shared" si="84"/>
        <v>11706.82575480885</v>
      </c>
      <c r="J261" s="4">
        <f t="shared" si="85"/>
        <v>4934.4185155686391</v>
      </c>
      <c r="K261" s="4">
        <f t="shared" si="86"/>
        <v>16008.209130037216</v>
      </c>
      <c r="L261" s="4">
        <f t="shared" si="87"/>
        <v>13689.60609118779</v>
      </c>
      <c r="M261" s="4"/>
      <c r="N261" s="4"/>
      <c r="O261" s="4">
        <f t="shared" si="78"/>
        <v>3.0891976935917089</v>
      </c>
      <c r="P261" s="18">
        <f t="shared" si="79"/>
        <v>8094.1677561279339</v>
      </c>
      <c r="Q261" s="18">
        <f t="shared" si="88"/>
        <v>36.540110345931815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x14ac:dyDescent="0.35">
      <c r="A262" s="2"/>
      <c r="B262" s="6">
        <v>88.8</v>
      </c>
      <c r="C262" s="8">
        <v>0.37</v>
      </c>
      <c r="D262" s="4">
        <f t="shared" si="80"/>
        <v>2.7628125431689461</v>
      </c>
      <c r="E262" s="4">
        <f t="shared" si="77"/>
        <v>3.2968373663379125</v>
      </c>
      <c r="F262" s="4">
        <f t="shared" si="81"/>
        <v>2.7027027027027029E-2</v>
      </c>
      <c r="G262" s="4">
        <f t="shared" si="82"/>
        <v>1368.9999999999998</v>
      </c>
      <c r="H262" s="4">
        <f t="shared" si="83"/>
        <v>3782.2903715982866</v>
      </c>
      <c r="I262" s="4">
        <f t="shared" si="84"/>
        <v>10449.759280558881</v>
      </c>
      <c r="J262" s="4">
        <f t="shared" si="85"/>
        <v>4513.3703545166018</v>
      </c>
      <c r="K262" s="4">
        <f t="shared" si="86"/>
        <v>14879.848032892123</v>
      </c>
      <c r="L262" s="4">
        <f t="shared" si="87"/>
        <v>12469.59622742534</v>
      </c>
      <c r="M262" s="4"/>
      <c r="N262" s="4"/>
      <c r="O262" s="4">
        <f t="shared" si="78"/>
        <v>3.1347355151426779</v>
      </c>
      <c r="P262" s="18">
        <f t="shared" si="79"/>
        <v>7621.5847697799354</v>
      </c>
      <c r="Q262" s="18">
        <f t="shared" si="88"/>
        <v>35.973226910302174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35">
      <c r="A263" s="2"/>
      <c r="B263" s="6">
        <v>91.1</v>
      </c>
      <c r="C263" s="8">
        <v>0.34</v>
      </c>
      <c r="D263" s="4">
        <f t="shared" si="80"/>
        <v>2.7453671928620453</v>
      </c>
      <c r="E263" s="4">
        <f t="shared" si="77"/>
        <v>3.3813947543659757</v>
      </c>
      <c r="F263" s="4">
        <f t="shared" si="81"/>
        <v>2.9411764705882353E-2</v>
      </c>
      <c r="G263" s="4">
        <f t="shared" si="82"/>
        <v>1156</v>
      </c>
      <c r="H263" s="4">
        <f t="shared" si="83"/>
        <v>3173.6444749485245</v>
      </c>
      <c r="I263" s="4">
        <f t="shared" si="84"/>
        <v>8712.8194233315699</v>
      </c>
      <c r="J263" s="4">
        <f t="shared" si="85"/>
        <v>3908.8923360470681</v>
      </c>
      <c r="K263" s="4">
        <f t="shared" si="86"/>
        <v>13217.50804049092</v>
      </c>
      <c r="L263" s="4">
        <f t="shared" si="87"/>
        <v>10731.344779813502</v>
      </c>
      <c r="M263" s="4"/>
      <c r="N263" s="4"/>
      <c r="O263" s="4">
        <f t="shared" si="78"/>
        <v>3.203831736400069</v>
      </c>
      <c r="P263" s="18">
        <f t="shared" si="79"/>
        <v>6905.2982408120142</v>
      </c>
      <c r="Q263" s="18">
        <f t="shared" si="88"/>
        <v>36.447090903629999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x14ac:dyDescent="0.35">
      <c r="A264" s="2"/>
      <c r="B264" s="6">
        <v>93.6</v>
      </c>
      <c r="C264" s="8">
        <v>0.32</v>
      </c>
      <c r="D264" s="4">
        <f t="shared" si="80"/>
        <v>2.7266530334014996</v>
      </c>
      <c r="E264" s="4">
        <f t="shared" si="77"/>
        <v>3.4420193761824107</v>
      </c>
      <c r="F264" s="4">
        <f t="shared" si="81"/>
        <v>3.125E-2</v>
      </c>
      <c r="G264" s="4">
        <f t="shared" si="82"/>
        <v>1024</v>
      </c>
      <c r="H264" s="4">
        <f t="shared" si="83"/>
        <v>2792.0927062031355</v>
      </c>
      <c r="I264" s="4">
        <f t="shared" si="84"/>
        <v>7613.0680469069812</v>
      </c>
      <c r="J264" s="4">
        <f t="shared" si="85"/>
        <v>3524.6278412107886</v>
      </c>
      <c r="K264" s="4">
        <f t="shared" si="86"/>
        <v>12131.837323279515</v>
      </c>
      <c r="L264" s="4">
        <f t="shared" si="87"/>
        <v>9610.4371948487751</v>
      </c>
      <c r="M264" s="4"/>
      <c r="N264" s="4"/>
      <c r="O264" s="4">
        <f t="shared" si="78"/>
        <v>3.2779533607861655</v>
      </c>
      <c r="P264" s="18">
        <f t="shared" si="79"/>
        <v>6424.0204350643744</v>
      </c>
      <c r="Q264" s="18">
        <f t="shared" si="88"/>
        <v>27.563681185792994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35">
      <c r="A265" s="2"/>
      <c r="B265" s="6">
        <v>95.7</v>
      </c>
      <c r="C265" s="8">
        <v>0.28999999999999998</v>
      </c>
      <c r="D265" s="4">
        <f t="shared" si="80"/>
        <v>2.7111291853056803</v>
      </c>
      <c r="E265" s="4">
        <f t="shared" si="77"/>
        <v>3.5404594489956631</v>
      </c>
      <c r="F265" s="4">
        <f t="shared" si="81"/>
        <v>3.4482758620689662E-2</v>
      </c>
      <c r="G265" s="4">
        <f t="shared" si="82"/>
        <v>840.99999999999966</v>
      </c>
      <c r="H265" s="4">
        <f t="shared" si="83"/>
        <v>2280.0596448420761</v>
      </c>
      <c r="I265" s="4">
        <f t="shared" si="84"/>
        <v>6181.5362473690566</v>
      </c>
      <c r="J265" s="4">
        <f t="shared" si="85"/>
        <v>2977.5263966053517</v>
      </c>
      <c r="K265" s="4">
        <f t="shared" si="86"/>
        <v>10541.811465495424</v>
      </c>
      <c r="L265" s="4">
        <f t="shared" si="87"/>
        <v>8072.458713854825</v>
      </c>
      <c r="M265" s="4"/>
      <c r="N265" s="4"/>
      <c r="O265" s="4">
        <f t="shared" si="78"/>
        <v>3.3394390417226258</v>
      </c>
      <c r="P265" s="18">
        <f t="shared" si="79"/>
        <v>5698.8439652842162</v>
      </c>
      <c r="Q265" s="18">
        <f t="shared" si="88"/>
        <v>33.984140681923137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x14ac:dyDescent="0.35">
      <c r="A266" s="2"/>
      <c r="B266" s="6">
        <v>97.8</v>
      </c>
      <c r="C266" s="8">
        <v>0.28000000000000003</v>
      </c>
      <c r="D266" s="4">
        <f t="shared" si="80"/>
        <v>2.6957811025744709</v>
      </c>
      <c r="E266" s="4">
        <f t="shared" si="77"/>
        <v>3.575550768806933</v>
      </c>
      <c r="F266" s="4">
        <f t="shared" si="81"/>
        <v>3.5714285714285712E-2</v>
      </c>
      <c r="G266" s="4">
        <f t="shared" si="82"/>
        <v>784.00000000000011</v>
      </c>
      <c r="H266" s="4">
        <f t="shared" si="83"/>
        <v>2113.4923844183854</v>
      </c>
      <c r="I266" s="4">
        <f t="shared" si="84"/>
        <v>5697.5128303501424</v>
      </c>
      <c r="J266" s="4">
        <f t="shared" si="85"/>
        <v>2803.2318027446358</v>
      </c>
      <c r="K266" s="4">
        <f t="shared" si="86"/>
        <v>10023.097627447627</v>
      </c>
      <c r="L266" s="4">
        <f t="shared" si="87"/>
        <v>7556.8993199747556</v>
      </c>
      <c r="M266" s="4"/>
      <c r="N266" s="4"/>
      <c r="O266" s="4">
        <f t="shared" ref="O266:O284" si="89">($U$5*D266)+$U$9</f>
        <v>3.4002285645247508</v>
      </c>
      <c r="P266" s="18">
        <f t="shared" ref="P266:P284" si="90">((E266-$U$3)^2)*G266</f>
        <v>5456.7942922625889</v>
      </c>
      <c r="Q266" s="18">
        <f t="shared" si="88"/>
        <v>24.098494246460792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35">
      <c r="A267" s="2"/>
      <c r="B267" s="6">
        <v>100</v>
      </c>
      <c r="C267" s="8">
        <v>0.26</v>
      </c>
      <c r="D267" s="4">
        <f t="shared" si="80"/>
        <v>2.6798874447273215</v>
      </c>
      <c r="E267" s="4">
        <f t="shared" si="77"/>
        <v>3.6496587409606551</v>
      </c>
      <c r="F267" s="4">
        <f t="shared" si="81"/>
        <v>3.8461538461538457E-2</v>
      </c>
      <c r="G267" s="4">
        <f t="shared" si="82"/>
        <v>676.00000000000023</v>
      </c>
      <c r="H267" s="4">
        <f t="shared" si="83"/>
        <v>1811.60391263567</v>
      </c>
      <c r="I267" s="4">
        <f t="shared" si="84"/>
        <v>4854.894580291224</v>
      </c>
      <c r="J267" s="4">
        <f t="shared" si="85"/>
        <v>2467.1693088894035</v>
      </c>
      <c r="K267" s="4">
        <f t="shared" si="86"/>
        <v>9004.3260336180701</v>
      </c>
      <c r="L267" s="4">
        <f t="shared" si="87"/>
        <v>6611.7360549092964</v>
      </c>
      <c r="M267" s="4"/>
      <c r="N267" s="4"/>
      <c r="O267" s="4">
        <f t="shared" si="89"/>
        <v>3.4631789598952292</v>
      </c>
      <c r="P267" s="18">
        <f t="shared" si="90"/>
        <v>4973.1392302766781</v>
      </c>
      <c r="Q267" s="18">
        <f t="shared" si="88"/>
        <v>23.507703112437422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x14ac:dyDescent="0.35">
      <c r="A268" s="2"/>
      <c r="B268" s="6">
        <v>101.4</v>
      </c>
      <c r="C268" s="8">
        <v>0.25</v>
      </c>
      <c r="D268" s="4">
        <f t="shared" si="80"/>
        <v>2.669870511280203</v>
      </c>
      <c r="E268" s="4">
        <f t="shared" si="77"/>
        <v>3.6888794541139363</v>
      </c>
      <c r="F268" s="4">
        <f t="shared" si="81"/>
        <v>0.04</v>
      </c>
      <c r="G268" s="4">
        <f t="shared" si="82"/>
        <v>625</v>
      </c>
      <c r="H268" s="4">
        <f t="shared" si="83"/>
        <v>1668.669069550127</v>
      </c>
      <c r="I268" s="4">
        <f t="shared" si="84"/>
        <v>4455.1303418772577</v>
      </c>
      <c r="J268" s="4">
        <f t="shared" si="85"/>
        <v>2305.54965882121</v>
      </c>
      <c r="K268" s="4">
        <f t="shared" si="86"/>
        <v>8504.894766864958</v>
      </c>
      <c r="L268" s="4">
        <f t="shared" si="87"/>
        <v>6155.5190463788822</v>
      </c>
      <c r="M268" s="4"/>
      <c r="N268" s="4"/>
      <c r="O268" s="4">
        <f t="shared" si="89"/>
        <v>3.5028532706775639</v>
      </c>
      <c r="P268" s="18">
        <f t="shared" si="90"/>
        <v>4731.8824114585159</v>
      </c>
      <c r="Q268" s="18">
        <f t="shared" si="88"/>
        <v>21.628588077439282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35">
      <c r="A269" s="2"/>
      <c r="B269" s="6">
        <v>103.5</v>
      </c>
      <c r="C269" s="8">
        <v>0.23</v>
      </c>
      <c r="D269" s="4">
        <f t="shared" si="80"/>
        <v>2.6549847338377806</v>
      </c>
      <c r="E269" s="4">
        <f t="shared" si="77"/>
        <v>3.7722610630529876</v>
      </c>
      <c r="F269" s="4">
        <f t="shared" si="81"/>
        <v>4.3478260869565216E-2</v>
      </c>
      <c r="G269" s="4">
        <f t="shared" si="82"/>
        <v>529</v>
      </c>
      <c r="H269" s="4">
        <f t="shared" si="83"/>
        <v>1404.486924200186</v>
      </c>
      <c r="I269" s="4">
        <f t="shared" si="84"/>
        <v>3728.8913426262739</v>
      </c>
      <c r="J269" s="4">
        <f t="shared" si="85"/>
        <v>1995.5261023550304</v>
      </c>
      <c r="K269" s="4">
        <f t="shared" si="86"/>
        <v>7527.6454162197715</v>
      </c>
      <c r="L269" s="4">
        <f t="shared" si="87"/>
        <v>5298.0913377274146</v>
      </c>
      <c r="M269" s="4"/>
      <c r="N269" s="4"/>
      <c r="O269" s="4">
        <f t="shared" si="89"/>
        <v>3.5618117297314384</v>
      </c>
      <c r="P269" s="18">
        <f t="shared" si="90"/>
        <v>4251.4784212286304</v>
      </c>
      <c r="Q269" s="18">
        <f t="shared" si="88"/>
        <v>23.428839682711299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x14ac:dyDescent="0.35">
      <c r="A270" s="2"/>
      <c r="B270" s="6">
        <v>105.5</v>
      </c>
      <c r="C270" s="8">
        <v>0.22</v>
      </c>
      <c r="D270" s="4">
        <f t="shared" si="80"/>
        <v>2.6409613099168099</v>
      </c>
      <c r="E270" s="4">
        <f t="shared" si="77"/>
        <v>3.8167128256238212</v>
      </c>
      <c r="F270" s="4">
        <f t="shared" si="81"/>
        <v>4.5454545454545463E-2</v>
      </c>
      <c r="G270" s="4">
        <f t="shared" si="82"/>
        <v>483.99999999999977</v>
      </c>
      <c r="H270" s="4">
        <f t="shared" si="83"/>
        <v>1278.2252739997355</v>
      </c>
      <c r="I270" s="4">
        <f t="shared" si="84"/>
        <v>3375.7434939911145</v>
      </c>
      <c r="J270" s="4">
        <f t="shared" si="85"/>
        <v>1847.2890076019287</v>
      </c>
      <c r="K270" s="4">
        <f t="shared" si="86"/>
        <v>7050.5716479481816</v>
      </c>
      <c r="L270" s="4">
        <f t="shared" si="87"/>
        <v>4878.6187973113128</v>
      </c>
      <c r="M270" s="4"/>
      <c r="N270" s="4"/>
      <c r="O270" s="4">
        <f t="shared" si="89"/>
        <v>3.6173546443180431</v>
      </c>
      <c r="P270" s="18">
        <f t="shared" si="90"/>
        <v>4012.7628495589502</v>
      </c>
      <c r="Q270" s="18">
        <f t="shared" si="88"/>
        <v>19.235943275516977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35">
      <c r="A271" s="2"/>
      <c r="B271" s="6">
        <v>107.3</v>
      </c>
      <c r="C271" s="8">
        <v>0.21</v>
      </c>
      <c r="D271" s="4">
        <f t="shared" si="80"/>
        <v>2.6284662899198317</v>
      </c>
      <c r="E271" s="4">
        <f t="shared" si="77"/>
        <v>3.8632328412587142</v>
      </c>
      <c r="F271" s="4">
        <f t="shared" si="81"/>
        <v>4.7619047619047616E-2</v>
      </c>
      <c r="G271" s="4">
        <f t="shared" si="82"/>
        <v>441.00000000000006</v>
      </c>
      <c r="H271" s="4">
        <f t="shared" si="83"/>
        <v>1159.1536338546459</v>
      </c>
      <c r="I271" s="4">
        <f t="shared" si="84"/>
        <v>3046.7962514250121</v>
      </c>
      <c r="J271" s="4">
        <f t="shared" si="85"/>
        <v>1703.6856829950932</v>
      </c>
      <c r="K271" s="4">
        <f t="shared" si="86"/>
        <v>6581.7344817289277</v>
      </c>
      <c r="L271" s="4">
        <f t="shared" si="87"/>
        <v>4478.0803863716465</v>
      </c>
      <c r="M271" s="4"/>
      <c r="N271" s="4"/>
      <c r="O271" s="4">
        <f t="shared" si="89"/>
        <v>3.6668439724850579</v>
      </c>
      <c r="P271" s="18">
        <f t="shared" si="90"/>
        <v>3775.3542988824543</v>
      </c>
      <c r="Q271" s="18">
        <f t="shared" si="88"/>
        <v>17.008747210184623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x14ac:dyDescent="0.35">
      <c r="A272" s="2"/>
      <c r="B272" s="6">
        <v>109.1</v>
      </c>
      <c r="C272" s="8">
        <v>0.19</v>
      </c>
      <c r="D272" s="4">
        <f t="shared" si="80"/>
        <v>2.616088947024199</v>
      </c>
      <c r="E272" s="4">
        <f t="shared" si="77"/>
        <v>3.9633162998156966</v>
      </c>
      <c r="F272" s="4">
        <f t="shared" si="81"/>
        <v>5.2631578947368425E-2</v>
      </c>
      <c r="G272" s="4">
        <f t="shared" si="82"/>
        <v>360.99999999999994</v>
      </c>
      <c r="H272" s="4">
        <f t="shared" si="83"/>
        <v>944.4081098757357</v>
      </c>
      <c r="I272" s="4">
        <f t="shared" si="84"/>
        <v>2470.6556177259276</v>
      </c>
      <c r="J272" s="4">
        <f t="shared" si="85"/>
        <v>1430.7571842334662</v>
      </c>
      <c r="K272" s="4">
        <f t="shared" si="86"/>
        <v>5670.5432693509065</v>
      </c>
      <c r="L272" s="4">
        <f t="shared" si="87"/>
        <v>3742.9880555486366</v>
      </c>
      <c r="M272" s="4"/>
      <c r="N272" s="4"/>
      <c r="O272" s="4">
        <f t="shared" si="89"/>
        <v>3.7158672141081812</v>
      </c>
      <c r="P272" s="18">
        <f t="shared" si="90"/>
        <v>3305.5251257958234</v>
      </c>
      <c r="Q272" s="18">
        <f t="shared" si="88"/>
        <v>22.104409056312178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35">
      <c r="A273" s="2"/>
      <c r="B273" s="6">
        <v>111</v>
      </c>
      <c r="C273" s="8">
        <v>0.18</v>
      </c>
      <c r="D273" s="4">
        <f t="shared" si="80"/>
        <v>2.6031498112716389</v>
      </c>
      <c r="E273" s="4">
        <f t="shared" si="77"/>
        <v>4.0173835210859723</v>
      </c>
      <c r="F273" s="4">
        <f t="shared" si="81"/>
        <v>5.5555555555555552E-2</v>
      </c>
      <c r="G273" s="4">
        <f t="shared" si="82"/>
        <v>324</v>
      </c>
      <c r="H273" s="4">
        <f t="shared" si="83"/>
        <v>843.42053885201096</v>
      </c>
      <c r="I273" s="4">
        <f t="shared" si="84"/>
        <v>2195.5500165352364</v>
      </c>
      <c r="J273" s="4">
        <f t="shared" si="85"/>
        <v>1301.6322608318551</v>
      </c>
      <c r="K273" s="4">
        <f t="shared" si="86"/>
        <v>5229.1559951797726</v>
      </c>
      <c r="L273" s="4">
        <f t="shared" si="87"/>
        <v>3388.3437741295202</v>
      </c>
      <c r="M273" s="4"/>
      <c r="N273" s="4"/>
      <c r="O273" s="4">
        <f t="shared" si="89"/>
        <v>3.7671155622989705</v>
      </c>
      <c r="P273" s="18">
        <f t="shared" si="90"/>
        <v>3073.695872383727</v>
      </c>
      <c r="Q273" s="18">
        <f t="shared" si="88"/>
        <v>20.293432587313628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x14ac:dyDescent="0.35">
      <c r="A274" s="2"/>
      <c r="B274" s="6">
        <v>112.9</v>
      </c>
      <c r="C274" s="8">
        <v>0.17</v>
      </c>
      <c r="D274" s="4">
        <f t="shared" si="80"/>
        <v>2.5903380391141049</v>
      </c>
      <c r="E274" s="4">
        <f t="shared" si="77"/>
        <v>4.0745419349259206</v>
      </c>
      <c r="F274" s="4">
        <f t="shared" si="81"/>
        <v>5.8823529411764705E-2</v>
      </c>
      <c r="G274" s="4">
        <f t="shared" si="82"/>
        <v>289</v>
      </c>
      <c r="H274" s="4">
        <f t="shared" si="83"/>
        <v>748.60769330397636</v>
      </c>
      <c r="I274" s="4">
        <f t="shared" si="84"/>
        <v>1939.1469843387551</v>
      </c>
      <c r="J274" s="4">
        <f t="shared" si="85"/>
        <v>1177.542619193591</v>
      </c>
      <c r="K274" s="4">
        <f t="shared" si="86"/>
        <v>4797.9467820667915</v>
      </c>
      <c r="L274" s="4">
        <f t="shared" si="87"/>
        <v>3050.2334391752138</v>
      </c>
      <c r="M274" s="4"/>
      <c r="N274" s="4"/>
      <c r="O274" s="4">
        <f t="shared" si="89"/>
        <v>3.8178594584158674</v>
      </c>
      <c r="P274" s="18">
        <f t="shared" si="90"/>
        <v>2844.362399372676</v>
      </c>
      <c r="Q274" s="18">
        <f t="shared" si="88"/>
        <v>19.041023292979538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35">
      <c r="A275" s="2"/>
      <c r="B275" s="6">
        <v>114</v>
      </c>
      <c r="C275" s="8">
        <v>0.17</v>
      </c>
      <c r="D275" s="4">
        <f t="shared" si="80"/>
        <v>2.5829781738344311</v>
      </c>
      <c r="E275" s="4">
        <f t="shared" si="77"/>
        <v>4.0745419349259206</v>
      </c>
      <c r="F275" s="4">
        <f t="shared" si="81"/>
        <v>5.8823529411764705E-2</v>
      </c>
      <c r="G275" s="4">
        <f t="shared" si="82"/>
        <v>289</v>
      </c>
      <c r="H275" s="4">
        <f t="shared" si="83"/>
        <v>746.4806922381506</v>
      </c>
      <c r="I275" s="4">
        <f t="shared" si="84"/>
        <v>1928.1433352399602</v>
      </c>
      <c r="J275" s="4">
        <f t="shared" si="85"/>
        <v>1177.542619193591</v>
      </c>
      <c r="K275" s="4">
        <f t="shared" si="86"/>
        <v>4797.9467820667915</v>
      </c>
      <c r="L275" s="4">
        <f t="shared" si="87"/>
        <v>3041.5668841368747</v>
      </c>
      <c r="M275" s="4"/>
      <c r="N275" s="4"/>
      <c r="O275" s="4">
        <f t="shared" si="89"/>
        <v>3.8470098549881726</v>
      </c>
      <c r="P275" s="18">
        <f t="shared" si="90"/>
        <v>2844.362399372676</v>
      </c>
      <c r="Q275" s="18">
        <f t="shared" si="88"/>
        <v>14.961774898830553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x14ac:dyDescent="0.35">
      <c r="A276" s="2"/>
      <c r="B276" s="6">
        <v>115.8</v>
      </c>
      <c r="C276" s="8">
        <v>0.16</v>
      </c>
      <c r="D276" s="4">
        <f t="shared" si="80"/>
        <v>2.571024553284484</v>
      </c>
      <c r="E276" s="4">
        <f t="shared" si="77"/>
        <v>4.1351665567423561</v>
      </c>
      <c r="F276" s="4">
        <f t="shared" si="81"/>
        <v>6.25E-2</v>
      </c>
      <c r="G276" s="4">
        <f t="shared" si="82"/>
        <v>256</v>
      </c>
      <c r="H276" s="4">
        <f t="shared" si="83"/>
        <v>658.1822856408279</v>
      </c>
      <c r="I276" s="4">
        <f t="shared" si="84"/>
        <v>1692.2028169194703</v>
      </c>
      <c r="J276" s="4">
        <f t="shared" si="85"/>
        <v>1058.6026385260432</v>
      </c>
      <c r="K276" s="4">
        <f t="shared" si="86"/>
        <v>4377.4982277121107</v>
      </c>
      <c r="L276" s="4">
        <f t="shared" si="87"/>
        <v>2721.6933758221962</v>
      </c>
      <c r="M276" s="4"/>
      <c r="N276" s="4"/>
      <c r="O276" s="4">
        <f t="shared" si="89"/>
        <v>3.8943548492597593</v>
      </c>
      <c r="P276" s="18">
        <f t="shared" si="90"/>
        <v>2617.8928818166523</v>
      </c>
      <c r="Q276" s="18">
        <f t="shared" si="88"/>
        <v>14.84551128593505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35">
      <c r="A277" s="2"/>
      <c r="B277" s="6">
        <v>117.5</v>
      </c>
      <c r="C277" s="8">
        <v>0.15</v>
      </c>
      <c r="D277" s="4">
        <f t="shared" si="80"/>
        <v>2.5598361704850889</v>
      </c>
      <c r="E277" s="4">
        <f t="shared" si="77"/>
        <v>4.1997050778799272</v>
      </c>
      <c r="F277" s="4">
        <f t="shared" si="81"/>
        <v>6.6666666666666666E-2</v>
      </c>
      <c r="G277" s="4">
        <f t="shared" si="82"/>
        <v>225</v>
      </c>
      <c r="H277" s="4">
        <f t="shared" si="83"/>
        <v>575.96313835914498</v>
      </c>
      <c r="I277" s="4">
        <f t="shared" si="84"/>
        <v>1474.3712744378472</v>
      </c>
      <c r="J277" s="4">
        <f t="shared" si="85"/>
        <v>944.93364252298363</v>
      </c>
      <c r="K277" s="4">
        <f t="shared" si="86"/>
        <v>3968.4426167633505</v>
      </c>
      <c r="L277" s="4">
        <f t="shared" si="87"/>
        <v>2418.8753168385601</v>
      </c>
      <c r="M277" s="4"/>
      <c r="N277" s="4"/>
      <c r="O277" s="4">
        <f t="shared" si="89"/>
        <v>3.9386689478487451</v>
      </c>
      <c r="P277" s="18">
        <f t="shared" si="90"/>
        <v>2394.6921631345781</v>
      </c>
      <c r="Q277" s="18">
        <f t="shared" si="88"/>
        <v>15.331468765872645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x14ac:dyDescent="0.35">
      <c r="A278" s="2"/>
      <c r="B278" s="6">
        <v>119.3</v>
      </c>
      <c r="C278" s="8">
        <v>0.15</v>
      </c>
      <c r="D278" s="4">
        <f t="shared" si="80"/>
        <v>2.5480952987641738</v>
      </c>
      <c r="E278" s="4">
        <f t="shared" si="77"/>
        <v>4.1997050778799272</v>
      </c>
      <c r="F278" s="4">
        <f t="shared" si="81"/>
        <v>6.6666666666666666E-2</v>
      </c>
      <c r="G278" s="4">
        <f t="shared" si="82"/>
        <v>225</v>
      </c>
      <c r="H278" s="4">
        <f t="shared" si="83"/>
        <v>573.32144222193915</v>
      </c>
      <c r="I278" s="4">
        <f t="shared" si="84"/>
        <v>1460.877671606419</v>
      </c>
      <c r="J278" s="4">
        <f t="shared" si="85"/>
        <v>944.93364252298363</v>
      </c>
      <c r="K278" s="4">
        <f t="shared" si="86"/>
        <v>3968.4426167633505</v>
      </c>
      <c r="L278" s="4">
        <f t="shared" si="87"/>
        <v>2407.7809721569211</v>
      </c>
      <c r="M278" s="4"/>
      <c r="N278" s="4"/>
      <c r="O278" s="4">
        <f t="shared" si="89"/>
        <v>3.9851713026832076</v>
      </c>
      <c r="P278" s="18">
        <f t="shared" si="90"/>
        <v>2394.6921631345781</v>
      </c>
      <c r="Q278" s="18">
        <f t="shared" si="88"/>
        <v>10.355566657535237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35">
      <c r="A279" s="2"/>
      <c r="B279" s="6">
        <v>121.1</v>
      </c>
      <c r="C279" s="8">
        <v>0.14000000000000001</v>
      </c>
      <c r="D279" s="4">
        <f t="shared" si="80"/>
        <v>2.5364616360177554</v>
      </c>
      <c r="E279" s="4">
        <f t="shared" si="77"/>
        <v>4.268697949366878</v>
      </c>
      <c r="F279" s="4">
        <f t="shared" si="81"/>
        <v>7.1428571428571425E-2</v>
      </c>
      <c r="G279" s="4">
        <f t="shared" si="82"/>
        <v>196.00000000000003</v>
      </c>
      <c r="H279" s="4">
        <f t="shared" si="83"/>
        <v>497.14648065948012</v>
      </c>
      <c r="I279" s="4">
        <f t="shared" si="84"/>
        <v>1260.9929756740144</v>
      </c>
      <c r="J279" s="4">
        <f t="shared" si="85"/>
        <v>836.66479807590815</v>
      </c>
      <c r="K279" s="4">
        <f t="shared" si="86"/>
        <v>3571.4693078540827</v>
      </c>
      <c r="L279" s="4">
        <f t="shared" si="87"/>
        <v>2122.1681625260831</v>
      </c>
      <c r="M279" s="4"/>
      <c r="N279" s="4"/>
      <c r="O279" s="4">
        <f t="shared" si="89"/>
        <v>4.0312490323371915</v>
      </c>
      <c r="P279" s="18">
        <f t="shared" si="90"/>
        <v>2175.2074573665418</v>
      </c>
      <c r="Q279" s="18">
        <f t="shared" si="88"/>
        <v>11.050869686919908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x14ac:dyDescent="0.35">
      <c r="A280" s="2"/>
      <c r="B280" s="6">
        <v>122.8</v>
      </c>
      <c r="C280" s="8">
        <v>0.13</v>
      </c>
      <c r="D280" s="4">
        <f t="shared" si="80"/>
        <v>2.5255714105316329</v>
      </c>
      <c r="E280" s="4">
        <f t="shared" si="77"/>
        <v>4.3428059215206005</v>
      </c>
      <c r="F280" s="4">
        <f t="shared" si="81"/>
        <v>7.6923076923076913E-2</v>
      </c>
      <c r="G280" s="4">
        <f t="shared" si="82"/>
        <v>169.00000000000006</v>
      </c>
      <c r="H280" s="4">
        <f t="shared" si="83"/>
        <v>426.8215683798461</v>
      </c>
      <c r="I280" s="4">
        <f t="shared" si="84"/>
        <v>1077.9683504984118</v>
      </c>
      <c r="J280" s="4">
        <f t="shared" si="85"/>
        <v>733.93420073698178</v>
      </c>
      <c r="K280" s="4">
        <f t="shared" si="86"/>
        <v>3187.3337929670533</v>
      </c>
      <c r="L280" s="4">
        <f t="shared" si="87"/>
        <v>1853.6032345927058</v>
      </c>
      <c r="M280" s="4"/>
      <c r="N280" s="4"/>
      <c r="O280" s="4">
        <f t="shared" si="89"/>
        <v>4.0743822120380511</v>
      </c>
      <c r="P280" s="18">
        <f t="shared" si="90"/>
        <v>1959.9353736581006</v>
      </c>
      <c r="Q280" s="18">
        <f t="shared" si="88"/>
        <v>12.176667640290891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35">
      <c r="A281" s="2"/>
      <c r="B281" s="6">
        <v>124.6</v>
      </c>
      <c r="C281" s="8">
        <v>0.12</v>
      </c>
      <c r="D281" s="4">
        <f t="shared" si="80"/>
        <v>2.5141420490257698</v>
      </c>
      <c r="E281" s="4">
        <f t="shared" si="77"/>
        <v>4.4228486291941369</v>
      </c>
      <c r="F281" s="4">
        <f t="shared" si="81"/>
        <v>8.3333333333333343E-2</v>
      </c>
      <c r="G281" s="4">
        <f t="shared" si="82"/>
        <v>143.99999999999997</v>
      </c>
      <c r="H281" s="4">
        <f t="shared" si="83"/>
        <v>362.03645505971076</v>
      </c>
      <c r="I281" s="4">
        <f t="shared" si="84"/>
        <v>910.21107494584737</v>
      </c>
      <c r="J281" s="4">
        <f t="shared" si="85"/>
        <v>636.89020260395557</v>
      </c>
      <c r="K281" s="4">
        <f t="shared" si="86"/>
        <v>2816.8689595340811</v>
      </c>
      <c r="L281" s="4">
        <f t="shared" si="87"/>
        <v>1601.2324389791465</v>
      </c>
      <c r="M281" s="4"/>
      <c r="N281" s="4"/>
      <c r="O281" s="4">
        <f t="shared" si="89"/>
        <v>4.1196507608230792</v>
      </c>
      <c r="P281" s="18">
        <f t="shared" si="90"/>
        <v>1749.4306890213916</v>
      </c>
      <c r="Q281" s="18">
        <f t="shared" si="88"/>
        <v>13.237768423404461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x14ac:dyDescent="0.35">
      <c r="A282" s="2"/>
      <c r="B282" s="6">
        <v>126.4</v>
      </c>
      <c r="C282" s="8">
        <v>0.12</v>
      </c>
      <c r="D282" s="4">
        <f t="shared" si="80"/>
        <v>2.5028156676260798</v>
      </c>
      <c r="E282" s="4">
        <f t="shared" si="77"/>
        <v>4.4228486291941369</v>
      </c>
      <c r="F282" s="4">
        <f t="shared" si="81"/>
        <v>8.3333333333333343E-2</v>
      </c>
      <c r="G282" s="4">
        <f t="shared" si="82"/>
        <v>143.99999999999997</v>
      </c>
      <c r="H282" s="4">
        <f t="shared" si="83"/>
        <v>360.40545613815539</v>
      </c>
      <c r="I282" s="4">
        <f t="shared" si="84"/>
        <v>902.0284223204992</v>
      </c>
      <c r="J282" s="4">
        <f t="shared" si="85"/>
        <v>636.89020260395557</v>
      </c>
      <c r="K282" s="4">
        <f t="shared" si="86"/>
        <v>2816.8689595340811</v>
      </c>
      <c r="L282" s="4">
        <f t="shared" si="87"/>
        <v>1594.0187776347282</v>
      </c>
      <c r="M282" s="4"/>
      <c r="N282" s="4"/>
      <c r="O282" s="4">
        <f t="shared" si="89"/>
        <v>4.1645114338087641</v>
      </c>
      <c r="P282" s="18">
        <f t="shared" si="90"/>
        <v>1749.4306890213916</v>
      </c>
      <c r="Q282" s="18">
        <f t="shared" si="88"/>
        <v>9.6102873388195587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35">
      <c r="A283" s="2"/>
      <c r="B283" s="6">
        <v>127.6</v>
      </c>
      <c r="C283" s="8">
        <v>0.11</v>
      </c>
      <c r="D283" s="4">
        <f t="shared" si="80"/>
        <v>2.495321272613849</v>
      </c>
      <c r="E283" s="4">
        <f t="shared" si="77"/>
        <v>4.5098600061837661</v>
      </c>
      <c r="F283" s="4">
        <f t="shared" si="81"/>
        <v>9.0909090909090925E-2</v>
      </c>
      <c r="G283" s="4">
        <f t="shared" si="82"/>
        <v>120.99999999999994</v>
      </c>
      <c r="H283" s="4">
        <f t="shared" si="83"/>
        <v>301.93387398627556</v>
      </c>
      <c r="I283" s="4">
        <f t="shared" si="84"/>
        <v>753.42201868066263</v>
      </c>
      <c r="J283" s="4">
        <f t="shared" si="85"/>
        <v>545.69306074823544</v>
      </c>
      <c r="K283" s="4">
        <f t="shared" si="86"/>
        <v>2460.9993103204752</v>
      </c>
      <c r="L283" s="4">
        <f t="shared" si="87"/>
        <v>1361.6795028028332</v>
      </c>
      <c r="M283" s="4"/>
      <c r="N283" s="4"/>
      <c r="O283" s="4">
        <f t="shared" si="89"/>
        <v>4.1941946655493467</v>
      </c>
      <c r="P283" s="18">
        <f t="shared" si="90"/>
        <v>1544.317477969877</v>
      </c>
      <c r="Q283" s="18">
        <f t="shared" si="88"/>
        <v>12.056997480619124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 thickBot="1" x14ac:dyDescent="0.4">
      <c r="A284" s="2"/>
      <c r="B284" s="6">
        <v>129.30000000000001</v>
      </c>
      <c r="C284" s="8">
        <v>0.11</v>
      </c>
      <c r="D284" s="4">
        <f t="shared" si="80"/>
        <v>2.4847807181016277</v>
      </c>
      <c r="E284" s="4">
        <f t="shared" si="77"/>
        <v>4.5098600061837661</v>
      </c>
      <c r="F284" s="4">
        <f t="shared" si="81"/>
        <v>9.0909090909090925E-2</v>
      </c>
      <c r="G284" s="4">
        <f t="shared" si="82"/>
        <v>120.99999999999994</v>
      </c>
      <c r="H284" s="4">
        <f t="shared" si="83"/>
        <v>300.65846689029684</v>
      </c>
      <c r="I284" s="4">
        <f t="shared" si="84"/>
        <v>747.07036126300625</v>
      </c>
      <c r="J284" s="4">
        <f t="shared" si="85"/>
        <v>545.69306074823544</v>
      </c>
      <c r="K284" s="4">
        <f t="shared" si="86"/>
        <v>2460.9993103204752</v>
      </c>
      <c r="L284" s="4">
        <f t="shared" si="87"/>
        <v>1355.9275953490758</v>
      </c>
      <c r="M284" s="4"/>
      <c r="N284" s="4"/>
      <c r="O284" s="4">
        <f t="shared" si="89"/>
        <v>4.2359428949594466</v>
      </c>
      <c r="P284" s="18">
        <f t="shared" si="90"/>
        <v>1544.317477969877</v>
      </c>
      <c r="Q284" s="18">
        <f t="shared" si="88"/>
        <v>9.0787006423986174</v>
      </c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 thickBot="1" x14ac:dyDescent="0.4">
      <c r="A285" s="2"/>
      <c r="B285" s="46" t="s">
        <v>25</v>
      </c>
      <c r="C285" s="47"/>
      <c r="D285" s="47"/>
      <c r="E285" s="48"/>
      <c r="F285" s="27">
        <f>SUM(F234:F284)</f>
        <v>1.5668976120534068</v>
      </c>
      <c r="G285" s="27">
        <f t="shared" ref="G285" si="91">SUM(G234:G284)</f>
        <v>1336451</v>
      </c>
      <c r="H285" s="27">
        <f t="shared" ref="H285" si="92">SUM(H234:H284)</f>
        <v>4348298.85318352</v>
      </c>
      <c r="I285" s="27">
        <f t="shared" ref="I285" si="93">SUM(I234:I284)</f>
        <v>14166284.779887822</v>
      </c>
      <c r="J285" s="27">
        <f t="shared" ref="J285" si="94">SUM(J234:J284)</f>
        <v>1629165.781778377</v>
      </c>
      <c r="K285" s="27">
        <f t="shared" ref="K285" si="95">SUM(K234:K284)</f>
        <v>2298613.9548157165</v>
      </c>
      <c r="L285" s="27">
        <f t="shared" ref="L285" si="96">SUM(L234:L284)</f>
        <v>5224523.0679655252</v>
      </c>
      <c r="M285" s="28">
        <f>(G285*I285)-(H285)^2</f>
        <v>24842543768.742187</v>
      </c>
      <c r="N285" s="28">
        <f>1/M285</f>
        <v>4.0253526744641878E-11</v>
      </c>
      <c r="O285" s="28">
        <f>SUM(O234:O284)</f>
        <v>140.2568936590915</v>
      </c>
      <c r="P285" s="28">
        <f t="shared" ref="P285" si="97">SUM(P234:P284)</f>
        <v>418669.49618815177</v>
      </c>
      <c r="Q285" s="28">
        <f t="shared" ref="Q285" si="98">SUM(Q234:Q284)</f>
        <v>2012.9958548095776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35">
      <c r="A287" s="2"/>
      <c r="B287" s="34" t="s">
        <v>37</v>
      </c>
      <c r="C287" s="11" t="s">
        <v>10</v>
      </c>
      <c r="D287" s="2">
        <f>ABS((U5+U65+U125+U180+U235)/5)</f>
        <v>4.0481310636005734</v>
      </c>
      <c r="E287" s="2" t="s">
        <v>38</v>
      </c>
      <c r="F287" s="38" t="s">
        <v>42</v>
      </c>
      <c r="H287" t="s">
        <v>36</v>
      </c>
      <c r="I287" s="2"/>
      <c r="K287" s="35" t="s">
        <v>35</v>
      </c>
      <c r="L287" s="36">
        <v>8.6249999999999996E-5</v>
      </c>
      <c r="M287" s="2" t="s">
        <v>36</v>
      </c>
      <c r="N287" s="2"/>
      <c r="O287" s="2" t="s">
        <v>44</v>
      </c>
      <c r="P287" s="1">
        <f>(STDEV(U5,U65,U125,U180,U235))/(SQRT(5))</f>
        <v>3.1151843184948621E-2</v>
      </c>
      <c r="Q287" s="2" t="s">
        <v>36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 t="s">
        <v>45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35">
      <c r="A289" s="2"/>
      <c r="B289" s="10" t="s">
        <v>43</v>
      </c>
      <c r="C289" s="11" t="s">
        <v>14</v>
      </c>
      <c r="D289" s="2">
        <f>(U9+U129+U184+U239+U69)/5</f>
        <v>14.383876350287773</v>
      </c>
      <c r="E289" s="2"/>
      <c r="F289" s="38" t="s">
        <v>42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x14ac:dyDescent="0.35">
      <c r="A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35">
      <c r="A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x14ac:dyDescent="0.35">
      <c r="A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7.5" x14ac:dyDescent="0.35">
      <c r="A293" s="2"/>
      <c r="C293" s="35" t="s">
        <v>34</v>
      </c>
      <c r="D293" s="39">
        <f>(D287*10^3)*2*L287</f>
        <v>0.69830260847109882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35">
      <c r="B295" s="4" t="s">
        <v>39</v>
      </c>
      <c r="C295" s="4" t="s">
        <v>40</v>
      </c>
      <c r="D295" s="4" t="s">
        <v>41</v>
      </c>
    </row>
    <row r="296" spans="1:58" x14ac:dyDescent="0.35">
      <c r="B296" s="37">
        <f>D293</f>
        <v>0.69830260847109882</v>
      </c>
      <c r="C296" s="4">
        <v>0.66400000000000003</v>
      </c>
      <c r="D296" s="4">
        <f>((ABS(C296-B296))/C296)*100</f>
        <v>5.1660554926353592</v>
      </c>
    </row>
    <row r="397" spans="2:19" ht="18" x14ac:dyDescent="0.35">
      <c r="B397" s="44" t="s">
        <v>47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3"/>
      <c r="S397" s="43"/>
    </row>
    <row r="398" spans="2:19" ht="18.5" x14ac:dyDescent="0.35">
      <c r="B398" s="5" t="s">
        <v>0</v>
      </c>
      <c r="C398" s="5" t="s">
        <v>1</v>
      </c>
      <c r="D398" s="41" t="s">
        <v>8</v>
      </c>
      <c r="E398" s="5" t="s">
        <v>7</v>
      </c>
      <c r="F398" s="42" t="s">
        <v>19</v>
      </c>
      <c r="G398" s="42" t="s">
        <v>48</v>
      </c>
      <c r="H398" s="42" t="s">
        <v>49</v>
      </c>
      <c r="I398" s="42" t="s">
        <v>50</v>
      </c>
      <c r="J398" s="42" t="s">
        <v>51</v>
      </c>
      <c r="K398" s="42" t="s">
        <v>52</v>
      </c>
      <c r="L398" s="42" t="s">
        <v>53</v>
      </c>
      <c r="M398" s="15" t="s">
        <v>20</v>
      </c>
      <c r="N398" s="15" t="s">
        <v>21</v>
      </c>
      <c r="O398" s="5" t="s">
        <v>22</v>
      </c>
      <c r="P398" s="42" t="s">
        <v>54</v>
      </c>
      <c r="Q398" s="42" t="s">
        <v>55</v>
      </c>
      <c r="R398" s="43"/>
      <c r="S398" s="43"/>
    </row>
    <row r="399" spans="2:19" ht="18" x14ac:dyDescent="0.35">
      <c r="B399" s="45">
        <v>2.9</v>
      </c>
      <c r="C399" s="5">
        <v>4.6500000000000004</v>
      </c>
      <c r="D399" s="4">
        <f>1000/(273.15 + B399)</f>
        <v>3.6225321499728316</v>
      </c>
      <c r="E399" s="4">
        <f t="shared" ref="E399" si="99">LN(10/C399)</f>
        <v>0.7657178733947807</v>
      </c>
      <c r="F399" s="4">
        <f>(1/C399)*0.01</f>
        <v>2.1505376344086021E-3</v>
      </c>
      <c r="G399" s="4">
        <f>1/F399^2</f>
        <v>216224.99999999997</v>
      </c>
      <c r="H399" s="4">
        <f>D399*G399</f>
        <v>783282.01412787545</v>
      </c>
      <c r="I399" s="4">
        <f>(D399^2)*G399</f>
        <v>2837464.2786737024</v>
      </c>
      <c r="J399" s="4">
        <f>E399*G399</f>
        <v>165567.34717478644</v>
      </c>
      <c r="K399" s="4">
        <f>(E399^2)*G399</f>
        <v>126777.87698229282</v>
      </c>
      <c r="L399" s="4">
        <f>D399*E399*G399</f>
        <v>599773.03812637727</v>
      </c>
      <c r="M399" s="4"/>
      <c r="N399" s="4"/>
      <c r="O399" s="4">
        <f>($U$5*D399)+$U$9</f>
        <v>-0.27037674262271771</v>
      </c>
      <c r="P399" s="18">
        <f>((E399-$U$3)^2)*G399</f>
        <v>6368.1514784362889</v>
      </c>
      <c r="Q399" s="18">
        <f>((E399-O399)^2)*G399</f>
        <v>232115.81923353823</v>
      </c>
      <c r="R399" s="43"/>
      <c r="S399" s="43"/>
    </row>
    <row r="400" spans="2:19" ht="18" x14ac:dyDescent="0.35">
      <c r="B400" s="45">
        <v>23.1</v>
      </c>
      <c r="C400" s="5">
        <v>4.6500000000000004</v>
      </c>
      <c r="D400" s="4">
        <f t="shared" ref="D400:D463" si="100">1000/(273.15 + B400)</f>
        <v>3.3755274261603376</v>
      </c>
      <c r="E400" s="4">
        <f t="shared" ref="E400:E463" si="101">LN(10/C400)</f>
        <v>0.7657178733947807</v>
      </c>
      <c r="F400" s="4">
        <f t="shared" ref="F400:F463" si="102">(1/C400)*0.01</f>
        <v>2.1505376344086021E-3</v>
      </c>
      <c r="G400" s="4">
        <f t="shared" ref="G400:G463" si="103">1/F400^2</f>
        <v>216224.99999999997</v>
      </c>
      <c r="H400" s="4">
        <f t="shared" ref="H400:H463" si="104">D400*G400</f>
        <v>729873.4177215189</v>
      </c>
      <c r="I400" s="4">
        <f t="shared" ref="I400:I463" si="105">(D400^2)*G400</f>
        <v>2463707.7391443676</v>
      </c>
      <c r="J400" s="4">
        <f t="shared" ref="J400:J463" si="106">E400*G400</f>
        <v>165567.34717478644</v>
      </c>
      <c r="K400" s="4">
        <f t="shared" ref="K400:K463" si="107">(E400^2)*G400</f>
        <v>126777.87698229282</v>
      </c>
      <c r="L400" s="4">
        <f t="shared" ref="L400:L463" si="108">D400*E400*G400</f>
        <v>558877.12126510195</v>
      </c>
      <c r="M400" s="4"/>
      <c r="N400" s="4"/>
      <c r="O400" s="4">
        <f t="shared" ref="O400:O463" si="109">($U$5*D400)+$U$9</f>
        <v>0.70794084618591135</v>
      </c>
      <c r="P400" s="18">
        <f t="shared" ref="P400:P463" si="110">((E400-$U$3)^2)*G400</f>
        <v>6368.1514784362889</v>
      </c>
      <c r="Q400" s="18">
        <f t="shared" ref="Q400:Q463" si="111">((E400-O400)^2)*G400</f>
        <v>721.79902418484278</v>
      </c>
      <c r="R400" s="43"/>
      <c r="S400" s="43"/>
    </row>
    <row r="401" spans="2:19" ht="18" x14ac:dyDescent="0.35">
      <c r="B401" s="45">
        <v>23.1</v>
      </c>
      <c r="C401" s="5">
        <v>4.68</v>
      </c>
      <c r="D401" s="4">
        <f t="shared" si="100"/>
        <v>3.3755274261603376</v>
      </c>
      <c r="E401" s="4">
        <f t="shared" si="101"/>
        <v>0.75928698306449027</v>
      </c>
      <c r="F401" s="4">
        <f t="shared" si="102"/>
        <v>2.136752136752137E-3</v>
      </c>
      <c r="G401" s="4">
        <f t="shared" si="103"/>
        <v>219023.99999999994</v>
      </c>
      <c r="H401" s="4">
        <f t="shared" si="104"/>
        <v>739321.51898734155</v>
      </c>
      <c r="I401" s="4">
        <f t="shared" si="105"/>
        <v>2495600.0640922925</v>
      </c>
      <c r="J401" s="4">
        <f t="shared" si="106"/>
        <v>166302.07217871689</v>
      </c>
      <c r="K401" s="4">
        <f t="shared" si="107"/>
        <v>126270.99866195103</v>
      </c>
      <c r="L401" s="4">
        <f t="shared" si="108"/>
        <v>561357.20566655486</v>
      </c>
      <c r="M401" s="4"/>
      <c r="N401" s="4"/>
      <c r="O401" s="4">
        <f t="shared" si="109"/>
        <v>0.70794084618591135</v>
      </c>
      <c r="P401" s="18">
        <f t="shared" si="110"/>
        <v>6943.0886840637504</v>
      </c>
      <c r="Q401" s="18">
        <f t="shared" si="111"/>
        <v>577.44051836401025</v>
      </c>
      <c r="R401" s="43"/>
      <c r="S401" s="43"/>
    </row>
    <row r="402" spans="2:19" ht="18" x14ac:dyDescent="0.35">
      <c r="B402" s="45">
        <v>23.1</v>
      </c>
      <c r="C402" s="5">
        <v>4.62</v>
      </c>
      <c r="D402" s="4">
        <f t="shared" si="100"/>
        <v>3.3755274261603376</v>
      </c>
      <c r="E402" s="4">
        <f t="shared" si="101"/>
        <v>0.77219038790039818</v>
      </c>
      <c r="F402" s="4">
        <f t="shared" si="102"/>
        <v>2.1645021645021645E-3</v>
      </c>
      <c r="G402" s="4">
        <f t="shared" si="103"/>
        <v>213444</v>
      </c>
      <c r="H402" s="4">
        <f t="shared" si="104"/>
        <v>720486.07594936714</v>
      </c>
      <c r="I402" s="4">
        <f t="shared" si="105"/>
        <v>2432020.5095337289</v>
      </c>
      <c r="J402" s="4">
        <f t="shared" si="106"/>
        <v>164819.40515501259</v>
      </c>
      <c r="K402" s="4">
        <f t="shared" si="107"/>
        <v>127271.96040016206</v>
      </c>
      <c r="L402" s="4">
        <f t="shared" si="108"/>
        <v>556352.42246417748</v>
      </c>
      <c r="M402" s="4"/>
      <c r="N402" s="4"/>
      <c r="O402" s="4">
        <f t="shared" si="109"/>
        <v>0.70794084618591135</v>
      </c>
      <c r="P402" s="18">
        <f t="shared" si="110"/>
        <v>5821.0114939071127</v>
      </c>
      <c r="Q402" s="18">
        <f t="shared" si="111"/>
        <v>881.09760264416877</v>
      </c>
      <c r="R402" s="43"/>
      <c r="S402" s="43"/>
    </row>
    <row r="403" spans="2:19" ht="18" x14ac:dyDescent="0.35">
      <c r="B403" s="45">
        <v>23.1</v>
      </c>
      <c r="C403" s="5">
        <v>4.6100000000000003</v>
      </c>
      <c r="D403" s="4">
        <f t="shared" si="100"/>
        <v>3.3755274261603376</v>
      </c>
      <c r="E403" s="4">
        <f t="shared" si="101"/>
        <v>0.77435723598548833</v>
      </c>
      <c r="F403" s="4">
        <f t="shared" si="102"/>
        <v>2.1691973969631233E-3</v>
      </c>
      <c r="G403" s="4">
        <f t="shared" si="103"/>
        <v>212521.00000000006</v>
      </c>
      <c r="H403" s="4">
        <f t="shared" si="104"/>
        <v>717370.46413502132</v>
      </c>
      <c r="I403" s="4">
        <f t="shared" si="105"/>
        <v>2421503.6764051355</v>
      </c>
      <c r="J403" s="4">
        <f t="shared" si="106"/>
        <v>164567.174148872</v>
      </c>
      <c r="K403" s="4">
        <f t="shared" si="107"/>
        <v>127433.78210786304</v>
      </c>
      <c r="L403" s="4">
        <f t="shared" si="108"/>
        <v>555501.00978522201</v>
      </c>
      <c r="M403" s="4"/>
      <c r="N403" s="4"/>
      <c r="O403" s="4">
        <f t="shared" si="109"/>
        <v>0.70794084618591135</v>
      </c>
      <c r="P403" s="18">
        <f t="shared" si="110"/>
        <v>5644.741497014259</v>
      </c>
      <c r="Q403" s="18">
        <f t="shared" si="111"/>
        <v>937.45921110050199</v>
      </c>
      <c r="R403" s="43"/>
      <c r="S403" s="43"/>
    </row>
    <row r="404" spans="2:19" ht="18" x14ac:dyDescent="0.35">
      <c r="B404" s="45">
        <v>23.1</v>
      </c>
      <c r="C404" s="5">
        <v>4.67</v>
      </c>
      <c r="D404" s="4">
        <f t="shared" si="100"/>
        <v>3.3755274261603376</v>
      </c>
      <c r="E404" s="4">
        <f t="shared" si="101"/>
        <v>0.76142602131323978</v>
      </c>
      <c r="F404" s="4">
        <f t="shared" si="102"/>
        <v>2.1413276231263384E-3</v>
      </c>
      <c r="G404" s="4">
        <f t="shared" si="103"/>
        <v>218089</v>
      </c>
      <c r="H404" s="4">
        <f t="shared" si="104"/>
        <v>736165.40084388189</v>
      </c>
      <c r="I404" s="4">
        <f t="shared" si="105"/>
        <v>2484946.5007388419</v>
      </c>
      <c r="J404" s="4">
        <f t="shared" si="106"/>
        <v>166058.63956218315</v>
      </c>
      <c r="K404" s="4">
        <f t="shared" si="107"/>
        <v>126441.36922652247</v>
      </c>
      <c r="L404" s="4">
        <f t="shared" si="108"/>
        <v>560535.49219302332</v>
      </c>
      <c r="M404" s="4"/>
      <c r="N404" s="4"/>
      <c r="O404" s="4">
        <f t="shared" si="109"/>
        <v>0.70794084618591135</v>
      </c>
      <c r="P404" s="18">
        <f t="shared" si="110"/>
        <v>6748.3304132734465</v>
      </c>
      <c r="Q404" s="18">
        <f t="shared" si="111"/>
        <v>623.87934202371366</v>
      </c>
      <c r="R404" s="43"/>
      <c r="S404" s="43"/>
    </row>
    <row r="405" spans="2:19" ht="18" x14ac:dyDescent="0.35">
      <c r="B405" s="45">
        <v>23.1</v>
      </c>
      <c r="C405" s="5">
        <v>4.63</v>
      </c>
      <c r="D405" s="4">
        <f t="shared" si="100"/>
        <v>3.3755274261603376</v>
      </c>
      <c r="E405" s="4">
        <f t="shared" si="101"/>
        <v>0.77002822489590295</v>
      </c>
      <c r="F405" s="4">
        <f t="shared" si="102"/>
        <v>2.1598272138228943E-3</v>
      </c>
      <c r="G405" s="4">
        <f t="shared" si="103"/>
        <v>214368.99999999997</v>
      </c>
      <c r="H405" s="4">
        <f t="shared" si="104"/>
        <v>723608.43881856534</v>
      </c>
      <c r="I405" s="4">
        <f t="shared" si="105"/>
        <v>2442560.1310331319</v>
      </c>
      <c r="J405" s="4">
        <f t="shared" si="106"/>
        <v>165070.1805427098</v>
      </c>
      <c r="K405" s="4">
        <f t="shared" si="107"/>
        <v>127108.69810654904</v>
      </c>
      <c r="L405" s="4">
        <f t="shared" si="108"/>
        <v>557198.92166315543</v>
      </c>
      <c r="M405" s="4"/>
      <c r="N405" s="4"/>
      <c r="O405" s="4">
        <f t="shared" si="109"/>
        <v>0.70794084618591135</v>
      </c>
      <c r="P405" s="18">
        <f t="shared" si="110"/>
        <v>6000.3268847944619</v>
      </c>
      <c r="Q405" s="18">
        <f t="shared" si="111"/>
        <v>826.35875226425799</v>
      </c>
      <c r="R405" s="43"/>
      <c r="S405" s="43"/>
    </row>
    <row r="406" spans="2:19" ht="18" x14ac:dyDescent="0.35">
      <c r="B406" s="45">
        <v>23.2</v>
      </c>
      <c r="C406" s="5">
        <v>4.6500000000000004</v>
      </c>
      <c r="D406" s="4">
        <f t="shared" si="100"/>
        <v>3.3743883921039317</v>
      </c>
      <c r="E406" s="4">
        <f t="shared" si="101"/>
        <v>0.7657178733947807</v>
      </c>
      <c r="F406" s="4">
        <f t="shared" si="102"/>
        <v>2.1505376344086021E-3</v>
      </c>
      <c r="G406" s="4">
        <f t="shared" si="103"/>
        <v>216224.99999999997</v>
      </c>
      <c r="H406" s="4">
        <f t="shared" si="104"/>
        <v>729627.13008267258</v>
      </c>
      <c r="I406" s="4">
        <f t="shared" si="105"/>
        <v>2462045.3183150757</v>
      </c>
      <c r="J406" s="4">
        <f t="shared" si="106"/>
        <v>165567.34717478644</v>
      </c>
      <c r="K406" s="4">
        <f t="shared" si="107"/>
        <v>126777.87698229282</v>
      </c>
      <c r="L406" s="4">
        <f t="shared" si="108"/>
        <v>558688.53441804112</v>
      </c>
      <c r="M406" s="4"/>
      <c r="N406" s="4"/>
      <c r="O406" s="4">
        <f t="shared" si="109"/>
        <v>0.71245224594553669</v>
      </c>
      <c r="P406" s="18">
        <f t="shared" si="110"/>
        <v>6368.1514784362889</v>
      </c>
      <c r="Q406" s="18">
        <f t="shared" si="111"/>
        <v>613.47942268351926</v>
      </c>
      <c r="R406" s="43"/>
      <c r="S406" s="43"/>
    </row>
    <row r="407" spans="2:19" ht="18" x14ac:dyDescent="0.35">
      <c r="B407" s="45">
        <v>23.2</v>
      </c>
      <c r="C407" s="5">
        <v>4.6500000000000004</v>
      </c>
      <c r="D407" s="4">
        <f t="shared" si="100"/>
        <v>3.3743883921039317</v>
      </c>
      <c r="E407" s="4">
        <f t="shared" si="101"/>
        <v>0.7657178733947807</v>
      </c>
      <c r="F407" s="4">
        <f t="shared" si="102"/>
        <v>2.1505376344086021E-3</v>
      </c>
      <c r="G407" s="4">
        <f t="shared" si="103"/>
        <v>216224.99999999997</v>
      </c>
      <c r="H407" s="4">
        <f t="shared" si="104"/>
        <v>729627.13008267258</v>
      </c>
      <c r="I407" s="4">
        <f t="shared" si="105"/>
        <v>2462045.3183150757</v>
      </c>
      <c r="J407" s="4">
        <f t="shared" si="106"/>
        <v>165567.34717478644</v>
      </c>
      <c r="K407" s="4">
        <f t="shared" si="107"/>
        <v>126777.87698229282</v>
      </c>
      <c r="L407" s="4">
        <f t="shared" si="108"/>
        <v>558688.53441804112</v>
      </c>
      <c r="M407" s="4"/>
      <c r="N407" s="4"/>
      <c r="O407" s="4">
        <f t="shared" si="109"/>
        <v>0.71245224594553669</v>
      </c>
      <c r="P407" s="18">
        <f t="shared" si="110"/>
        <v>6368.1514784362889</v>
      </c>
      <c r="Q407" s="18">
        <f t="shared" si="111"/>
        <v>613.47942268351926</v>
      </c>
      <c r="R407" s="43"/>
      <c r="S407" s="43"/>
    </row>
    <row r="408" spans="2:19" ht="18" x14ac:dyDescent="0.35">
      <c r="B408" s="45">
        <v>23.2</v>
      </c>
      <c r="C408" s="5">
        <v>4.6500000000000004</v>
      </c>
      <c r="D408" s="4">
        <f t="shared" si="100"/>
        <v>3.3743883921039317</v>
      </c>
      <c r="E408" s="4">
        <f t="shared" si="101"/>
        <v>0.7657178733947807</v>
      </c>
      <c r="F408" s="4">
        <f t="shared" si="102"/>
        <v>2.1505376344086021E-3</v>
      </c>
      <c r="G408" s="4">
        <f t="shared" si="103"/>
        <v>216224.99999999997</v>
      </c>
      <c r="H408" s="4">
        <f t="shared" si="104"/>
        <v>729627.13008267258</v>
      </c>
      <c r="I408" s="4">
        <f t="shared" si="105"/>
        <v>2462045.3183150757</v>
      </c>
      <c r="J408" s="4">
        <f t="shared" si="106"/>
        <v>165567.34717478644</v>
      </c>
      <c r="K408" s="4">
        <f t="shared" si="107"/>
        <v>126777.87698229282</v>
      </c>
      <c r="L408" s="4">
        <f t="shared" si="108"/>
        <v>558688.53441804112</v>
      </c>
      <c r="M408" s="4"/>
      <c r="N408" s="4"/>
      <c r="O408" s="4">
        <f t="shared" si="109"/>
        <v>0.71245224594553669</v>
      </c>
      <c r="P408" s="18">
        <f t="shared" si="110"/>
        <v>6368.1514784362889</v>
      </c>
      <c r="Q408" s="18">
        <f t="shared" si="111"/>
        <v>613.47942268351926</v>
      </c>
      <c r="R408" s="43"/>
      <c r="S408" s="43"/>
    </row>
    <row r="409" spans="2:19" ht="18" x14ac:dyDescent="0.35">
      <c r="B409" s="45">
        <v>23.2</v>
      </c>
      <c r="C409" s="5">
        <v>4.63</v>
      </c>
      <c r="D409" s="4">
        <f t="shared" si="100"/>
        <v>3.3743883921039317</v>
      </c>
      <c r="E409" s="4">
        <f t="shared" si="101"/>
        <v>0.77002822489590295</v>
      </c>
      <c r="F409" s="4">
        <f t="shared" si="102"/>
        <v>2.1598272138228943E-3</v>
      </c>
      <c r="G409" s="4">
        <f t="shared" si="103"/>
        <v>214368.99999999997</v>
      </c>
      <c r="H409" s="4">
        <f t="shared" si="104"/>
        <v>723364.26522692759</v>
      </c>
      <c r="I409" s="4">
        <f t="shared" si="105"/>
        <v>2440911.9798445343</v>
      </c>
      <c r="J409" s="4">
        <f t="shared" si="106"/>
        <v>165070.1805427098</v>
      </c>
      <c r="K409" s="4">
        <f t="shared" si="107"/>
        <v>127108.69810654904</v>
      </c>
      <c r="L409" s="4">
        <f t="shared" si="108"/>
        <v>557010.9011058202</v>
      </c>
      <c r="M409" s="4"/>
      <c r="N409" s="4"/>
      <c r="O409" s="4">
        <f t="shared" si="109"/>
        <v>0.71245224594553669</v>
      </c>
      <c r="P409" s="18">
        <f t="shared" si="110"/>
        <v>6000.3268847944619</v>
      </c>
      <c r="Q409" s="18">
        <f t="shared" si="111"/>
        <v>710.63180989482817</v>
      </c>
      <c r="R409" s="43"/>
      <c r="S409" s="43"/>
    </row>
    <row r="410" spans="2:19" ht="18" x14ac:dyDescent="0.35">
      <c r="B410" s="45">
        <v>23.2</v>
      </c>
      <c r="C410" s="5">
        <v>4.5999999999999996</v>
      </c>
      <c r="D410" s="4">
        <f t="shared" si="100"/>
        <v>3.3743883921039317</v>
      </c>
      <c r="E410" s="4">
        <f t="shared" si="101"/>
        <v>0.77652878949899651</v>
      </c>
      <c r="F410" s="4">
        <f t="shared" si="102"/>
        <v>2.1739130434782613E-3</v>
      </c>
      <c r="G410" s="4">
        <f t="shared" si="103"/>
        <v>211599.99999999991</v>
      </c>
      <c r="H410" s="4">
        <f t="shared" si="104"/>
        <v>714020.58376919164</v>
      </c>
      <c r="I410" s="4">
        <f t="shared" si="105"/>
        <v>2409382.7695940332</v>
      </c>
      <c r="J410" s="4">
        <f t="shared" si="106"/>
        <v>164313.4918579876</v>
      </c>
      <c r="K410" s="4">
        <f t="shared" si="107"/>
        <v>127594.15693083633</v>
      </c>
      <c r="L410" s="4">
        <f t="shared" si="108"/>
        <v>554457.53959165723</v>
      </c>
      <c r="M410" s="4"/>
      <c r="N410" s="4"/>
      <c r="O410" s="4">
        <f t="shared" si="109"/>
        <v>0.71245224594553669</v>
      </c>
      <c r="P410" s="18">
        <f t="shared" si="110"/>
        <v>5471.5024710671241</v>
      </c>
      <c r="Q410" s="18">
        <f t="shared" si="111"/>
        <v>868.78800658328396</v>
      </c>
      <c r="R410" s="43"/>
      <c r="S410" s="43"/>
    </row>
    <row r="411" spans="2:19" ht="18" x14ac:dyDescent="0.35">
      <c r="B411" s="45">
        <v>23.2</v>
      </c>
      <c r="C411" s="5">
        <v>4.62</v>
      </c>
      <c r="D411" s="4">
        <f t="shared" si="100"/>
        <v>3.3743883921039317</v>
      </c>
      <c r="E411" s="4">
        <f t="shared" si="101"/>
        <v>0.77219038790039818</v>
      </c>
      <c r="F411" s="4">
        <f t="shared" si="102"/>
        <v>2.1645021645021645E-3</v>
      </c>
      <c r="G411" s="4">
        <f t="shared" si="103"/>
        <v>213444</v>
      </c>
      <c r="H411" s="4">
        <f t="shared" si="104"/>
        <v>720242.95596423163</v>
      </c>
      <c r="I411" s="4">
        <f t="shared" si="105"/>
        <v>2430379.4701003265</v>
      </c>
      <c r="J411" s="4">
        <f t="shared" si="106"/>
        <v>164819.40515501259</v>
      </c>
      <c r="K411" s="4">
        <f t="shared" si="107"/>
        <v>127271.96040016206</v>
      </c>
      <c r="L411" s="4">
        <f t="shared" si="108"/>
        <v>556164.68754854938</v>
      </c>
      <c r="M411" s="4"/>
      <c r="N411" s="4"/>
      <c r="O411" s="4">
        <f t="shared" si="109"/>
        <v>0.71245224594553669</v>
      </c>
      <c r="P411" s="18">
        <f t="shared" si="110"/>
        <v>5821.0114939071127</v>
      </c>
      <c r="Q411" s="18">
        <f t="shared" si="111"/>
        <v>761.70599234695919</v>
      </c>
      <c r="R411" s="43"/>
      <c r="S411" s="43"/>
    </row>
    <row r="412" spans="2:19" ht="18" x14ac:dyDescent="0.35">
      <c r="B412" s="45">
        <v>23.2</v>
      </c>
      <c r="C412" s="5">
        <v>4.63</v>
      </c>
      <c r="D412" s="4">
        <f t="shared" si="100"/>
        <v>3.3743883921039317</v>
      </c>
      <c r="E412" s="4">
        <f t="shared" si="101"/>
        <v>0.77002822489590295</v>
      </c>
      <c r="F412" s="4">
        <f t="shared" si="102"/>
        <v>2.1598272138228943E-3</v>
      </c>
      <c r="G412" s="4">
        <f t="shared" si="103"/>
        <v>214368.99999999997</v>
      </c>
      <c r="H412" s="4">
        <f t="shared" si="104"/>
        <v>723364.26522692759</v>
      </c>
      <c r="I412" s="4">
        <f t="shared" si="105"/>
        <v>2440911.9798445343</v>
      </c>
      <c r="J412" s="4">
        <f t="shared" si="106"/>
        <v>165070.1805427098</v>
      </c>
      <c r="K412" s="4">
        <f t="shared" si="107"/>
        <v>127108.69810654904</v>
      </c>
      <c r="L412" s="4">
        <f t="shared" si="108"/>
        <v>557010.9011058202</v>
      </c>
      <c r="M412" s="4"/>
      <c r="N412" s="4"/>
      <c r="O412" s="4">
        <f t="shared" si="109"/>
        <v>0.71245224594553669</v>
      </c>
      <c r="P412" s="18">
        <f t="shared" si="110"/>
        <v>6000.3268847944619</v>
      </c>
      <c r="Q412" s="18">
        <f t="shared" si="111"/>
        <v>710.63180989482817</v>
      </c>
      <c r="R412" s="43"/>
      <c r="S412" s="43"/>
    </row>
    <row r="413" spans="2:19" ht="18" x14ac:dyDescent="0.35">
      <c r="B413" s="45">
        <v>23.2</v>
      </c>
      <c r="C413" s="5">
        <v>4.66</v>
      </c>
      <c r="D413" s="4">
        <f t="shared" si="100"/>
        <v>3.3743883921039317</v>
      </c>
      <c r="E413" s="4">
        <f t="shared" si="101"/>
        <v>0.76356964485649115</v>
      </c>
      <c r="F413" s="4">
        <f t="shared" si="102"/>
        <v>2.1459227467811159E-3</v>
      </c>
      <c r="G413" s="4">
        <f t="shared" si="103"/>
        <v>217156</v>
      </c>
      <c r="H413" s="4">
        <f t="shared" si="104"/>
        <v>732768.68567572138</v>
      </c>
      <c r="I413" s="4">
        <f t="shared" si="105"/>
        <v>2472646.1470414088</v>
      </c>
      <c r="J413" s="4">
        <f t="shared" si="106"/>
        <v>165813.72979845619</v>
      </c>
      <c r="K413" s="4">
        <f t="shared" si="107"/>
        <v>126610.33077453739</v>
      </c>
      <c r="L413" s="4">
        <f t="shared" si="108"/>
        <v>559519.92508336843</v>
      </c>
      <c r="M413" s="4"/>
      <c r="N413" s="4"/>
      <c r="O413" s="4">
        <f t="shared" si="109"/>
        <v>0.71245224594553669</v>
      </c>
      <c r="P413" s="18">
        <f t="shared" si="110"/>
        <v>6556.6894650174117</v>
      </c>
      <c r="Q413" s="18">
        <f t="shared" si="111"/>
        <v>567.42612450003935</v>
      </c>
      <c r="R413" s="43"/>
      <c r="S413" s="43"/>
    </row>
    <row r="414" spans="2:19" ht="18" x14ac:dyDescent="0.35">
      <c r="B414" s="45">
        <v>23.2</v>
      </c>
      <c r="C414" s="5">
        <v>4.66</v>
      </c>
      <c r="D414" s="4">
        <f t="shared" si="100"/>
        <v>3.3743883921039317</v>
      </c>
      <c r="E414" s="4">
        <f t="shared" si="101"/>
        <v>0.76356964485649115</v>
      </c>
      <c r="F414" s="4">
        <f t="shared" si="102"/>
        <v>2.1459227467811159E-3</v>
      </c>
      <c r="G414" s="4">
        <f t="shared" si="103"/>
        <v>217156</v>
      </c>
      <c r="H414" s="4">
        <f t="shared" si="104"/>
        <v>732768.68567572138</v>
      </c>
      <c r="I414" s="4">
        <f t="shared" si="105"/>
        <v>2472646.1470414088</v>
      </c>
      <c r="J414" s="4">
        <f t="shared" si="106"/>
        <v>165813.72979845619</v>
      </c>
      <c r="K414" s="4">
        <f t="shared" si="107"/>
        <v>126610.33077453739</v>
      </c>
      <c r="L414" s="4">
        <f t="shared" si="108"/>
        <v>559519.92508336843</v>
      </c>
      <c r="M414" s="4"/>
      <c r="N414" s="4"/>
      <c r="O414" s="4">
        <f t="shared" si="109"/>
        <v>0.71245224594553669</v>
      </c>
      <c r="P414" s="18">
        <f t="shared" si="110"/>
        <v>6556.6894650174117</v>
      </c>
      <c r="Q414" s="18">
        <f t="shared" si="111"/>
        <v>567.42612450003935</v>
      </c>
      <c r="R414" s="43"/>
      <c r="S414" s="43"/>
    </row>
    <row r="415" spans="2:19" ht="18" x14ac:dyDescent="0.35">
      <c r="B415" s="45">
        <v>23.2</v>
      </c>
      <c r="C415" s="5">
        <v>4.6100000000000003</v>
      </c>
      <c r="D415" s="4">
        <f t="shared" si="100"/>
        <v>3.3743883921039317</v>
      </c>
      <c r="E415" s="4">
        <f t="shared" si="101"/>
        <v>0.77435723598548833</v>
      </c>
      <c r="F415" s="4">
        <f t="shared" si="102"/>
        <v>2.1691973969631233E-3</v>
      </c>
      <c r="G415" s="4">
        <f t="shared" si="103"/>
        <v>212521.00000000006</v>
      </c>
      <c r="H415" s="4">
        <f t="shared" si="104"/>
        <v>717128.39547831984</v>
      </c>
      <c r="I415" s="4">
        <f t="shared" si="105"/>
        <v>2419869.7333501601</v>
      </c>
      <c r="J415" s="4">
        <f t="shared" si="106"/>
        <v>164567.174148872</v>
      </c>
      <c r="K415" s="4">
        <f t="shared" si="107"/>
        <v>127433.78210786304</v>
      </c>
      <c r="L415" s="4">
        <f t="shared" si="108"/>
        <v>555313.56216929993</v>
      </c>
      <c r="M415" s="4"/>
      <c r="N415" s="4"/>
      <c r="O415" s="4">
        <f t="shared" si="109"/>
        <v>0.71245224594553669</v>
      </c>
      <c r="P415" s="18">
        <f t="shared" si="110"/>
        <v>5644.741497014259</v>
      </c>
      <c r="Q415" s="18">
        <f t="shared" si="111"/>
        <v>814.42888255101286</v>
      </c>
      <c r="R415" s="43"/>
      <c r="S415" s="43"/>
    </row>
    <row r="416" spans="2:19" ht="18" x14ac:dyDescent="0.35">
      <c r="B416" s="45">
        <v>23.2</v>
      </c>
      <c r="C416" s="5">
        <v>4.63</v>
      </c>
      <c r="D416" s="4">
        <f t="shared" si="100"/>
        <v>3.3743883921039317</v>
      </c>
      <c r="E416" s="4">
        <f t="shared" si="101"/>
        <v>0.77002822489590295</v>
      </c>
      <c r="F416" s="4">
        <f t="shared" si="102"/>
        <v>2.1598272138228943E-3</v>
      </c>
      <c r="G416" s="4">
        <f t="shared" si="103"/>
        <v>214368.99999999997</v>
      </c>
      <c r="H416" s="4">
        <f t="shared" si="104"/>
        <v>723364.26522692759</v>
      </c>
      <c r="I416" s="4">
        <f t="shared" si="105"/>
        <v>2440911.9798445343</v>
      </c>
      <c r="J416" s="4">
        <f t="shared" si="106"/>
        <v>165070.1805427098</v>
      </c>
      <c r="K416" s="4">
        <f t="shared" si="107"/>
        <v>127108.69810654904</v>
      </c>
      <c r="L416" s="4">
        <f t="shared" si="108"/>
        <v>557010.9011058202</v>
      </c>
      <c r="M416" s="4"/>
      <c r="N416" s="4"/>
      <c r="O416" s="4">
        <f t="shared" si="109"/>
        <v>0.71245224594553669</v>
      </c>
      <c r="P416" s="18">
        <f t="shared" si="110"/>
        <v>6000.3268847944619</v>
      </c>
      <c r="Q416" s="18">
        <f t="shared" si="111"/>
        <v>710.63180989482817</v>
      </c>
      <c r="R416" s="43"/>
      <c r="S416" s="43"/>
    </row>
    <row r="417" spans="2:19" ht="18" x14ac:dyDescent="0.35">
      <c r="B417" s="45">
        <v>23.2</v>
      </c>
      <c r="C417" s="5">
        <v>4.6399999999999997</v>
      </c>
      <c r="D417" s="4">
        <f t="shared" si="100"/>
        <v>3.3743883921039317</v>
      </c>
      <c r="E417" s="4">
        <f t="shared" si="101"/>
        <v>0.76787072675588186</v>
      </c>
      <c r="F417" s="4">
        <f t="shared" si="102"/>
        <v>2.1551724137931039E-3</v>
      </c>
      <c r="G417" s="4">
        <f t="shared" si="103"/>
        <v>215295.99999999991</v>
      </c>
      <c r="H417" s="4">
        <f t="shared" si="104"/>
        <v>726492.32326640782</v>
      </c>
      <c r="I417" s="4">
        <f t="shared" si="105"/>
        <v>2451467.2625827836</v>
      </c>
      <c r="J417" s="4">
        <f t="shared" si="106"/>
        <v>165319.49598763426</v>
      </c>
      <c r="K417" s="4">
        <f t="shared" si="107"/>
        <v>126944.00153094082</v>
      </c>
      <c r="L417" s="4">
        <f t="shared" si="108"/>
        <v>557852.18824914563</v>
      </c>
      <c r="M417" s="4"/>
      <c r="N417" s="4"/>
      <c r="O417" s="4">
        <f t="shared" si="109"/>
        <v>0.71245224594553669</v>
      </c>
      <c r="P417" s="18">
        <f t="shared" si="110"/>
        <v>6182.7020802600764</v>
      </c>
      <c r="Q417" s="18">
        <f t="shared" si="111"/>
        <v>661.21880086775457</v>
      </c>
      <c r="R417" s="43"/>
      <c r="S417" s="43"/>
    </row>
    <row r="418" spans="2:19" ht="18" x14ac:dyDescent="0.35">
      <c r="B418" s="45">
        <v>23.2</v>
      </c>
      <c r="C418" s="5">
        <v>4.67</v>
      </c>
      <c r="D418" s="4">
        <f t="shared" si="100"/>
        <v>3.3743883921039317</v>
      </c>
      <c r="E418" s="4">
        <f t="shared" si="101"/>
        <v>0.76142602131323978</v>
      </c>
      <c r="F418" s="4">
        <f t="shared" si="102"/>
        <v>2.1413276231263384E-3</v>
      </c>
      <c r="G418" s="4">
        <f t="shared" si="103"/>
        <v>218089</v>
      </c>
      <c r="H418" s="4">
        <f t="shared" si="104"/>
        <v>735916.99004555435</v>
      </c>
      <c r="I418" s="4">
        <f t="shared" si="105"/>
        <v>2483269.7487617834</v>
      </c>
      <c r="J418" s="4">
        <f t="shared" si="106"/>
        <v>166058.63956218315</v>
      </c>
      <c r="K418" s="4">
        <f t="shared" si="107"/>
        <v>126441.36922652247</v>
      </c>
      <c r="L418" s="4">
        <f t="shared" si="108"/>
        <v>560346.34574720147</v>
      </c>
      <c r="M418" s="4"/>
      <c r="N418" s="4"/>
      <c r="O418" s="4">
        <f t="shared" si="109"/>
        <v>0.71245224594553669</v>
      </c>
      <c r="P418" s="18">
        <f t="shared" si="110"/>
        <v>6748.3304132734465</v>
      </c>
      <c r="Q418" s="18">
        <f t="shared" si="111"/>
        <v>523.0713472110059</v>
      </c>
      <c r="R418" s="43"/>
      <c r="S418" s="43"/>
    </row>
    <row r="419" spans="2:19" ht="18" x14ac:dyDescent="0.35">
      <c r="B419" s="45">
        <v>23.2</v>
      </c>
      <c r="C419" s="5">
        <v>4.62</v>
      </c>
      <c r="D419" s="4">
        <f t="shared" si="100"/>
        <v>3.3743883921039317</v>
      </c>
      <c r="E419" s="4">
        <f t="shared" si="101"/>
        <v>0.77219038790039818</v>
      </c>
      <c r="F419" s="4">
        <f t="shared" si="102"/>
        <v>2.1645021645021645E-3</v>
      </c>
      <c r="G419" s="4">
        <f t="shared" si="103"/>
        <v>213444</v>
      </c>
      <c r="H419" s="4">
        <f t="shared" si="104"/>
        <v>720242.95596423163</v>
      </c>
      <c r="I419" s="4">
        <f t="shared" si="105"/>
        <v>2430379.4701003265</v>
      </c>
      <c r="J419" s="4">
        <f t="shared" si="106"/>
        <v>164819.40515501259</v>
      </c>
      <c r="K419" s="4">
        <f t="shared" si="107"/>
        <v>127271.96040016206</v>
      </c>
      <c r="L419" s="4">
        <f t="shared" si="108"/>
        <v>556164.68754854938</v>
      </c>
      <c r="M419" s="4"/>
      <c r="N419" s="4"/>
      <c r="O419" s="4">
        <f t="shared" si="109"/>
        <v>0.71245224594553669</v>
      </c>
      <c r="P419" s="18">
        <f t="shared" si="110"/>
        <v>5821.0114939071127</v>
      </c>
      <c r="Q419" s="18">
        <f t="shared" si="111"/>
        <v>761.70599234695919</v>
      </c>
      <c r="R419" s="43"/>
      <c r="S419" s="43"/>
    </row>
    <row r="420" spans="2:19" ht="18" x14ac:dyDescent="0.35">
      <c r="B420" s="45">
        <v>23.2</v>
      </c>
      <c r="C420" s="5">
        <v>4.66</v>
      </c>
      <c r="D420" s="4">
        <f t="shared" si="100"/>
        <v>3.3743883921039317</v>
      </c>
      <c r="E420" s="4">
        <f t="shared" si="101"/>
        <v>0.76356964485649115</v>
      </c>
      <c r="F420" s="4">
        <f t="shared" si="102"/>
        <v>2.1459227467811159E-3</v>
      </c>
      <c r="G420" s="4">
        <f t="shared" si="103"/>
        <v>217156</v>
      </c>
      <c r="H420" s="4">
        <f t="shared" si="104"/>
        <v>732768.68567572138</v>
      </c>
      <c r="I420" s="4">
        <f t="shared" si="105"/>
        <v>2472646.1470414088</v>
      </c>
      <c r="J420" s="4">
        <f t="shared" si="106"/>
        <v>165813.72979845619</v>
      </c>
      <c r="K420" s="4">
        <f t="shared" si="107"/>
        <v>126610.33077453739</v>
      </c>
      <c r="L420" s="4">
        <f t="shared" si="108"/>
        <v>559519.92508336843</v>
      </c>
      <c r="M420" s="4"/>
      <c r="N420" s="4"/>
      <c r="O420" s="4">
        <f t="shared" si="109"/>
        <v>0.71245224594553669</v>
      </c>
      <c r="P420" s="18">
        <f t="shared" si="110"/>
        <v>6556.6894650174117</v>
      </c>
      <c r="Q420" s="18">
        <f t="shared" si="111"/>
        <v>567.42612450003935</v>
      </c>
      <c r="R420" s="43"/>
      <c r="S420" s="43"/>
    </row>
    <row r="421" spans="2:19" ht="18" x14ac:dyDescent="0.35">
      <c r="B421" s="45">
        <v>23.3</v>
      </c>
      <c r="C421" s="5">
        <v>4.6500000000000004</v>
      </c>
      <c r="D421" s="4">
        <f t="shared" si="100"/>
        <v>3.3732501264968797</v>
      </c>
      <c r="E421" s="4">
        <f t="shared" si="101"/>
        <v>0.7657178733947807</v>
      </c>
      <c r="F421" s="4">
        <f t="shared" si="102"/>
        <v>2.1505376344086021E-3</v>
      </c>
      <c r="G421" s="4">
        <f t="shared" si="103"/>
        <v>216224.99999999997</v>
      </c>
      <c r="H421" s="4">
        <f t="shared" si="104"/>
        <v>729381.00860178773</v>
      </c>
      <c r="I421" s="4">
        <f t="shared" si="105"/>
        <v>2460384.5795304021</v>
      </c>
      <c r="J421" s="4">
        <f t="shared" si="106"/>
        <v>165567.34717478644</v>
      </c>
      <c r="K421" s="4">
        <f t="shared" si="107"/>
        <v>126777.87698229282</v>
      </c>
      <c r="L421" s="4">
        <f t="shared" si="108"/>
        <v>558500.07480110123</v>
      </c>
      <c r="M421" s="4"/>
      <c r="N421" s="4"/>
      <c r="O421" s="4">
        <f t="shared" si="109"/>
        <v>0.71696060208920365</v>
      </c>
      <c r="P421" s="18">
        <f t="shared" si="110"/>
        <v>6368.1514784362889</v>
      </c>
      <c r="Q421" s="18">
        <f t="shared" si="111"/>
        <v>514.02553120444202</v>
      </c>
      <c r="R421" s="43"/>
      <c r="S421" s="43"/>
    </row>
    <row r="422" spans="2:19" ht="18" x14ac:dyDescent="0.35">
      <c r="B422" s="45">
        <v>23.3</v>
      </c>
      <c r="C422" s="5">
        <v>4.62</v>
      </c>
      <c r="D422" s="4">
        <f t="shared" si="100"/>
        <v>3.3732501264968797</v>
      </c>
      <c r="E422" s="4">
        <f t="shared" si="101"/>
        <v>0.77219038790039818</v>
      </c>
      <c r="F422" s="4">
        <f t="shared" si="102"/>
        <v>2.1645021645021645E-3</v>
      </c>
      <c r="G422" s="4">
        <f t="shared" si="103"/>
        <v>213444</v>
      </c>
      <c r="H422" s="4">
        <f t="shared" si="104"/>
        <v>720000</v>
      </c>
      <c r="I422" s="4">
        <f t="shared" si="105"/>
        <v>2428740.0910777533</v>
      </c>
      <c r="J422" s="4">
        <f t="shared" si="106"/>
        <v>164819.40515501259</v>
      </c>
      <c r="K422" s="4">
        <f t="shared" si="107"/>
        <v>127271.96040016206</v>
      </c>
      <c r="L422" s="4">
        <f t="shared" si="108"/>
        <v>555977.07928828674</v>
      </c>
      <c r="M422" s="4"/>
      <c r="N422" s="4"/>
      <c r="O422" s="4">
        <f t="shared" si="109"/>
        <v>0.71696060208920365</v>
      </c>
      <c r="P422" s="18">
        <f t="shared" si="110"/>
        <v>5821.0114939071127</v>
      </c>
      <c r="Q422" s="18">
        <f t="shared" si="111"/>
        <v>651.07447446273363</v>
      </c>
      <c r="R422" s="43"/>
      <c r="S422" s="43"/>
    </row>
    <row r="423" spans="2:19" ht="18" x14ac:dyDescent="0.35">
      <c r="B423" s="45">
        <v>23.3</v>
      </c>
      <c r="C423" s="5">
        <v>4.63</v>
      </c>
      <c r="D423" s="4">
        <f t="shared" si="100"/>
        <v>3.3732501264968797</v>
      </c>
      <c r="E423" s="4">
        <f t="shared" si="101"/>
        <v>0.77002822489590295</v>
      </c>
      <c r="F423" s="4">
        <f t="shared" si="102"/>
        <v>2.1598272138228943E-3</v>
      </c>
      <c r="G423" s="4">
        <f t="shared" si="103"/>
        <v>214368.99999999997</v>
      </c>
      <c r="H423" s="4">
        <f t="shared" si="104"/>
        <v>723120.25636700948</v>
      </c>
      <c r="I423" s="4">
        <f t="shared" si="105"/>
        <v>2439265.4962624712</v>
      </c>
      <c r="J423" s="4">
        <f t="shared" si="106"/>
        <v>165070.1805427098</v>
      </c>
      <c r="K423" s="4">
        <f t="shared" si="107"/>
        <v>127108.69810654904</v>
      </c>
      <c r="L423" s="4">
        <f t="shared" si="108"/>
        <v>556823.00739655853</v>
      </c>
      <c r="M423" s="4"/>
      <c r="N423" s="4"/>
      <c r="O423" s="4">
        <f t="shared" si="109"/>
        <v>0.71696060208920365</v>
      </c>
      <c r="P423" s="18">
        <f t="shared" si="110"/>
        <v>6000.3268847944619</v>
      </c>
      <c r="Q423" s="18">
        <f t="shared" si="111"/>
        <v>603.70010202162041</v>
      </c>
      <c r="R423" s="43"/>
      <c r="S423" s="43"/>
    </row>
    <row r="424" spans="2:19" ht="18" x14ac:dyDescent="0.35">
      <c r="B424" s="45">
        <v>23.3</v>
      </c>
      <c r="C424" s="5">
        <v>4.66</v>
      </c>
      <c r="D424" s="4">
        <f t="shared" si="100"/>
        <v>3.3732501264968797</v>
      </c>
      <c r="E424" s="4">
        <f t="shared" si="101"/>
        <v>0.76356964485649115</v>
      </c>
      <c r="F424" s="4">
        <f t="shared" si="102"/>
        <v>2.1459227467811159E-3</v>
      </c>
      <c r="G424" s="4">
        <f t="shared" si="103"/>
        <v>217156</v>
      </c>
      <c r="H424" s="4">
        <f t="shared" si="104"/>
        <v>732521.50446955638</v>
      </c>
      <c r="I424" s="4">
        <f t="shared" si="105"/>
        <v>2470978.2576136161</v>
      </c>
      <c r="J424" s="4">
        <f t="shared" si="106"/>
        <v>165813.72979845619</v>
      </c>
      <c r="K424" s="4">
        <f t="shared" si="107"/>
        <v>126610.33077453739</v>
      </c>
      <c r="L424" s="4">
        <f t="shared" si="108"/>
        <v>559331.18501756177</v>
      </c>
      <c r="M424" s="4"/>
      <c r="N424" s="4"/>
      <c r="O424" s="4">
        <f t="shared" si="109"/>
        <v>0.71696060208920365</v>
      </c>
      <c r="P424" s="18">
        <f t="shared" si="110"/>
        <v>6556.6894650174117</v>
      </c>
      <c r="Q424" s="18">
        <f t="shared" si="111"/>
        <v>471.75031713453376</v>
      </c>
      <c r="R424" s="43"/>
      <c r="S424" s="43"/>
    </row>
    <row r="425" spans="2:19" ht="18" x14ac:dyDescent="0.35">
      <c r="B425" s="45">
        <v>23.3</v>
      </c>
      <c r="C425" s="5">
        <v>4.6500000000000004</v>
      </c>
      <c r="D425" s="4">
        <f t="shared" si="100"/>
        <v>3.3732501264968797</v>
      </c>
      <c r="E425" s="4">
        <f t="shared" si="101"/>
        <v>0.7657178733947807</v>
      </c>
      <c r="F425" s="4">
        <f t="shared" si="102"/>
        <v>2.1505376344086021E-3</v>
      </c>
      <c r="G425" s="4">
        <f t="shared" si="103"/>
        <v>216224.99999999997</v>
      </c>
      <c r="H425" s="4">
        <f t="shared" si="104"/>
        <v>729381.00860178773</v>
      </c>
      <c r="I425" s="4">
        <f t="shared" si="105"/>
        <v>2460384.5795304021</v>
      </c>
      <c r="J425" s="4">
        <f t="shared" si="106"/>
        <v>165567.34717478644</v>
      </c>
      <c r="K425" s="4">
        <f t="shared" si="107"/>
        <v>126777.87698229282</v>
      </c>
      <c r="L425" s="4">
        <f t="shared" si="108"/>
        <v>558500.07480110123</v>
      </c>
      <c r="M425" s="4"/>
      <c r="N425" s="4"/>
      <c r="O425" s="4">
        <f t="shared" si="109"/>
        <v>0.71696060208920365</v>
      </c>
      <c r="P425" s="18">
        <f t="shared" si="110"/>
        <v>6368.1514784362889</v>
      </c>
      <c r="Q425" s="18">
        <f t="shared" si="111"/>
        <v>514.02553120444202</v>
      </c>
      <c r="R425" s="43"/>
      <c r="S425" s="43"/>
    </row>
    <row r="426" spans="2:19" ht="18" x14ac:dyDescent="0.35">
      <c r="B426" s="45">
        <v>23.3</v>
      </c>
      <c r="C426" s="5">
        <v>4.63</v>
      </c>
      <c r="D426" s="4">
        <f t="shared" si="100"/>
        <v>3.3732501264968797</v>
      </c>
      <c r="E426" s="4">
        <f t="shared" si="101"/>
        <v>0.77002822489590295</v>
      </c>
      <c r="F426" s="4">
        <f t="shared" si="102"/>
        <v>2.1598272138228943E-3</v>
      </c>
      <c r="G426" s="4">
        <f t="shared" si="103"/>
        <v>214368.99999999997</v>
      </c>
      <c r="H426" s="4">
        <f t="shared" si="104"/>
        <v>723120.25636700948</v>
      </c>
      <c r="I426" s="4">
        <f t="shared" si="105"/>
        <v>2439265.4962624712</v>
      </c>
      <c r="J426" s="4">
        <f t="shared" si="106"/>
        <v>165070.1805427098</v>
      </c>
      <c r="K426" s="4">
        <f t="shared" si="107"/>
        <v>127108.69810654904</v>
      </c>
      <c r="L426" s="4">
        <f t="shared" si="108"/>
        <v>556823.00739655853</v>
      </c>
      <c r="M426" s="4"/>
      <c r="N426" s="4"/>
      <c r="O426" s="4">
        <f t="shared" si="109"/>
        <v>0.71696060208920365</v>
      </c>
      <c r="P426" s="18">
        <f t="shared" si="110"/>
        <v>6000.3268847944619</v>
      </c>
      <c r="Q426" s="18">
        <f t="shared" si="111"/>
        <v>603.70010202162041</v>
      </c>
      <c r="R426" s="43"/>
      <c r="S426" s="43"/>
    </row>
    <row r="427" spans="2:19" ht="18" x14ac:dyDescent="0.35">
      <c r="B427" s="45">
        <v>23.4</v>
      </c>
      <c r="C427" s="5">
        <v>4.63</v>
      </c>
      <c r="D427" s="4">
        <f t="shared" si="100"/>
        <v>3.3721126285617946</v>
      </c>
      <c r="E427" s="4">
        <f t="shared" si="101"/>
        <v>0.77002822489590295</v>
      </c>
      <c r="F427" s="4">
        <f t="shared" si="102"/>
        <v>2.1598272138228943E-3</v>
      </c>
      <c r="G427" s="4">
        <f t="shared" si="103"/>
        <v>214368.99999999997</v>
      </c>
      <c r="H427" s="4">
        <f t="shared" si="104"/>
        <v>722876.41207216331</v>
      </c>
      <c r="I427" s="4">
        <f t="shared" si="105"/>
        <v>2437620.6780379815</v>
      </c>
      <c r="J427" s="4">
        <f t="shared" si="106"/>
        <v>165070.1805427098</v>
      </c>
      <c r="K427" s="4">
        <f t="shared" si="107"/>
        <v>127108.69810654904</v>
      </c>
      <c r="L427" s="4">
        <f t="shared" si="108"/>
        <v>556635.24040704709</v>
      </c>
      <c r="M427" s="4"/>
      <c r="N427" s="4"/>
      <c r="O427" s="4">
        <f t="shared" si="109"/>
        <v>0.72146591769592838</v>
      </c>
      <c r="P427" s="18">
        <f t="shared" si="110"/>
        <v>6000.3268847944619</v>
      </c>
      <c r="Q427" s="18">
        <f t="shared" si="111"/>
        <v>505.5459154892618</v>
      </c>
      <c r="R427" s="43"/>
      <c r="S427" s="43"/>
    </row>
    <row r="428" spans="2:19" ht="18" x14ac:dyDescent="0.35">
      <c r="B428" s="45">
        <v>23.4</v>
      </c>
      <c r="C428" s="5">
        <v>4.5999999999999996</v>
      </c>
      <c r="D428" s="4">
        <f t="shared" si="100"/>
        <v>3.3721126285617946</v>
      </c>
      <c r="E428" s="4">
        <f t="shared" si="101"/>
        <v>0.77652878949899651</v>
      </c>
      <c r="F428" s="4">
        <f t="shared" si="102"/>
        <v>2.1739130434782613E-3</v>
      </c>
      <c r="G428" s="4">
        <f t="shared" si="103"/>
        <v>211599.99999999991</v>
      </c>
      <c r="H428" s="4">
        <f t="shared" si="104"/>
        <v>713539.03220367548</v>
      </c>
      <c r="I428" s="4">
        <f t="shared" si="105"/>
        <v>2406133.9814657751</v>
      </c>
      <c r="J428" s="4">
        <f t="shared" si="106"/>
        <v>164313.4918579876</v>
      </c>
      <c r="K428" s="4">
        <f t="shared" si="107"/>
        <v>127594.15693083633</v>
      </c>
      <c r="L428" s="4">
        <f t="shared" si="108"/>
        <v>554083.6009374056</v>
      </c>
      <c r="M428" s="4"/>
      <c r="N428" s="4"/>
      <c r="O428" s="4">
        <f t="shared" si="109"/>
        <v>0.72146591769592838</v>
      </c>
      <c r="P428" s="18">
        <f t="shared" si="110"/>
        <v>5471.5024710671241</v>
      </c>
      <c r="Q428" s="18">
        <f t="shared" si="111"/>
        <v>641.55424051415559</v>
      </c>
      <c r="R428" s="43"/>
      <c r="S428" s="43"/>
    </row>
    <row r="429" spans="2:19" ht="18" x14ac:dyDescent="0.35">
      <c r="B429" s="45">
        <v>23.4</v>
      </c>
      <c r="C429" s="5">
        <v>4.59</v>
      </c>
      <c r="D429" s="4">
        <f t="shared" si="100"/>
        <v>3.3721126285617946</v>
      </c>
      <c r="E429" s="4">
        <f t="shared" si="101"/>
        <v>0.77870506892159186</v>
      </c>
      <c r="F429" s="4">
        <f t="shared" si="102"/>
        <v>2.1786492374727671E-3</v>
      </c>
      <c r="G429" s="4">
        <f t="shared" si="103"/>
        <v>210680.99999999994</v>
      </c>
      <c r="H429" s="4">
        <f t="shared" si="104"/>
        <v>710440.06069802726</v>
      </c>
      <c r="I429" s="4">
        <f t="shared" si="105"/>
        <v>2395683.9005160257</v>
      </c>
      <c r="J429" s="4">
        <f t="shared" si="106"/>
        <v>164058.36262546986</v>
      </c>
      <c r="K429" s="4">
        <f t="shared" si="107"/>
        <v>127753.07857543</v>
      </c>
      <c r="L429" s="4">
        <f t="shared" si="108"/>
        <v>553223.2764305172</v>
      </c>
      <c r="M429" s="4"/>
      <c r="N429" s="4"/>
      <c r="O429" s="4">
        <f t="shared" si="109"/>
        <v>0.72146591769592838</v>
      </c>
      <c r="P429" s="18">
        <f t="shared" si="110"/>
        <v>5301.2799805387867</v>
      </c>
      <c r="Q429" s="18">
        <f t="shared" si="111"/>
        <v>690.25846515211447</v>
      </c>
      <c r="R429" s="43"/>
      <c r="S429" s="43"/>
    </row>
    <row r="430" spans="2:19" ht="18" x14ac:dyDescent="0.35">
      <c r="B430" s="45">
        <v>23.4</v>
      </c>
      <c r="C430" s="5">
        <v>4.62</v>
      </c>
      <c r="D430" s="4">
        <f t="shared" si="100"/>
        <v>3.3721126285617946</v>
      </c>
      <c r="E430" s="4">
        <f t="shared" si="101"/>
        <v>0.77219038790039818</v>
      </c>
      <c r="F430" s="4">
        <f t="shared" si="102"/>
        <v>2.1645021645021645E-3</v>
      </c>
      <c r="G430" s="4">
        <f t="shared" si="103"/>
        <v>213444</v>
      </c>
      <c r="H430" s="4">
        <f t="shared" si="104"/>
        <v>719757.20789074374</v>
      </c>
      <c r="I430" s="4">
        <f t="shared" si="105"/>
        <v>2427102.3702267539</v>
      </c>
      <c r="J430" s="4">
        <f t="shared" si="106"/>
        <v>164819.40515501259</v>
      </c>
      <c r="K430" s="4">
        <f t="shared" si="107"/>
        <v>127271.96040016206</v>
      </c>
      <c r="L430" s="4">
        <f t="shared" si="108"/>
        <v>555789.59755526087</v>
      </c>
      <c r="M430" s="4"/>
      <c r="N430" s="4"/>
      <c r="O430" s="4">
        <f t="shared" si="109"/>
        <v>0.72146591769592838</v>
      </c>
      <c r="P430" s="18">
        <f t="shared" si="110"/>
        <v>5821.0114939071127</v>
      </c>
      <c r="Q430" s="18">
        <f t="shared" si="111"/>
        <v>549.18540942626339</v>
      </c>
      <c r="R430" s="43"/>
      <c r="S430" s="43"/>
    </row>
    <row r="431" spans="2:19" ht="18" x14ac:dyDescent="0.35">
      <c r="B431" s="45">
        <v>23.4</v>
      </c>
      <c r="C431" s="5">
        <v>4.6100000000000003</v>
      </c>
      <c r="D431" s="4">
        <f t="shared" si="100"/>
        <v>3.3721126285617946</v>
      </c>
      <c r="E431" s="4">
        <f t="shared" si="101"/>
        <v>0.77435723598548833</v>
      </c>
      <c r="F431" s="4">
        <f t="shared" si="102"/>
        <v>2.1691973969631233E-3</v>
      </c>
      <c r="G431" s="4">
        <f t="shared" si="103"/>
        <v>212521.00000000006</v>
      </c>
      <c r="H431" s="4">
        <f t="shared" si="104"/>
        <v>716644.74793458136</v>
      </c>
      <c r="I431" s="4">
        <f t="shared" si="105"/>
        <v>2416606.8047026861</v>
      </c>
      <c r="J431" s="4">
        <f t="shared" si="106"/>
        <v>164567.174148872</v>
      </c>
      <c r="K431" s="4">
        <f t="shared" si="107"/>
        <v>127433.78210786304</v>
      </c>
      <c r="L431" s="4">
        <f t="shared" si="108"/>
        <v>554939.0461941394</v>
      </c>
      <c r="M431" s="4"/>
      <c r="N431" s="4"/>
      <c r="O431" s="4">
        <f t="shared" si="109"/>
        <v>0.72146591769592838</v>
      </c>
      <c r="P431" s="18">
        <f t="shared" si="110"/>
        <v>5644.741497014259</v>
      </c>
      <c r="Q431" s="18">
        <f t="shared" si="111"/>
        <v>594.52570178416079</v>
      </c>
      <c r="R431" s="43"/>
      <c r="S431" s="43"/>
    </row>
    <row r="432" spans="2:19" ht="18" x14ac:dyDescent="0.35">
      <c r="B432" s="45">
        <v>23.4</v>
      </c>
      <c r="C432" s="5">
        <v>4.58</v>
      </c>
      <c r="D432" s="4">
        <f t="shared" si="100"/>
        <v>3.3721126285617946</v>
      </c>
      <c r="E432" s="4">
        <f t="shared" si="101"/>
        <v>0.78088609486795202</v>
      </c>
      <c r="F432" s="4">
        <f t="shared" si="102"/>
        <v>2.1834061135371182E-3</v>
      </c>
      <c r="G432" s="4">
        <f t="shared" si="103"/>
        <v>209763.99999999991</v>
      </c>
      <c r="H432" s="4">
        <f t="shared" si="104"/>
        <v>707347.83341763599</v>
      </c>
      <c r="I432" s="4">
        <f t="shared" si="105"/>
        <v>2385256.5618534349</v>
      </c>
      <c r="J432" s="4">
        <f t="shared" si="106"/>
        <v>163801.79080388101</v>
      </c>
      <c r="K432" s="4">
        <f t="shared" si="107"/>
        <v>127910.54075321987</v>
      </c>
      <c r="L432" s="4">
        <f t="shared" si="108"/>
        <v>552358.08735080436</v>
      </c>
      <c r="M432" s="4"/>
      <c r="N432" s="4"/>
      <c r="O432" s="4">
        <f t="shared" si="109"/>
        <v>0.72146591769592838</v>
      </c>
      <c r="P432" s="18">
        <f t="shared" si="110"/>
        <v>5134.0595774106469</v>
      </c>
      <c r="Q432" s="18">
        <f t="shared" si="111"/>
        <v>740.62580682306577</v>
      </c>
      <c r="R432" s="43"/>
      <c r="S432" s="43"/>
    </row>
    <row r="433" spans="2:19" ht="18" x14ac:dyDescent="0.35">
      <c r="B433" s="45">
        <v>23.4</v>
      </c>
      <c r="C433" s="5">
        <v>4.6100000000000003</v>
      </c>
      <c r="D433" s="4">
        <f t="shared" si="100"/>
        <v>3.3721126285617946</v>
      </c>
      <c r="E433" s="4">
        <f t="shared" si="101"/>
        <v>0.77435723598548833</v>
      </c>
      <c r="F433" s="4">
        <f t="shared" si="102"/>
        <v>2.1691973969631233E-3</v>
      </c>
      <c r="G433" s="4">
        <f t="shared" si="103"/>
        <v>212521.00000000006</v>
      </c>
      <c r="H433" s="4">
        <f t="shared" si="104"/>
        <v>716644.74793458136</v>
      </c>
      <c r="I433" s="4">
        <f t="shared" si="105"/>
        <v>2416606.8047026861</v>
      </c>
      <c r="J433" s="4">
        <f t="shared" si="106"/>
        <v>164567.174148872</v>
      </c>
      <c r="K433" s="4">
        <f t="shared" si="107"/>
        <v>127433.78210786304</v>
      </c>
      <c r="L433" s="4">
        <f t="shared" si="108"/>
        <v>554939.0461941394</v>
      </c>
      <c r="M433" s="4"/>
      <c r="N433" s="4"/>
      <c r="O433" s="4">
        <f t="shared" si="109"/>
        <v>0.72146591769592838</v>
      </c>
      <c r="P433" s="18">
        <f t="shared" si="110"/>
        <v>5644.741497014259</v>
      </c>
      <c r="Q433" s="18">
        <f t="shared" si="111"/>
        <v>594.52570178416079</v>
      </c>
      <c r="R433" s="43"/>
      <c r="S433" s="43"/>
    </row>
    <row r="434" spans="2:19" ht="18" x14ac:dyDescent="0.35">
      <c r="B434" s="45">
        <v>23.4</v>
      </c>
      <c r="C434" s="5">
        <v>4.6500000000000004</v>
      </c>
      <c r="D434" s="4">
        <f t="shared" si="100"/>
        <v>3.3721126285617946</v>
      </c>
      <c r="E434" s="4">
        <f t="shared" si="101"/>
        <v>0.7657178733947807</v>
      </c>
      <c r="F434" s="4">
        <f t="shared" si="102"/>
        <v>2.1505376344086021E-3</v>
      </c>
      <c r="G434" s="4">
        <f t="shared" si="103"/>
        <v>216224.99999999997</v>
      </c>
      <c r="H434" s="4">
        <f t="shared" si="104"/>
        <v>729135.05311077391</v>
      </c>
      <c r="I434" s="4">
        <f t="shared" si="105"/>
        <v>2458725.520521916</v>
      </c>
      <c r="J434" s="4">
        <f t="shared" si="106"/>
        <v>165567.34717478644</v>
      </c>
      <c r="K434" s="4">
        <f t="shared" si="107"/>
        <v>126777.87698229282</v>
      </c>
      <c r="L434" s="4">
        <f t="shared" si="108"/>
        <v>558311.74228557234</v>
      </c>
      <c r="M434" s="4"/>
      <c r="N434" s="4"/>
      <c r="O434" s="4">
        <f t="shared" si="109"/>
        <v>0.72146591769592838</v>
      </c>
      <c r="P434" s="18">
        <f t="shared" si="110"/>
        <v>6368.1514784362889</v>
      </c>
      <c r="Q434" s="18">
        <f t="shared" si="111"/>
        <v>423.41948897162257</v>
      </c>
      <c r="R434" s="43"/>
      <c r="S434" s="43"/>
    </row>
    <row r="435" spans="2:19" ht="18" x14ac:dyDescent="0.35">
      <c r="B435" s="45">
        <v>23.4</v>
      </c>
      <c r="C435" s="5">
        <v>4.67</v>
      </c>
      <c r="D435" s="4">
        <f t="shared" si="100"/>
        <v>3.3721126285617946</v>
      </c>
      <c r="E435" s="4">
        <f t="shared" si="101"/>
        <v>0.76142602131323978</v>
      </c>
      <c r="F435" s="4">
        <f t="shared" si="102"/>
        <v>2.1413276231263384E-3</v>
      </c>
      <c r="G435" s="4">
        <f t="shared" si="103"/>
        <v>218089</v>
      </c>
      <c r="H435" s="4">
        <f t="shared" si="104"/>
        <v>735420.67105041328</v>
      </c>
      <c r="I435" s="4">
        <f t="shared" si="105"/>
        <v>2479921.3321544882</v>
      </c>
      <c r="J435" s="4">
        <f t="shared" si="106"/>
        <v>166058.63956218315</v>
      </c>
      <c r="K435" s="4">
        <f t="shared" si="107"/>
        <v>126441.36922652247</v>
      </c>
      <c r="L435" s="4">
        <f t="shared" si="108"/>
        <v>559968.43554942904</v>
      </c>
      <c r="M435" s="4"/>
      <c r="N435" s="4"/>
      <c r="O435" s="4">
        <f t="shared" si="109"/>
        <v>0.72146591769592838</v>
      </c>
      <c r="P435" s="18">
        <f t="shared" si="110"/>
        <v>6748.3304132734465</v>
      </c>
      <c r="Q435" s="18">
        <f t="shared" si="111"/>
        <v>348.24667016058379</v>
      </c>
      <c r="R435" s="43"/>
      <c r="S435" s="43"/>
    </row>
    <row r="436" spans="2:19" ht="18" x14ac:dyDescent="0.35">
      <c r="B436" s="45">
        <v>23.4</v>
      </c>
      <c r="C436" s="5">
        <v>4.6399999999999997</v>
      </c>
      <c r="D436" s="4">
        <f t="shared" si="100"/>
        <v>3.3721126285617946</v>
      </c>
      <c r="E436" s="4">
        <f t="shared" si="101"/>
        <v>0.76787072675588186</v>
      </c>
      <c r="F436" s="4">
        <f t="shared" si="102"/>
        <v>2.1551724137931039E-3</v>
      </c>
      <c r="G436" s="4">
        <f t="shared" si="103"/>
        <v>215295.99999999991</v>
      </c>
      <c r="H436" s="4">
        <f t="shared" si="104"/>
        <v>726002.36047883984</v>
      </c>
      <c r="I436" s="4">
        <f t="shared" si="105"/>
        <v>2448161.7281363686</v>
      </c>
      <c r="J436" s="4">
        <f t="shared" si="106"/>
        <v>165319.49598763426</v>
      </c>
      <c r="K436" s="4">
        <f t="shared" si="107"/>
        <v>126944.00153094082</v>
      </c>
      <c r="L436" s="4">
        <f t="shared" si="108"/>
        <v>557475.96016737248</v>
      </c>
      <c r="M436" s="4"/>
      <c r="N436" s="4"/>
      <c r="O436" s="4">
        <f t="shared" si="109"/>
        <v>0.72146591769592838</v>
      </c>
      <c r="P436" s="18">
        <f t="shared" si="110"/>
        <v>6182.7020802600764</v>
      </c>
      <c r="Q436" s="18">
        <f t="shared" si="111"/>
        <v>463.61976360246064</v>
      </c>
      <c r="R436" s="43"/>
      <c r="S436" s="43"/>
    </row>
    <row r="437" spans="2:19" ht="18" x14ac:dyDescent="0.35">
      <c r="B437" s="45">
        <v>23.4</v>
      </c>
      <c r="C437" s="5">
        <v>4.6399999999999997</v>
      </c>
      <c r="D437" s="4">
        <f t="shared" si="100"/>
        <v>3.3721126285617946</v>
      </c>
      <c r="E437" s="4">
        <f t="shared" si="101"/>
        <v>0.76787072675588186</v>
      </c>
      <c r="F437" s="4">
        <f t="shared" si="102"/>
        <v>2.1551724137931039E-3</v>
      </c>
      <c r="G437" s="4">
        <f t="shared" si="103"/>
        <v>215295.99999999991</v>
      </c>
      <c r="H437" s="4">
        <f t="shared" si="104"/>
        <v>726002.36047883984</v>
      </c>
      <c r="I437" s="4">
        <f t="shared" si="105"/>
        <v>2448161.7281363686</v>
      </c>
      <c r="J437" s="4">
        <f t="shared" si="106"/>
        <v>165319.49598763426</v>
      </c>
      <c r="K437" s="4">
        <f t="shared" si="107"/>
        <v>126944.00153094082</v>
      </c>
      <c r="L437" s="4">
        <f t="shared" si="108"/>
        <v>557475.96016737248</v>
      </c>
      <c r="M437" s="4"/>
      <c r="N437" s="4"/>
      <c r="O437" s="4">
        <f t="shared" si="109"/>
        <v>0.72146591769592838</v>
      </c>
      <c r="P437" s="18">
        <f t="shared" si="110"/>
        <v>6182.7020802600764</v>
      </c>
      <c r="Q437" s="18">
        <f t="shared" si="111"/>
        <v>463.61976360246064</v>
      </c>
      <c r="R437" s="43"/>
      <c r="S437" s="43"/>
    </row>
    <row r="438" spans="2:19" ht="18" x14ac:dyDescent="0.35">
      <c r="B438" s="45">
        <v>23.4</v>
      </c>
      <c r="C438" s="5">
        <v>4.5599999999999996</v>
      </c>
      <c r="D438" s="4">
        <f t="shared" si="100"/>
        <v>3.3721126285617946</v>
      </c>
      <c r="E438" s="4">
        <f t="shared" si="101"/>
        <v>0.78526246946775102</v>
      </c>
      <c r="F438" s="4">
        <f t="shared" si="102"/>
        <v>2.1929824561403512E-3</v>
      </c>
      <c r="G438" s="4">
        <f t="shared" si="103"/>
        <v>207935.99999999994</v>
      </c>
      <c r="H438" s="4">
        <f t="shared" si="104"/>
        <v>701183.61153262516</v>
      </c>
      <c r="I438" s="4">
        <f t="shared" si="105"/>
        <v>2364470.1113897329</v>
      </c>
      <c r="J438" s="4">
        <f t="shared" si="106"/>
        <v>163284.33685124622</v>
      </c>
      <c r="K438" s="4">
        <f t="shared" si="107"/>
        <v>128221.06158121373</v>
      </c>
      <c r="L438" s="4">
        <f t="shared" si="108"/>
        <v>550613.17434242542</v>
      </c>
      <c r="M438" s="4"/>
      <c r="N438" s="4"/>
      <c r="O438" s="4">
        <f t="shared" si="109"/>
        <v>0.72146591769592838</v>
      </c>
      <c r="P438" s="18">
        <f t="shared" si="110"/>
        <v>4808.5671787441506</v>
      </c>
      <c r="Q438" s="18">
        <f t="shared" si="111"/>
        <v>846.29952373761739</v>
      </c>
      <c r="R438" s="43"/>
      <c r="S438" s="43"/>
    </row>
    <row r="439" spans="2:19" ht="18" x14ac:dyDescent="0.35">
      <c r="B439" s="45">
        <v>23.5</v>
      </c>
      <c r="C439" s="5">
        <v>4.62</v>
      </c>
      <c r="D439" s="4">
        <f t="shared" si="100"/>
        <v>3.370975897522333</v>
      </c>
      <c r="E439" s="4">
        <f t="shared" si="101"/>
        <v>0.77219038790039818</v>
      </c>
      <c r="F439" s="4">
        <f t="shared" si="102"/>
        <v>2.1645021645021645E-3</v>
      </c>
      <c r="G439" s="4">
        <f t="shared" si="103"/>
        <v>213444</v>
      </c>
      <c r="H439" s="4">
        <f t="shared" si="104"/>
        <v>719514.57947075681</v>
      </c>
      <c r="I439" s="4">
        <f t="shared" si="105"/>
        <v>2425466.3053118386</v>
      </c>
      <c r="J439" s="4">
        <f t="shared" si="106"/>
        <v>164819.40515501259</v>
      </c>
      <c r="K439" s="4">
        <f t="shared" si="107"/>
        <v>127271.96040016206</v>
      </c>
      <c r="L439" s="4">
        <f t="shared" si="108"/>
        <v>555602.24222151563</v>
      </c>
      <c r="M439" s="4"/>
      <c r="N439" s="4"/>
      <c r="O439" s="4">
        <f t="shared" si="109"/>
        <v>0.72596819584059347</v>
      </c>
      <c r="P439" s="18">
        <f t="shared" si="110"/>
        <v>5821.0114939071127</v>
      </c>
      <c r="Q439" s="18">
        <f t="shared" si="111"/>
        <v>456.02119328850307</v>
      </c>
      <c r="R439" s="43"/>
      <c r="S439" s="43"/>
    </row>
    <row r="440" spans="2:19" ht="18" x14ac:dyDescent="0.35">
      <c r="B440" s="45">
        <v>23.5</v>
      </c>
      <c r="C440" s="5">
        <v>4.6500000000000004</v>
      </c>
      <c r="D440" s="4">
        <f t="shared" si="100"/>
        <v>3.370975897522333</v>
      </c>
      <c r="E440" s="4">
        <f t="shared" si="101"/>
        <v>0.7657178733947807</v>
      </c>
      <c r="F440" s="4">
        <f t="shared" si="102"/>
        <v>2.1505376344086021E-3</v>
      </c>
      <c r="G440" s="4">
        <f t="shared" si="103"/>
        <v>216224.99999999997</v>
      </c>
      <c r="H440" s="4">
        <f t="shared" si="104"/>
        <v>728889.26344176638</v>
      </c>
      <c r="I440" s="4">
        <f t="shared" si="105"/>
        <v>2457068.1390250004</v>
      </c>
      <c r="J440" s="4">
        <f t="shared" si="106"/>
        <v>165567.34717478644</v>
      </c>
      <c r="K440" s="4">
        <f t="shared" si="107"/>
        <v>126777.87698229282</v>
      </c>
      <c r="L440" s="4">
        <f t="shared" si="108"/>
        <v>558123.53674291738</v>
      </c>
      <c r="M440" s="4"/>
      <c r="N440" s="4"/>
      <c r="O440" s="4">
        <f t="shared" si="109"/>
        <v>0.72596819584059347</v>
      </c>
      <c r="P440" s="18">
        <f t="shared" si="110"/>
        <v>6368.1514784362889</v>
      </c>
      <c r="Q440" s="18">
        <f t="shared" si="111"/>
        <v>341.64347127773488</v>
      </c>
      <c r="R440" s="43"/>
      <c r="S440" s="43"/>
    </row>
    <row r="441" spans="2:19" ht="18" x14ac:dyDescent="0.35">
      <c r="B441" s="45">
        <v>23.5</v>
      </c>
      <c r="C441" s="5">
        <v>4.63</v>
      </c>
      <c r="D441" s="4">
        <f t="shared" si="100"/>
        <v>3.370975897522333</v>
      </c>
      <c r="E441" s="4">
        <f t="shared" si="101"/>
        <v>0.77002822489590295</v>
      </c>
      <c r="F441" s="4">
        <f t="shared" si="102"/>
        <v>2.1598272138228943E-3</v>
      </c>
      <c r="G441" s="4">
        <f t="shared" si="103"/>
        <v>214368.99999999997</v>
      </c>
      <c r="H441" s="4">
        <f t="shared" si="104"/>
        <v>722632.73217596486</v>
      </c>
      <c r="I441" s="4">
        <f t="shared" si="105"/>
        <v>2435977.5229258891</v>
      </c>
      <c r="J441" s="4">
        <f t="shared" si="106"/>
        <v>165070.1805427098</v>
      </c>
      <c r="K441" s="4">
        <f t="shared" si="107"/>
        <v>127108.69810654904</v>
      </c>
      <c r="L441" s="4">
        <f t="shared" si="108"/>
        <v>556447.60000913474</v>
      </c>
      <c r="M441" s="4"/>
      <c r="N441" s="4"/>
      <c r="O441" s="4">
        <f t="shared" si="109"/>
        <v>0.72596819584059347</v>
      </c>
      <c r="P441" s="18">
        <f t="shared" si="110"/>
        <v>6000.3268847944619</v>
      </c>
      <c r="Q441" s="18">
        <f t="shared" si="111"/>
        <v>416.15157290907996</v>
      </c>
      <c r="R441" s="43"/>
      <c r="S441" s="43"/>
    </row>
    <row r="442" spans="2:19" ht="18" x14ac:dyDescent="0.35">
      <c r="B442" s="45">
        <v>23.5</v>
      </c>
      <c r="C442" s="5">
        <v>4.59</v>
      </c>
      <c r="D442" s="4">
        <f t="shared" si="100"/>
        <v>3.370975897522333</v>
      </c>
      <c r="E442" s="4">
        <f t="shared" si="101"/>
        <v>0.77870506892159186</v>
      </c>
      <c r="F442" s="4">
        <f t="shared" si="102"/>
        <v>2.1786492374727671E-3</v>
      </c>
      <c r="G442" s="4">
        <f t="shared" si="103"/>
        <v>210680.99999999994</v>
      </c>
      <c r="H442" s="4">
        <f t="shared" si="104"/>
        <v>710200.57306590246</v>
      </c>
      <c r="I442" s="4">
        <f t="shared" si="105"/>
        <v>2394069.0142117059</v>
      </c>
      <c r="J442" s="4">
        <f t="shared" si="106"/>
        <v>164058.36262546986</v>
      </c>
      <c r="K442" s="4">
        <f t="shared" si="107"/>
        <v>127753.07857543</v>
      </c>
      <c r="L442" s="4">
        <f t="shared" si="108"/>
        <v>553036.78619743756</v>
      </c>
      <c r="M442" s="4"/>
      <c r="N442" s="4"/>
      <c r="O442" s="4">
        <f t="shared" si="109"/>
        <v>0.72596819584059347</v>
      </c>
      <c r="P442" s="18">
        <f t="shared" si="110"/>
        <v>5301.2799805387867</v>
      </c>
      <c r="Q442" s="18">
        <f t="shared" si="111"/>
        <v>585.94131636566783</v>
      </c>
      <c r="R442" s="43"/>
      <c r="S442" s="43"/>
    </row>
    <row r="443" spans="2:19" ht="18" x14ac:dyDescent="0.35">
      <c r="B443" s="45">
        <v>23.5</v>
      </c>
      <c r="C443" s="5">
        <v>4.63</v>
      </c>
      <c r="D443" s="4">
        <f t="shared" si="100"/>
        <v>3.370975897522333</v>
      </c>
      <c r="E443" s="4">
        <f t="shared" si="101"/>
        <v>0.77002822489590295</v>
      </c>
      <c r="F443" s="4">
        <f t="shared" si="102"/>
        <v>2.1598272138228943E-3</v>
      </c>
      <c r="G443" s="4">
        <f t="shared" si="103"/>
        <v>214368.99999999997</v>
      </c>
      <c r="H443" s="4">
        <f t="shared" si="104"/>
        <v>722632.73217596486</v>
      </c>
      <c r="I443" s="4">
        <f t="shared" si="105"/>
        <v>2435977.5229258891</v>
      </c>
      <c r="J443" s="4">
        <f t="shared" si="106"/>
        <v>165070.1805427098</v>
      </c>
      <c r="K443" s="4">
        <f t="shared" si="107"/>
        <v>127108.69810654904</v>
      </c>
      <c r="L443" s="4">
        <f t="shared" si="108"/>
        <v>556447.60000913474</v>
      </c>
      <c r="M443" s="4"/>
      <c r="N443" s="4"/>
      <c r="O443" s="4">
        <f t="shared" si="109"/>
        <v>0.72596819584059347</v>
      </c>
      <c r="P443" s="18">
        <f t="shared" si="110"/>
        <v>6000.3268847944619</v>
      </c>
      <c r="Q443" s="18">
        <f t="shared" si="111"/>
        <v>416.15157290907996</v>
      </c>
      <c r="R443" s="43"/>
      <c r="S443" s="43"/>
    </row>
    <row r="444" spans="2:19" ht="18" x14ac:dyDescent="0.35">
      <c r="B444" s="45">
        <v>23.5</v>
      </c>
      <c r="C444" s="5">
        <v>4.6100000000000003</v>
      </c>
      <c r="D444" s="4">
        <f t="shared" si="100"/>
        <v>3.370975897522333</v>
      </c>
      <c r="E444" s="4">
        <f t="shared" si="101"/>
        <v>0.77435723598548833</v>
      </c>
      <c r="F444" s="4">
        <f t="shared" si="102"/>
        <v>2.1691973969631233E-3</v>
      </c>
      <c r="G444" s="4">
        <f t="shared" si="103"/>
        <v>212521.00000000006</v>
      </c>
      <c r="H444" s="4">
        <f t="shared" si="104"/>
        <v>716403.16871734394</v>
      </c>
      <c r="I444" s="4">
        <f t="shared" si="105"/>
        <v>2414977.8146547917</v>
      </c>
      <c r="J444" s="4">
        <f t="shared" si="106"/>
        <v>164567.174148872</v>
      </c>
      <c r="K444" s="4">
        <f t="shared" si="107"/>
        <v>127433.78210786304</v>
      </c>
      <c r="L444" s="4">
        <f t="shared" si="108"/>
        <v>554751.97757920786</v>
      </c>
      <c r="M444" s="4"/>
      <c r="N444" s="4"/>
      <c r="O444" s="4">
        <f t="shared" si="109"/>
        <v>0.72596819584059347</v>
      </c>
      <c r="P444" s="18">
        <f t="shared" si="110"/>
        <v>5644.741497014259</v>
      </c>
      <c r="Q444" s="18">
        <f t="shared" si="111"/>
        <v>497.61775278898165</v>
      </c>
      <c r="R444" s="43"/>
      <c r="S444" s="43"/>
    </row>
    <row r="445" spans="2:19" ht="18" x14ac:dyDescent="0.35">
      <c r="B445" s="45">
        <v>23.5</v>
      </c>
      <c r="C445" s="5">
        <v>4.62</v>
      </c>
      <c r="D445" s="4">
        <f t="shared" si="100"/>
        <v>3.370975897522333</v>
      </c>
      <c r="E445" s="4">
        <f t="shared" si="101"/>
        <v>0.77219038790039818</v>
      </c>
      <c r="F445" s="4">
        <f t="shared" si="102"/>
        <v>2.1645021645021645E-3</v>
      </c>
      <c r="G445" s="4">
        <f t="shared" si="103"/>
        <v>213444</v>
      </c>
      <c r="H445" s="4">
        <f t="shared" si="104"/>
        <v>719514.57947075681</v>
      </c>
      <c r="I445" s="4">
        <f t="shared" si="105"/>
        <v>2425466.3053118386</v>
      </c>
      <c r="J445" s="4">
        <f t="shared" si="106"/>
        <v>164819.40515501259</v>
      </c>
      <c r="K445" s="4">
        <f t="shared" si="107"/>
        <v>127271.96040016206</v>
      </c>
      <c r="L445" s="4">
        <f t="shared" si="108"/>
        <v>555602.24222151563</v>
      </c>
      <c r="M445" s="4"/>
      <c r="N445" s="4"/>
      <c r="O445" s="4">
        <f t="shared" si="109"/>
        <v>0.72596819584059347</v>
      </c>
      <c r="P445" s="18">
        <f t="shared" si="110"/>
        <v>5821.0114939071127</v>
      </c>
      <c r="Q445" s="18">
        <f t="shared" si="111"/>
        <v>456.02119328850307</v>
      </c>
      <c r="R445" s="43"/>
      <c r="S445" s="43"/>
    </row>
    <row r="446" spans="2:19" ht="18" x14ac:dyDescent="0.35">
      <c r="B446" s="45">
        <v>23.5</v>
      </c>
      <c r="C446" s="5">
        <v>4.62</v>
      </c>
      <c r="D446" s="4">
        <f t="shared" si="100"/>
        <v>3.370975897522333</v>
      </c>
      <c r="E446" s="4">
        <f t="shared" si="101"/>
        <v>0.77219038790039818</v>
      </c>
      <c r="F446" s="4">
        <f t="shared" si="102"/>
        <v>2.1645021645021645E-3</v>
      </c>
      <c r="G446" s="4">
        <f t="shared" si="103"/>
        <v>213444</v>
      </c>
      <c r="H446" s="4">
        <f t="shared" si="104"/>
        <v>719514.57947075681</v>
      </c>
      <c r="I446" s="4">
        <f t="shared" si="105"/>
        <v>2425466.3053118386</v>
      </c>
      <c r="J446" s="4">
        <f t="shared" si="106"/>
        <v>164819.40515501259</v>
      </c>
      <c r="K446" s="4">
        <f t="shared" si="107"/>
        <v>127271.96040016206</v>
      </c>
      <c r="L446" s="4">
        <f t="shared" si="108"/>
        <v>555602.24222151563</v>
      </c>
      <c r="M446" s="4"/>
      <c r="N446" s="4"/>
      <c r="O446" s="4">
        <f t="shared" si="109"/>
        <v>0.72596819584059347</v>
      </c>
      <c r="P446" s="18">
        <f t="shared" si="110"/>
        <v>5821.0114939071127</v>
      </c>
      <c r="Q446" s="18">
        <f t="shared" si="111"/>
        <v>456.02119328850307</v>
      </c>
      <c r="R446" s="43"/>
      <c r="S446" s="43"/>
    </row>
    <row r="447" spans="2:19" ht="18" x14ac:dyDescent="0.35">
      <c r="B447" s="45">
        <v>23.5</v>
      </c>
      <c r="C447" s="5">
        <v>4.58</v>
      </c>
      <c r="D447" s="4">
        <f t="shared" si="100"/>
        <v>3.370975897522333</v>
      </c>
      <c r="E447" s="4">
        <f t="shared" si="101"/>
        <v>0.78088609486795202</v>
      </c>
      <c r="F447" s="4">
        <f t="shared" si="102"/>
        <v>2.1834061135371182E-3</v>
      </c>
      <c r="G447" s="4">
        <f t="shared" si="103"/>
        <v>209763.99999999991</v>
      </c>
      <c r="H447" s="4">
        <f t="shared" si="104"/>
        <v>707109.38816787431</v>
      </c>
      <c r="I447" s="4">
        <f t="shared" si="105"/>
        <v>2383648.7044256679</v>
      </c>
      <c r="J447" s="4">
        <f t="shared" si="106"/>
        <v>163801.79080388101</v>
      </c>
      <c r="K447" s="4">
        <f t="shared" si="107"/>
        <v>127910.54075321987</v>
      </c>
      <c r="L447" s="4">
        <f t="shared" si="108"/>
        <v>552171.8887708782</v>
      </c>
      <c r="M447" s="4"/>
      <c r="N447" s="4"/>
      <c r="O447" s="4">
        <f t="shared" si="109"/>
        <v>0.72596819584059347</v>
      </c>
      <c r="P447" s="18">
        <f t="shared" si="110"/>
        <v>5134.0595774106469</v>
      </c>
      <c r="Q447" s="18">
        <f t="shared" si="111"/>
        <v>632.64311280209643</v>
      </c>
      <c r="R447" s="43"/>
      <c r="S447" s="43"/>
    </row>
    <row r="448" spans="2:19" ht="18" x14ac:dyDescent="0.35">
      <c r="B448" s="45">
        <v>23.5</v>
      </c>
      <c r="C448" s="5">
        <v>4.5999999999999996</v>
      </c>
      <c r="D448" s="4">
        <f t="shared" si="100"/>
        <v>3.370975897522333</v>
      </c>
      <c r="E448" s="4">
        <f t="shared" si="101"/>
        <v>0.77652878949899651</v>
      </c>
      <c r="F448" s="4">
        <f t="shared" si="102"/>
        <v>2.1739130434782613E-3</v>
      </c>
      <c r="G448" s="4">
        <f t="shared" si="103"/>
        <v>211599.99999999991</v>
      </c>
      <c r="H448" s="4">
        <f t="shared" si="104"/>
        <v>713298.49991572532</v>
      </c>
      <c r="I448" s="4">
        <f t="shared" si="105"/>
        <v>2404512.0509547461</v>
      </c>
      <c r="J448" s="4">
        <f t="shared" si="106"/>
        <v>164313.4918579876</v>
      </c>
      <c r="K448" s="4">
        <f t="shared" si="107"/>
        <v>127594.15693083633</v>
      </c>
      <c r="L448" s="4">
        <f t="shared" si="108"/>
        <v>553896.82069100824</v>
      </c>
      <c r="M448" s="4"/>
      <c r="N448" s="4"/>
      <c r="O448" s="4">
        <f t="shared" si="109"/>
        <v>0.72596819584059347</v>
      </c>
      <c r="P448" s="18">
        <f t="shared" si="110"/>
        <v>5471.5024710671241</v>
      </c>
      <c r="Q448" s="18">
        <f t="shared" si="111"/>
        <v>540.9286603386746</v>
      </c>
      <c r="R448" s="43"/>
      <c r="S448" s="43"/>
    </row>
    <row r="449" spans="2:19" ht="18" x14ac:dyDescent="0.35">
      <c r="B449" s="45">
        <v>23.5</v>
      </c>
      <c r="C449" s="5">
        <v>4.5999999999999996</v>
      </c>
      <c r="D449" s="4">
        <f t="shared" si="100"/>
        <v>3.370975897522333</v>
      </c>
      <c r="E449" s="4">
        <f t="shared" si="101"/>
        <v>0.77652878949899651</v>
      </c>
      <c r="F449" s="4">
        <f t="shared" si="102"/>
        <v>2.1739130434782613E-3</v>
      </c>
      <c r="G449" s="4">
        <f t="shared" si="103"/>
        <v>211599.99999999991</v>
      </c>
      <c r="H449" s="4">
        <f t="shared" si="104"/>
        <v>713298.49991572532</v>
      </c>
      <c r="I449" s="4">
        <f t="shared" si="105"/>
        <v>2404512.0509547461</v>
      </c>
      <c r="J449" s="4">
        <f t="shared" si="106"/>
        <v>164313.4918579876</v>
      </c>
      <c r="K449" s="4">
        <f t="shared" si="107"/>
        <v>127594.15693083633</v>
      </c>
      <c r="L449" s="4">
        <f t="shared" si="108"/>
        <v>553896.82069100824</v>
      </c>
      <c r="M449" s="4"/>
      <c r="N449" s="4"/>
      <c r="O449" s="4">
        <f t="shared" si="109"/>
        <v>0.72596819584059347</v>
      </c>
      <c r="P449" s="18">
        <f t="shared" si="110"/>
        <v>5471.5024710671241</v>
      </c>
      <c r="Q449" s="18">
        <f t="shared" si="111"/>
        <v>540.9286603386746</v>
      </c>
      <c r="R449" s="43"/>
      <c r="S449" s="43"/>
    </row>
    <row r="450" spans="2:19" ht="18" x14ac:dyDescent="0.35">
      <c r="B450" s="45">
        <v>23.5</v>
      </c>
      <c r="C450" s="5">
        <v>4.63</v>
      </c>
      <c r="D450" s="4">
        <f t="shared" si="100"/>
        <v>3.370975897522333</v>
      </c>
      <c r="E450" s="4">
        <f t="shared" si="101"/>
        <v>0.77002822489590295</v>
      </c>
      <c r="F450" s="4">
        <f t="shared" si="102"/>
        <v>2.1598272138228943E-3</v>
      </c>
      <c r="G450" s="4">
        <f t="shared" si="103"/>
        <v>214368.99999999997</v>
      </c>
      <c r="H450" s="4">
        <f t="shared" si="104"/>
        <v>722632.73217596486</v>
      </c>
      <c r="I450" s="4">
        <f t="shared" si="105"/>
        <v>2435977.5229258891</v>
      </c>
      <c r="J450" s="4">
        <f t="shared" si="106"/>
        <v>165070.1805427098</v>
      </c>
      <c r="K450" s="4">
        <f t="shared" si="107"/>
        <v>127108.69810654904</v>
      </c>
      <c r="L450" s="4">
        <f t="shared" si="108"/>
        <v>556447.60000913474</v>
      </c>
      <c r="M450" s="4"/>
      <c r="N450" s="4"/>
      <c r="O450" s="4">
        <f t="shared" si="109"/>
        <v>0.72596819584059347</v>
      </c>
      <c r="P450" s="18">
        <f t="shared" si="110"/>
        <v>6000.3268847944619</v>
      </c>
      <c r="Q450" s="18">
        <f t="shared" si="111"/>
        <v>416.15157290907996</v>
      </c>
      <c r="R450" s="43"/>
      <c r="S450" s="43"/>
    </row>
    <row r="451" spans="2:19" ht="18" x14ac:dyDescent="0.35">
      <c r="B451" s="45">
        <v>23.6</v>
      </c>
      <c r="C451" s="5">
        <v>4.62</v>
      </c>
      <c r="D451" s="4">
        <f t="shared" si="100"/>
        <v>3.3698399326032011</v>
      </c>
      <c r="E451" s="4">
        <f t="shared" si="101"/>
        <v>0.77219038790039818</v>
      </c>
      <c r="F451" s="4">
        <f t="shared" si="102"/>
        <v>2.1645021645021645E-3</v>
      </c>
      <c r="G451" s="4">
        <f t="shared" si="103"/>
        <v>213444</v>
      </c>
      <c r="H451" s="4">
        <f t="shared" si="104"/>
        <v>719272.11457455764</v>
      </c>
      <c r="I451" s="4">
        <f t="shared" si="105"/>
        <v>2423831.8941012891</v>
      </c>
      <c r="J451" s="4">
        <f t="shared" si="106"/>
        <v>164819.40515501259</v>
      </c>
      <c r="K451" s="4">
        <f t="shared" si="107"/>
        <v>127271.96040016206</v>
      </c>
      <c r="L451" s="4">
        <f t="shared" si="108"/>
        <v>555415.01315926737</v>
      </c>
      <c r="M451" s="4"/>
      <c r="N451" s="4"/>
      <c r="O451" s="4">
        <f t="shared" si="109"/>
        <v>0.73046743959392302</v>
      </c>
      <c r="P451" s="18">
        <f t="shared" si="110"/>
        <v>5821.0114939071127</v>
      </c>
      <c r="Q451" s="18">
        <f t="shared" si="111"/>
        <v>371.56425763739293</v>
      </c>
      <c r="R451" s="43"/>
      <c r="S451" s="43"/>
    </row>
    <row r="452" spans="2:19" ht="18" x14ac:dyDescent="0.35">
      <c r="B452" s="45">
        <v>23.6</v>
      </c>
      <c r="C452" s="5">
        <v>4.58</v>
      </c>
      <c r="D452" s="4">
        <f t="shared" si="100"/>
        <v>3.3698399326032011</v>
      </c>
      <c r="E452" s="4">
        <f t="shared" si="101"/>
        <v>0.78088609486795202</v>
      </c>
      <c r="F452" s="4">
        <f t="shared" si="102"/>
        <v>2.1834061135371182E-3</v>
      </c>
      <c r="G452" s="4">
        <f t="shared" si="103"/>
        <v>209763.99999999991</v>
      </c>
      <c r="H452" s="4">
        <f t="shared" si="104"/>
        <v>706871.10362257762</v>
      </c>
      <c r="I452" s="4">
        <f t="shared" si="105"/>
        <v>2382042.4721906572</v>
      </c>
      <c r="J452" s="4">
        <f t="shared" si="106"/>
        <v>163801.79080388101</v>
      </c>
      <c r="K452" s="4">
        <f t="shared" si="107"/>
        <v>127910.54075321987</v>
      </c>
      <c r="L452" s="4">
        <f t="shared" si="108"/>
        <v>551985.81568283401</v>
      </c>
      <c r="M452" s="4"/>
      <c r="N452" s="4"/>
      <c r="O452" s="4">
        <f t="shared" si="109"/>
        <v>0.73046743959392302</v>
      </c>
      <c r="P452" s="18">
        <f t="shared" si="110"/>
        <v>5134.0595774106469</v>
      </c>
      <c r="Q452" s="18">
        <f t="shared" si="111"/>
        <v>533.22864629597257</v>
      </c>
      <c r="R452" s="43"/>
      <c r="S452" s="43"/>
    </row>
    <row r="453" spans="2:19" ht="18" x14ac:dyDescent="0.35">
      <c r="B453" s="45">
        <v>23.6</v>
      </c>
      <c r="C453" s="5">
        <v>4.5599999999999996</v>
      </c>
      <c r="D453" s="4">
        <f t="shared" si="100"/>
        <v>3.3698399326032011</v>
      </c>
      <c r="E453" s="4">
        <f t="shared" si="101"/>
        <v>0.78526246946775102</v>
      </c>
      <c r="F453" s="4">
        <f t="shared" si="102"/>
        <v>2.1929824561403512E-3</v>
      </c>
      <c r="G453" s="4">
        <f t="shared" si="103"/>
        <v>207935.99999999994</v>
      </c>
      <c r="H453" s="4">
        <f t="shared" si="104"/>
        <v>700711.03622577898</v>
      </c>
      <c r="I453" s="4">
        <f t="shared" si="105"/>
        <v>2361284.0310893985</v>
      </c>
      <c r="J453" s="4">
        <f t="shared" si="106"/>
        <v>163284.33685124622</v>
      </c>
      <c r="K453" s="4">
        <f t="shared" si="107"/>
        <v>128221.06158121373</v>
      </c>
      <c r="L453" s="4">
        <f t="shared" si="108"/>
        <v>550242.07868996193</v>
      </c>
      <c r="M453" s="4"/>
      <c r="N453" s="4"/>
      <c r="O453" s="4">
        <f t="shared" si="109"/>
        <v>0.73046743959392302</v>
      </c>
      <c r="P453" s="18">
        <f t="shared" si="110"/>
        <v>4808.5671787441506</v>
      </c>
      <c r="Q453" s="18">
        <f t="shared" si="111"/>
        <v>624.32686246660228</v>
      </c>
      <c r="R453" s="43"/>
      <c r="S453" s="43"/>
    </row>
    <row r="454" spans="2:19" ht="18" x14ac:dyDescent="0.35">
      <c r="B454" s="45">
        <v>23.6</v>
      </c>
      <c r="C454" s="5">
        <v>4.58</v>
      </c>
      <c r="D454" s="4">
        <f t="shared" si="100"/>
        <v>3.3698399326032011</v>
      </c>
      <c r="E454" s="4">
        <f t="shared" si="101"/>
        <v>0.78088609486795202</v>
      </c>
      <c r="F454" s="4">
        <f t="shared" si="102"/>
        <v>2.1834061135371182E-3</v>
      </c>
      <c r="G454" s="4">
        <f t="shared" si="103"/>
        <v>209763.99999999991</v>
      </c>
      <c r="H454" s="4">
        <f t="shared" si="104"/>
        <v>706871.10362257762</v>
      </c>
      <c r="I454" s="4">
        <f t="shared" si="105"/>
        <v>2382042.4721906572</v>
      </c>
      <c r="J454" s="4">
        <f t="shared" si="106"/>
        <v>163801.79080388101</v>
      </c>
      <c r="K454" s="4">
        <f t="shared" si="107"/>
        <v>127910.54075321987</v>
      </c>
      <c r="L454" s="4">
        <f t="shared" si="108"/>
        <v>551985.81568283401</v>
      </c>
      <c r="M454" s="4"/>
      <c r="N454" s="4"/>
      <c r="O454" s="4">
        <f t="shared" si="109"/>
        <v>0.73046743959392302</v>
      </c>
      <c r="P454" s="18">
        <f t="shared" si="110"/>
        <v>5134.0595774106469</v>
      </c>
      <c r="Q454" s="18">
        <f t="shared" si="111"/>
        <v>533.22864629597257</v>
      </c>
      <c r="R454" s="43"/>
      <c r="S454" s="43"/>
    </row>
    <row r="455" spans="2:19" ht="18" x14ac:dyDescent="0.35">
      <c r="B455" s="45">
        <v>23.6</v>
      </c>
      <c r="C455" s="5">
        <v>4.55</v>
      </c>
      <c r="D455" s="4">
        <f t="shared" si="100"/>
        <v>3.3698399326032011</v>
      </c>
      <c r="E455" s="4">
        <f t="shared" si="101"/>
        <v>0.78745786003118667</v>
      </c>
      <c r="F455" s="4">
        <f t="shared" si="102"/>
        <v>2.1978021978021978E-3</v>
      </c>
      <c r="G455" s="4">
        <f t="shared" si="103"/>
        <v>207025</v>
      </c>
      <c r="H455" s="4">
        <f t="shared" si="104"/>
        <v>697641.11204717774</v>
      </c>
      <c r="I455" s="4">
        <f t="shared" si="105"/>
        <v>2350938.8780022836</v>
      </c>
      <c r="J455" s="4">
        <f t="shared" si="106"/>
        <v>163023.46347295641</v>
      </c>
      <c r="K455" s="4">
        <f t="shared" si="107"/>
        <v>128374.10768128658</v>
      </c>
      <c r="L455" s="4">
        <f t="shared" si="108"/>
        <v>549362.97716244787</v>
      </c>
      <c r="M455" s="4"/>
      <c r="N455" s="4"/>
      <c r="O455" s="4">
        <f t="shared" si="109"/>
        <v>0.73046743959392302</v>
      </c>
      <c r="P455" s="18">
        <f t="shared" si="110"/>
        <v>4650.2662245929396</v>
      </c>
      <c r="Q455" s="18">
        <f t="shared" si="111"/>
        <v>672.39815817506872</v>
      </c>
      <c r="R455" s="43"/>
      <c r="S455" s="43"/>
    </row>
    <row r="456" spans="2:19" ht="18" x14ac:dyDescent="0.35">
      <c r="B456" s="45">
        <v>23.6</v>
      </c>
      <c r="C456" s="5">
        <v>4.53</v>
      </c>
      <c r="D456" s="4">
        <f t="shared" si="100"/>
        <v>3.3698399326032011</v>
      </c>
      <c r="E456" s="4">
        <f t="shared" si="101"/>
        <v>0.79186315349910286</v>
      </c>
      <c r="F456" s="4">
        <f t="shared" si="102"/>
        <v>2.2075055187637969E-3</v>
      </c>
      <c r="G456" s="4">
        <f t="shared" si="103"/>
        <v>205209</v>
      </c>
      <c r="H456" s="4">
        <f t="shared" si="104"/>
        <v>691521.48272957036</v>
      </c>
      <c r="I456" s="4">
        <f t="shared" si="105"/>
        <v>2330316.7067550807</v>
      </c>
      <c r="J456" s="4">
        <f t="shared" si="106"/>
        <v>162497.44586639741</v>
      </c>
      <c r="K456" s="4">
        <f t="shared" si="107"/>
        <v>128675.73991931521</v>
      </c>
      <c r="L456" s="4">
        <f t="shared" si="108"/>
        <v>547590.38202661288</v>
      </c>
      <c r="M456" s="4"/>
      <c r="N456" s="4"/>
      <c r="O456" s="4">
        <f t="shared" si="109"/>
        <v>0.73046743959392302</v>
      </c>
      <c r="P456" s="18">
        <f t="shared" si="110"/>
        <v>4342.4823160644937</v>
      </c>
      <c r="Q456" s="18">
        <f t="shared" si="111"/>
        <v>773.52171725533071</v>
      </c>
      <c r="R456" s="43"/>
      <c r="S456" s="43"/>
    </row>
    <row r="457" spans="2:19" ht="18" x14ac:dyDescent="0.35">
      <c r="B457" s="45">
        <v>23.6</v>
      </c>
      <c r="C457" s="5">
        <v>4.63</v>
      </c>
      <c r="D457" s="4">
        <f t="shared" si="100"/>
        <v>3.3698399326032011</v>
      </c>
      <c r="E457" s="4">
        <f t="shared" si="101"/>
        <v>0.77002822489590295</v>
      </c>
      <c r="F457" s="4">
        <f t="shared" si="102"/>
        <v>2.1598272138228943E-3</v>
      </c>
      <c r="G457" s="4">
        <f t="shared" si="103"/>
        <v>214368.99999999997</v>
      </c>
      <c r="H457" s="4">
        <f t="shared" si="104"/>
        <v>722389.21651221556</v>
      </c>
      <c r="I457" s="4">
        <f t="shared" si="105"/>
        <v>2434336.0286848038</v>
      </c>
      <c r="J457" s="4">
        <f t="shared" si="106"/>
        <v>165070.1805427098</v>
      </c>
      <c r="K457" s="4">
        <f t="shared" si="107"/>
        <v>127108.69810654904</v>
      </c>
      <c r="L457" s="4">
        <f t="shared" si="108"/>
        <v>556260.08607484342</v>
      </c>
      <c r="M457" s="4"/>
      <c r="N457" s="4"/>
      <c r="O457" s="4">
        <f t="shared" si="109"/>
        <v>0.73046743959392302</v>
      </c>
      <c r="P457" s="18">
        <f t="shared" si="110"/>
        <v>6000.3268847944619</v>
      </c>
      <c r="Q457" s="18">
        <f t="shared" si="111"/>
        <v>335.49943257953987</v>
      </c>
      <c r="R457" s="43"/>
      <c r="S457" s="43"/>
    </row>
    <row r="458" spans="2:19" ht="18" x14ac:dyDescent="0.35">
      <c r="B458" s="45">
        <v>23.6</v>
      </c>
      <c r="C458" s="5">
        <v>4.57</v>
      </c>
      <c r="D458" s="4">
        <f t="shared" si="100"/>
        <v>3.3698399326032011</v>
      </c>
      <c r="E458" s="4">
        <f t="shared" si="101"/>
        <v>0.78307188808793227</v>
      </c>
      <c r="F458" s="4">
        <f t="shared" si="102"/>
        <v>2.1881838074398249E-3</v>
      </c>
      <c r="G458" s="4">
        <f t="shared" si="103"/>
        <v>208849.00000000003</v>
      </c>
      <c r="H458" s="4">
        <f t="shared" si="104"/>
        <v>703787.700084246</v>
      </c>
      <c r="I458" s="4">
        <f t="shared" si="105"/>
        <v>2371651.8958188575</v>
      </c>
      <c r="J458" s="4">
        <f t="shared" si="106"/>
        <v>163543.78075527659</v>
      </c>
      <c r="K458" s="4">
        <f t="shared" si="107"/>
        <v>128066.53718107328</v>
      </c>
      <c r="L458" s="4">
        <f t="shared" si="108"/>
        <v>551116.36311803397</v>
      </c>
      <c r="M458" s="4"/>
      <c r="N458" s="4"/>
      <c r="O458" s="4">
        <f t="shared" si="109"/>
        <v>0.73046743959392302</v>
      </c>
      <c r="P458" s="18">
        <f t="shared" si="110"/>
        <v>4969.8268011594564</v>
      </c>
      <c r="Q458" s="18">
        <f t="shared" si="111"/>
        <v>577.93280085579909</v>
      </c>
      <c r="R458" s="43"/>
      <c r="S458" s="43"/>
    </row>
    <row r="459" spans="2:19" ht="18" x14ac:dyDescent="0.35">
      <c r="B459" s="45">
        <v>23.6</v>
      </c>
      <c r="C459" s="5">
        <v>4.5599999999999996</v>
      </c>
      <c r="D459" s="4">
        <f t="shared" si="100"/>
        <v>3.3698399326032011</v>
      </c>
      <c r="E459" s="4">
        <f t="shared" si="101"/>
        <v>0.78526246946775102</v>
      </c>
      <c r="F459" s="4">
        <f t="shared" si="102"/>
        <v>2.1929824561403512E-3</v>
      </c>
      <c r="G459" s="4">
        <f t="shared" si="103"/>
        <v>207935.99999999994</v>
      </c>
      <c r="H459" s="4">
        <f t="shared" si="104"/>
        <v>700711.03622577898</v>
      </c>
      <c r="I459" s="4">
        <f t="shared" si="105"/>
        <v>2361284.0310893985</v>
      </c>
      <c r="J459" s="4">
        <f t="shared" si="106"/>
        <v>163284.33685124622</v>
      </c>
      <c r="K459" s="4">
        <f t="shared" si="107"/>
        <v>128221.06158121373</v>
      </c>
      <c r="L459" s="4">
        <f t="shared" si="108"/>
        <v>550242.07868996193</v>
      </c>
      <c r="M459" s="4"/>
      <c r="N459" s="4"/>
      <c r="O459" s="4">
        <f t="shared" si="109"/>
        <v>0.73046743959392302</v>
      </c>
      <c r="P459" s="18">
        <f t="shared" si="110"/>
        <v>4808.5671787441506</v>
      </c>
      <c r="Q459" s="18">
        <f t="shared" si="111"/>
        <v>624.32686246660228</v>
      </c>
      <c r="R459" s="43"/>
      <c r="S459" s="43"/>
    </row>
    <row r="460" spans="2:19" ht="18" x14ac:dyDescent="0.35">
      <c r="B460" s="45">
        <v>23.7</v>
      </c>
      <c r="C460" s="5">
        <v>4.57</v>
      </c>
      <c r="D460" s="4">
        <f t="shared" si="100"/>
        <v>3.3687047330301505</v>
      </c>
      <c r="E460" s="4">
        <f t="shared" si="101"/>
        <v>0.78307188808793227</v>
      </c>
      <c r="F460" s="4">
        <f t="shared" si="102"/>
        <v>2.1881838074398249E-3</v>
      </c>
      <c r="G460" s="4">
        <f t="shared" si="103"/>
        <v>208849.00000000003</v>
      </c>
      <c r="H460" s="4">
        <f t="shared" si="104"/>
        <v>703550.61478861398</v>
      </c>
      <c r="I460" s="4">
        <f t="shared" si="105"/>
        <v>2370054.2859646762</v>
      </c>
      <c r="J460" s="4">
        <f t="shared" si="106"/>
        <v>163543.78075527659</v>
      </c>
      <c r="K460" s="4">
        <f t="shared" si="107"/>
        <v>128066.53718107328</v>
      </c>
      <c r="L460" s="4">
        <f t="shared" si="108"/>
        <v>550930.70828794548</v>
      </c>
      <c r="M460" s="4"/>
      <c r="N460" s="4"/>
      <c r="O460" s="4">
        <f t="shared" si="109"/>
        <v>0.73496365202250225</v>
      </c>
      <c r="P460" s="18">
        <f t="shared" si="110"/>
        <v>4969.8268011594564</v>
      </c>
      <c r="Q460" s="18">
        <f t="shared" si="111"/>
        <v>483.36062210239635</v>
      </c>
      <c r="R460" s="43"/>
      <c r="S460" s="43"/>
    </row>
    <row r="461" spans="2:19" ht="18" x14ac:dyDescent="0.35">
      <c r="B461" s="45">
        <v>23.7</v>
      </c>
      <c r="C461" s="5">
        <v>4.55</v>
      </c>
      <c r="D461" s="4">
        <f t="shared" si="100"/>
        <v>3.3687047330301505</v>
      </c>
      <c r="E461" s="4">
        <f t="shared" si="101"/>
        <v>0.78745786003118667</v>
      </c>
      <c r="F461" s="4">
        <f t="shared" si="102"/>
        <v>2.1978021978021978E-3</v>
      </c>
      <c r="G461" s="4">
        <f t="shared" si="103"/>
        <v>207025</v>
      </c>
      <c r="H461" s="4">
        <f t="shared" si="104"/>
        <v>697406.09735556692</v>
      </c>
      <c r="I461" s="4">
        <f t="shared" si="105"/>
        <v>2349355.2210057843</v>
      </c>
      <c r="J461" s="4">
        <f t="shared" si="106"/>
        <v>163023.46347295641</v>
      </c>
      <c r="K461" s="4">
        <f t="shared" si="107"/>
        <v>128374.10768128658</v>
      </c>
      <c r="L461" s="4">
        <f t="shared" si="108"/>
        <v>549177.9129963161</v>
      </c>
      <c r="M461" s="4"/>
      <c r="N461" s="4"/>
      <c r="O461" s="4">
        <f t="shared" si="109"/>
        <v>0.73496365202250225</v>
      </c>
      <c r="P461" s="18">
        <f t="shared" si="110"/>
        <v>4650.2662245929396</v>
      </c>
      <c r="Q461" s="18">
        <f t="shared" si="111"/>
        <v>570.48675905988034</v>
      </c>
      <c r="R461" s="43"/>
      <c r="S461" s="43"/>
    </row>
    <row r="462" spans="2:19" ht="18" x14ac:dyDescent="0.35">
      <c r="B462" s="45">
        <v>23.7</v>
      </c>
      <c r="C462" s="5">
        <v>4.5599999999999996</v>
      </c>
      <c r="D462" s="4">
        <f t="shared" si="100"/>
        <v>3.3687047330301505</v>
      </c>
      <c r="E462" s="4">
        <f t="shared" si="101"/>
        <v>0.78526246946775102</v>
      </c>
      <c r="F462" s="4">
        <f t="shared" si="102"/>
        <v>2.1929824561403512E-3</v>
      </c>
      <c r="G462" s="4">
        <f t="shared" si="103"/>
        <v>207935.99999999994</v>
      </c>
      <c r="H462" s="4">
        <f t="shared" si="104"/>
        <v>700474.98736735713</v>
      </c>
      <c r="I462" s="4">
        <f t="shared" si="105"/>
        <v>2359693.4053136511</v>
      </c>
      <c r="J462" s="4">
        <f t="shared" si="106"/>
        <v>163284.33685124622</v>
      </c>
      <c r="K462" s="4">
        <f t="shared" si="107"/>
        <v>128221.06158121373</v>
      </c>
      <c r="L462" s="4">
        <f t="shared" si="108"/>
        <v>550056.71838048263</v>
      </c>
      <c r="M462" s="4"/>
      <c r="N462" s="4"/>
      <c r="O462" s="4">
        <f t="shared" si="109"/>
        <v>0.73496365202250225</v>
      </c>
      <c r="P462" s="18">
        <f t="shared" si="110"/>
        <v>4808.5671787441506</v>
      </c>
      <c r="Q462" s="18">
        <f t="shared" si="111"/>
        <v>526.07205742288716</v>
      </c>
      <c r="R462" s="43"/>
      <c r="S462" s="43"/>
    </row>
    <row r="463" spans="2:19" ht="18" x14ac:dyDescent="0.35">
      <c r="B463" s="45">
        <v>23.7</v>
      </c>
      <c r="C463" s="5">
        <v>4.5199999999999996</v>
      </c>
      <c r="D463" s="4">
        <f t="shared" si="100"/>
        <v>3.3687047330301505</v>
      </c>
      <c r="E463" s="4">
        <f t="shared" si="101"/>
        <v>0.79407309914990598</v>
      </c>
      <c r="F463" s="4">
        <f t="shared" si="102"/>
        <v>2.2123893805309734E-3</v>
      </c>
      <c r="G463" s="4">
        <f t="shared" si="103"/>
        <v>204304</v>
      </c>
      <c r="H463" s="4">
        <f t="shared" si="104"/>
        <v>688239.85177699185</v>
      </c>
      <c r="I463" s="4">
        <f t="shared" si="105"/>
        <v>2318476.8461411218</v>
      </c>
      <c r="J463" s="4">
        <f t="shared" si="106"/>
        <v>162232.31044872239</v>
      </c>
      <c r="K463" s="4">
        <f t="shared" si="107"/>
        <v>128824.31354026665</v>
      </c>
      <c r="L463" s="4">
        <f t="shared" si="108"/>
        <v>546512.75205902779</v>
      </c>
      <c r="M463" s="4"/>
      <c r="N463" s="4"/>
      <c r="O463" s="4">
        <f t="shared" si="109"/>
        <v>0.73496365202250225</v>
      </c>
      <c r="P463" s="18">
        <f t="shared" si="110"/>
        <v>4192.9703277743502</v>
      </c>
      <c r="Q463" s="18">
        <f t="shared" si="111"/>
        <v>713.82320862916788</v>
      </c>
      <c r="R463" s="43"/>
      <c r="S463" s="43"/>
    </row>
    <row r="464" spans="2:19" ht="18" x14ac:dyDescent="0.35">
      <c r="B464" s="45">
        <v>23.7</v>
      </c>
      <c r="C464" s="5">
        <v>4.59</v>
      </c>
      <c r="D464" s="4">
        <f t="shared" ref="D464:D527" si="112">1000/(273.15 + B464)</f>
        <v>3.3687047330301505</v>
      </c>
      <c r="E464" s="4">
        <f t="shared" ref="E464:E527" si="113">LN(10/C464)</f>
        <v>0.77870506892159186</v>
      </c>
      <c r="F464" s="4">
        <f t="shared" ref="F464:F527" si="114">(1/C464)*0.01</f>
        <v>2.1786492374727671E-3</v>
      </c>
      <c r="G464" s="4">
        <f t="shared" ref="G464:G527" si="115">1/F464^2</f>
        <v>210680.99999999994</v>
      </c>
      <c r="H464" s="4">
        <f t="shared" ref="H464:H527" si="116">D464*G464</f>
        <v>709722.08185952494</v>
      </c>
      <c r="I464" s="4">
        <f t="shared" ref="I464:I527" si="117">(D464^2)*G464</f>
        <v>2390844.1362961936</v>
      </c>
      <c r="J464" s="4">
        <f t="shared" ref="J464:J527" si="118">E464*G464</f>
        <v>164058.36262546986</v>
      </c>
      <c r="K464" s="4">
        <f t="shared" ref="K464:K527" si="119">(E464^2)*G464</f>
        <v>127753.07857543</v>
      </c>
      <c r="L464" s="4">
        <f t="shared" ref="L464:L527" si="120">D464*E464*G464</f>
        <v>552664.18266959698</v>
      </c>
      <c r="M464" s="4"/>
      <c r="N464" s="4"/>
      <c r="O464" s="4">
        <f t="shared" ref="O464:O527" si="121">($U$5*D464)+$U$9</f>
        <v>0.73496365202250225</v>
      </c>
      <c r="P464" s="18">
        <f t="shared" ref="P464:P527" si="122">((E464-$U$3)^2)*G464</f>
        <v>5301.2799805387867</v>
      </c>
      <c r="Q464" s="18">
        <f t="shared" ref="Q464:Q527" si="123">((E464-O464)^2)*G464</f>
        <v>403.09839115853549</v>
      </c>
      <c r="R464" s="43"/>
      <c r="S464" s="43"/>
    </row>
    <row r="465" spans="2:19" ht="18" x14ac:dyDescent="0.35">
      <c r="B465" s="45">
        <v>23.7</v>
      </c>
      <c r="C465" s="5">
        <v>4.57</v>
      </c>
      <c r="D465" s="4">
        <f t="shared" si="112"/>
        <v>3.3687047330301505</v>
      </c>
      <c r="E465" s="4">
        <f t="shared" si="113"/>
        <v>0.78307188808793227</v>
      </c>
      <c r="F465" s="4">
        <f t="shared" si="114"/>
        <v>2.1881838074398249E-3</v>
      </c>
      <c r="G465" s="4">
        <f t="shared" si="115"/>
        <v>208849.00000000003</v>
      </c>
      <c r="H465" s="4">
        <f t="shared" si="116"/>
        <v>703550.61478861398</v>
      </c>
      <c r="I465" s="4">
        <f t="shared" si="117"/>
        <v>2370054.2859646762</v>
      </c>
      <c r="J465" s="4">
        <f t="shared" si="118"/>
        <v>163543.78075527659</v>
      </c>
      <c r="K465" s="4">
        <f t="shared" si="119"/>
        <v>128066.53718107328</v>
      </c>
      <c r="L465" s="4">
        <f t="shared" si="120"/>
        <v>550930.70828794548</v>
      </c>
      <c r="M465" s="4"/>
      <c r="N465" s="4"/>
      <c r="O465" s="4">
        <f t="shared" si="121"/>
        <v>0.73496365202250225</v>
      </c>
      <c r="P465" s="18">
        <f t="shared" si="122"/>
        <v>4969.8268011594564</v>
      </c>
      <c r="Q465" s="18">
        <f t="shared" si="123"/>
        <v>483.36062210239635</v>
      </c>
      <c r="R465" s="43"/>
      <c r="S465" s="43"/>
    </row>
    <row r="466" spans="2:19" ht="18" x14ac:dyDescent="0.35">
      <c r="B466" s="45">
        <v>23.7</v>
      </c>
      <c r="C466" s="5">
        <v>4.5199999999999996</v>
      </c>
      <c r="D466" s="4">
        <f t="shared" si="112"/>
        <v>3.3687047330301505</v>
      </c>
      <c r="E466" s="4">
        <f t="shared" si="113"/>
        <v>0.79407309914990598</v>
      </c>
      <c r="F466" s="4">
        <f t="shared" si="114"/>
        <v>2.2123893805309734E-3</v>
      </c>
      <c r="G466" s="4">
        <f t="shared" si="115"/>
        <v>204304</v>
      </c>
      <c r="H466" s="4">
        <f t="shared" si="116"/>
        <v>688239.85177699185</v>
      </c>
      <c r="I466" s="4">
        <f t="shared" si="117"/>
        <v>2318476.8461411218</v>
      </c>
      <c r="J466" s="4">
        <f t="shared" si="118"/>
        <v>162232.31044872239</v>
      </c>
      <c r="K466" s="4">
        <f t="shared" si="119"/>
        <v>128824.31354026665</v>
      </c>
      <c r="L466" s="4">
        <f t="shared" si="120"/>
        <v>546512.75205902779</v>
      </c>
      <c r="M466" s="4"/>
      <c r="N466" s="4"/>
      <c r="O466" s="4">
        <f t="shared" si="121"/>
        <v>0.73496365202250225</v>
      </c>
      <c r="P466" s="18">
        <f t="shared" si="122"/>
        <v>4192.9703277743502</v>
      </c>
      <c r="Q466" s="18">
        <f t="shared" si="123"/>
        <v>713.82320862916788</v>
      </c>
      <c r="R466" s="43"/>
      <c r="S466" s="43"/>
    </row>
    <row r="467" spans="2:19" ht="18" x14ac:dyDescent="0.35">
      <c r="B467" s="45">
        <v>23.7</v>
      </c>
      <c r="C467" s="5">
        <v>4.54</v>
      </c>
      <c r="D467" s="4">
        <f t="shared" si="112"/>
        <v>3.3687047330301505</v>
      </c>
      <c r="E467" s="4">
        <f t="shared" si="113"/>
        <v>0.78965808094078893</v>
      </c>
      <c r="F467" s="4">
        <f t="shared" si="114"/>
        <v>2.2026431718061672E-3</v>
      </c>
      <c r="G467" s="4">
        <f t="shared" si="115"/>
        <v>206116.00000000003</v>
      </c>
      <c r="H467" s="4">
        <f t="shared" si="116"/>
        <v>694343.94475324266</v>
      </c>
      <c r="I467" s="4">
        <f t="shared" si="117"/>
        <v>2339039.7330410737</v>
      </c>
      <c r="J467" s="4">
        <f t="shared" si="118"/>
        <v>162761.16501119168</v>
      </c>
      <c r="K467" s="4">
        <f t="shared" si="119"/>
        <v>128525.66921442471</v>
      </c>
      <c r="L467" s="4">
        <f t="shared" si="120"/>
        <v>548294.30692670273</v>
      </c>
      <c r="M467" s="4"/>
      <c r="N467" s="4"/>
      <c r="O467" s="4">
        <f t="shared" si="121"/>
        <v>0.73496365202250225</v>
      </c>
      <c r="P467" s="18">
        <f t="shared" si="122"/>
        <v>4494.909440590357</v>
      </c>
      <c r="Q467" s="18">
        <f t="shared" si="123"/>
        <v>616.59200601203304</v>
      </c>
      <c r="R467" s="43"/>
      <c r="S467" s="43"/>
    </row>
    <row r="468" spans="2:19" ht="18" x14ac:dyDescent="0.35">
      <c r="B468" s="45">
        <v>23.7</v>
      </c>
      <c r="C468" s="5">
        <v>4.5599999999999996</v>
      </c>
      <c r="D468" s="4">
        <f t="shared" si="112"/>
        <v>3.3687047330301505</v>
      </c>
      <c r="E468" s="4">
        <f t="shared" si="113"/>
        <v>0.78526246946775102</v>
      </c>
      <c r="F468" s="4">
        <f t="shared" si="114"/>
        <v>2.1929824561403512E-3</v>
      </c>
      <c r="G468" s="4">
        <f t="shared" si="115"/>
        <v>207935.99999999994</v>
      </c>
      <c r="H468" s="4">
        <f t="shared" si="116"/>
        <v>700474.98736735713</v>
      </c>
      <c r="I468" s="4">
        <f t="shared" si="117"/>
        <v>2359693.4053136511</v>
      </c>
      <c r="J468" s="4">
        <f t="shared" si="118"/>
        <v>163284.33685124622</v>
      </c>
      <c r="K468" s="4">
        <f t="shared" si="119"/>
        <v>128221.06158121373</v>
      </c>
      <c r="L468" s="4">
        <f t="shared" si="120"/>
        <v>550056.71838048263</v>
      </c>
      <c r="M468" s="4"/>
      <c r="N468" s="4"/>
      <c r="O468" s="4">
        <f t="shared" si="121"/>
        <v>0.73496365202250225</v>
      </c>
      <c r="P468" s="18">
        <f t="shared" si="122"/>
        <v>4808.5671787441506</v>
      </c>
      <c r="Q468" s="18">
        <f t="shared" si="123"/>
        <v>526.07205742288716</v>
      </c>
      <c r="R468" s="43"/>
      <c r="S468" s="43"/>
    </row>
    <row r="469" spans="2:19" ht="18" x14ac:dyDescent="0.35">
      <c r="B469" s="45">
        <v>23.7</v>
      </c>
      <c r="C469" s="5">
        <v>4.53</v>
      </c>
      <c r="D469" s="4">
        <f t="shared" si="112"/>
        <v>3.3687047330301505</v>
      </c>
      <c r="E469" s="4">
        <f t="shared" si="113"/>
        <v>0.79186315349910286</v>
      </c>
      <c r="F469" s="4">
        <f t="shared" si="114"/>
        <v>2.2075055187637969E-3</v>
      </c>
      <c r="G469" s="4">
        <f t="shared" si="115"/>
        <v>205209</v>
      </c>
      <c r="H469" s="4">
        <f t="shared" si="116"/>
        <v>691288.52956038411</v>
      </c>
      <c r="I469" s="4">
        <f t="shared" si="117"/>
        <v>2328746.941419519</v>
      </c>
      <c r="J469" s="4">
        <f t="shared" si="118"/>
        <v>162497.44586639741</v>
      </c>
      <c r="K469" s="4">
        <f t="shared" si="119"/>
        <v>128675.73991931521</v>
      </c>
      <c r="L469" s="4">
        <f t="shared" si="120"/>
        <v>547405.91499544354</v>
      </c>
      <c r="M469" s="4"/>
      <c r="N469" s="4"/>
      <c r="O469" s="4">
        <f t="shared" si="121"/>
        <v>0.73496365202250225</v>
      </c>
      <c r="P469" s="18">
        <f t="shared" si="122"/>
        <v>4342.4823160644937</v>
      </c>
      <c r="Q469" s="18">
        <f t="shared" si="123"/>
        <v>664.37506863163514</v>
      </c>
      <c r="R469" s="43"/>
      <c r="S469" s="43"/>
    </row>
    <row r="470" spans="2:19" ht="18" x14ac:dyDescent="0.35">
      <c r="B470" s="45">
        <v>23.7</v>
      </c>
      <c r="C470" s="5">
        <v>4.5999999999999996</v>
      </c>
      <c r="D470" s="4">
        <f t="shared" si="112"/>
        <v>3.3687047330301505</v>
      </c>
      <c r="E470" s="4">
        <f t="shared" si="113"/>
        <v>0.77652878949899651</v>
      </c>
      <c r="F470" s="4">
        <f t="shared" si="114"/>
        <v>2.1739130434782613E-3</v>
      </c>
      <c r="G470" s="4">
        <f t="shared" si="115"/>
        <v>211599.99999999991</v>
      </c>
      <c r="H470" s="4">
        <f t="shared" si="116"/>
        <v>712817.92150917952</v>
      </c>
      <c r="I470" s="4">
        <f t="shared" si="117"/>
        <v>2401273.1059766873</v>
      </c>
      <c r="J470" s="4">
        <f t="shared" si="118"/>
        <v>164313.4918579876</v>
      </c>
      <c r="K470" s="4">
        <f t="shared" si="119"/>
        <v>127594.15693083633</v>
      </c>
      <c r="L470" s="4">
        <f t="shared" si="120"/>
        <v>553523.63772271387</v>
      </c>
      <c r="M470" s="4"/>
      <c r="N470" s="4"/>
      <c r="O470" s="4">
        <f t="shared" si="121"/>
        <v>0.73496365202250225</v>
      </c>
      <c r="P470" s="18">
        <f t="shared" si="122"/>
        <v>5471.5024710671241</v>
      </c>
      <c r="Q470" s="18">
        <f t="shared" si="123"/>
        <v>365.57299426787586</v>
      </c>
      <c r="R470" s="43"/>
      <c r="S470" s="43"/>
    </row>
    <row r="471" spans="2:19" ht="18" x14ac:dyDescent="0.35">
      <c r="B471" s="45">
        <v>23.7</v>
      </c>
      <c r="C471" s="5">
        <v>4.5199999999999996</v>
      </c>
      <c r="D471" s="4">
        <f t="shared" si="112"/>
        <v>3.3687047330301505</v>
      </c>
      <c r="E471" s="4">
        <f t="shared" si="113"/>
        <v>0.79407309914990598</v>
      </c>
      <c r="F471" s="4">
        <f t="shared" si="114"/>
        <v>2.2123893805309734E-3</v>
      </c>
      <c r="G471" s="4">
        <f t="shared" si="115"/>
        <v>204304</v>
      </c>
      <c r="H471" s="4">
        <f t="shared" si="116"/>
        <v>688239.85177699185</v>
      </c>
      <c r="I471" s="4">
        <f t="shared" si="117"/>
        <v>2318476.8461411218</v>
      </c>
      <c r="J471" s="4">
        <f t="shared" si="118"/>
        <v>162232.31044872239</v>
      </c>
      <c r="K471" s="4">
        <f t="shared" si="119"/>
        <v>128824.31354026665</v>
      </c>
      <c r="L471" s="4">
        <f t="shared" si="120"/>
        <v>546512.75205902779</v>
      </c>
      <c r="M471" s="4"/>
      <c r="N471" s="4"/>
      <c r="O471" s="4">
        <f t="shared" si="121"/>
        <v>0.73496365202250225</v>
      </c>
      <c r="P471" s="18">
        <f t="shared" si="122"/>
        <v>4192.9703277743502</v>
      </c>
      <c r="Q471" s="18">
        <f t="shared" si="123"/>
        <v>713.82320862916788</v>
      </c>
      <c r="R471" s="43"/>
      <c r="S471" s="43"/>
    </row>
    <row r="472" spans="2:19" ht="18" x14ac:dyDescent="0.35">
      <c r="B472" s="45">
        <v>23.7</v>
      </c>
      <c r="C472" s="5">
        <v>4.5</v>
      </c>
      <c r="D472" s="4">
        <f t="shared" si="112"/>
        <v>3.3687047330301505</v>
      </c>
      <c r="E472" s="4">
        <f t="shared" si="113"/>
        <v>0.79850769621777162</v>
      </c>
      <c r="F472" s="4">
        <f t="shared" si="114"/>
        <v>2.2222222222222222E-3</v>
      </c>
      <c r="G472" s="4">
        <f t="shared" si="115"/>
        <v>202500</v>
      </c>
      <c r="H472" s="4">
        <f t="shared" si="116"/>
        <v>682162.70843860542</v>
      </c>
      <c r="I472" s="4">
        <f t="shared" si="117"/>
        <v>2298004.7446137969</v>
      </c>
      <c r="J472" s="4">
        <f t="shared" si="118"/>
        <v>161697.80848409876</v>
      </c>
      <c r="K472" s="4">
        <f t="shared" si="119"/>
        <v>129116.94453610014</v>
      </c>
      <c r="L472" s="4">
        <f t="shared" si="120"/>
        <v>544712.17276098637</v>
      </c>
      <c r="M472" s="4"/>
      <c r="N472" s="4"/>
      <c r="O472" s="4">
        <f t="shared" si="121"/>
        <v>0.73496365202250225</v>
      </c>
      <c r="P472" s="18">
        <f t="shared" si="122"/>
        <v>3902.633604016512</v>
      </c>
      <c r="Q472" s="18">
        <f t="shared" si="123"/>
        <v>817.66372441979559</v>
      </c>
      <c r="R472" s="43"/>
      <c r="S472" s="43"/>
    </row>
    <row r="473" spans="2:19" ht="18" x14ac:dyDescent="0.35">
      <c r="B473" s="45">
        <v>23.7</v>
      </c>
      <c r="C473" s="5">
        <v>4.54</v>
      </c>
      <c r="D473" s="4">
        <f t="shared" si="112"/>
        <v>3.3687047330301505</v>
      </c>
      <c r="E473" s="4">
        <f t="shared" si="113"/>
        <v>0.78965808094078893</v>
      </c>
      <c r="F473" s="4">
        <f t="shared" si="114"/>
        <v>2.2026431718061672E-3</v>
      </c>
      <c r="G473" s="4">
        <f t="shared" si="115"/>
        <v>206116.00000000003</v>
      </c>
      <c r="H473" s="4">
        <f t="shared" si="116"/>
        <v>694343.94475324266</v>
      </c>
      <c r="I473" s="4">
        <f t="shared" si="117"/>
        <v>2339039.7330410737</v>
      </c>
      <c r="J473" s="4">
        <f t="shared" si="118"/>
        <v>162761.16501119168</v>
      </c>
      <c r="K473" s="4">
        <f t="shared" si="119"/>
        <v>128525.66921442471</v>
      </c>
      <c r="L473" s="4">
        <f t="shared" si="120"/>
        <v>548294.30692670273</v>
      </c>
      <c r="M473" s="4"/>
      <c r="N473" s="4"/>
      <c r="O473" s="4">
        <f t="shared" si="121"/>
        <v>0.73496365202250225</v>
      </c>
      <c r="P473" s="18">
        <f t="shared" si="122"/>
        <v>4494.909440590357</v>
      </c>
      <c r="Q473" s="18">
        <f t="shared" si="123"/>
        <v>616.59200601203304</v>
      </c>
      <c r="R473" s="43"/>
      <c r="S473" s="43"/>
    </row>
    <row r="474" spans="2:19" ht="18" x14ac:dyDescent="0.35">
      <c r="B474" s="45">
        <v>23.8</v>
      </c>
      <c r="C474" s="5">
        <v>4.59</v>
      </c>
      <c r="D474" s="4">
        <f t="shared" si="112"/>
        <v>3.3675702980299715</v>
      </c>
      <c r="E474" s="4">
        <f t="shared" si="113"/>
        <v>0.77870506892159186</v>
      </c>
      <c r="F474" s="4">
        <f t="shared" si="114"/>
        <v>2.1786492374727671E-3</v>
      </c>
      <c r="G474" s="4">
        <f t="shared" si="115"/>
        <v>210680.99999999994</v>
      </c>
      <c r="H474" s="4">
        <f t="shared" si="116"/>
        <v>709483.07795925229</v>
      </c>
      <c r="I474" s="4">
        <f t="shared" si="117"/>
        <v>2389234.1402904605</v>
      </c>
      <c r="J474" s="4">
        <f t="shared" si="118"/>
        <v>164058.36262546986</v>
      </c>
      <c r="K474" s="4">
        <f t="shared" si="119"/>
        <v>127753.07857543</v>
      </c>
      <c r="L474" s="4">
        <f t="shared" si="120"/>
        <v>552478.06912096264</v>
      </c>
      <c r="M474" s="4"/>
      <c r="N474" s="4"/>
      <c r="O474" s="4">
        <f t="shared" si="121"/>
        <v>0.73945683618880054</v>
      </c>
      <c r="P474" s="18">
        <f t="shared" si="122"/>
        <v>5301.2799805387867</v>
      </c>
      <c r="Q474" s="18">
        <f t="shared" si="123"/>
        <v>324.53802084511671</v>
      </c>
      <c r="R474" s="43"/>
      <c r="S474" s="43"/>
    </row>
    <row r="475" spans="2:19" ht="18" x14ac:dyDescent="0.35">
      <c r="B475" s="45">
        <v>23.8</v>
      </c>
      <c r="C475" s="5">
        <v>4.53</v>
      </c>
      <c r="D475" s="4">
        <f t="shared" si="112"/>
        <v>3.3675702980299715</v>
      </c>
      <c r="E475" s="4">
        <f t="shared" si="113"/>
        <v>0.79186315349910286</v>
      </c>
      <c r="F475" s="4">
        <f t="shared" si="114"/>
        <v>2.2075055187637969E-3</v>
      </c>
      <c r="G475" s="4">
        <f t="shared" si="115"/>
        <v>205209</v>
      </c>
      <c r="H475" s="4">
        <f t="shared" si="116"/>
        <v>691055.73328843247</v>
      </c>
      <c r="I475" s="4">
        <f t="shared" si="117"/>
        <v>2327178.761705447</v>
      </c>
      <c r="J475" s="4">
        <f t="shared" si="118"/>
        <v>162497.44586639741</v>
      </c>
      <c r="K475" s="4">
        <f t="shared" si="119"/>
        <v>128675.73991931521</v>
      </c>
      <c r="L475" s="4">
        <f t="shared" si="120"/>
        <v>547221.57220541302</v>
      </c>
      <c r="M475" s="4"/>
      <c r="N475" s="4"/>
      <c r="O475" s="4">
        <f t="shared" si="121"/>
        <v>0.73945683618880054</v>
      </c>
      <c r="P475" s="18">
        <f t="shared" si="122"/>
        <v>4342.4823160644937</v>
      </c>
      <c r="Q475" s="18">
        <f t="shared" si="123"/>
        <v>563.59053149341082</v>
      </c>
      <c r="R475" s="43"/>
      <c r="S475" s="43"/>
    </row>
    <row r="476" spans="2:19" ht="18" x14ac:dyDescent="0.35">
      <c r="B476" s="45">
        <v>23.8</v>
      </c>
      <c r="C476" s="5">
        <v>4.5599999999999996</v>
      </c>
      <c r="D476" s="4">
        <f t="shared" si="112"/>
        <v>3.3675702980299715</v>
      </c>
      <c r="E476" s="4">
        <f t="shared" si="113"/>
        <v>0.78526246946775102</v>
      </c>
      <c r="F476" s="4">
        <f t="shared" si="114"/>
        <v>2.1929824561403512E-3</v>
      </c>
      <c r="G476" s="4">
        <f t="shared" si="115"/>
        <v>207935.99999999994</v>
      </c>
      <c r="H476" s="4">
        <f t="shared" si="116"/>
        <v>700239.09749115992</v>
      </c>
      <c r="I476" s="4">
        <f t="shared" si="117"/>
        <v>2358104.3862305437</v>
      </c>
      <c r="J476" s="4">
        <f t="shared" si="118"/>
        <v>163284.33685124622</v>
      </c>
      <c r="K476" s="4">
        <f t="shared" si="119"/>
        <v>128221.06158121373</v>
      </c>
      <c r="L476" s="4">
        <f t="shared" si="120"/>
        <v>549871.48291377758</v>
      </c>
      <c r="M476" s="4"/>
      <c r="N476" s="4"/>
      <c r="O476" s="4">
        <f t="shared" si="121"/>
        <v>0.73945683618880054</v>
      </c>
      <c r="P476" s="18">
        <f t="shared" si="122"/>
        <v>4808.5671787441506</v>
      </c>
      <c r="Q476" s="18">
        <f t="shared" si="123"/>
        <v>436.28217435125924</v>
      </c>
      <c r="R476" s="43"/>
      <c r="S476" s="43"/>
    </row>
    <row r="477" spans="2:19" ht="18" x14ac:dyDescent="0.35">
      <c r="B477" s="45">
        <v>23.8</v>
      </c>
      <c r="C477" s="5">
        <v>4.58</v>
      </c>
      <c r="D477" s="4">
        <f t="shared" si="112"/>
        <v>3.3675702980299715</v>
      </c>
      <c r="E477" s="4">
        <f t="shared" si="113"/>
        <v>0.78088609486795202</v>
      </c>
      <c r="F477" s="4">
        <f t="shared" si="114"/>
        <v>2.1834061135371182E-3</v>
      </c>
      <c r="G477" s="4">
        <f t="shared" si="115"/>
        <v>209763.99999999991</v>
      </c>
      <c r="H477" s="4">
        <f t="shared" si="116"/>
        <v>706395.0159959587</v>
      </c>
      <c r="I477" s="4">
        <f t="shared" si="117"/>
        <v>2378834.874544397</v>
      </c>
      <c r="J477" s="4">
        <f t="shared" si="118"/>
        <v>163801.79080388101</v>
      </c>
      <c r="K477" s="4">
        <f t="shared" si="119"/>
        <v>127910.54075321987</v>
      </c>
      <c r="L477" s="4">
        <f t="shared" si="120"/>
        <v>551614.04547526862</v>
      </c>
      <c r="M477" s="4"/>
      <c r="N477" s="4"/>
      <c r="O477" s="4">
        <f t="shared" si="121"/>
        <v>0.73945683618880054</v>
      </c>
      <c r="P477" s="18">
        <f t="shared" si="122"/>
        <v>5134.0595774106469</v>
      </c>
      <c r="Q477" s="18">
        <f t="shared" si="123"/>
        <v>360.03546318781986</v>
      </c>
      <c r="R477" s="43"/>
      <c r="S477" s="43"/>
    </row>
    <row r="478" spans="2:19" ht="18" x14ac:dyDescent="0.35">
      <c r="B478" s="45">
        <v>23.8</v>
      </c>
      <c r="C478" s="5">
        <v>4.5599999999999996</v>
      </c>
      <c r="D478" s="4">
        <f t="shared" si="112"/>
        <v>3.3675702980299715</v>
      </c>
      <c r="E478" s="4">
        <f t="shared" si="113"/>
        <v>0.78526246946775102</v>
      </c>
      <c r="F478" s="4">
        <f t="shared" si="114"/>
        <v>2.1929824561403512E-3</v>
      </c>
      <c r="G478" s="4">
        <f t="shared" si="115"/>
        <v>207935.99999999994</v>
      </c>
      <c r="H478" s="4">
        <f t="shared" si="116"/>
        <v>700239.09749115992</v>
      </c>
      <c r="I478" s="4">
        <f t="shared" si="117"/>
        <v>2358104.3862305437</v>
      </c>
      <c r="J478" s="4">
        <f t="shared" si="118"/>
        <v>163284.33685124622</v>
      </c>
      <c r="K478" s="4">
        <f t="shared" si="119"/>
        <v>128221.06158121373</v>
      </c>
      <c r="L478" s="4">
        <f t="shared" si="120"/>
        <v>549871.48291377758</v>
      </c>
      <c r="M478" s="4"/>
      <c r="N478" s="4"/>
      <c r="O478" s="4">
        <f t="shared" si="121"/>
        <v>0.73945683618880054</v>
      </c>
      <c r="P478" s="18">
        <f t="shared" si="122"/>
        <v>4808.5671787441506</v>
      </c>
      <c r="Q478" s="18">
        <f t="shared" si="123"/>
        <v>436.28217435125924</v>
      </c>
      <c r="R478" s="43"/>
      <c r="S478" s="43"/>
    </row>
    <row r="479" spans="2:19" ht="18" x14ac:dyDescent="0.35">
      <c r="B479" s="45">
        <v>23.8</v>
      </c>
      <c r="C479" s="5">
        <v>4.5199999999999996</v>
      </c>
      <c r="D479" s="4">
        <f t="shared" si="112"/>
        <v>3.3675702980299715</v>
      </c>
      <c r="E479" s="4">
        <f t="shared" si="113"/>
        <v>0.79407309914990598</v>
      </c>
      <c r="F479" s="4">
        <f t="shared" si="114"/>
        <v>2.2123893805309734E-3</v>
      </c>
      <c r="G479" s="4">
        <f t="shared" si="115"/>
        <v>204304</v>
      </c>
      <c r="H479" s="4">
        <f t="shared" si="116"/>
        <v>688008.08216871531</v>
      </c>
      <c r="I479" s="4">
        <f t="shared" si="117"/>
        <v>2316915.5823159297</v>
      </c>
      <c r="J479" s="4">
        <f t="shared" si="118"/>
        <v>162232.31044872239</v>
      </c>
      <c r="K479" s="4">
        <f t="shared" si="119"/>
        <v>128824.31354026665</v>
      </c>
      <c r="L479" s="4">
        <f t="shared" si="120"/>
        <v>546328.71004789497</v>
      </c>
      <c r="M479" s="4"/>
      <c r="N479" s="4"/>
      <c r="O479" s="4">
        <f t="shared" si="121"/>
        <v>0.73945683618880054</v>
      </c>
      <c r="P479" s="18">
        <f t="shared" si="122"/>
        <v>4192.9703277743502</v>
      </c>
      <c r="Q479" s="18">
        <f t="shared" si="123"/>
        <v>609.42579328534055</v>
      </c>
      <c r="R479" s="43"/>
      <c r="S479" s="43"/>
    </row>
    <row r="480" spans="2:19" ht="18" x14ac:dyDescent="0.35">
      <c r="B480" s="45">
        <v>23.8</v>
      </c>
      <c r="C480" s="5">
        <v>4.5599999999999996</v>
      </c>
      <c r="D480" s="4">
        <f t="shared" si="112"/>
        <v>3.3675702980299715</v>
      </c>
      <c r="E480" s="4">
        <f t="shared" si="113"/>
        <v>0.78526246946775102</v>
      </c>
      <c r="F480" s="4">
        <f t="shared" si="114"/>
        <v>2.1929824561403512E-3</v>
      </c>
      <c r="G480" s="4">
        <f t="shared" si="115"/>
        <v>207935.99999999994</v>
      </c>
      <c r="H480" s="4">
        <f t="shared" si="116"/>
        <v>700239.09749115992</v>
      </c>
      <c r="I480" s="4">
        <f t="shared" si="117"/>
        <v>2358104.3862305437</v>
      </c>
      <c r="J480" s="4">
        <f t="shared" si="118"/>
        <v>163284.33685124622</v>
      </c>
      <c r="K480" s="4">
        <f t="shared" si="119"/>
        <v>128221.06158121373</v>
      </c>
      <c r="L480" s="4">
        <f t="shared" si="120"/>
        <v>549871.48291377758</v>
      </c>
      <c r="M480" s="4"/>
      <c r="N480" s="4"/>
      <c r="O480" s="4">
        <f t="shared" si="121"/>
        <v>0.73945683618880054</v>
      </c>
      <c r="P480" s="18">
        <f t="shared" si="122"/>
        <v>4808.5671787441506</v>
      </c>
      <c r="Q480" s="18">
        <f t="shared" si="123"/>
        <v>436.28217435125924</v>
      </c>
      <c r="R480" s="43"/>
      <c r="S480" s="43"/>
    </row>
    <row r="481" spans="2:19" ht="18" x14ac:dyDescent="0.35">
      <c r="B481" s="45">
        <v>23.8</v>
      </c>
      <c r="C481" s="5">
        <v>4.55</v>
      </c>
      <c r="D481" s="4">
        <f t="shared" si="112"/>
        <v>3.3675702980299715</v>
      </c>
      <c r="E481" s="4">
        <f t="shared" si="113"/>
        <v>0.78745786003118667</v>
      </c>
      <c r="F481" s="4">
        <f t="shared" si="114"/>
        <v>2.1978021978021978E-3</v>
      </c>
      <c r="G481" s="4">
        <f t="shared" si="115"/>
        <v>207025</v>
      </c>
      <c r="H481" s="4">
        <f t="shared" si="116"/>
        <v>697171.24094965484</v>
      </c>
      <c r="I481" s="4">
        <f t="shared" si="117"/>
        <v>2347773.1636627545</v>
      </c>
      <c r="J481" s="4">
        <f t="shared" si="118"/>
        <v>163023.46347295641</v>
      </c>
      <c r="K481" s="4">
        <f t="shared" si="119"/>
        <v>128374.10768128658</v>
      </c>
      <c r="L481" s="4">
        <f t="shared" si="120"/>
        <v>548992.97347350209</v>
      </c>
      <c r="M481" s="4"/>
      <c r="N481" s="4"/>
      <c r="O481" s="4">
        <f t="shared" si="121"/>
        <v>0.73945683618880054</v>
      </c>
      <c r="P481" s="18">
        <f t="shared" si="122"/>
        <v>4650.2662245929396</v>
      </c>
      <c r="Q481" s="18">
        <f t="shared" si="123"/>
        <v>477.00594847013366</v>
      </c>
      <c r="R481" s="43"/>
      <c r="S481" s="43"/>
    </row>
    <row r="482" spans="2:19" ht="18" x14ac:dyDescent="0.35">
      <c r="B482" s="45">
        <v>23.8</v>
      </c>
      <c r="C482" s="5">
        <v>4.54</v>
      </c>
      <c r="D482" s="4">
        <f t="shared" si="112"/>
        <v>3.3675702980299715</v>
      </c>
      <c r="E482" s="4">
        <f t="shared" si="113"/>
        <v>0.78965808094078893</v>
      </c>
      <c r="F482" s="4">
        <f t="shared" si="114"/>
        <v>2.2026431718061672E-3</v>
      </c>
      <c r="G482" s="4">
        <f t="shared" si="115"/>
        <v>206116.00000000003</v>
      </c>
      <c r="H482" s="4">
        <f t="shared" si="116"/>
        <v>694110.11954874569</v>
      </c>
      <c r="I482" s="4">
        <f t="shared" si="117"/>
        <v>2337464.6221543886</v>
      </c>
      <c r="J482" s="4">
        <f t="shared" si="118"/>
        <v>162761.16501119168</v>
      </c>
      <c r="K482" s="4">
        <f t="shared" si="119"/>
        <v>128525.66921442471</v>
      </c>
      <c r="L482" s="4">
        <f t="shared" si="120"/>
        <v>548109.66496444412</v>
      </c>
      <c r="M482" s="4"/>
      <c r="N482" s="4"/>
      <c r="O482" s="4">
        <f t="shared" si="121"/>
        <v>0.73945683618880054</v>
      </c>
      <c r="P482" s="18">
        <f t="shared" si="122"/>
        <v>4494.909440590357</v>
      </c>
      <c r="Q482" s="18">
        <f t="shared" si="123"/>
        <v>519.44632391476205</v>
      </c>
      <c r="R482" s="43"/>
      <c r="S482" s="43"/>
    </row>
    <row r="483" spans="2:19" ht="18" x14ac:dyDescent="0.35">
      <c r="B483" s="45">
        <v>23.8</v>
      </c>
      <c r="C483" s="5">
        <v>4.57</v>
      </c>
      <c r="D483" s="4">
        <f t="shared" si="112"/>
        <v>3.3675702980299715</v>
      </c>
      <c r="E483" s="4">
        <f t="shared" si="113"/>
        <v>0.78307188808793227</v>
      </c>
      <c r="F483" s="4">
        <f t="shared" si="114"/>
        <v>2.1881838074398249E-3</v>
      </c>
      <c r="G483" s="4">
        <f t="shared" si="115"/>
        <v>208849.00000000003</v>
      </c>
      <c r="H483" s="4">
        <f t="shared" si="116"/>
        <v>703313.68917326164</v>
      </c>
      <c r="I483" s="4">
        <f t="shared" si="117"/>
        <v>2368458.2898577596</v>
      </c>
      <c r="J483" s="4">
        <f t="shared" si="118"/>
        <v>163543.78075527659</v>
      </c>
      <c r="K483" s="4">
        <f t="shared" si="119"/>
        <v>128066.53718107328</v>
      </c>
      <c r="L483" s="4">
        <f t="shared" si="120"/>
        <v>550745.17849899514</v>
      </c>
      <c r="M483" s="4"/>
      <c r="N483" s="4"/>
      <c r="O483" s="4">
        <f t="shared" si="121"/>
        <v>0.73945683618880054</v>
      </c>
      <c r="P483" s="18">
        <f t="shared" si="122"/>
        <v>4969.8268011594564</v>
      </c>
      <c r="Q483" s="18">
        <f t="shared" si="123"/>
        <v>397.28776201668978</v>
      </c>
      <c r="R483" s="43"/>
      <c r="S483" s="43"/>
    </row>
    <row r="484" spans="2:19" ht="18" x14ac:dyDescent="0.35">
      <c r="B484" s="45">
        <v>23.8</v>
      </c>
      <c r="C484" s="5">
        <v>4.57</v>
      </c>
      <c r="D484" s="4">
        <f t="shared" si="112"/>
        <v>3.3675702980299715</v>
      </c>
      <c r="E484" s="4">
        <f t="shared" si="113"/>
        <v>0.78307188808793227</v>
      </c>
      <c r="F484" s="4">
        <f t="shared" si="114"/>
        <v>2.1881838074398249E-3</v>
      </c>
      <c r="G484" s="4">
        <f t="shared" si="115"/>
        <v>208849.00000000003</v>
      </c>
      <c r="H484" s="4">
        <f t="shared" si="116"/>
        <v>703313.68917326164</v>
      </c>
      <c r="I484" s="4">
        <f t="shared" si="117"/>
        <v>2368458.2898577596</v>
      </c>
      <c r="J484" s="4">
        <f t="shared" si="118"/>
        <v>163543.78075527659</v>
      </c>
      <c r="K484" s="4">
        <f t="shared" si="119"/>
        <v>128066.53718107328</v>
      </c>
      <c r="L484" s="4">
        <f t="shared" si="120"/>
        <v>550745.17849899514</v>
      </c>
      <c r="M484" s="4"/>
      <c r="N484" s="4"/>
      <c r="O484" s="4">
        <f t="shared" si="121"/>
        <v>0.73945683618880054</v>
      </c>
      <c r="P484" s="18">
        <f t="shared" si="122"/>
        <v>4969.8268011594564</v>
      </c>
      <c r="Q484" s="18">
        <f t="shared" si="123"/>
        <v>397.28776201668978</v>
      </c>
      <c r="R484" s="43"/>
      <c r="S484" s="43"/>
    </row>
    <row r="485" spans="2:19" ht="18" x14ac:dyDescent="0.35">
      <c r="B485" s="45">
        <v>23.8</v>
      </c>
      <c r="C485" s="5">
        <v>4.54</v>
      </c>
      <c r="D485" s="4">
        <f t="shared" si="112"/>
        <v>3.3675702980299715</v>
      </c>
      <c r="E485" s="4">
        <f t="shared" si="113"/>
        <v>0.78965808094078893</v>
      </c>
      <c r="F485" s="4">
        <f t="shared" si="114"/>
        <v>2.2026431718061672E-3</v>
      </c>
      <c r="G485" s="4">
        <f t="shared" si="115"/>
        <v>206116.00000000003</v>
      </c>
      <c r="H485" s="4">
        <f t="shared" si="116"/>
        <v>694110.11954874569</v>
      </c>
      <c r="I485" s="4">
        <f t="shared" si="117"/>
        <v>2337464.6221543886</v>
      </c>
      <c r="J485" s="4">
        <f t="shared" si="118"/>
        <v>162761.16501119168</v>
      </c>
      <c r="K485" s="4">
        <f t="shared" si="119"/>
        <v>128525.66921442471</v>
      </c>
      <c r="L485" s="4">
        <f t="shared" si="120"/>
        <v>548109.66496444412</v>
      </c>
      <c r="M485" s="4"/>
      <c r="N485" s="4"/>
      <c r="O485" s="4">
        <f t="shared" si="121"/>
        <v>0.73945683618880054</v>
      </c>
      <c r="P485" s="18">
        <f t="shared" si="122"/>
        <v>4494.909440590357</v>
      </c>
      <c r="Q485" s="18">
        <f t="shared" si="123"/>
        <v>519.44632391476205</v>
      </c>
      <c r="R485" s="43"/>
      <c r="S485" s="43"/>
    </row>
    <row r="486" spans="2:19" ht="18" x14ac:dyDescent="0.35">
      <c r="B486" s="45">
        <v>23.9</v>
      </c>
      <c r="C486" s="5">
        <v>4.57</v>
      </c>
      <c r="D486" s="4">
        <f t="shared" si="112"/>
        <v>3.3664366268305006</v>
      </c>
      <c r="E486" s="4">
        <f t="shared" si="113"/>
        <v>0.78307188808793227</v>
      </c>
      <c r="F486" s="4">
        <f t="shared" si="114"/>
        <v>2.1881838074398249E-3</v>
      </c>
      <c r="G486" s="4">
        <f t="shared" si="115"/>
        <v>208849.00000000003</v>
      </c>
      <c r="H486" s="4">
        <f t="shared" si="116"/>
        <v>703076.92307692335</v>
      </c>
      <c r="I486" s="4">
        <f t="shared" si="117"/>
        <v>2366863.9053254453</v>
      </c>
      <c r="J486" s="4">
        <f t="shared" si="118"/>
        <v>163543.78075527659</v>
      </c>
      <c r="K486" s="4">
        <f t="shared" si="119"/>
        <v>128066.53718107328</v>
      </c>
      <c r="L486" s="4">
        <f t="shared" si="120"/>
        <v>550559.77362490026</v>
      </c>
      <c r="M486" s="4"/>
      <c r="N486" s="4"/>
      <c r="O486" s="4">
        <f t="shared" si="121"/>
        <v>0.74394699515114482</v>
      </c>
      <c r="P486" s="18">
        <f t="shared" si="122"/>
        <v>4969.8268011594564</v>
      </c>
      <c r="Q486" s="18">
        <f t="shared" si="123"/>
        <v>319.69712034450725</v>
      </c>
      <c r="R486" s="43"/>
      <c r="S486" s="43"/>
    </row>
    <row r="487" spans="2:19" ht="18" x14ac:dyDescent="0.35">
      <c r="B487" s="45">
        <v>23.9</v>
      </c>
      <c r="C487" s="5">
        <v>4.49</v>
      </c>
      <c r="D487" s="4">
        <f t="shared" si="112"/>
        <v>3.3664366268305006</v>
      </c>
      <c r="E487" s="4">
        <f t="shared" si="113"/>
        <v>0.80073239123988271</v>
      </c>
      <c r="F487" s="4">
        <f t="shared" si="114"/>
        <v>2.2271714922048997E-3</v>
      </c>
      <c r="G487" s="4">
        <f t="shared" si="115"/>
        <v>201601.00000000003</v>
      </c>
      <c r="H487" s="4">
        <f t="shared" si="116"/>
        <v>678676.99040565582</v>
      </c>
      <c r="I487" s="4">
        <f t="shared" si="117"/>
        <v>2284723.078288692</v>
      </c>
      <c r="J487" s="4">
        <f t="shared" si="118"/>
        <v>161428.45080635161</v>
      </c>
      <c r="K487" s="4">
        <f t="shared" si="119"/>
        <v>129260.98942831971</v>
      </c>
      <c r="L487" s="4">
        <f t="shared" si="120"/>
        <v>543438.64940700773</v>
      </c>
      <c r="M487" s="4"/>
      <c r="N487" s="4"/>
      <c r="O487" s="4">
        <f t="shared" si="121"/>
        <v>0.74394699515114482</v>
      </c>
      <c r="P487" s="18">
        <f t="shared" si="122"/>
        <v>3761.7797591086905</v>
      </c>
      <c r="Q487" s="18">
        <f t="shared" si="123"/>
        <v>650.07879630650655</v>
      </c>
      <c r="R487" s="43"/>
      <c r="S487" s="43"/>
    </row>
    <row r="488" spans="2:19" ht="18" x14ac:dyDescent="0.35">
      <c r="B488" s="45">
        <v>23.9</v>
      </c>
      <c r="C488" s="5">
        <v>4.55</v>
      </c>
      <c r="D488" s="4">
        <f t="shared" si="112"/>
        <v>3.3664366268305006</v>
      </c>
      <c r="E488" s="4">
        <f t="shared" si="113"/>
        <v>0.78745786003118667</v>
      </c>
      <c r="F488" s="4">
        <f t="shared" si="114"/>
        <v>2.1978021978021978E-3</v>
      </c>
      <c r="G488" s="4">
        <f t="shared" si="115"/>
        <v>207025</v>
      </c>
      <c r="H488" s="4">
        <f t="shared" si="116"/>
        <v>696936.54266958439</v>
      </c>
      <c r="I488" s="4">
        <f t="shared" si="117"/>
        <v>2346192.7038195073</v>
      </c>
      <c r="J488" s="4">
        <f t="shared" si="118"/>
        <v>163023.46347295641</v>
      </c>
      <c r="K488" s="4">
        <f t="shared" si="119"/>
        <v>128374.10768128658</v>
      </c>
      <c r="L488" s="4">
        <f t="shared" si="120"/>
        <v>548808.15846812469</v>
      </c>
      <c r="M488" s="4"/>
      <c r="N488" s="4"/>
      <c r="O488" s="4">
        <f t="shared" si="121"/>
        <v>0.74394699515114482</v>
      </c>
      <c r="P488" s="18">
        <f t="shared" si="122"/>
        <v>4650.2662245929396</v>
      </c>
      <c r="Q488" s="18">
        <f t="shared" si="123"/>
        <v>391.93876994418201</v>
      </c>
      <c r="R488" s="43"/>
      <c r="S488" s="43"/>
    </row>
    <row r="489" spans="2:19" ht="18" x14ac:dyDescent="0.35">
      <c r="B489" s="45">
        <v>23.9</v>
      </c>
      <c r="C489" s="5">
        <v>4.5</v>
      </c>
      <c r="D489" s="4">
        <f t="shared" si="112"/>
        <v>3.3664366268305006</v>
      </c>
      <c r="E489" s="4">
        <f t="shared" si="113"/>
        <v>0.79850769621777162</v>
      </c>
      <c r="F489" s="4">
        <f t="shared" si="114"/>
        <v>2.2222222222222222E-3</v>
      </c>
      <c r="G489" s="4">
        <f t="shared" si="115"/>
        <v>202500</v>
      </c>
      <c r="H489" s="4">
        <f t="shared" si="116"/>
        <v>681703.41693317634</v>
      </c>
      <c r="I489" s="4">
        <f t="shared" si="117"/>
        <v>2294911.3513993486</v>
      </c>
      <c r="J489" s="4">
        <f t="shared" si="118"/>
        <v>161697.80848409876</v>
      </c>
      <c r="K489" s="4">
        <f t="shared" si="119"/>
        <v>129116.94453610014</v>
      </c>
      <c r="L489" s="4">
        <f t="shared" si="120"/>
        <v>544345.42495909368</v>
      </c>
      <c r="M489" s="4"/>
      <c r="N489" s="4"/>
      <c r="O489" s="4">
        <f t="shared" si="121"/>
        <v>0.74394699515114482</v>
      </c>
      <c r="P489" s="18">
        <f t="shared" si="122"/>
        <v>3902.633604016512</v>
      </c>
      <c r="Q489" s="18">
        <f t="shared" si="123"/>
        <v>602.81619542856674</v>
      </c>
      <c r="R489" s="43"/>
      <c r="S489" s="43"/>
    </row>
    <row r="490" spans="2:19" ht="18" x14ac:dyDescent="0.35">
      <c r="B490" s="45">
        <v>23.9</v>
      </c>
      <c r="C490" s="5">
        <v>4.51</v>
      </c>
      <c r="D490" s="4">
        <f t="shared" si="112"/>
        <v>3.3664366268305006</v>
      </c>
      <c r="E490" s="4">
        <f t="shared" si="113"/>
        <v>0.79628793947945875</v>
      </c>
      <c r="F490" s="4">
        <f t="shared" si="114"/>
        <v>2.2172949002217295E-3</v>
      </c>
      <c r="G490" s="4">
        <f t="shared" si="115"/>
        <v>203401</v>
      </c>
      <c r="H490" s="4">
        <f t="shared" si="116"/>
        <v>684736.57633395062</v>
      </c>
      <c r="I490" s="4">
        <f t="shared" si="117"/>
        <v>2305122.2903011306</v>
      </c>
      <c r="J490" s="4">
        <f t="shared" si="118"/>
        <v>161965.7631780614</v>
      </c>
      <c r="K490" s="4">
        <f t="shared" si="119"/>
        <v>128971.3838272765</v>
      </c>
      <c r="L490" s="4">
        <f t="shared" si="120"/>
        <v>545247.47745518072</v>
      </c>
      <c r="M490" s="4"/>
      <c r="N490" s="4"/>
      <c r="O490" s="4">
        <f t="shared" si="121"/>
        <v>0.74394699515114482</v>
      </c>
      <c r="P490" s="18">
        <f t="shared" si="122"/>
        <v>4046.358939897299</v>
      </c>
      <c r="Q490" s="18">
        <f t="shared" si="123"/>
        <v>557.23218335119577</v>
      </c>
      <c r="R490" s="43"/>
      <c r="S490" s="43"/>
    </row>
    <row r="491" spans="2:19" ht="18" x14ac:dyDescent="0.35">
      <c r="B491" s="45">
        <v>23.9</v>
      </c>
      <c r="C491" s="5">
        <v>4.51</v>
      </c>
      <c r="D491" s="4">
        <f t="shared" si="112"/>
        <v>3.3664366268305006</v>
      </c>
      <c r="E491" s="4">
        <f t="shared" si="113"/>
        <v>0.79628793947945875</v>
      </c>
      <c r="F491" s="4">
        <f t="shared" si="114"/>
        <v>2.2172949002217295E-3</v>
      </c>
      <c r="G491" s="4">
        <f t="shared" si="115"/>
        <v>203401</v>
      </c>
      <c r="H491" s="4">
        <f t="shared" si="116"/>
        <v>684736.57633395062</v>
      </c>
      <c r="I491" s="4">
        <f t="shared" si="117"/>
        <v>2305122.2903011306</v>
      </c>
      <c r="J491" s="4">
        <f t="shared" si="118"/>
        <v>161965.7631780614</v>
      </c>
      <c r="K491" s="4">
        <f t="shared" si="119"/>
        <v>128971.3838272765</v>
      </c>
      <c r="L491" s="4">
        <f t="shared" si="120"/>
        <v>545247.47745518072</v>
      </c>
      <c r="M491" s="4"/>
      <c r="N491" s="4"/>
      <c r="O491" s="4">
        <f t="shared" si="121"/>
        <v>0.74394699515114482</v>
      </c>
      <c r="P491" s="18">
        <f t="shared" si="122"/>
        <v>4046.358939897299</v>
      </c>
      <c r="Q491" s="18">
        <f t="shared" si="123"/>
        <v>557.23218335119577</v>
      </c>
      <c r="R491" s="43"/>
      <c r="S491" s="43"/>
    </row>
    <row r="492" spans="2:19" ht="18" x14ac:dyDescent="0.35">
      <c r="B492" s="45">
        <v>23.9</v>
      </c>
      <c r="C492" s="5">
        <v>4.5599999999999996</v>
      </c>
      <c r="D492" s="4">
        <f t="shared" si="112"/>
        <v>3.3664366268305006</v>
      </c>
      <c r="E492" s="4">
        <f t="shared" si="113"/>
        <v>0.78526246946775102</v>
      </c>
      <c r="F492" s="4">
        <f t="shared" si="114"/>
        <v>2.1929824561403512E-3</v>
      </c>
      <c r="G492" s="4">
        <f t="shared" si="115"/>
        <v>207935.99999999994</v>
      </c>
      <c r="H492" s="4">
        <f t="shared" si="116"/>
        <v>700003.36643662676</v>
      </c>
      <c r="I492" s="4">
        <f t="shared" si="117"/>
        <v>2356516.9716769126</v>
      </c>
      <c r="J492" s="4">
        <f t="shared" si="118"/>
        <v>163284.33685124622</v>
      </c>
      <c r="K492" s="4">
        <f t="shared" si="119"/>
        <v>128221.06158121373</v>
      </c>
      <c r="L492" s="4">
        <f t="shared" si="120"/>
        <v>549686.37216376455</v>
      </c>
      <c r="M492" s="4"/>
      <c r="N492" s="4"/>
      <c r="O492" s="4">
        <f t="shared" si="121"/>
        <v>0.74394699515114482</v>
      </c>
      <c r="P492" s="18">
        <f t="shared" si="122"/>
        <v>4808.5671787441506</v>
      </c>
      <c r="Q492" s="18">
        <f t="shared" si="123"/>
        <v>354.94018496652609</v>
      </c>
      <c r="R492" s="43"/>
      <c r="S492" s="43"/>
    </row>
    <row r="493" spans="2:19" ht="18" x14ac:dyDescent="0.35">
      <c r="B493" s="45">
        <v>23.9</v>
      </c>
      <c r="C493" s="5">
        <v>4.51</v>
      </c>
      <c r="D493" s="4">
        <f t="shared" si="112"/>
        <v>3.3664366268305006</v>
      </c>
      <c r="E493" s="4">
        <f t="shared" si="113"/>
        <v>0.79628793947945875</v>
      </c>
      <c r="F493" s="4">
        <f t="shared" si="114"/>
        <v>2.2172949002217295E-3</v>
      </c>
      <c r="G493" s="4">
        <f t="shared" si="115"/>
        <v>203401</v>
      </c>
      <c r="H493" s="4">
        <f t="shared" si="116"/>
        <v>684736.57633395062</v>
      </c>
      <c r="I493" s="4">
        <f t="shared" si="117"/>
        <v>2305122.2903011306</v>
      </c>
      <c r="J493" s="4">
        <f t="shared" si="118"/>
        <v>161965.7631780614</v>
      </c>
      <c r="K493" s="4">
        <f t="shared" si="119"/>
        <v>128971.3838272765</v>
      </c>
      <c r="L493" s="4">
        <f t="shared" si="120"/>
        <v>545247.47745518072</v>
      </c>
      <c r="M493" s="4"/>
      <c r="N493" s="4"/>
      <c r="O493" s="4">
        <f t="shared" si="121"/>
        <v>0.74394699515114482</v>
      </c>
      <c r="P493" s="18">
        <f t="shared" si="122"/>
        <v>4046.358939897299</v>
      </c>
      <c r="Q493" s="18">
        <f t="shared" si="123"/>
        <v>557.23218335119577</v>
      </c>
      <c r="R493" s="43"/>
      <c r="S493" s="43"/>
    </row>
    <row r="494" spans="2:19" ht="18" x14ac:dyDescent="0.35">
      <c r="B494" s="45">
        <v>23.9</v>
      </c>
      <c r="C494" s="5">
        <v>4.53</v>
      </c>
      <c r="D494" s="4">
        <f t="shared" si="112"/>
        <v>3.3664366268305006</v>
      </c>
      <c r="E494" s="4">
        <f t="shared" si="113"/>
        <v>0.79186315349910286</v>
      </c>
      <c r="F494" s="4">
        <f t="shared" si="114"/>
        <v>2.2075055187637969E-3</v>
      </c>
      <c r="G494" s="4">
        <f t="shared" si="115"/>
        <v>205209</v>
      </c>
      <c r="H494" s="4">
        <f t="shared" si="116"/>
        <v>690823.09375526023</v>
      </c>
      <c r="I494" s="4">
        <f t="shared" si="117"/>
        <v>2325612.1654780689</v>
      </c>
      <c r="J494" s="4">
        <f t="shared" si="118"/>
        <v>162497.44586639741</v>
      </c>
      <c r="K494" s="4">
        <f t="shared" si="119"/>
        <v>128675.73991931521</v>
      </c>
      <c r="L494" s="4">
        <f t="shared" si="120"/>
        <v>547037.35353104665</v>
      </c>
      <c r="M494" s="4"/>
      <c r="N494" s="4"/>
      <c r="O494" s="4">
        <f t="shared" si="121"/>
        <v>0.74394699515114482</v>
      </c>
      <c r="P494" s="18">
        <f t="shared" si="122"/>
        <v>4342.4823160644937</v>
      </c>
      <c r="Q494" s="18">
        <f t="shared" si="123"/>
        <v>471.15129258969341</v>
      </c>
      <c r="R494" s="43"/>
      <c r="S494" s="43"/>
    </row>
    <row r="495" spans="2:19" ht="18" x14ac:dyDescent="0.35">
      <c r="B495" s="45">
        <v>23.9</v>
      </c>
      <c r="C495" s="5">
        <v>4.45</v>
      </c>
      <c r="D495" s="4">
        <f t="shared" si="112"/>
        <v>3.3664366268305006</v>
      </c>
      <c r="E495" s="4">
        <f t="shared" si="113"/>
        <v>0.80968099681589667</v>
      </c>
      <c r="F495" s="4">
        <f t="shared" si="114"/>
        <v>2.2471910112359553E-3</v>
      </c>
      <c r="G495" s="4">
        <f t="shared" si="115"/>
        <v>198024.99999999997</v>
      </c>
      <c r="H495" s="4">
        <f t="shared" si="116"/>
        <v>666638.61302810977</v>
      </c>
      <c r="I495" s="4">
        <f t="shared" si="117"/>
        <v>2244196.6437573135</v>
      </c>
      <c r="J495" s="4">
        <f t="shared" si="118"/>
        <v>160337.0793944679</v>
      </c>
      <c r="K495" s="4">
        <f t="shared" si="119"/>
        <v>129821.88627066235</v>
      </c>
      <c r="L495" s="4">
        <f t="shared" si="120"/>
        <v>539764.6167125667</v>
      </c>
      <c r="M495" s="4"/>
      <c r="N495" s="4"/>
      <c r="O495" s="4">
        <f t="shared" si="121"/>
        <v>0.74394699515114482</v>
      </c>
      <c r="P495" s="18">
        <f t="shared" si="122"/>
        <v>3226.7876268312984</v>
      </c>
      <c r="Q495" s="18">
        <f t="shared" si="123"/>
        <v>855.65790099696801</v>
      </c>
      <c r="R495" s="43"/>
      <c r="S495" s="43"/>
    </row>
    <row r="496" spans="2:19" ht="18" x14ac:dyDescent="0.35">
      <c r="B496" s="45">
        <v>24</v>
      </c>
      <c r="C496" s="5">
        <v>4.54</v>
      </c>
      <c r="D496" s="4">
        <f t="shared" si="112"/>
        <v>3.3653037186606092</v>
      </c>
      <c r="E496" s="4">
        <f t="shared" si="113"/>
        <v>0.78965808094078893</v>
      </c>
      <c r="F496" s="4">
        <f t="shared" si="114"/>
        <v>2.2026431718061672E-3</v>
      </c>
      <c r="G496" s="4">
        <f t="shared" si="115"/>
        <v>206116.00000000003</v>
      </c>
      <c r="H496" s="4">
        <f t="shared" si="116"/>
        <v>693642.94127545017</v>
      </c>
      <c r="I496" s="4">
        <f t="shared" si="117"/>
        <v>2334319.169696955</v>
      </c>
      <c r="J496" s="4">
        <f t="shared" si="118"/>
        <v>162761.16501119168</v>
      </c>
      <c r="K496" s="4">
        <f t="shared" si="119"/>
        <v>128525.66921442471</v>
      </c>
      <c r="L496" s="4">
        <f t="shared" si="120"/>
        <v>547740.75386569637</v>
      </c>
      <c r="M496" s="4"/>
      <c r="N496" s="4"/>
      <c r="O496" s="4">
        <f t="shared" si="121"/>
        <v>0.74843413196376396</v>
      </c>
      <c r="P496" s="18">
        <f t="shared" si="122"/>
        <v>4494.909440590357</v>
      </c>
      <c r="Q496" s="18">
        <f t="shared" si="123"/>
        <v>350.27640968806804</v>
      </c>
      <c r="R496" s="43"/>
      <c r="S496" s="43"/>
    </row>
    <row r="497" spans="2:19" ht="18" x14ac:dyDescent="0.35">
      <c r="B497" s="45">
        <v>24</v>
      </c>
      <c r="C497" s="5">
        <v>4.47</v>
      </c>
      <c r="D497" s="4">
        <f t="shared" si="112"/>
        <v>3.3653037186606092</v>
      </c>
      <c r="E497" s="4">
        <f t="shared" si="113"/>
        <v>0.80519668436856828</v>
      </c>
      <c r="F497" s="4">
        <f t="shared" si="114"/>
        <v>2.2371364653243852E-3</v>
      </c>
      <c r="G497" s="4">
        <f t="shared" si="115"/>
        <v>199808.99999999991</v>
      </c>
      <c r="H497" s="4">
        <f t="shared" si="116"/>
        <v>672417.97072185739</v>
      </c>
      <c r="I497" s="4">
        <f t="shared" si="117"/>
        <v>2262890.6973644872</v>
      </c>
      <c r="J497" s="4">
        <f t="shared" si="118"/>
        <v>160885.54430699919</v>
      </c>
      <c r="K497" s="4">
        <f t="shared" si="119"/>
        <v>129544.50683882814</v>
      </c>
      <c r="L497" s="4">
        <f t="shared" si="120"/>
        <v>541428.72053508053</v>
      </c>
      <c r="M497" s="4"/>
      <c r="N497" s="4"/>
      <c r="O497" s="4">
        <f t="shared" si="121"/>
        <v>0.74843413196376396</v>
      </c>
      <c r="P497" s="18">
        <f t="shared" si="122"/>
        <v>3488.628235012909</v>
      </c>
      <c r="Q497" s="18">
        <f t="shared" si="123"/>
        <v>643.78207151672905</v>
      </c>
      <c r="R497" s="43"/>
      <c r="S497" s="43"/>
    </row>
    <row r="498" spans="2:19" ht="18" x14ac:dyDescent="0.35">
      <c r="B498" s="45">
        <v>24</v>
      </c>
      <c r="C498" s="5">
        <v>4.49</v>
      </c>
      <c r="D498" s="4">
        <f t="shared" si="112"/>
        <v>3.3653037186606092</v>
      </c>
      <c r="E498" s="4">
        <f t="shared" si="113"/>
        <v>0.80073239123988271</v>
      </c>
      <c r="F498" s="4">
        <f t="shared" si="114"/>
        <v>2.2271714922048997E-3</v>
      </c>
      <c r="G498" s="4">
        <f t="shared" si="115"/>
        <v>201601.00000000003</v>
      </c>
      <c r="H498" s="4">
        <f t="shared" si="116"/>
        <v>678448.59498569753</v>
      </c>
      <c r="I498" s="4">
        <f t="shared" si="117"/>
        <v>2283185.5796254333</v>
      </c>
      <c r="J498" s="4">
        <f t="shared" si="118"/>
        <v>161428.45080635161</v>
      </c>
      <c r="K498" s="4">
        <f t="shared" si="119"/>
        <v>129260.98942831971</v>
      </c>
      <c r="L498" s="4">
        <f t="shared" si="120"/>
        <v>543255.76579623634</v>
      </c>
      <c r="M498" s="4"/>
      <c r="N498" s="4"/>
      <c r="O498" s="4">
        <f t="shared" si="121"/>
        <v>0.74843413196376396</v>
      </c>
      <c r="P498" s="18">
        <f t="shared" si="122"/>
        <v>3761.7797591086905</v>
      </c>
      <c r="Q498" s="18">
        <f t="shared" si="123"/>
        <v>551.40049244765112</v>
      </c>
      <c r="R498" s="43"/>
      <c r="S498" s="43"/>
    </row>
    <row r="499" spans="2:19" ht="18" x14ac:dyDescent="0.35">
      <c r="B499" s="45">
        <v>24</v>
      </c>
      <c r="C499" s="5">
        <v>4.49</v>
      </c>
      <c r="D499" s="4">
        <f t="shared" si="112"/>
        <v>3.3653037186606092</v>
      </c>
      <c r="E499" s="4">
        <f t="shared" si="113"/>
        <v>0.80073239123988271</v>
      </c>
      <c r="F499" s="4">
        <f t="shared" si="114"/>
        <v>2.2271714922048997E-3</v>
      </c>
      <c r="G499" s="4">
        <f t="shared" si="115"/>
        <v>201601.00000000003</v>
      </c>
      <c r="H499" s="4">
        <f t="shared" si="116"/>
        <v>678448.59498569753</v>
      </c>
      <c r="I499" s="4">
        <f t="shared" si="117"/>
        <v>2283185.5796254333</v>
      </c>
      <c r="J499" s="4">
        <f t="shared" si="118"/>
        <v>161428.45080635161</v>
      </c>
      <c r="K499" s="4">
        <f t="shared" si="119"/>
        <v>129260.98942831971</v>
      </c>
      <c r="L499" s="4">
        <f t="shared" si="120"/>
        <v>543255.76579623634</v>
      </c>
      <c r="M499" s="4"/>
      <c r="N499" s="4"/>
      <c r="O499" s="4">
        <f t="shared" si="121"/>
        <v>0.74843413196376396</v>
      </c>
      <c r="P499" s="18">
        <f t="shared" si="122"/>
        <v>3761.7797591086905</v>
      </c>
      <c r="Q499" s="18">
        <f t="shared" si="123"/>
        <v>551.40049244765112</v>
      </c>
      <c r="R499" s="43"/>
      <c r="S499" s="43"/>
    </row>
    <row r="500" spans="2:19" ht="18" x14ac:dyDescent="0.35">
      <c r="B500" s="45">
        <v>24</v>
      </c>
      <c r="C500" s="5">
        <v>4.5</v>
      </c>
      <c r="D500" s="4">
        <f t="shared" si="112"/>
        <v>3.3653037186606092</v>
      </c>
      <c r="E500" s="4">
        <f t="shared" si="113"/>
        <v>0.79850769621777162</v>
      </c>
      <c r="F500" s="4">
        <f t="shared" si="114"/>
        <v>2.2222222222222222E-3</v>
      </c>
      <c r="G500" s="4">
        <f t="shared" si="115"/>
        <v>202500</v>
      </c>
      <c r="H500" s="4">
        <f t="shared" si="116"/>
        <v>681474.00302877335</v>
      </c>
      <c r="I500" s="4">
        <f t="shared" si="117"/>
        <v>2293366.9965632623</v>
      </c>
      <c r="J500" s="4">
        <f t="shared" si="118"/>
        <v>161697.80848409876</v>
      </c>
      <c r="K500" s="4">
        <f t="shared" si="119"/>
        <v>129116.94453610014</v>
      </c>
      <c r="L500" s="4">
        <f t="shared" si="120"/>
        <v>544162.23619080859</v>
      </c>
      <c r="M500" s="4"/>
      <c r="N500" s="4"/>
      <c r="O500" s="4">
        <f t="shared" si="121"/>
        <v>0.74843413196376396</v>
      </c>
      <c r="P500" s="18">
        <f t="shared" si="122"/>
        <v>3902.633604016512</v>
      </c>
      <c r="Q500" s="18">
        <f t="shared" si="123"/>
        <v>507.74077201279732</v>
      </c>
      <c r="R500" s="43"/>
      <c r="S500" s="43"/>
    </row>
    <row r="501" spans="2:19" ht="18" x14ac:dyDescent="0.35">
      <c r="B501" s="45">
        <v>24</v>
      </c>
      <c r="C501" s="5">
        <v>4.53</v>
      </c>
      <c r="D501" s="4">
        <f t="shared" si="112"/>
        <v>3.3653037186606092</v>
      </c>
      <c r="E501" s="4">
        <f t="shared" si="113"/>
        <v>0.79186315349910286</v>
      </c>
      <c r="F501" s="4">
        <f t="shared" si="114"/>
        <v>2.2075055187637969E-3</v>
      </c>
      <c r="G501" s="4">
        <f t="shared" si="115"/>
        <v>205209</v>
      </c>
      <c r="H501" s="4">
        <f t="shared" si="116"/>
        <v>690590.61080262496</v>
      </c>
      <c r="I501" s="4">
        <f t="shared" si="117"/>
        <v>2324047.150606175</v>
      </c>
      <c r="J501" s="4">
        <f t="shared" si="118"/>
        <v>162497.44586639741</v>
      </c>
      <c r="K501" s="4">
        <f t="shared" si="119"/>
        <v>128675.73991931521</v>
      </c>
      <c r="L501" s="4">
        <f t="shared" si="120"/>
        <v>546853.25884703826</v>
      </c>
      <c r="M501" s="4"/>
      <c r="N501" s="4"/>
      <c r="O501" s="4">
        <f t="shared" si="121"/>
        <v>0.74843413196376396</v>
      </c>
      <c r="P501" s="18">
        <f t="shared" si="122"/>
        <v>4342.4823160644937</v>
      </c>
      <c r="Q501" s="18">
        <f t="shared" si="123"/>
        <v>387.04057256247762</v>
      </c>
      <c r="R501" s="43"/>
      <c r="S501" s="43"/>
    </row>
    <row r="502" spans="2:19" ht="18" x14ac:dyDescent="0.35">
      <c r="B502" s="45">
        <v>24</v>
      </c>
      <c r="C502" s="5">
        <v>4.53</v>
      </c>
      <c r="D502" s="4">
        <f t="shared" si="112"/>
        <v>3.3653037186606092</v>
      </c>
      <c r="E502" s="4">
        <f t="shared" si="113"/>
        <v>0.79186315349910286</v>
      </c>
      <c r="F502" s="4">
        <f t="shared" si="114"/>
        <v>2.2075055187637969E-3</v>
      </c>
      <c r="G502" s="4">
        <f t="shared" si="115"/>
        <v>205209</v>
      </c>
      <c r="H502" s="4">
        <f t="shared" si="116"/>
        <v>690590.61080262496</v>
      </c>
      <c r="I502" s="4">
        <f t="shared" si="117"/>
        <v>2324047.150606175</v>
      </c>
      <c r="J502" s="4">
        <f t="shared" si="118"/>
        <v>162497.44586639741</v>
      </c>
      <c r="K502" s="4">
        <f t="shared" si="119"/>
        <v>128675.73991931521</v>
      </c>
      <c r="L502" s="4">
        <f t="shared" si="120"/>
        <v>546853.25884703826</v>
      </c>
      <c r="M502" s="4"/>
      <c r="N502" s="4"/>
      <c r="O502" s="4">
        <f t="shared" si="121"/>
        <v>0.74843413196376396</v>
      </c>
      <c r="P502" s="18">
        <f t="shared" si="122"/>
        <v>4342.4823160644937</v>
      </c>
      <c r="Q502" s="18">
        <f t="shared" si="123"/>
        <v>387.04057256247762</v>
      </c>
      <c r="R502" s="43"/>
      <c r="S502" s="43"/>
    </row>
    <row r="503" spans="2:19" ht="18" x14ac:dyDescent="0.35">
      <c r="B503" s="45">
        <v>24</v>
      </c>
      <c r="C503" s="5">
        <v>4.4400000000000004</v>
      </c>
      <c r="D503" s="4">
        <f t="shared" si="112"/>
        <v>3.3653037186606092</v>
      </c>
      <c r="E503" s="4">
        <f t="shared" si="113"/>
        <v>0.81193071654991211</v>
      </c>
      <c r="F503" s="4">
        <f t="shared" si="114"/>
        <v>2.2522522522522522E-3</v>
      </c>
      <c r="G503" s="4">
        <f t="shared" si="115"/>
        <v>197136</v>
      </c>
      <c r="H503" s="4">
        <f t="shared" si="116"/>
        <v>663422.51388187788</v>
      </c>
      <c r="I503" s="4">
        <f t="shared" si="117"/>
        <v>2232618.253009853</v>
      </c>
      <c r="J503" s="4">
        <f t="shared" si="118"/>
        <v>160060.77373778349</v>
      </c>
      <c r="K503" s="4">
        <f t="shared" si="119"/>
        <v>129958.25871245191</v>
      </c>
      <c r="L503" s="4">
        <f t="shared" si="120"/>
        <v>538653.11707145709</v>
      </c>
      <c r="M503" s="4"/>
      <c r="N503" s="4"/>
      <c r="O503" s="4">
        <f t="shared" si="121"/>
        <v>0.74843413196376396</v>
      </c>
      <c r="P503" s="18">
        <f t="shared" si="122"/>
        <v>3100.0723793608722</v>
      </c>
      <c r="Q503" s="18">
        <f t="shared" si="123"/>
        <v>794.81612906941427</v>
      </c>
      <c r="R503" s="43"/>
      <c r="S503" s="43"/>
    </row>
    <row r="504" spans="2:19" ht="18" x14ac:dyDescent="0.35">
      <c r="B504" s="45">
        <v>24</v>
      </c>
      <c r="C504" s="5">
        <v>4.5</v>
      </c>
      <c r="D504" s="4">
        <f t="shared" si="112"/>
        <v>3.3653037186606092</v>
      </c>
      <c r="E504" s="4">
        <f t="shared" si="113"/>
        <v>0.79850769621777162</v>
      </c>
      <c r="F504" s="4">
        <f t="shared" si="114"/>
        <v>2.2222222222222222E-3</v>
      </c>
      <c r="G504" s="4">
        <f t="shared" si="115"/>
        <v>202500</v>
      </c>
      <c r="H504" s="4">
        <f t="shared" si="116"/>
        <v>681474.00302877335</v>
      </c>
      <c r="I504" s="4">
        <f t="shared" si="117"/>
        <v>2293366.9965632623</v>
      </c>
      <c r="J504" s="4">
        <f t="shared" si="118"/>
        <v>161697.80848409876</v>
      </c>
      <c r="K504" s="4">
        <f t="shared" si="119"/>
        <v>129116.94453610014</v>
      </c>
      <c r="L504" s="4">
        <f t="shared" si="120"/>
        <v>544162.23619080859</v>
      </c>
      <c r="M504" s="4"/>
      <c r="N504" s="4"/>
      <c r="O504" s="4">
        <f t="shared" si="121"/>
        <v>0.74843413196376396</v>
      </c>
      <c r="P504" s="18">
        <f t="shared" si="122"/>
        <v>3902.633604016512</v>
      </c>
      <c r="Q504" s="18">
        <f t="shared" si="123"/>
        <v>507.74077201279732</v>
      </c>
      <c r="R504" s="43"/>
      <c r="S504" s="43"/>
    </row>
    <row r="505" spans="2:19" ht="18" x14ac:dyDescent="0.35">
      <c r="B505" s="45">
        <v>24.1</v>
      </c>
      <c r="C505" s="5">
        <v>4.49</v>
      </c>
      <c r="D505" s="4">
        <f t="shared" si="112"/>
        <v>3.3641715727502102</v>
      </c>
      <c r="E505" s="4">
        <f t="shared" si="113"/>
        <v>0.80073239123988271</v>
      </c>
      <c r="F505" s="4">
        <f t="shared" si="114"/>
        <v>2.2271714922048997E-3</v>
      </c>
      <c r="G505" s="4">
        <f t="shared" si="115"/>
        <v>201601.00000000003</v>
      </c>
      <c r="H505" s="4">
        <f t="shared" si="116"/>
        <v>678220.3532380152</v>
      </c>
      <c r="I505" s="4">
        <f t="shared" si="117"/>
        <v>2281649.6324239369</v>
      </c>
      <c r="J505" s="4">
        <f t="shared" si="118"/>
        <v>161428.45080635161</v>
      </c>
      <c r="K505" s="4">
        <f t="shared" si="119"/>
        <v>129260.98942831971</v>
      </c>
      <c r="L505" s="4">
        <f t="shared" si="120"/>
        <v>543073.00523583381</v>
      </c>
      <c r="M505" s="4"/>
      <c r="N505" s="4"/>
      <c r="O505" s="4">
        <f t="shared" si="121"/>
        <v>0.75291824967675858</v>
      </c>
      <c r="P505" s="18">
        <f t="shared" si="122"/>
        <v>3761.7797591086905</v>
      </c>
      <c r="Q505" s="18">
        <f t="shared" si="123"/>
        <v>460.89862028929804</v>
      </c>
      <c r="R505" s="43"/>
      <c r="S505" s="43"/>
    </row>
    <row r="506" spans="2:19" ht="18" x14ac:dyDescent="0.35">
      <c r="B506" s="45">
        <v>24.1</v>
      </c>
      <c r="C506" s="5">
        <v>4.45</v>
      </c>
      <c r="D506" s="4">
        <f t="shared" si="112"/>
        <v>3.3641715727502102</v>
      </c>
      <c r="E506" s="4">
        <f t="shared" si="113"/>
        <v>0.80968099681589667</v>
      </c>
      <c r="F506" s="4">
        <f t="shared" si="114"/>
        <v>2.2471910112359553E-3</v>
      </c>
      <c r="G506" s="4">
        <f t="shared" si="115"/>
        <v>198024.99999999997</v>
      </c>
      <c r="H506" s="4">
        <f t="shared" si="116"/>
        <v>666190.0756938603</v>
      </c>
      <c r="I506" s="4">
        <f t="shared" si="117"/>
        <v>2241177.7146975957</v>
      </c>
      <c r="J506" s="4">
        <f t="shared" si="118"/>
        <v>160337.0793944679</v>
      </c>
      <c r="K506" s="4">
        <f t="shared" si="119"/>
        <v>129821.88627066235</v>
      </c>
      <c r="L506" s="4">
        <f t="shared" si="120"/>
        <v>539401.44455666235</v>
      </c>
      <c r="M506" s="4"/>
      <c r="N506" s="4"/>
      <c r="O506" s="4">
        <f t="shared" si="121"/>
        <v>0.75291824967675858</v>
      </c>
      <c r="P506" s="18">
        <f t="shared" si="122"/>
        <v>3226.7876268312984</v>
      </c>
      <c r="Q506" s="18">
        <f t="shared" si="123"/>
        <v>638.03842386735198</v>
      </c>
      <c r="R506" s="43"/>
      <c r="S506" s="43"/>
    </row>
    <row r="507" spans="2:19" ht="18" x14ac:dyDescent="0.35">
      <c r="B507" s="45">
        <v>24.1</v>
      </c>
      <c r="C507" s="5">
        <v>4.46</v>
      </c>
      <c r="D507" s="4">
        <f t="shared" si="112"/>
        <v>3.3641715727502102</v>
      </c>
      <c r="E507" s="4">
        <f t="shared" si="113"/>
        <v>0.8074363269620729</v>
      </c>
      <c r="F507" s="4">
        <f t="shared" si="114"/>
        <v>2.242152466367713E-3</v>
      </c>
      <c r="G507" s="4">
        <f t="shared" si="115"/>
        <v>198916.00000000003</v>
      </c>
      <c r="H507" s="4">
        <f t="shared" si="116"/>
        <v>669187.55256518093</v>
      </c>
      <c r="I507" s="4">
        <f t="shared" si="117"/>
        <v>2251261.7411780688</v>
      </c>
      <c r="J507" s="4">
        <f t="shared" si="118"/>
        <v>160612.00441398771</v>
      </c>
      <c r="K507" s="4">
        <f t="shared" si="119"/>
        <v>129683.96691004647</v>
      </c>
      <c r="L507" s="4">
        <f t="shared" si="120"/>
        <v>540326.33949196874</v>
      </c>
      <c r="M507" s="4"/>
      <c r="N507" s="4"/>
      <c r="O507" s="4">
        <f t="shared" si="121"/>
        <v>0.75291824967675858</v>
      </c>
      <c r="P507" s="18">
        <f t="shared" si="122"/>
        <v>3356.3013706362735</v>
      </c>
      <c r="Q507" s="18">
        <f t="shared" si="123"/>
        <v>591.2222628835392</v>
      </c>
      <c r="R507" s="43"/>
      <c r="S507" s="43"/>
    </row>
    <row r="508" spans="2:19" ht="18" x14ac:dyDescent="0.35">
      <c r="B508" s="45">
        <v>24.1</v>
      </c>
      <c r="C508" s="5">
        <v>4.46</v>
      </c>
      <c r="D508" s="4">
        <f t="shared" si="112"/>
        <v>3.3641715727502102</v>
      </c>
      <c r="E508" s="4">
        <f t="shared" si="113"/>
        <v>0.8074363269620729</v>
      </c>
      <c r="F508" s="4">
        <f t="shared" si="114"/>
        <v>2.242152466367713E-3</v>
      </c>
      <c r="G508" s="4">
        <f t="shared" si="115"/>
        <v>198916.00000000003</v>
      </c>
      <c r="H508" s="4">
        <f t="shared" si="116"/>
        <v>669187.55256518093</v>
      </c>
      <c r="I508" s="4">
        <f t="shared" si="117"/>
        <v>2251261.7411780688</v>
      </c>
      <c r="J508" s="4">
        <f t="shared" si="118"/>
        <v>160612.00441398771</v>
      </c>
      <c r="K508" s="4">
        <f t="shared" si="119"/>
        <v>129683.96691004647</v>
      </c>
      <c r="L508" s="4">
        <f t="shared" si="120"/>
        <v>540326.33949196874</v>
      </c>
      <c r="M508" s="4"/>
      <c r="N508" s="4"/>
      <c r="O508" s="4">
        <f t="shared" si="121"/>
        <v>0.75291824967675858</v>
      </c>
      <c r="P508" s="18">
        <f t="shared" si="122"/>
        <v>3356.3013706362735</v>
      </c>
      <c r="Q508" s="18">
        <f t="shared" si="123"/>
        <v>591.2222628835392</v>
      </c>
      <c r="R508" s="43"/>
      <c r="S508" s="43"/>
    </row>
    <row r="509" spans="2:19" ht="18" x14ac:dyDescent="0.35">
      <c r="B509" s="45">
        <v>24.1</v>
      </c>
      <c r="C509" s="5">
        <v>4.4400000000000004</v>
      </c>
      <c r="D509" s="4">
        <f t="shared" si="112"/>
        <v>3.3641715727502102</v>
      </c>
      <c r="E509" s="4">
        <f t="shared" si="113"/>
        <v>0.81193071654991211</v>
      </c>
      <c r="F509" s="4">
        <f t="shared" si="114"/>
        <v>2.2522522522522522E-3</v>
      </c>
      <c r="G509" s="4">
        <f t="shared" si="115"/>
        <v>197136</v>
      </c>
      <c r="H509" s="4">
        <f t="shared" si="116"/>
        <v>663199.32716568548</v>
      </c>
      <c r="I509" s="4">
        <f t="shared" si="117"/>
        <v>2231116.323517865</v>
      </c>
      <c r="J509" s="4">
        <f t="shared" si="118"/>
        <v>160060.77373778349</v>
      </c>
      <c r="K509" s="4">
        <f t="shared" si="119"/>
        <v>129958.25871245191</v>
      </c>
      <c r="L509" s="4">
        <f t="shared" si="120"/>
        <v>538471.90492105461</v>
      </c>
      <c r="M509" s="4"/>
      <c r="N509" s="4"/>
      <c r="O509" s="4">
        <f t="shared" si="121"/>
        <v>0.75291824967675858</v>
      </c>
      <c r="P509" s="18">
        <f t="shared" si="122"/>
        <v>3100.0723793608722</v>
      </c>
      <c r="Q509" s="18">
        <f t="shared" si="123"/>
        <v>686.52045164116146</v>
      </c>
      <c r="R509" s="43"/>
      <c r="S509" s="43"/>
    </row>
    <row r="510" spans="2:19" ht="18" x14ac:dyDescent="0.35">
      <c r="B510" s="45">
        <v>24.1</v>
      </c>
      <c r="C510" s="5">
        <v>4.5199999999999996</v>
      </c>
      <c r="D510" s="4">
        <f t="shared" si="112"/>
        <v>3.3641715727502102</v>
      </c>
      <c r="E510" s="4">
        <f t="shared" si="113"/>
        <v>0.79407309914990598</v>
      </c>
      <c r="F510" s="4">
        <f t="shared" si="114"/>
        <v>2.2123893805309734E-3</v>
      </c>
      <c r="G510" s="4">
        <f t="shared" si="115"/>
        <v>204304</v>
      </c>
      <c r="H510" s="4">
        <f t="shared" si="116"/>
        <v>687313.70899915893</v>
      </c>
      <c r="I510" s="4">
        <f t="shared" si="117"/>
        <v>2312241.241376481</v>
      </c>
      <c r="J510" s="4">
        <f t="shared" si="118"/>
        <v>162232.31044872239</v>
      </c>
      <c r="K510" s="4">
        <f t="shared" si="119"/>
        <v>128824.31354026665</v>
      </c>
      <c r="L510" s="4">
        <f t="shared" si="120"/>
        <v>545777.32699317881</v>
      </c>
      <c r="M510" s="4"/>
      <c r="N510" s="4"/>
      <c r="O510" s="4">
        <f t="shared" si="121"/>
        <v>0.75291824967675858</v>
      </c>
      <c r="P510" s="18">
        <f t="shared" si="122"/>
        <v>4192.9703277743502</v>
      </c>
      <c r="Q510" s="18">
        <f t="shared" si="123"/>
        <v>346.03410494920178</v>
      </c>
      <c r="R510" s="43"/>
      <c r="S510" s="43"/>
    </row>
    <row r="511" spans="2:19" ht="18" x14ac:dyDescent="0.35">
      <c r="B511" s="45">
        <v>24.1</v>
      </c>
      <c r="C511" s="5">
        <v>4.4400000000000004</v>
      </c>
      <c r="D511" s="4">
        <f t="shared" si="112"/>
        <v>3.3641715727502102</v>
      </c>
      <c r="E511" s="4">
        <f t="shared" si="113"/>
        <v>0.81193071654991211</v>
      </c>
      <c r="F511" s="4">
        <f t="shared" si="114"/>
        <v>2.2522522522522522E-3</v>
      </c>
      <c r="G511" s="4">
        <f t="shared" si="115"/>
        <v>197136</v>
      </c>
      <c r="H511" s="4">
        <f t="shared" si="116"/>
        <v>663199.32716568548</v>
      </c>
      <c r="I511" s="4">
        <f t="shared" si="117"/>
        <v>2231116.323517865</v>
      </c>
      <c r="J511" s="4">
        <f t="shared" si="118"/>
        <v>160060.77373778349</v>
      </c>
      <c r="K511" s="4">
        <f t="shared" si="119"/>
        <v>129958.25871245191</v>
      </c>
      <c r="L511" s="4">
        <f t="shared" si="120"/>
        <v>538471.90492105461</v>
      </c>
      <c r="M511" s="4"/>
      <c r="N511" s="4"/>
      <c r="O511" s="4">
        <f t="shared" si="121"/>
        <v>0.75291824967675858</v>
      </c>
      <c r="P511" s="18">
        <f t="shared" si="122"/>
        <v>3100.0723793608722</v>
      </c>
      <c r="Q511" s="18">
        <f t="shared" si="123"/>
        <v>686.52045164116146</v>
      </c>
      <c r="R511" s="43"/>
      <c r="S511" s="43"/>
    </row>
    <row r="512" spans="2:19" ht="18" x14ac:dyDescent="0.35">
      <c r="B512" s="45">
        <v>24.1</v>
      </c>
      <c r="C512" s="5">
        <v>4.4400000000000004</v>
      </c>
      <c r="D512" s="4">
        <f t="shared" si="112"/>
        <v>3.3641715727502102</v>
      </c>
      <c r="E512" s="4">
        <f t="shared" si="113"/>
        <v>0.81193071654991211</v>
      </c>
      <c r="F512" s="4">
        <f t="shared" si="114"/>
        <v>2.2522522522522522E-3</v>
      </c>
      <c r="G512" s="4">
        <f t="shared" si="115"/>
        <v>197136</v>
      </c>
      <c r="H512" s="4">
        <f t="shared" si="116"/>
        <v>663199.32716568548</v>
      </c>
      <c r="I512" s="4">
        <f t="shared" si="117"/>
        <v>2231116.323517865</v>
      </c>
      <c r="J512" s="4">
        <f t="shared" si="118"/>
        <v>160060.77373778349</v>
      </c>
      <c r="K512" s="4">
        <f t="shared" si="119"/>
        <v>129958.25871245191</v>
      </c>
      <c r="L512" s="4">
        <f t="shared" si="120"/>
        <v>538471.90492105461</v>
      </c>
      <c r="M512" s="4"/>
      <c r="N512" s="4"/>
      <c r="O512" s="4">
        <f t="shared" si="121"/>
        <v>0.75291824967675858</v>
      </c>
      <c r="P512" s="18">
        <f t="shared" si="122"/>
        <v>3100.0723793608722</v>
      </c>
      <c r="Q512" s="18">
        <f t="shared" si="123"/>
        <v>686.52045164116146</v>
      </c>
      <c r="R512" s="43"/>
      <c r="S512" s="43"/>
    </row>
    <row r="513" spans="2:19" ht="18" x14ac:dyDescent="0.35">
      <c r="B513" s="45">
        <v>24.1</v>
      </c>
      <c r="C513" s="5">
        <v>4.43</v>
      </c>
      <c r="D513" s="4">
        <f t="shared" si="112"/>
        <v>3.3641715727502102</v>
      </c>
      <c r="E513" s="4">
        <f t="shared" si="113"/>
        <v>0.81418550893700148</v>
      </c>
      <c r="F513" s="4">
        <f t="shared" si="114"/>
        <v>2.2573363431151244E-3</v>
      </c>
      <c r="G513" s="4">
        <f t="shared" si="115"/>
        <v>196248.99999999994</v>
      </c>
      <c r="H513" s="4">
        <f t="shared" si="116"/>
        <v>660215.30698065576</v>
      </c>
      <c r="I513" s="4">
        <f t="shared" si="117"/>
        <v>2221077.5676388755</v>
      </c>
      <c r="J513" s="4">
        <f t="shared" si="118"/>
        <v>159783.09194337754</v>
      </c>
      <c r="K513" s="4">
        <f t="shared" si="119"/>
        <v>130093.07803344657</v>
      </c>
      <c r="L513" s="4">
        <f t="shared" si="120"/>
        <v>537537.7357220439</v>
      </c>
      <c r="M513" s="4"/>
      <c r="N513" s="4"/>
      <c r="O513" s="4">
        <f t="shared" si="121"/>
        <v>0.75291824967675858</v>
      </c>
      <c r="P513" s="18">
        <f t="shared" si="122"/>
        <v>2976.1409913096627</v>
      </c>
      <c r="Q513" s="18">
        <f t="shared" si="123"/>
        <v>736.6553688105746</v>
      </c>
      <c r="R513" s="43"/>
      <c r="S513" s="43"/>
    </row>
    <row r="514" spans="2:19" ht="18" x14ac:dyDescent="0.35">
      <c r="B514" s="45">
        <v>24.1</v>
      </c>
      <c r="C514" s="5">
        <v>4.4400000000000004</v>
      </c>
      <c r="D514" s="4">
        <f t="shared" si="112"/>
        <v>3.3641715727502102</v>
      </c>
      <c r="E514" s="4">
        <f t="shared" si="113"/>
        <v>0.81193071654991211</v>
      </c>
      <c r="F514" s="4">
        <f t="shared" si="114"/>
        <v>2.2522522522522522E-3</v>
      </c>
      <c r="G514" s="4">
        <f t="shared" si="115"/>
        <v>197136</v>
      </c>
      <c r="H514" s="4">
        <f t="shared" si="116"/>
        <v>663199.32716568548</v>
      </c>
      <c r="I514" s="4">
        <f t="shared" si="117"/>
        <v>2231116.323517865</v>
      </c>
      <c r="J514" s="4">
        <f t="shared" si="118"/>
        <v>160060.77373778349</v>
      </c>
      <c r="K514" s="4">
        <f t="shared" si="119"/>
        <v>129958.25871245191</v>
      </c>
      <c r="L514" s="4">
        <f t="shared" si="120"/>
        <v>538471.90492105461</v>
      </c>
      <c r="M514" s="4"/>
      <c r="N514" s="4"/>
      <c r="O514" s="4">
        <f t="shared" si="121"/>
        <v>0.75291824967675858</v>
      </c>
      <c r="P514" s="18">
        <f t="shared" si="122"/>
        <v>3100.0723793608722</v>
      </c>
      <c r="Q514" s="18">
        <f t="shared" si="123"/>
        <v>686.52045164116146</v>
      </c>
      <c r="R514" s="43"/>
      <c r="S514" s="43"/>
    </row>
    <row r="515" spans="2:19" ht="18" x14ac:dyDescent="0.35">
      <c r="B515" s="45">
        <v>24.1</v>
      </c>
      <c r="C515" s="5">
        <v>4.5</v>
      </c>
      <c r="D515" s="4">
        <f t="shared" si="112"/>
        <v>3.3641715727502102</v>
      </c>
      <c r="E515" s="4">
        <f t="shared" si="113"/>
        <v>0.79850769621777162</v>
      </c>
      <c r="F515" s="4">
        <f t="shared" si="114"/>
        <v>2.2222222222222222E-3</v>
      </c>
      <c r="G515" s="4">
        <f t="shared" si="115"/>
        <v>202500</v>
      </c>
      <c r="H515" s="4">
        <f t="shared" si="116"/>
        <v>681244.74348191754</v>
      </c>
      <c r="I515" s="4">
        <f t="shared" si="117"/>
        <v>2291824.2001073761</v>
      </c>
      <c r="J515" s="4">
        <f t="shared" si="118"/>
        <v>161697.80848409876</v>
      </c>
      <c r="K515" s="4">
        <f t="shared" si="119"/>
        <v>129116.94453610014</v>
      </c>
      <c r="L515" s="4">
        <f t="shared" si="120"/>
        <v>543979.17067821277</v>
      </c>
      <c r="M515" s="4"/>
      <c r="N515" s="4"/>
      <c r="O515" s="4">
        <f t="shared" si="121"/>
        <v>0.75291824967675858</v>
      </c>
      <c r="P515" s="18">
        <f t="shared" si="122"/>
        <v>3902.633604016512</v>
      </c>
      <c r="Q515" s="18">
        <f t="shared" si="123"/>
        <v>420.87552127296698</v>
      </c>
      <c r="R515" s="43"/>
      <c r="S515" s="43"/>
    </row>
    <row r="516" spans="2:19" ht="18" x14ac:dyDescent="0.35">
      <c r="B516" s="45">
        <v>24.2</v>
      </c>
      <c r="C516" s="5">
        <v>4.45</v>
      </c>
      <c r="D516" s="4">
        <f t="shared" si="112"/>
        <v>3.3630401883302508</v>
      </c>
      <c r="E516" s="4">
        <f t="shared" si="113"/>
        <v>0.80968099681589667</v>
      </c>
      <c r="F516" s="4">
        <f t="shared" si="114"/>
        <v>2.2471910112359553E-3</v>
      </c>
      <c r="G516" s="4">
        <f t="shared" si="115"/>
        <v>198024.99999999997</v>
      </c>
      <c r="H516" s="4">
        <f t="shared" si="116"/>
        <v>665966.03329409775</v>
      </c>
      <c r="I516" s="4">
        <f t="shared" si="117"/>
        <v>2239670.5340309329</v>
      </c>
      <c r="J516" s="4">
        <f t="shared" si="118"/>
        <v>160337.0793944679</v>
      </c>
      <c r="K516" s="4">
        <f t="shared" si="119"/>
        <v>129821.88627066235</v>
      </c>
      <c r="L516" s="4">
        <f t="shared" si="120"/>
        <v>539220.04168309376</v>
      </c>
      <c r="M516" s="4"/>
      <c r="N516" s="4"/>
      <c r="O516" s="4">
        <f t="shared" si="121"/>
        <v>0.75739935133613656</v>
      </c>
      <c r="P516" s="18">
        <f t="shared" si="122"/>
        <v>3226.7876268312984</v>
      </c>
      <c r="Q516" s="18">
        <f t="shared" si="123"/>
        <v>541.27568416747317</v>
      </c>
      <c r="R516" s="43"/>
      <c r="S516" s="43"/>
    </row>
    <row r="517" spans="2:19" ht="18" x14ac:dyDescent="0.35">
      <c r="B517" s="45">
        <v>24.2</v>
      </c>
      <c r="C517" s="5">
        <v>4.43</v>
      </c>
      <c r="D517" s="4">
        <f t="shared" si="112"/>
        <v>3.3630401883302508</v>
      </c>
      <c r="E517" s="4">
        <f t="shared" si="113"/>
        <v>0.81418550893700148</v>
      </c>
      <c r="F517" s="4">
        <f t="shared" si="114"/>
        <v>2.2573363431151244E-3</v>
      </c>
      <c r="G517" s="4">
        <f t="shared" si="115"/>
        <v>196248.99999999994</v>
      </c>
      <c r="H517" s="4">
        <f t="shared" si="116"/>
        <v>659993.27391962323</v>
      </c>
      <c r="I517" s="4">
        <f t="shared" si="117"/>
        <v>2219583.9042193484</v>
      </c>
      <c r="J517" s="4">
        <f t="shared" si="118"/>
        <v>159783.09194337754</v>
      </c>
      <c r="K517" s="4">
        <f t="shared" si="119"/>
        <v>130093.07803344657</v>
      </c>
      <c r="L517" s="4">
        <f t="shared" si="120"/>
        <v>537356.95962124621</v>
      </c>
      <c r="M517" s="4"/>
      <c r="N517" s="4"/>
      <c r="O517" s="4">
        <f t="shared" si="121"/>
        <v>0.75739935133613656</v>
      </c>
      <c r="P517" s="18">
        <f t="shared" si="122"/>
        <v>2976.1409913096627</v>
      </c>
      <c r="Q517" s="18">
        <f t="shared" si="123"/>
        <v>632.83781048984486</v>
      </c>
      <c r="R517" s="43"/>
      <c r="S517" s="43"/>
    </row>
    <row r="518" spans="2:19" ht="18" x14ac:dyDescent="0.35">
      <c r="B518" s="45">
        <v>24.2</v>
      </c>
      <c r="C518" s="5">
        <v>4.5</v>
      </c>
      <c r="D518" s="4">
        <f t="shared" si="112"/>
        <v>3.3630401883302508</v>
      </c>
      <c r="E518" s="4">
        <f t="shared" si="113"/>
        <v>0.79850769621777162</v>
      </c>
      <c r="F518" s="4">
        <f t="shared" si="114"/>
        <v>2.2222222222222222E-3</v>
      </c>
      <c r="G518" s="4">
        <f t="shared" si="115"/>
        <v>202500</v>
      </c>
      <c r="H518" s="4">
        <f t="shared" si="116"/>
        <v>681015.63813687582</v>
      </c>
      <c r="I518" s="4">
        <f t="shared" si="117"/>
        <v>2290282.9599356847</v>
      </c>
      <c r="J518" s="4">
        <f t="shared" si="118"/>
        <v>161697.80848409876</v>
      </c>
      <c r="K518" s="4">
        <f t="shared" si="119"/>
        <v>129116.94453610014</v>
      </c>
      <c r="L518" s="4">
        <f t="shared" si="120"/>
        <v>543796.22829695232</v>
      </c>
      <c r="M518" s="4"/>
      <c r="N518" s="4"/>
      <c r="O518" s="4">
        <f t="shared" si="121"/>
        <v>0.75739935133613656</v>
      </c>
      <c r="P518" s="18">
        <f t="shared" si="122"/>
        <v>3902.633604016512</v>
      </c>
      <c r="Q518" s="18">
        <f t="shared" si="123"/>
        <v>342.20394382875895</v>
      </c>
      <c r="R518" s="43"/>
      <c r="S518" s="43"/>
    </row>
    <row r="519" spans="2:19" ht="18" x14ac:dyDescent="0.35">
      <c r="B519" s="45">
        <v>24.2</v>
      </c>
      <c r="C519" s="5">
        <v>4.46</v>
      </c>
      <c r="D519" s="4">
        <f t="shared" si="112"/>
        <v>3.3630401883302508</v>
      </c>
      <c r="E519" s="4">
        <f t="shared" si="113"/>
        <v>0.8074363269620729</v>
      </c>
      <c r="F519" s="4">
        <f t="shared" si="114"/>
        <v>2.242152466367713E-3</v>
      </c>
      <c r="G519" s="4">
        <f t="shared" si="115"/>
        <v>198916.00000000003</v>
      </c>
      <c r="H519" s="4">
        <f t="shared" si="116"/>
        <v>668962.50210190029</v>
      </c>
      <c r="I519" s="4">
        <f t="shared" si="117"/>
        <v>2249747.7790546506</v>
      </c>
      <c r="J519" s="4">
        <f t="shared" si="118"/>
        <v>160612.00441398771</v>
      </c>
      <c r="K519" s="4">
        <f t="shared" si="119"/>
        <v>129683.96691004647</v>
      </c>
      <c r="L519" s="4">
        <f t="shared" si="120"/>
        <v>540144.62557251635</v>
      </c>
      <c r="M519" s="4"/>
      <c r="N519" s="4"/>
      <c r="O519" s="4">
        <f t="shared" si="121"/>
        <v>0.75739935133613656</v>
      </c>
      <c r="P519" s="18">
        <f t="shared" si="122"/>
        <v>3356.3013706362735</v>
      </c>
      <c r="Q519" s="18">
        <f t="shared" si="123"/>
        <v>498.02577631821663</v>
      </c>
      <c r="R519" s="43"/>
      <c r="S519" s="43"/>
    </row>
    <row r="520" spans="2:19" ht="18" x14ac:dyDescent="0.35">
      <c r="B520" s="45">
        <v>24.2</v>
      </c>
      <c r="C520" s="5">
        <v>4.46</v>
      </c>
      <c r="D520" s="4">
        <f t="shared" si="112"/>
        <v>3.3630401883302508</v>
      </c>
      <c r="E520" s="4">
        <f t="shared" si="113"/>
        <v>0.8074363269620729</v>
      </c>
      <c r="F520" s="4">
        <f t="shared" si="114"/>
        <v>2.242152466367713E-3</v>
      </c>
      <c r="G520" s="4">
        <f t="shared" si="115"/>
        <v>198916.00000000003</v>
      </c>
      <c r="H520" s="4">
        <f t="shared" si="116"/>
        <v>668962.50210190029</v>
      </c>
      <c r="I520" s="4">
        <f t="shared" si="117"/>
        <v>2249747.7790546506</v>
      </c>
      <c r="J520" s="4">
        <f t="shared" si="118"/>
        <v>160612.00441398771</v>
      </c>
      <c r="K520" s="4">
        <f t="shared" si="119"/>
        <v>129683.96691004647</v>
      </c>
      <c r="L520" s="4">
        <f t="shared" si="120"/>
        <v>540144.62557251635</v>
      </c>
      <c r="M520" s="4"/>
      <c r="N520" s="4"/>
      <c r="O520" s="4">
        <f t="shared" si="121"/>
        <v>0.75739935133613656</v>
      </c>
      <c r="P520" s="18">
        <f t="shared" si="122"/>
        <v>3356.3013706362735</v>
      </c>
      <c r="Q520" s="18">
        <f t="shared" si="123"/>
        <v>498.02577631821663</v>
      </c>
      <c r="R520" s="43"/>
      <c r="S520" s="43"/>
    </row>
    <row r="521" spans="2:19" ht="18" x14ac:dyDescent="0.35">
      <c r="B521" s="45">
        <v>24.2</v>
      </c>
      <c r="C521" s="5">
        <v>4.4000000000000004</v>
      </c>
      <c r="D521" s="4">
        <f t="shared" si="112"/>
        <v>3.3630401883302508</v>
      </c>
      <c r="E521" s="4">
        <f t="shared" si="113"/>
        <v>0.82098055206983012</v>
      </c>
      <c r="F521" s="4">
        <f t="shared" si="114"/>
        <v>2.2727272727272726E-3</v>
      </c>
      <c r="G521" s="4">
        <f t="shared" si="115"/>
        <v>193600.00000000003</v>
      </c>
      <c r="H521" s="4">
        <f t="shared" si="116"/>
        <v>651084.58046073664</v>
      </c>
      <c r="I521" s="4">
        <f t="shared" si="117"/>
        <v>2189623.6100915982</v>
      </c>
      <c r="J521" s="4">
        <f t="shared" si="118"/>
        <v>158941.83488071914</v>
      </c>
      <c r="K521" s="4">
        <f t="shared" si="119"/>
        <v>130488.15534736456</v>
      </c>
      <c r="L521" s="4">
        <f t="shared" si="120"/>
        <v>534527.77831080928</v>
      </c>
      <c r="M521" s="4"/>
      <c r="N521" s="4"/>
      <c r="O521" s="4">
        <f t="shared" si="121"/>
        <v>0.75739935133613656</v>
      </c>
      <c r="P521" s="18">
        <f t="shared" si="122"/>
        <v>2620.9034241041286</v>
      </c>
      <c r="Q521" s="18">
        <f t="shared" si="123"/>
        <v>782.64137519252222</v>
      </c>
      <c r="R521" s="43"/>
      <c r="S521" s="43"/>
    </row>
    <row r="522" spans="2:19" ht="18" x14ac:dyDescent="0.35">
      <c r="B522" s="45">
        <v>24.2</v>
      </c>
      <c r="C522" s="5">
        <v>4.49</v>
      </c>
      <c r="D522" s="4">
        <f t="shared" si="112"/>
        <v>3.3630401883302508</v>
      </c>
      <c r="E522" s="4">
        <f t="shared" si="113"/>
        <v>0.80073239123988271</v>
      </c>
      <c r="F522" s="4">
        <f t="shared" si="114"/>
        <v>2.2271714922048997E-3</v>
      </c>
      <c r="G522" s="4">
        <f t="shared" si="115"/>
        <v>201601.00000000003</v>
      </c>
      <c r="H522" s="4">
        <f t="shared" si="116"/>
        <v>677992.26500756701</v>
      </c>
      <c r="I522" s="4">
        <f t="shared" si="117"/>
        <v>2280115.2345975013</v>
      </c>
      <c r="J522" s="4">
        <f t="shared" si="118"/>
        <v>161428.45080635161</v>
      </c>
      <c r="K522" s="4">
        <f t="shared" si="119"/>
        <v>129260.98942831971</v>
      </c>
      <c r="L522" s="4">
        <f t="shared" si="120"/>
        <v>542890.36760165333</v>
      </c>
      <c r="M522" s="4"/>
      <c r="N522" s="4"/>
      <c r="O522" s="4">
        <f t="shared" si="121"/>
        <v>0.75739935133613656</v>
      </c>
      <c r="P522" s="18">
        <f t="shared" si="122"/>
        <v>3761.7797591086905</v>
      </c>
      <c r="Q522" s="18">
        <f t="shared" si="123"/>
        <v>378.55675096795801</v>
      </c>
      <c r="R522" s="43"/>
      <c r="S522" s="43"/>
    </row>
    <row r="523" spans="2:19" ht="18" x14ac:dyDescent="0.35">
      <c r="B523" s="45">
        <v>24.2</v>
      </c>
      <c r="C523" s="5">
        <v>4.4400000000000004</v>
      </c>
      <c r="D523" s="4">
        <f t="shared" si="112"/>
        <v>3.3630401883302508</v>
      </c>
      <c r="E523" s="4">
        <f t="shared" si="113"/>
        <v>0.81193071654991211</v>
      </c>
      <c r="F523" s="4">
        <f t="shared" si="114"/>
        <v>2.2522522522522522E-3</v>
      </c>
      <c r="G523" s="4">
        <f t="shared" si="115"/>
        <v>197136</v>
      </c>
      <c r="H523" s="4">
        <f t="shared" si="116"/>
        <v>662976.29056667234</v>
      </c>
      <c r="I523" s="4">
        <f t="shared" si="117"/>
        <v>2229615.9090858325</v>
      </c>
      <c r="J523" s="4">
        <f t="shared" si="118"/>
        <v>160060.77373778349</v>
      </c>
      <c r="K523" s="4">
        <f t="shared" si="119"/>
        <v>129958.25871245191</v>
      </c>
      <c r="L523" s="4">
        <f t="shared" si="120"/>
        <v>538290.81465540105</v>
      </c>
      <c r="M523" s="4"/>
      <c r="N523" s="4"/>
      <c r="O523" s="4">
        <f t="shared" si="121"/>
        <v>0.75739935133613656</v>
      </c>
      <c r="P523" s="18">
        <f t="shared" si="122"/>
        <v>3100.0723793608722</v>
      </c>
      <c r="Q523" s="18">
        <f t="shared" si="123"/>
        <v>586.21736813112216</v>
      </c>
      <c r="R523" s="43"/>
      <c r="S523" s="43"/>
    </row>
    <row r="524" spans="2:19" ht="18" x14ac:dyDescent="0.35">
      <c r="B524" s="45">
        <v>24.3</v>
      </c>
      <c r="C524" s="5">
        <v>4.47</v>
      </c>
      <c r="D524" s="4">
        <f t="shared" si="112"/>
        <v>3.3619095646327115</v>
      </c>
      <c r="E524" s="4">
        <f t="shared" si="113"/>
        <v>0.80519668436856828</v>
      </c>
      <c r="F524" s="4">
        <f t="shared" si="114"/>
        <v>2.2371364653243852E-3</v>
      </c>
      <c r="G524" s="4">
        <f t="shared" si="115"/>
        <v>199808.99999999991</v>
      </c>
      <c r="H524" s="4">
        <f t="shared" si="116"/>
        <v>671739.78819969716</v>
      </c>
      <c r="I524" s="4">
        <f t="shared" si="117"/>
        <v>2258328.4188929135</v>
      </c>
      <c r="J524" s="4">
        <f t="shared" si="118"/>
        <v>160885.54430699919</v>
      </c>
      <c r="K524" s="4">
        <f t="shared" si="119"/>
        <v>129544.50683882814</v>
      </c>
      <c r="L524" s="4">
        <f t="shared" si="120"/>
        <v>540882.65021684044</v>
      </c>
      <c r="M524" s="4"/>
      <c r="N524" s="4"/>
      <c r="O524" s="4">
        <f t="shared" si="121"/>
        <v>0.7618774399838113</v>
      </c>
      <c r="P524" s="18">
        <f t="shared" si="122"/>
        <v>3488.628235012909</v>
      </c>
      <c r="Q524" s="18">
        <f t="shared" si="123"/>
        <v>374.95296443885309</v>
      </c>
      <c r="R524" s="43"/>
      <c r="S524" s="43"/>
    </row>
    <row r="525" spans="2:19" ht="18" x14ac:dyDescent="0.35">
      <c r="B525" s="45">
        <v>24.3</v>
      </c>
      <c r="C525" s="5">
        <v>4.42</v>
      </c>
      <c r="D525" s="4">
        <f t="shared" si="112"/>
        <v>3.3619095646327115</v>
      </c>
      <c r="E525" s="4">
        <f t="shared" si="113"/>
        <v>0.81644539690443896</v>
      </c>
      <c r="F525" s="4">
        <f t="shared" si="114"/>
        <v>2.2624434389140274E-3</v>
      </c>
      <c r="G525" s="4">
        <f t="shared" si="115"/>
        <v>195363.99999999994</v>
      </c>
      <c r="H525" s="4">
        <f t="shared" si="116"/>
        <v>656796.10018490488</v>
      </c>
      <c r="I525" s="4">
        <f t="shared" si="117"/>
        <v>2208089.091225096</v>
      </c>
      <c r="J525" s="4">
        <f t="shared" si="118"/>
        <v>159504.03852083877</v>
      </c>
      <c r="K525" s="4">
        <f t="shared" si="119"/>
        <v>130226.33803800713</v>
      </c>
      <c r="L525" s="4">
        <f t="shared" si="120"/>
        <v>536238.15270075237</v>
      </c>
      <c r="M525" s="4"/>
      <c r="N525" s="4"/>
      <c r="O525" s="4">
        <f t="shared" si="121"/>
        <v>0.7618774399838113</v>
      </c>
      <c r="P525" s="18">
        <f t="shared" si="122"/>
        <v>2854.9788130726533</v>
      </c>
      <c r="Q525" s="18">
        <f t="shared" si="123"/>
        <v>581.72794382562449</v>
      </c>
      <c r="R525" s="43"/>
      <c r="S525" s="43"/>
    </row>
    <row r="526" spans="2:19" ht="18" x14ac:dyDescent="0.35">
      <c r="B526" s="45">
        <v>24.3</v>
      </c>
      <c r="C526" s="5">
        <v>4.45</v>
      </c>
      <c r="D526" s="4">
        <f t="shared" si="112"/>
        <v>3.3619095646327115</v>
      </c>
      <c r="E526" s="4">
        <f t="shared" si="113"/>
        <v>0.80968099681589667</v>
      </c>
      <c r="F526" s="4">
        <f t="shared" si="114"/>
        <v>2.2471910112359553E-3</v>
      </c>
      <c r="G526" s="4">
        <f t="shared" si="115"/>
        <v>198024.99999999997</v>
      </c>
      <c r="H526" s="4">
        <f t="shared" si="116"/>
        <v>665742.14153639262</v>
      </c>
      <c r="I526" s="4">
        <f t="shared" si="117"/>
        <v>2238164.8732102625</v>
      </c>
      <c r="J526" s="4">
        <f t="shared" si="118"/>
        <v>160337.0793944679</v>
      </c>
      <c r="K526" s="4">
        <f t="shared" si="119"/>
        <v>129821.88627066235</v>
      </c>
      <c r="L526" s="4">
        <f t="shared" si="120"/>
        <v>539038.76078153611</v>
      </c>
      <c r="M526" s="4"/>
      <c r="N526" s="4"/>
      <c r="O526" s="4">
        <f t="shared" si="121"/>
        <v>0.7618774399838113</v>
      </c>
      <c r="P526" s="18">
        <f t="shared" si="122"/>
        <v>3226.7876268312984</v>
      </c>
      <c r="Q526" s="18">
        <f t="shared" si="123"/>
        <v>452.52277856923121</v>
      </c>
      <c r="R526" s="43"/>
      <c r="S526" s="43"/>
    </row>
    <row r="527" spans="2:19" ht="18" x14ac:dyDescent="0.35">
      <c r="B527" s="45">
        <v>24.3</v>
      </c>
      <c r="C527" s="5">
        <v>4.42</v>
      </c>
      <c r="D527" s="4">
        <f t="shared" si="112"/>
        <v>3.3619095646327115</v>
      </c>
      <c r="E527" s="4">
        <f t="shared" si="113"/>
        <v>0.81644539690443896</v>
      </c>
      <c r="F527" s="4">
        <f t="shared" si="114"/>
        <v>2.2624434389140274E-3</v>
      </c>
      <c r="G527" s="4">
        <f t="shared" si="115"/>
        <v>195363.99999999994</v>
      </c>
      <c r="H527" s="4">
        <f t="shared" si="116"/>
        <v>656796.10018490488</v>
      </c>
      <c r="I527" s="4">
        <f t="shared" si="117"/>
        <v>2208089.091225096</v>
      </c>
      <c r="J527" s="4">
        <f t="shared" si="118"/>
        <v>159504.03852083877</v>
      </c>
      <c r="K527" s="4">
        <f t="shared" si="119"/>
        <v>130226.33803800713</v>
      </c>
      <c r="L527" s="4">
        <f t="shared" si="120"/>
        <v>536238.15270075237</v>
      </c>
      <c r="M527" s="4"/>
      <c r="N527" s="4"/>
      <c r="O527" s="4">
        <f t="shared" si="121"/>
        <v>0.7618774399838113</v>
      </c>
      <c r="P527" s="18">
        <f t="shared" si="122"/>
        <v>2854.9788130726533</v>
      </c>
      <c r="Q527" s="18">
        <f t="shared" si="123"/>
        <v>581.72794382562449</v>
      </c>
      <c r="R527" s="43"/>
      <c r="S527" s="43"/>
    </row>
    <row r="528" spans="2:19" ht="18" x14ac:dyDescent="0.35">
      <c r="B528" s="45">
        <v>24.3</v>
      </c>
      <c r="C528" s="5">
        <v>4.37</v>
      </c>
      <c r="D528" s="4">
        <f t="shared" ref="D528:D591" si="124">1000/(273.15 + B528)</f>
        <v>3.3619095646327115</v>
      </c>
      <c r="E528" s="4">
        <f t="shared" ref="E528:E591" si="125">LN(10/C528)</f>
        <v>0.82782208388654677</v>
      </c>
      <c r="F528" s="4">
        <f t="shared" ref="F528:F591" si="126">(1/C528)*0.01</f>
        <v>2.2883295194508009E-3</v>
      </c>
      <c r="G528" s="4">
        <f t="shared" ref="G528:G591" si="127">1/F528^2</f>
        <v>190968.99999999997</v>
      </c>
      <c r="H528" s="4">
        <f t="shared" ref="H528:H591" si="128">D528*G528</f>
        <v>642020.50764834415</v>
      </c>
      <c r="I528" s="4">
        <f t="shared" ref="I528:I591" si="129">(D528^2)*G528</f>
        <v>2158414.885353317</v>
      </c>
      <c r="J528" s="4">
        <f t="shared" ref="J528:J591" si="130">E528*G528</f>
        <v>158088.35553772992</v>
      </c>
      <c r="K528" s="4">
        <f t="shared" ref="K528:K591" si="131">(E528^2)*G528</f>
        <v>130869.03191944088</v>
      </c>
      <c r="L528" s="4">
        <f t="shared" ref="L528:L591" si="132">D528*E528*G528</f>
        <v>531478.75453935098</v>
      </c>
      <c r="M528" s="4"/>
      <c r="N528" s="4"/>
      <c r="O528" s="4">
        <f t="shared" ref="O528:O591" si="133">($U$5*D528)+$U$9</f>
        <v>0.7618774399838113</v>
      </c>
      <c r="P528" s="18">
        <f t="shared" ref="P528:P591" si="134">((E528-$U$3)^2)*G528</f>
        <v>2290.1924432180299</v>
      </c>
      <c r="Q528" s="18">
        <f t="shared" ref="Q528:Q591" si="135">((E528-O528)^2)*G528</f>
        <v>830.46613777874654</v>
      </c>
      <c r="R528" s="43"/>
      <c r="S528" s="43"/>
    </row>
    <row r="529" spans="2:19" ht="18" x14ac:dyDescent="0.35">
      <c r="B529" s="45">
        <v>24.3</v>
      </c>
      <c r="C529" s="5">
        <v>4.42</v>
      </c>
      <c r="D529" s="4">
        <f t="shared" si="124"/>
        <v>3.3619095646327115</v>
      </c>
      <c r="E529" s="4">
        <f t="shared" si="125"/>
        <v>0.81644539690443896</v>
      </c>
      <c r="F529" s="4">
        <f t="shared" si="126"/>
        <v>2.2624434389140274E-3</v>
      </c>
      <c r="G529" s="4">
        <f t="shared" si="127"/>
        <v>195363.99999999994</v>
      </c>
      <c r="H529" s="4">
        <f t="shared" si="128"/>
        <v>656796.10018490488</v>
      </c>
      <c r="I529" s="4">
        <f t="shared" si="129"/>
        <v>2208089.091225096</v>
      </c>
      <c r="J529" s="4">
        <f t="shared" si="130"/>
        <v>159504.03852083877</v>
      </c>
      <c r="K529" s="4">
        <f t="shared" si="131"/>
        <v>130226.33803800713</v>
      </c>
      <c r="L529" s="4">
        <f t="shared" si="132"/>
        <v>536238.15270075237</v>
      </c>
      <c r="M529" s="4"/>
      <c r="N529" s="4"/>
      <c r="O529" s="4">
        <f t="shared" si="133"/>
        <v>0.7618774399838113</v>
      </c>
      <c r="P529" s="18">
        <f t="shared" si="134"/>
        <v>2854.9788130726533</v>
      </c>
      <c r="Q529" s="18">
        <f t="shared" si="135"/>
        <v>581.72794382562449</v>
      </c>
      <c r="R529" s="43"/>
      <c r="S529" s="43"/>
    </row>
    <row r="530" spans="2:19" ht="18" x14ac:dyDescent="0.35">
      <c r="B530" s="45">
        <v>24.4</v>
      </c>
      <c r="C530" s="5">
        <v>4.43</v>
      </c>
      <c r="D530" s="4">
        <f t="shared" si="124"/>
        <v>3.3607797008906073</v>
      </c>
      <c r="E530" s="4">
        <f t="shared" si="125"/>
        <v>0.81418550893700148</v>
      </c>
      <c r="F530" s="4">
        <f t="shared" si="126"/>
        <v>2.2573363431151244E-3</v>
      </c>
      <c r="G530" s="4">
        <f t="shared" si="127"/>
        <v>196248.99999999994</v>
      </c>
      <c r="H530" s="4">
        <f t="shared" si="128"/>
        <v>659549.65552008059</v>
      </c>
      <c r="I530" s="4">
        <f t="shared" si="129"/>
        <v>2216601.0940012797</v>
      </c>
      <c r="J530" s="4">
        <f t="shared" si="130"/>
        <v>159783.09194337754</v>
      </c>
      <c r="K530" s="4">
        <f t="shared" si="131"/>
        <v>130093.07803344657</v>
      </c>
      <c r="L530" s="4">
        <f t="shared" si="132"/>
        <v>536995.77194884082</v>
      </c>
      <c r="M530" s="4"/>
      <c r="N530" s="4"/>
      <c r="O530" s="4">
        <f t="shared" si="133"/>
        <v>0.76635251865759635</v>
      </c>
      <c r="P530" s="18">
        <f t="shared" si="134"/>
        <v>2976.1409913096627</v>
      </c>
      <c r="Q530" s="18">
        <f t="shared" si="135"/>
        <v>449.01672272246265</v>
      </c>
      <c r="R530" s="43"/>
      <c r="S530" s="43"/>
    </row>
    <row r="531" spans="2:19" ht="18" x14ac:dyDescent="0.35">
      <c r="B531" s="45">
        <v>24.4</v>
      </c>
      <c r="C531" s="5">
        <v>4.42</v>
      </c>
      <c r="D531" s="4">
        <f t="shared" si="124"/>
        <v>3.3607797008906073</v>
      </c>
      <c r="E531" s="4">
        <f t="shared" si="125"/>
        <v>0.81644539690443896</v>
      </c>
      <c r="F531" s="4">
        <f t="shared" si="126"/>
        <v>2.2624434389140274E-3</v>
      </c>
      <c r="G531" s="4">
        <f t="shared" si="127"/>
        <v>195363.99999999994</v>
      </c>
      <c r="H531" s="4">
        <f t="shared" si="128"/>
        <v>656575.36548479239</v>
      </c>
      <c r="I531" s="4">
        <f t="shared" si="129"/>
        <v>2206605.1604261217</v>
      </c>
      <c r="J531" s="4">
        <f t="shared" si="130"/>
        <v>159504.03852083877</v>
      </c>
      <c r="K531" s="4">
        <f t="shared" si="131"/>
        <v>130226.33803800713</v>
      </c>
      <c r="L531" s="4">
        <f t="shared" si="132"/>
        <v>536057.93487090839</v>
      </c>
      <c r="M531" s="4"/>
      <c r="N531" s="4"/>
      <c r="O531" s="4">
        <f t="shared" si="133"/>
        <v>0.76635251865759635</v>
      </c>
      <c r="P531" s="18">
        <f t="shared" si="134"/>
        <v>2854.9788130726533</v>
      </c>
      <c r="Q531" s="18">
        <f t="shared" si="135"/>
        <v>490.22619186351761</v>
      </c>
      <c r="R531" s="43"/>
      <c r="S531" s="43"/>
    </row>
    <row r="532" spans="2:19" ht="18" x14ac:dyDescent="0.35">
      <c r="B532" s="45">
        <v>24.4</v>
      </c>
      <c r="C532" s="5">
        <v>4.3600000000000003</v>
      </c>
      <c r="D532" s="4">
        <f t="shared" si="124"/>
        <v>3.3607797008906073</v>
      </c>
      <c r="E532" s="4">
        <f t="shared" si="125"/>
        <v>0.83011303563310279</v>
      </c>
      <c r="F532" s="4">
        <f t="shared" si="126"/>
        <v>2.2935779816513758E-3</v>
      </c>
      <c r="G532" s="4">
        <f t="shared" si="127"/>
        <v>190096.00000000006</v>
      </c>
      <c r="H532" s="4">
        <f t="shared" si="128"/>
        <v>638870.77802050114</v>
      </c>
      <c r="I532" s="4">
        <f t="shared" si="129"/>
        <v>2147103.9422634891</v>
      </c>
      <c r="J532" s="4">
        <f t="shared" si="130"/>
        <v>157801.16762171037</v>
      </c>
      <c r="K532" s="4">
        <f t="shared" si="131"/>
        <v>130992.80628090608</v>
      </c>
      <c r="L532" s="4">
        <f t="shared" si="132"/>
        <v>530334.96091988031</v>
      </c>
      <c r="M532" s="4"/>
      <c r="N532" s="4"/>
      <c r="O532" s="4">
        <f t="shared" si="133"/>
        <v>0.76635251865759635</v>
      </c>
      <c r="P532" s="18">
        <f t="shared" si="134"/>
        <v>2185.3371701162141</v>
      </c>
      <c r="Q532" s="18">
        <f t="shared" si="135"/>
        <v>772.81694848532925</v>
      </c>
      <c r="R532" s="43"/>
      <c r="S532" s="43"/>
    </row>
    <row r="533" spans="2:19" ht="18" x14ac:dyDescent="0.35">
      <c r="B533" s="45">
        <v>24.4</v>
      </c>
      <c r="C533" s="5">
        <v>4.38</v>
      </c>
      <c r="D533" s="4">
        <f t="shared" si="124"/>
        <v>3.3607797008906073</v>
      </c>
      <c r="E533" s="4">
        <f t="shared" si="125"/>
        <v>0.82553636860569102</v>
      </c>
      <c r="F533" s="4">
        <f t="shared" si="126"/>
        <v>2.2831050228310505E-3</v>
      </c>
      <c r="G533" s="4">
        <f t="shared" si="127"/>
        <v>191843.99999999994</v>
      </c>
      <c r="H533" s="4">
        <f t="shared" si="128"/>
        <v>644745.42093765747</v>
      </c>
      <c r="I533" s="4">
        <f t="shared" si="129"/>
        <v>2166847.3229294489</v>
      </c>
      <c r="J533" s="4">
        <f t="shared" si="130"/>
        <v>158374.19909879015</v>
      </c>
      <c r="K533" s="4">
        <f t="shared" si="131"/>
        <v>130743.66120484992</v>
      </c>
      <c r="L533" s="4">
        <f t="shared" si="132"/>
        <v>532260.79347602138</v>
      </c>
      <c r="M533" s="4"/>
      <c r="N533" s="4"/>
      <c r="O533" s="4">
        <f t="shared" si="133"/>
        <v>0.76635251865759635</v>
      </c>
      <c r="P533" s="18">
        <f t="shared" si="134"/>
        <v>2397.7287613905837</v>
      </c>
      <c r="Q533" s="18">
        <f t="shared" si="135"/>
        <v>671.97736859551833</v>
      </c>
      <c r="R533" s="43"/>
      <c r="S533" s="43"/>
    </row>
    <row r="534" spans="2:19" ht="18" x14ac:dyDescent="0.35">
      <c r="B534" s="45">
        <v>24.4</v>
      </c>
      <c r="C534" s="5">
        <v>4.42</v>
      </c>
      <c r="D534" s="4">
        <f t="shared" si="124"/>
        <v>3.3607797008906073</v>
      </c>
      <c r="E534" s="4">
        <f t="shared" si="125"/>
        <v>0.81644539690443896</v>
      </c>
      <c r="F534" s="4">
        <f t="shared" si="126"/>
        <v>2.2624434389140274E-3</v>
      </c>
      <c r="G534" s="4">
        <f t="shared" si="127"/>
        <v>195363.99999999994</v>
      </c>
      <c r="H534" s="4">
        <f t="shared" si="128"/>
        <v>656575.36548479239</v>
      </c>
      <c r="I534" s="4">
        <f t="shared" si="129"/>
        <v>2206605.1604261217</v>
      </c>
      <c r="J534" s="4">
        <f t="shared" si="130"/>
        <v>159504.03852083877</v>
      </c>
      <c r="K534" s="4">
        <f t="shared" si="131"/>
        <v>130226.33803800713</v>
      </c>
      <c r="L534" s="4">
        <f t="shared" si="132"/>
        <v>536057.93487090839</v>
      </c>
      <c r="M534" s="4"/>
      <c r="N534" s="4"/>
      <c r="O534" s="4">
        <f t="shared" si="133"/>
        <v>0.76635251865759635</v>
      </c>
      <c r="P534" s="18">
        <f t="shared" si="134"/>
        <v>2854.9788130726533</v>
      </c>
      <c r="Q534" s="18">
        <f t="shared" si="135"/>
        <v>490.22619186351761</v>
      </c>
      <c r="R534" s="43"/>
      <c r="S534" s="43"/>
    </row>
    <row r="535" spans="2:19" ht="18" x14ac:dyDescent="0.35">
      <c r="B535" s="45">
        <v>24.4</v>
      </c>
      <c r="C535" s="5">
        <v>4.43</v>
      </c>
      <c r="D535" s="4">
        <f t="shared" si="124"/>
        <v>3.3607797008906073</v>
      </c>
      <c r="E535" s="4">
        <f t="shared" si="125"/>
        <v>0.81418550893700148</v>
      </c>
      <c r="F535" s="4">
        <f t="shared" si="126"/>
        <v>2.2573363431151244E-3</v>
      </c>
      <c r="G535" s="4">
        <f t="shared" si="127"/>
        <v>196248.99999999994</v>
      </c>
      <c r="H535" s="4">
        <f t="shared" si="128"/>
        <v>659549.65552008059</v>
      </c>
      <c r="I535" s="4">
        <f t="shared" si="129"/>
        <v>2216601.0940012797</v>
      </c>
      <c r="J535" s="4">
        <f t="shared" si="130"/>
        <v>159783.09194337754</v>
      </c>
      <c r="K535" s="4">
        <f t="shared" si="131"/>
        <v>130093.07803344657</v>
      </c>
      <c r="L535" s="4">
        <f t="shared" si="132"/>
        <v>536995.77194884082</v>
      </c>
      <c r="M535" s="4"/>
      <c r="N535" s="4"/>
      <c r="O535" s="4">
        <f t="shared" si="133"/>
        <v>0.76635251865759635</v>
      </c>
      <c r="P535" s="18">
        <f t="shared" si="134"/>
        <v>2976.1409913096627</v>
      </c>
      <c r="Q535" s="18">
        <f t="shared" si="135"/>
        <v>449.01672272246265</v>
      </c>
      <c r="R535" s="43"/>
      <c r="S535" s="43"/>
    </row>
    <row r="536" spans="2:19" ht="18" x14ac:dyDescent="0.35">
      <c r="B536" s="45">
        <v>24.4</v>
      </c>
      <c r="C536" s="5">
        <v>4.41</v>
      </c>
      <c r="D536" s="4">
        <f t="shared" si="124"/>
        <v>3.3607797008906073</v>
      </c>
      <c r="E536" s="4">
        <f t="shared" si="125"/>
        <v>0.81871040353529101</v>
      </c>
      <c r="F536" s="4">
        <f t="shared" si="126"/>
        <v>2.2675736961451248E-3</v>
      </c>
      <c r="G536" s="4">
        <f t="shared" si="127"/>
        <v>194480.99999999997</v>
      </c>
      <c r="H536" s="4">
        <f t="shared" si="128"/>
        <v>653607.79700890614</v>
      </c>
      <c r="I536" s="4">
        <f t="shared" si="129"/>
        <v>2196631.8165313601</v>
      </c>
      <c r="J536" s="4">
        <f t="shared" si="130"/>
        <v>159223.61798994691</v>
      </c>
      <c r="K536" s="4">
        <f t="shared" si="131"/>
        <v>130358.03253689846</v>
      </c>
      <c r="L536" s="4">
        <f t="shared" si="132"/>
        <v>535115.50324297417</v>
      </c>
      <c r="M536" s="4"/>
      <c r="N536" s="4"/>
      <c r="O536" s="4">
        <f t="shared" si="133"/>
        <v>0.76635251865759635</v>
      </c>
      <c r="P536" s="18">
        <f t="shared" si="134"/>
        <v>2736.5711823436632</v>
      </c>
      <c r="Q536" s="18">
        <f t="shared" si="135"/>
        <v>533.14012156035437</v>
      </c>
      <c r="R536" s="43"/>
      <c r="S536" s="43"/>
    </row>
    <row r="537" spans="2:19" ht="18" x14ac:dyDescent="0.35">
      <c r="B537" s="45">
        <v>24.5</v>
      </c>
      <c r="C537" s="5">
        <v>4.3899999999999997</v>
      </c>
      <c r="D537" s="4">
        <f t="shared" si="124"/>
        <v>3.359650596337981</v>
      </c>
      <c r="E537" s="4">
        <f t="shared" si="125"/>
        <v>0.82325586590696564</v>
      </c>
      <c r="F537" s="4">
        <f t="shared" si="126"/>
        <v>2.2779043280182236E-3</v>
      </c>
      <c r="G537" s="4">
        <f t="shared" si="127"/>
        <v>192720.99999999994</v>
      </c>
      <c r="H537" s="4">
        <f t="shared" si="128"/>
        <v>647475.22257685184</v>
      </c>
      <c r="I537" s="4">
        <f t="shared" si="129"/>
        <v>2175290.5176443872</v>
      </c>
      <c r="J537" s="4">
        <f t="shared" si="130"/>
        <v>158658.69373345628</v>
      </c>
      <c r="K537" s="4">
        <f t="shared" si="131"/>
        <v>130616.70029320462</v>
      </c>
      <c r="L537" s="4">
        <f t="shared" si="132"/>
        <v>533037.77501581144</v>
      </c>
      <c r="M537" s="4"/>
      <c r="N537" s="4"/>
      <c r="O537" s="4">
        <f t="shared" si="133"/>
        <v>0.77082459039123918</v>
      </c>
      <c r="P537" s="18">
        <f t="shared" si="134"/>
        <v>2507.9608506119671</v>
      </c>
      <c r="Q537" s="18">
        <f t="shared" si="135"/>
        <v>529.79747809179571</v>
      </c>
      <c r="R537" s="43"/>
      <c r="S537" s="43"/>
    </row>
    <row r="538" spans="2:19" ht="18" x14ac:dyDescent="0.35">
      <c r="B538" s="45">
        <v>24.5</v>
      </c>
      <c r="C538" s="5">
        <v>4.42</v>
      </c>
      <c r="D538" s="4">
        <f t="shared" si="124"/>
        <v>3.359650596337981</v>
      </c>
      <c r="E538" s="4">
        <f t="shared" si="125"/>
        <v>0.81644539690443896</v>
      </c>
      <c r="F538" s="4">
        <f t="shared" si="126"/>
        <v>2.2624434389140274E-3</v>
      </c>
      <c r="G538" s="4">
        <f t="shared" si="127"/>
        <v>195363.99999999994</v>
      </c>
      <c r="H538" s="4">
        <f t="shared" si="128"/>
        <v>656354.77910297317</v>
      </c>
      <c r="I538" s="4">
        <f t="shared" si="129"/>
        <v>2205122.7250225875</v>
      </c>
      <c r="J538" s="4">
        <f t="shared" si="130"/>
        <v>159504.03852083877</v>
      </c>
      <c r="K538" s="4">
        <f t="shared" si="131"/>
        <v>130226.33803800713</v>
      </c>
      <c r="L538" s="4">
        <f t="shared" si="132"/>
        <v>535877.83813485224</v>
      </c>
      <c r="M538" s="4"/>
      <c r="N538" s="4"/>
      <c r="O538" s="4">
        <f t="shared" si="133"/>
        <v>0.77082459039123918</v>
      </c>
      <c r="P538" s="18">
        <f t="shared" si="134"/>
        <v>2854.9788130726533</v>
      </c>
      <c r="Q538" s="18">
        <f t="shared" si="135"/>
        <v>406.60288535562506</v>
      </c>
      <c r="R538" s="43"/>
      <c r="S538" s="43"/>
    </row>
    <row r="539" spans="2:19" ht="18" x14ac:dyDescent="0.35">
      <c r="B539" s="45">
        <v>24.5</v>
      </c>
      <c r="C539" s="5">
        <v>4.37</v>
      </c>
      <c r="D539" s="4">
        <f t="shared" si="124"/>
        <v>3.359650596337981</v>
      </c>
      <c r="E539" s="4">
        <f t="shared" si="125"/>
        <v>0.82782208388654677</v>
      </c>
      <c r="F539" s="4">
        <f t="shared" si="126"/>
        <v>2.2883295194508009E-3</v>
      </c>
      <c r="G539" s="4">
        <f t="shared" si="127"/>
        <v>190968.99999999997</v>
      </c>
      <c r="H539" s="4">
        <f t="shared" si="128"/>
        <v>641589.1147320678</v>
      </c>
      <c r="I539" s="4">
        <f t="shared" si="129"/>
        <v>2155515.2519135489</v>
      </c>
      <c r="J539" s="4">
        <f t="shared" si="130"/>
        <v>158088.35553772992</v>
      </c>
      <c r="K539" s="4">
        <f t="shared" si="131"/>
        <v>130869.03191944088</v>
      </c>
      <c r="L539" s="4">
        <f t="shared" si="132"/>
        <v>531121.63795642508</v>
      </c>
      <c r="M539" s="4"/>
      <c r="N539" s="4"/>
      <c r="O539" s="4">
        <f t="shared" si="133"/>
        <v>0.77082459039123918</v>
      </c>
      <c r="P539" s="18">
        <f t="shared" si="134"/>
        <v>2290.1924432180299</v>
      </c>
      <c r="Q539" s="18">
        <f t="shared" si="135"/>
        <v>620.40371442459013</v>
      </c>
      <c r="R539" s="43"/>
      <c r="S539" s="43"/>
    </row>
    <row r="540" spans="2:19" ht="18" x14ac:dyDescent="0.35">
      <c r="B540" s="45">
        <v>24.5</v>
      </c>
      <c r="C540" s="5">
        <v>4.3899999999999997</v>
      </c>
      <c r="D540" s="4">
        <f t="shared" si="124"/>
        <v>3.359650596337981</v>
      </c>
      <c r="E540" s="4">
        <f t="shared" si="125"/>
        <v>0.82325586590696564</v>
      </c>
      <c r="F540" s="4">
        <f t="shared" si="126"/>
        <v>2.2779043280182236E-3</v>
      </c>
      <c r="G540" s="4">
        <f t="shared" si="127"/>
        <v>192720.99999999994</v>
      </c>
      <c r="H540" s="4">
        <f t="shared" si="128"/>
        <v>647475.22257685184</v>
      </c>
      <c r="I540" s="4">
        <f t="shared" si="129"/>
        <v>2175290.5176443872</v>
      </c>
      <c r="J540" s="4">
        <f t="shared" si="130"/>
        <v>158658.69373345628</v>
      </c>
      <c r="K540" s="4">
        <f t="shared" si="131"/>
        <v>130616.70029320462</v>
      </c>
      <c r="L540" s="4">
        <f t="shared" si="132"/>
        <v>533037.77501581144</v>
      </c>
      <c r="M540" s="4"/>
      <c r="N540" s="4"/>
      <c r="O540" s="4">
        <f t="shared" si="133"/>
        <v>0.77082459039123918</v>
      </c>
      <c r="P540" s="18">
        <f t="shared" si="134"/>
        <v>2507.9608506119671</v>
      </c>
      <c r="Q540" s="18">
        <f t="shared" si="135"/>
        <v>529.79747809179571</v>
      </c>
      <c r="R540" s="43"/>
      <c r="S540" s="43"/>
    </row>
    <row r="541" spans="2:19" ht="18" x14ac:dyDescent="0.35">
      <c r="B541" s="45">
        <v>24.5</v>
      </c>
      <c r="C541" s="5">
        <v>4.38</v>
      </c>
      <c r="D541" s="4">
        <f t="shared" si="124"/>
        <v>3.359650596337981</v>
      </c>
      <c r="E541" s="4">
        <f t="shared" si="125"/>
        <v>0.82553636860569102</v>
      </c>
      <c r="F541" s="4">
        <f t="shared" si="126"/>
        <v>2.2831050228310505E-3</v>
      </c>
      <c r="G541" s="4">
        <f t="shared" si="127"/>
        <v>191843.99999999994</v>
      </c>
      <c r="H541" s="4">
        <f t="shared" si="128"/>
        <v>644528.80900386348</v>
      </c>
      <c r="I541" s="4">
        <f t="shared" si="129"/>
        <v>2165391.5975268385</v>
      </c>
      <c r="J541" s="4">
        <f t="shared" si="130"/>
        <v>158374.19909879015</v>
      </c>
      <c r="K541" s="4">
        <f t="shared" si="131"/>
        <v>130743.66120484992</v>
      </c>
      <c r="L541" s="4">
        <f t="shared" si="132"/>
        <v>532081.97244680044</v>
      </c>
      <c r="M541" s="4"/>
      <c r="N541" s="4"/>
      <c r="O541" s="4">
        <f t="shared" si="133"/>
        <v>0.77082459039123918</v>
      </c>
      <c r="P541" s="18">
        <f t="shared" si="134"/>
        <v>2397.7287613905837</v>
      </c>
      <c r="Q541" s="18">
        <f t="shared" si="135"/>
        <v>574.26173860101369</v>
      </c>
      <c r="R541" s="43"/>
      <c r="S541" s="43"/>
    </row>
    <row r="542" spans="2:19" ht="18" x14ac:dyDescent="0.35">
      <c r="B542" s="45">
        <v>24.5</v>
      </c>
      <c r="C542" s="5">
        <v>4.3600000000000003</v>
      </c>
      <c r="D542" s="4">
        <f t="shared" si="124"/>
        <v>3.359650596337981</v>
      </c>
      <c r="E542" s="4">
        <f t="shared" si="125"/>
        <v>0.83011303563310279</v>
      </c>
      <c r="F542" s="4">
        <f t="shared" si="126"/>
        <v>2.2935779816513758E-3</v>
      </c>
      <c r="G542" s="4">
        <f t="shared" si="127"/>
        <v>190096.00000000006</v>
      </c>
      <c r="H542" s="4">
        <f t="shared" si="128"/>
        <v>638656.13976146502</v>
      </c>
      <c r="I542" s="4">
        <f t="shared" si="129"/>
        <v>2145661.4808045188</v>
      </c>
      <c r="J542" s="4">
        <f t="shared" si="130"/>
        <v>157801.16762171037</v>
      </c>
      <c r="K542" s="4">
        <f t="shared" si="131"/>
        <v>130992.80628090608</v>
      </c>
      <c r="L542" s="4">
        <f t="shared" si="132"/>
        <v>530156.78690310894</v>
      </c>
      <c r="M542" s="4"/>
      <c r="N542" s="4"/>
      <c r="O542" s="4">
        <f t="shared" si="133"/>
        <v>0.77082459039123918</v>
      </c>
      <c r="P542" s="18">
        <f t="shared" si="134"/>
        <v>2185.3371701162141</v>
      </c>
      <c r="Q542" s="18">
        <f t="shared" si="135"/>
        <v>668.21020194248047</v>
      </c>
      <c r="R542" s="43"/>
      <c r="S542" s="43"/>
    </row>
    <row r="543" spans="2:19" ht="18" x14ac:dyDescent="0.35">
      <c r="B543" s="45">
        <v>24.6</v>
      </c>
      <c r="C543" s="5">
        <v>4.33</v>
      </c>
      <c r="D543" s="4">
        <f t="shared" si="124"/>
        <v>3.3585222502099077</v>
      </c>
      <c r="E543" s="4">
        <f t="shared" si="125"/>
        <v>0.83701755097964714</v>
      </c>
      <c r="F543" s="4">
        <f t="shared" si="126"/>
        <v>2.3094688221709007E-3</v>
      </c>
      <c r="G543" s="4">
        <f t="shared" si="127"/>
        <v>187489.00000000003</v>
      </c>
      <c r="H543" s="4">
        <f t="shared" si="128"/>
        <v>629685.97816960549</v>
      </c>
      <c r="I543" s="4">
        <f t="shared" si="129"/>
        <v>2114814.36832781</v>
      </c>
      <c r="J543" s="4">
        <f t="shared" si="130"/>
        <v>156931.58361562309</v>
      </c>
      <c r="K543" s="4">
        <f t="shared" si="131"/>
        <v>131354.48978930656</v>
      </c>
      <c r="L543" s="4">
        <f t="shared" si="132"/>
        <v>527058.21533374675</v>
      </c>
      <c r="M543" s="4"/>
      <c r="N543" s="4"/>
      <c r="O543" s="4">
        <f t="shared" si="133"/>
        <v>0.77529365821439633</v>
      </c>
      <c r="P543" s="18">
        <f t="shared" si="134"/>
        <v>1886.7101698924687</v>
      </c>
      <c r="Q543" s="18">
        <f t="shared" si="135"/>
        <v>714.30289266471505</v>
      </c>
      <c r="R543" s="43"/>
      <c r="S543" s="43"/>
    </row>
    <row r="544" spans="2:19" ht="18" x14ac:dyDescent="0.35">
      <c r="B544" s="45">
        <v>24.6</v>
      </c>
      <c r="C544" s="5">
        <v>4.3499999999999996</v>
      </c>
      <c r="D544" s="4">
        <f t="shared" si="124"/>
        <v>3.3585222502099077</v>
      </c>
      <c r="E544" s="4">
        <f t="shared" si="125"/>
        <v>0.83240924789345305</v>
      </c>
      <c r="F544" s="4">
        <f t="shared" si="126"/>
        <v>2.2988505747126441E-3</v>
      </c>
      <c r="G544" s="4">
        <f t="shared" si="127"/>
        <v>189224.99999999991</v>
      </c>
      <c r="H544" s="4">
        <f t="shared" si="128"/>
        <v>635516.37279596948</v>
      </c>
      <c r="I544" s="4">
        <f t="shared" si="129"/>
        <v>2134395.878407958</v>
      </c>
      <c r="J544" s="4">
        <f t="shared" si="130"/>
        <v>157512.63993263859</v>
      </c>
      <c r="K544" s="4">
        <f t="shared" si="131"/>
        <v>131114.97814003995</v>
      </c>
      <c r="L544" s="4">
        <f t="shared" si="132"/>
        <v>529009.7059030683</v>
      </c>
      <c r="M544" s="4"/>
      <c r="N544" s="4"/>
      <c r="O544" s="4">
        <f t="shared" si="133"/>
        <v>0.77529365821439633</v>
      </c>
      <c r="P544" s="18">
        <f t="shared" si="134"/>
        <v>2083.14820334044</v>
      </c>
      <c r="Q544" s="18">
        <f t="shared" si="135"/>
        <v>617.28801333051069</v>
      </c>
      <c r="R544" s="43"/>
      <c r="S544" s="43"/>
    </row>
    <row r="545" spans="2:19" ht="18" x14ac:dyDescent="0.35">
      <c r="B545" s="45">
        <v>24.6</v>
      </c>
      <c r="C545" s="5">
        <v>4.3600000000000003</v>
      </c>
      <c r="D545" s="4">
        <f t="shared" si="124"/>
        <v>3.3585222502099077</v>
      </c>
      <c r="E545" s="4">
        <f t="shared" si="125"/>
        <v>0.83011303563310279</v>
      </c>
      <c r="F545" s="4">
        <f t="shared" si="126"/>
        <v>2.2935779816513758E-3</v>
      </c>
      <c r="G545" s="4">
        <f t="shared" si="127"/>
        <v>190096.00000000006</v>
      </c>
      <c r="H545" s="4">
        <f t="shared" si="128"/>
        <v>638441.64567590284</v>
      </c>
      <c r="I545" s="4">
        <f t="shared" si="129"/>
        <v>2144220.4724631496</v>
      </c>
      <c r="J545" s="4">
        <f t="shared" si="130"/>
        <v>157801.16762171037</v>
      </c>
      <c r="K545" s="4">
        <f t="shared" si="131"/>
        <v>130992.80628090608</v>
      </c>
      <c r="L545" s="4">
        <f t="shared" si="132"/>
        <v>529978.73256661755</v>
      </c>
      <c r="M545" s="4"/>
      <c r="N545" s="4"/>
      <c r="O545" s="4">
        <f t="shared" si="133"/>
        <v>0.77529365821439633</v>
      </c>
      <c r="P545" s="18">
        <f t="shared" si="134"/>
        <v>2185.3371701162141</v>
      </c>
      <c r="Q545" s="18">
        <f t="shared" si="135"/>
        <v>571.26968246666627</v>
      </c>
      <c r="R545" s="43"/>
      <c r="S545" s="43"/>
    </row>
    <row r="546" spans="2:19" ht="18" x14ac:dyDescent="0.35">
      <c r="B546" s="45">
        <v>24.6</v>
      </c>
      <c r="C546" s="5">
        <v>4.33</v>
      </c>
      <c r="D546" s="4">
        <f t="shared" si="124"/>
        <v>3.3585222502099077</v>
      </c>
      <c r="E546" s="4">
        <f t="shared" si="125"/>
        <v>0.83701755097964714</v>
      </c>
      <c r="F546" s="4">
        <f t="shared" si="126"/>
        <v>2.3094688221709007E-3</v>
      </c>
      <c r="G546" s="4">
        <f t="shared" si="127"/>
        <v>187489.00000000003</v>
      </c>
      <c r="H546" s="4">
        <f t="shared" si="128"/>
        <v>629685.97816960549</v>
      </c>
      <c r="I546" s="4">
        <f t="shared" si="129"/>
        <v>2114814.36832781</v>
      </c>
      <c r="J546" s="4">
        <f t="shared" si="130"/>
        <v>156931.58361562309</v>
      </c>
      <c r="K546" s="4">
        <f t="shared" si="131"/>
        <v>131354.48978930656</v>
      </c>
      <c r="L546" s="4">
        <f t="shared" si="132"/>
        <v>527058.21533374675</v>
      </c>
      <c r="M546" s="4"/>
      <c r="N546" s="4"/>
      <c r="O546" s="4">
        <f t="shared" si="133"/>
        <v>0.77529365821439633</v>
      </c>
      <c r="P546" s="18">
        <f t="shared" si="134"/>
        <v>1886.7101698924687</v>
      </c>
      <c r="Q546" s="18">
        <f t="shared" si="135"/>
        <v>714.30289266471505</v>
      </c>
      <c r="R546" s="43"/>
      <c r="S546" s="43"/>
    </row>
    <row r="547" spans="2:19" ht="18" x14ac:dyDescent="0.35">
      <c r="B547" s="45">
        <v>24.6</v>
      </c>
      <c r="C547" s="5">
        <v>4.3899999999999997</v>
      </c>
      <c r="D547" s="4">
        <f t="shared" si="124"/>
        <v>3.3585222502099077</v>
      </c>
      <c r="E547" s="4">
        <f t="shared" si="125"/>
        <v>0.82325586590696564</v>
      </c>
      <c r="F547" s="4">
        <f t="shared" si="126"/>
        <v>2.2779043280182236E-3</v>
      </c>
      <c r="G547" s="4">
        <f t="shared" si="127"/>
        <v>192720.99999999994</v>
      </c>
      <c r="H547" s="4">
        <f t="shared" si="128"/>
        <v>647257.76658270345</v>
      </c>
      <c r="I547" s="4">
        <f t="shared" si="129"/>
        <v>2173829.61068918</v>
      </c>
      <c r="J547" s="4">
        <f t="shared" si="130"/>
        <v>158658.69373345628</v>
      </c>
      <c r="K547" s="4">
        <f t="shared" si="131"/>
        <v>130616.70029320462</v>
      </c>
      <c r="L547" s="4">
        <f t="shared" si="132"/>
        <v>532858.75309305219</v>
      </c>
      <c r="M547" s="4"/>
      <c r="N547" s="4"/>
      <c r="O547" s="4">
        <f t="shared" si="133"/>
        <v>0.77529365821439633</v>
      </c>
      <c r="P547" s="18">
        <f t="shared" si="134"/>
        <v>2507.9608506119671</v>
      </c>
      <c r="Q547" s="18">
        <f t="shared" si="135"/>
        <v>443.33025561249292</v>
      </c>
      <c r="R547" s="43"/>
      <c r="S547" s="43"/>
    </row>
    <row r="548" spans="2:19" ht="18" x14ac:dyDescent="0.35">
      <c r="B548" s="45">
        <v>24.6</v>
      </c>
      <c r="C548" s="5">
        <v>4.41</v>
      </c>
      <c r="D548" s="4">
        <f t="shared" si="124"/>
        <v>3.3585222502099077</v>
      </c>
      <c r="E548" s="4">
        <f t="shared" si="125"/>
        <v>0.81871040353529101</v>
      </c>
      <c r="F548" s="4">
        <f t="shared" si="126"/>
        <v>2.2675736961451248E-3</v>
      </c>
      <c r="G548" s="4">
        <f t="shared" si="127"/>
        <v>194480.99999999997</v>
      </c>
      <c r="H548" s="4">
        <f t="shared" si="128"/>
        <v>653168.76574307296</v>
      </c>
      <c r="I548" s="4">
        <f t="shared" si="129"/>
        <v>2193681.8328902535</v>
      </c>
      <c r="J548" s="4">
        <f t="shared" si="130"/>
        <v>159223.61798994691</v>
      </c>
      <c r="K548" s="4">
        <f t="shared" si="131"/>
        <v>130358.03253689846</v>
      </c>
      <c r="L548" s="4">
        <f t="shared" si="132"/>
        <v>534756.06377815921</v>
      </c>
      <c r="M548" s="4"/>
      <c r="N548" s="4"/>
      <c r="O548" s="4">
        <f t="shared" si="133"/>
        <v>0.77529365821439633</v>
      </c>
      <c r="P548" s="18">
        <f t="shared" si="134"/>
        <v>2736.5711823436632</v>
      </c>
      <c r="Q548" s="18">
        <f t="shared" si="135"/>
        <v>366.59936383174818</v>
      </c>
      <c r="R548" s="43"/>
      <c r="S548" s="43"/>
    </row>
    <row r="549" spans="2:19" ht="18" x14ac:dyDescent="0.35">
      <c r="B549" s="45">
        <v>24.6</v>
      </c>
      <c r="C549" s="5">
        <v>4.3499999999999996</v>
      </c>
      <c r="D549" s="4">
        <f t="shared" si="124"/>
        <v>3.3585222502099077</v>
      </c>
      <c r="E549" s="4">
        <f t="shared" si="125"/>
        <v>0.83240924789345305</v>
      </c>
      <c r="F549" s="4">
        <f t="shared" si="126"/>
        <v>2.2988505747126441E-3</v>
      </c>
      <c r="G549" s="4">
        <f t="shared" si="127"/>
        <v>189224.99999999991</v>
      </c>
      <c r="H549" s="4">
        <f t="shared" si="128"/>
        <v>635516.37279596948</v>
      </c>
      <c r="I549" s="4">
        <f t="shared" si="129"/>
        <v>2134395.878407958</v>
      </c>
      <c r="J549" s="4">
        <f t="shared" si="130"/>
        <v>157512.63993263859</v>
      </c>
      <c r="K549" s="4">
        <f t="shared" si="131"/>
        <v>131114.97814003995</v>
      </c>
      <c r="L549" s="4">
        <f t="shared" si="132"/>
        <v>529009.7059030683</v>
      </c>
      <c r="M549" s="4"/>
      <c r="N549" s="4"/>
      <c r="O549" s="4">
        <f t="shared" si="133"/>
        <v>0.77529365821439633</v>
      </c>
      <c r="P549" s="18">
        <f t="shared" si="134"/>
        <v>2083.14820334044</v>
      </c>
      <c r="Q549" s="18">
        <f t="shared" si="135"/>
        <v>617.28801333051069</v>
      </c>
      <c r="R549" s="43"/>
      <c r="S549" s="43"/>
    </row>
    <row r="550" spans="2:19" ht="18" x14ac:dyDescent="0.35">
      <c r="B550" s="45">
        <v>24.6</v>
      </c>
      <c r="C550" s="5">
        <v>4.3899999999999997</v>
      </c>
      <c r="D550" s="4">
        <f t="shared" si="124"/>
        <v>3.3585222502099077</v>
      </c>
      <c r="E550" s="4">
        <f t="shared" si="125"/>
        <v>0.82325586590696564</v>
      </c>
      <c r="F550" s="4">
        <f t="shared" si="126"/>
        <v>2.2779043280182236E-3</v>
      </c>
      <c r="G550" s="4">
        <f t="shared" si="127"/>
        <v>192720.99999999994</v>
      </c>
      <c r="H550" s="4">
        <f t="shared" si="128"/>
        <v>647257.76658270345</v>
      </c>
      <c r="I550" s="4">
        <f t="shared" si="129"/>
        <v>2173829.61068918</v>
      </c>
      <c r="J550" s="4">
        <f t="shared" si="130"/>
        <v>158658.69373345628</v>
      </c>
      <c r="K550" s="4">
        <f t="shared" si="131"/>
        <v>130616.70029320462</v>
      </c>
      <c r="L550" s="4">
        <f t="shared" si="132"/>
        <v>532858.75309305219</v>
      </c>
      <c r="M550" s="4"/>
      <c r="N550" s="4"/>
      <c r="O550" s="4">
        <f t="shared" si="133"/>
        <v>0.77529365821439633</v>
      </c>
      <c r="P550" s="18">
        <f t="shared" si="134"/>
        <v>2507.9608506119671</v>
      </c>
      <c r="Q550" s="18">
        <f t="shared" si="135"/>
        <v>443.33025561249292</v>
      </c>
      <c r="R550" s="43"/>
      <c r="S550" s="43"/>
    </row>
    <row r="551" spans="2:19" ht="18" x14ac:dyDescent="0.35">
      <c r="B551" s="45">
        <v>24.7</v>
      </c>
      <c r="C551" s="5">
        <v>4.3600000000000003</v>
      </c>
      <c r="D551" s="4">
        <f t="shared" si="124"/>
        <v>3.3573946617424881</v>
      </c>
      <c r="E551" s="4">
        <f t="shared" si="125"/>
        <v>0.83011303563310279</v>
      </c>
      <c r="F551" s="4">
        <f t="shared" si="126"/>
        <v>2.2935779816513758E-3</v>
      </c>
      <c r="G551" s="4">
        <f t="shared" si="127"/>
        <v>190096.00000000006</v>
      </c>
      <c r="H551" s="4">
        <f t="shared" si="128"/>
        <v>638227.29561860021</v>
      </c>
      <c r="I551" s="4">
        <f t="shared" si="129"/>
        <v>2142780.9152882332</v>
      </c>
      <c r="J551" s="4">
        <f t="shared" si="130"/>
        <v>157801.16762171037</v>
      </c>
      <c r="K551" s="4">
        <f t="shared" si="131"/>
        <v>130992.80628090608</v>
      </c>
      <c r="L551" s="4">
        <f t="shared" si="132"/>
        <v>529800.79778986191</v>
      </c>
      <c r="M551" s="4"/>
      <c r="N551" s="4"/>
      <c r="O551" s="4">
        <f t="shared" si="133"/>
        <v>0.77975972515266179</v>
      </c>
      <c r="P551" s="18">
        <f t="shared" si="134"/>
        <v>2185.3371701162141</v>
      </c>
      <c r="Q551" s="18">
        <f t="shared" si="135"/>
        <v>481.98002026866982</v>
      </c>
      <c r="R551" s="43"/>
      <c r="S551" s="43"/>
    </row>
    <row r="552" spans="2:19" ht="18" x14ac:dyDescent="0.35">
      <c r="B552" s="45">
        <v>24.7</v>
      </c>
      <c r="C552" s="5">
        <v>4.33</v>
      </c>
      <c r="D552" s="4">
        <f t="shared" si="124"/>
        <v>3.3573946617424881</v>
      </c>
      <c r="E552" s="4">
        <f t="shared" si="125"/>
        <v>0.83701755097964714</v>
      </c>
      <c r="F552" s="4">
        <f t="shared" si="126"/>
        <v>2.3094688221709007E-3</v>
      </c>
      <c r="G552" s="4">
        <f t="shared" si="127"/>
        <v>187489.00000000003</v>
      </c>
      <c r="H552" s="4">
        <f t="shared" si="128"/>
        <v>629474.56773543742</v>
      </c>
      <c r="I552" s="4">
        <f t="shared" si="129"/>
        <v>2113394.5534176179</v>
      </c>
      <c r="J552" s="4">
        <f t="shared" si="130"/>
        <v>156931.58361562309</v>
      </c>
      <c r="K552" s="4">
        <f t="shared" si="131"/>
        <v>131354.48978930656</v>
      </c>
      <c r="L552" s="4">
        <f t="shared" si="132"/>
        <v>526881.26108988794</v>
      </c>
      <c r="M552" s="4"/>
      <c r="N552" s="4"/>
      <c r="O552" s="4">
        <f t="shared" si="133"/>
        <v>0.77975972515266179</v>
      </c>
      <c r="P552" s="18">
        <f t="shared" si="134"/>
        <v>1886.7101698924687</v>
      </c>
      <c r="Q552" s="18">
        <f t="shared" si="135"/>
        <v>614.6749279114581</v>
      </c>
      <c r="R552" s="43"/>
      <c r="S552" s="43"/>
    </row>
    <row r="553" spans="2:19" ht="18" x14ac:dyDescent="0.35">
      <c r="B553" s="45">
        <v>24.7</v>
      </c>
      <c r="C553" s="5">
        <v>4.29</v>
      </c>
      <c r="D553" s="4">
        <f t="shared" si="124"/>
        <v>3.3573946617424881</v>
      </c>
      <c r="E553" s="4">
        <f t="shared" si="125"/>
        <v>0.84629836005412018</v>
      </c>
      <c r="F553" s="4">
        <f t="shared" si="126"/>
        <v>2.331002331002331E-3</v>
      </c>
      <c r="G553" s="4">
        <f t="shared" si="127"/>
        <v>184041</v>
      </c>
      <c r="H553" s="4">
        <f t="shared" si="128"/>
        <v>617898.27094174922</v>
      </c>
      <c r="I553" s="4">
        <f t="shared" si="129"/>
        <v>2074528.3563597426</v>
      </c>
      <c r="J553" s="4">
        <f t="shared" si="130"/>
        <v>155753.59648272034</v>
      </c>
      <c r="K553" s="4">
        <f t="shared" si="131"/>
        <v>131814.0132758574</v>
      </c>
      <c r="L553" s="4">
        <f t="shared" si="132"/>
        <v>522926.29337827885</v>
      </c>
      <c r="M553" s="4"/>
      <c r="N553" s="4"/>
      <c r="O553" s="4">
        <f t="shared" si="133"/>
        <v>0.77975972515266179</v>
      </c>
      <c r="P553" s="18">
        <f t="shared" si="134"/>
        <v>1525.1798546346847</v>
      </c>
      <c r="Q553" s="18">
        <f t="shared" si="135"/>
        <v>814.82127094443865</v>
      </c>
      <c r="R553" s="43"/>
      <c r="S553" s="43"/>
    </row>
    <row r="554" spans="2:19" ht="18" x14ac:dyDescent="0.35">
      <c r="B554" s="45">
        <v>24.7</v>
      </c>
      <c r="C554" s="5">
        <v>4.3600000000000003</v>
      </c>
      <c r="D554" s="4">
        <f t="shared" si="124"/>
        <v>3.3573946617424881</v>
      </c>
      <c r="E554" s="4">
        <f t="shared" si="125"/>
        <v>0.83011303563310279</v>
      </c>
      <c r="F554" s="4">
        <f t="shared" si="126"/>
        <v>2.2935779816513758E-3</v>
      </c>
      <c r="G554" s="4">
        <f t="shared" si="127"/>
        <v>190096.00000000006</v>
      </c>
      <c r="H554" s="4">
        <f t="shared" si="128"/>
        <v>638227.29561860021</v>
      </c>
      <c r="I554" s="4">
        <f t="shared" si="129"/>
        <v>2142780.9152882332</v>
      </c>
      <c r="J554" s="4">
        <f t="shared" si="130"/>
        <v>157801.16762171037</v>
      </c>
      <c r="K554" s="4">
        <f t="shared" si="131"/>
        <v>130992.80628090608</v>
      </c>
      <c r="L554" s="4">
        <f t="shared" si="132"/>
        <v>529800.79778986191</v>
      </c>
      <c r="M554" s="4"/>
      <c r="N554" s="4"/>
      <c r="O554" s="4">
        <f t="shared" si="133"/>
        <v>0.77975972515266179</v>
      </c>
      <c r="P554" s="18">
        <f t="shared" si="134"/>
        <v>2185.3371701162141</v>
      </c>
      <c r="Q554" s="18">
        <f t="shared" si="135"/>
        <v>481.98002026866982</v>
      </c>
      <c r="R554" s="43"/>
      <c r="S554" s="43"/>
    </row>
    <row r="555" spans="2:19" ht="18" x14ac:dyDescent="0.35">
      <c r="B555" s="45">
        <v>24.7</v>
      </c>
      <c r="C555" s="5">
        <v>4.32</v>
      </c>
      <c r="D555" s="4">
        <f t="shared" si="124"/>
        <v>3.3573946617424881</v>
      </c>
      <c r="E555" s="4">
        <f t="shared" si="125"/>
        <v>0.83932969073802677</v>
      </c>
      <c r="F555" s="4">
        <f t="shared" si="126"/>
        <v>2.3148148148148147E-3</v>
      </c>
      <c r="G555" s="4">
        <f t="shared" si="127"/>
        <v>186624</v>
      </c>
      <c r="H555" s="4">
        <f t="shared" si="128"/>
        <v>626570.42135303013</v>
      </c>
      <c r="I555" s="4">
        <f t="shared" si="129"/>
        <v>2103644.1878564046</v>
      </c>
      <c r="J555" s="4">
        <f t="shared" si="130"/>
        <v>156639.06420429351</v>
      </c>
      <c r="K555" s="4">
        <f t="shared" si="131"/>
        <v>131471.81731608359</v>
      </c>
      <c r="L555" s="4">
        <f t="shared" si="132"/>
        <v>525899.15797983389</v>
      </c>
      <c r="M555" s="4"/>
      <c r="N555" s="4"/>
      <c r="O555" s="4">
        <f t="shared" si="133"/>
        <v>0.77975972515266179</v>
      </c>
      <c r="P555" s="18">
        <f t="shared" si="134"/>
        <v>1792.4315618044736</v>
      </c>
      <c r="Q555" s="18">
        <f t="shared" si="135"/>
        <v>662.25034318963287</v>
      </c>
      <c r="R555" s="43"/>
      <c r="S555" s="43"/>
    </row>
    <row r="556" spans="2:19" ht="18" x14ac:dyDescent="0.35">
      <c r="B556" s="45">
        <v>24.7</v>
      </c>
      <c r="C556" s="5">
        <v>4.33</v>
      </c>
      <c r="D556" s="4">
        <f t="shared" si="124"/>
        <v>3.3573946617424881</v>
      </c>
      <c r="E556" s="4">
        <f t="shared" si="125"/>
        <v>0.83701755097964714</v>
      </c>
      <c r="F556" s="4">
        <f t="shared" si="126"/>
        <v>2.3094688221709007E-3</v>
      </c>
      <c r="G556" s="4">
        <f t="shared" si="127"/>
        <v>187489.00000000003</v>
      </c>
      <c r="H556" s="4">
        <f t="shared" si="128"/>
        <v>629474.56773543742</v>
      </c>
      <c r="I556" s="4">
        <f t="shared" si="129"/>
        <v>2113394.5534176179</v>
      </c>
      <c r="J556" s="4">
        <f t="shared" si="130"/>
        <v>156931.58361562309</v>
      </c>
      <c r="K556" s="4">
        <f t="shared" si="131"/>
        <v>131354.48978930656</v>
      </c>
      <c r="L556" s="4">
        <f t="shared" si="132"/>
        <v>526881.26108988794</v>
      </c>
      <c r="M556" s="4"/>
      <c r="N556" s="4"/>
      <c r="O556" s="4">
        <f t="shared" si="133"/>
        <v>0.77975972515266179</v>
      </c>
      <c r="P556" s="18">
        <f t="shared" si="134"/>
        <v>1886.7101698924687</v>
      </c>
      <c r="Q556" s="18">
        <f t="shared" si="135"/>
        <v>614.6749279114581</v>
      </c>
      <c r="R556" s="43"/>
      <c r="S556" s="43"/>
    </row>
    <row r="557" spans="2:19" ht="18" x14ac:dyDescent="0.35">
      <c r="B557" s="45">
        <v>24.8</v>
      </c>
      <c r="C557" s="5">
        <v>4.33</v>
      </c>
      <c r="D557" s="4">
        <f t="shared" si="124"/>
        <v>3.3562678301728481</v>
      </c>
      <c r="E557" s="4">
        <f t="shared" si="125"/>
        <v>0.83701755097964714</v>
      </c>
      <c r="F557" s="4">
        <f t="shared" si="126"/>
        <v>2.3094688221709007E-3</v>
      </c>
      <c r="G557" s="4">
        <f t="shared" si="127"/>
        <v>187489.00000000003</v>
      </c>
      <c r="H557" s="4">
        <f t="shared" si="128"/>
        <v>629263.29921127728</v>
      </c>
      <c r="I557" s="4">
        <f t="shared" si="129"/>
        <v>2111976.1678512408</v>
      </c>
      <c r="J557" s="4">
        <f t="shared" si="130"/>
        <v>156931.58361562309</v>
      </c>
      <c r="K557" s="4">
        <f t="shared" si="131"/>
        <v>131354.48978930656</v>
      </c>
      <c r="L557" s="4">
        <f t="shared" si="132"/>
        <v>526704.42562719621</v>
      </c>
      <c r="M557" s="4"/>
      <c r="N557" s="4"/>
      <c r="O557" s="4">
        <f t="shared" si="133"/>
        <v>0.78422279422757057</v>
      </c>
      <c r="P557" s="18">
        <f t="shared" si="134"/>
        <v>1886.7101698924687</v>
      </c>
      <c r="Q557" s="18">
        <f t="shared" si="135"/>
        <v>522.58552869605455</v>
      </c>
      <c r="R557" s="43"/>
      <c r="S557" s="43"/>
    </row>
    <row r="558" spans="2:19" ht="18" x14ac:dyDescent="0.35">
      <c r="B558" s="45">
        <v>24.8</v>
      </c>
      <c r="C558" s="5">
        <v>4.29</v>
      </c>
      <c r="D558" s="4">
        <f t="shared" si="124"/>
        <v>3.3562678301728481</v>
      </c>
      <c r="E558" s="4">
        <f t="shared" si="125"/>
        <v>0.84629836005412018</v>
      </c>
      <c r="F558" s="4">
        <f t="shared" si="126"/>
        <v>2.331002331002331E-3</v>
      </c>
      <c r="G558" s="4">
        <f t="shared" si="127"/>
        <v>184041</v>
      </c>
      <c r="H558" s="4">
        <f t="shared" si="128"/>
        <v>617690.88773284119</v>
      </c>
      <c r="I558" s="4">
        <f t="shared" si="129"/>
        <v>2073136.055488643</v>
      </c>
      <c r="J558" s="4">
        <f t="shared" si="130"/>
        <v>155753.59648272034</v>
      </c>
      <c r="K558" s="4">
        <f t="shared" si="131"/>
        <v>131814.0132758574</v>
      </c>
      <c r="L558" s="4">
        <f t="shared" si="132"/>
        <v>522750.78530867712</v>
      </c>
      <c r="M558" s="4"/>
      <c r="N558" s="4"/>
      <c r="O558" s="4">
        <f t="shared" si="133"/>
        <v>0.78422279422757057</v>
      </c>
      <c r="P558" s="18">
        <f t="shared" si="134"/>
        <v>1525.1798546346847</v>
      </c>
      <c r="Q558" s="18">
        <f t="shared" si="135"/>
        <v>709.17914898505808</v>
      </c>
      <c r="R558" s="43"/>
      <c r="S558" s="43"/>
    </row>
    <row r="559" spans="2:19" ht="18" x14ac:dyDescent="0.35">
      <c r="B559" s="45">
        <v>24.8</v>
      </c>
      <c r="C559" s="5">
        <v>4.3</v>
      </c>
      <c r="D559" s="4">
        <f t="shared" si="124"/>
        <v>3.3562678301728481</v>
      </c>
      <c r="E559" s="4">
        <f t="shared" si="125"/>
        <v>0.84397007029452897</v>
      </c>
      <c r="F559" s="4">
        <f t="shared" si="126"/>
        <v>2.3255813953488372E-3</v>
      </c>
      <c r="G559" s="4">
        <f t="shared" si="127"/>
        <v>184900</v>
      </c>
      <c r="H559" s="4">
        <f t="shared" si="128"/>
        <v>620573.92179895961</v>
      </c>
      <c r="I559" s="4">
        <f t="shared" si="129"/>
        <v>2082812.2899780488</v>
      </c>
      <c r="J559" s="4">
        <f t="shared" si="130"/>
        <v>156050.06599745841</v>
      </c>
      <c r="K559" s="4">
        <f t="shared" si="131"/>
        <v>131701.58516934086</v>
      </c>
      <c r="L559" s="4">
        <f t="shared" si="132"/>
        <v>523745.81640361954</v>
      </c>
      <c r="M559" s="4"/>
      <c r="N559" s="4"/>
      <c r="O559" s="4">
        <f t="shared" si="133"/>
        <v>0.78422279422757057</v>
      </c>
      <c r="P559" s="18">
        <f t="shared" si="134"/>
        <v>1611.68121332034</v>
      </c>
      <c r="Q559" s="18">
        <f t="shared" si="135"/>
        <v>660.04437082320578</v>
      </c>
      <c r="R559" s="43"/>
      <c r="S559" s="43"/>
    </row>
    <row r="560" spans="2:19" ht="18" x14ac:dyDescent="0.35">
      <c r="B560" s="45">
        <v>24.8</v>
      </c>
      <c r="C560" s="5">
        <v>4.32</v>
      </c>
      <c r="D560" s="4">
        <f t="shared" si="124"/>
        <v>3.3562678301728481</v>
      </c>
      <c r="E560" s="4">
        <f t="shared" si="125"/>
        <v>0.83932969073802677</v>
      </c>
      <c r="F560" s="4">
        <f t="shared" si="126"/>
        <v>2.3148148148148147E-3</v>
      </c>
      <c r="G560" s="4">
        <f t="shared" si="127"/>
        <v>186624</v>
      </c>
      <c r="H560" s="4">
        <f t="shared" si="128"/>
        <v>626360.12753817765</v>
      </c>
      <c r="I560" s="4">
        <f t="shared" si="129"/>
        <v>2102232.3461593478</v>
      </c>
      <c r="J560" s="4">
        <f t="shared" si="130"/>
        <v>156639.06420429351</v>
      </c>
      <c r="K560" s="4">
        <f t="shared" si="131"/>
        <v>131471.81731608359</v>
      </c>
      <c r="L560" s="4">
        <f t="shared" si="132"/>
        <v>525722.65213724959</v>
      </c>
      <c r="M560" s="4"/>
      <c r="N560" s="4"/>
      <c r="O560" s="4">
        <f t="shared" si="133"/>
        <v>0.78422279422757057</v>
      </c>
      <c r="P560" s="18">
        <f t="shared" si="134"/>
        <v>1792.4315618044736</v>
      </c>
      <c r="Q560" s="18">
        <f t="shared" si="135"/>
        <v>566.73417250746877</v>
      </c>
      <c r="R560" s="43"/>
      <c r="S560" s="43"/>
    </row>
    <row r="561" spans="2:19" ht="18" x14ac:dyDescent="0.35">
      <c r="B561" s="45">
        <v>24.9</v>
      </c>
      <c r="C561" s="5">
        <v>4.3600000000000003</v>
      </c>
      <c r="D561" s="4">
        <f t="shared" si="124"/>
        <v>3.3551417547391384</v>
      </c>
      <c r="E561" s="4">
        <f t="shared" si="125"/>
        <v>0.83011303563310279</v>
      </c>
      <c r="F561" s="4">
        <f t="shared" si="126"/>
        <v>2.2935779816513758E-3</v>
      </c>
      <c r="G561" s="4">
        <f t="shared" si="127"/>
        <v>190096.00000000006</v>
      </c>
      <c r="H561" s="4">
        <f t="shared" si="128"/>
        <v>637799.02700889145</v>
      </c>
      <c r="I561" s="4">
        <f t="shared" si="129"/>
        <v>2139906.1466495269</v>
      </c>
      <c r="J561" s="4">
        <f t="shared" si="130"/>
        <v>157801.16762171037</v>
      </c>
      <c r="K561" s="4">
        <f t="shared" si="131"/>
        <v>130992.80628090608</v>
      </c>
      <c r="L561" s="4">
        <f t="shared" si="132"/>
        <v>529445.28643419023</v>
      </c>
      <c r="M561" s="4"/>
      <c r="N561" s="4"/>
      <c r="O561" s="4">
        <f t="shared" si="133"/>
        <v>0.78868286845659519</v>
      </c>
      <c r="P561" s="18">
        <f t="shared" si="134"/>
        <v>2185.3371701162141</v>
      </c>
      <c r="Q561" s="18">
        <f t="shared" si="135"/>
        <v>326.29194297215827</v>
      </c>
      <c r="R561" s="43"/>
      <c r="S561" s="43"/>
    </row>
    <row r="562" spans="2:19" ht="18" x14ac:dyDescent="0.35">
      <c r="B562" s="45">
        <v>24.9</v>
      </c>
      <c r="C562" s="5">
        <v>4.38</v>
      </c>
      <c r="D562" s="4">
        <f t="shared" si="124"/>
        <v>3.3551417547391384</v>
      </c>
      <c r="E562" s="4">
        <f t="shared" si="125"/>
        <v>0.82553636860569102</v>
      </c>
      <c r="F562" s="4">
        <f t="shared" si="126"/>
        <v>2.2831050228310505E-3</v>
      </c>
      <c r="G562" s="4">
        <f t="shared" si="127"/>
        <v>191843.99999999994</v>
      </c>
      <c r="H562" s="4">
        <f t="shared" si="128"/>
        <v>643663.81479617511</v>
      </c>
      <c r="I562" s="4">
        <f t="shared" si="129"/>
        <v>2159583.3410373265</v>
      </c>
      <c r="J562" s="4">
        <f t="shared" si="130"/>
        <v>158374.19909879015</v>
      </c>
      <c r="K562" s="4">
        <f t="shared" si="131"/>
        <v>130743.66120484992</v>
      </c>
      <c r="L562" s="4">
        <f t="shared" si="132"/>
        <v>531367.88826972048</v>
      </c>
      <c r="M562" s="4"/>
      <c r="N562" s="4"/>
      <c r="O562" s="4">
        <f t="shared" si="133"/>
        <v>0.78868286845659519</v>
      </c>
      <c r="P562" s="18">
        <f t="shared" si="134"/>
        <v>2397.7287613905837</v>
      </c>
      <c r="Q562" s="18">
        <f t="shared" si="135"/>
        <v>260.55877470814056</v>
      </c>
      <c r="R562" s="43"/>
      <c r="S562" s="43"/>
    </row>
    <row r="563" spans="2:19" ht="18" x14ac:dyDescent="0.35">
      <c r="B563" s="45">
        <v>24.9</v>
      </c>
      <c r="C563" s="5">
        <v>4.32</v>
      </c>
      <c r="D563" s="4">
        <f t="shared" si="124"/>
        <v>3.3551417547391384</v>
      </c>
      <c r="E563" s="4">
        <f t="shared" si="125"/>
        <v>0.83932969073802677</v>
      </c>
      <c r="F563" s="4">
        <f t="shared" si="126"/>
        <v>2.3148148148148147E-3</v>
      </c>
      <c r="G563" s="4">
        <f t="shared" si="127"/>
        <v>186624</v>
      </c>
      <c r="H563" s="4">
        <f t="shared" si="128"/>
        <v>626149.97483643703</v>
      </c>
      <c r="I563" s="4">
        <f t="shared" si="129"/>
        <v>2100821.9253025902</v>
      </c>
      <c r="J563" s="4">
        <f t="shared" si="130"/>
        <v>156639.06420429351</v>
      </c>
      <c r="K563" s="4">
        <f t="shared" si="131"/>
        <v>131471.81731608359</v>
      </c>
      <c r="L563" s="4">
        <f t="shared" si="132"/>
        <v>525546.26473508985</v>
      </c>
      <c r="M563" s="4"/>
      <c r="N563" s="4"/>
      <c r="O563" s="4">
        <f t="shared" si="133"/>
        <v>0.78868286845659519</v>
      </c>
      <c r="P563" s="18">
        <f t="shared" si="134"/>
        <v>1792.4315618044736</v>
      </c>
      <c r="Q563" s="18">
        <f t="shared" si="135"/>
        <v>478.7093357193832</v>
      </c>
      <c r="R563" s="43"/>
      <c r="S563" s="43"/>
    </row>
    <row r="564" spans="2:19" ht="18" x14ac:dyDescent="0.35">
      <c r="B564" s="45">
        <v>24.9</v>
      </c>
      <c r="C564" s="5">
        <v>4.3099999999999996</v>
      </c>
      <c r="D564" s="4">
        <f t="shared" si="124"/>
        <v>3.3551417547391384</v>
      </c>
      <c r="E564" s="4">
        <f t="shared" si="125"/>
        <v>0.8416471888783893</v>
      </c>
      <c r="F564" s="4">
        <f t="shared" si="126"/>
        <v>2.3201856148491883E-3</v>
      </c>
      <c r="G564" s="4">
        <f t="shared" si="127"/>
        <v>185760.99999999994</v>
      </c>
      <c r="H564" s="4">
        <f t="shared" si="128"/>
        <v>623254.48750209692</v>
      </c>
      <c r="I564" s="4">
        <f t="shared" si="129"/>
        <v>2091107.1548468277</v>
      </c>
      <c r="J564" s="4">
        <f t="shared" si="130"/>
        <v>156345.22345323843</v>
      </c>
      <c r="K564" s="4">
        <f t="shared" si="131"/>
        <v>131587.51781398174</v>
      </c>
      <c r="L564" s="4">
        <f t="shared" si="132"/>
        <v>524560.38736198109</v>
      </c>
      <c r="M564" s="4"/>
      <c r="N564" s="4"/>
      <c r="O564" s="4">
        <f t="shared" si="133"/>
        <v>0.78868286845659519</v>
      </c>
      <c r="P564" s="18">
        <f t="shared" si="134"/>
        <v>1700.7601771908687</v>
      </c>
      <c r="Q564" s="18">
        <f t="shared" si="135"/>
        <v>521.10033082228006</v>
      </c>
      <c r="R564" s="43"/>
      <c r="S564" s="43"/>
    </row>
    <row r="565" spans="2:19" ht="18" x14ac:dyDescent="0.35">
      <c r="B565" s="45">
        <v>24.9</v>
      </c>
      <c r="C565" s="5">
        <v>4.28</v>
      </c>
      <c r="D565" s="4">
        <f t="shared" si="124"/>
        <v>3.3551417547391384</v>
      </c>
      <c r="E565" s="4">
        <f t="shared" si="125"/>
        <v>0.84863208340034024</v>
      </c>
      <c r="F565" s="4">
        <f t="shared" si="126"/>
        <v>2.3364485981308409E-3</v>
      </c>
      <c r="G565" s="4">
        <f t="shared" si="127"/>
        <v>183184.00000000003</v>
      </c>
      <c r="H565" s="4">
        <f t="shared" si="128"/>
        <v>614608.28720013448</v>
      </c>
      <c r="I565" s="4">
        <f t="shared" si="129"/>
        <v>2062097.9271938752</v>
      </c>
      <c r="J565" s="4">
        <f t="shared" si="130"/>
        <v>155455.81956560796</v>
      </c>
      <c r="K565" s="4">
        <f t="shared" si="131"/>
        <v>131924.79603466924</v>
      </c>
      <c r="L565" s="4">
        <f t="shared" si="132"/>
        <v>521576.31124176475</v>
      </c>
      <c r="M565" s="4"/>
      <c r="N565" s="4"/>
      <c r="O565" s="4">
        <f t="shared" si="133"/>
        <v>0.78868286845659519</v>
      </c>
      <c r="P565" s="18">
        <f t="shared" si="134"/>
        <v>1441.2412727393496</v>
      </c>
      <c r="Q565" s="18">
        <f t="shared" si="135"/>
        <v>658.34651128447263</v>
      </c>
      <c r="R565" s="43"/>
      <c r="S565" s="43"/>
    </row>
    <row r="566" spans="2:19" ht="18" x14ac:dyDescent="0.35">
      <c r="B566" s="45">
        <v>24.9</v>
      </c>
      <c r="C566" s="5">
        <v>4.3499999999999996</v>
      </c>
      <c r="D566" s="4">
        <f t="shared" si="124"/>
        <v>3.3551417547391384</v>
      </c>
      <c r="E566" s="4">
        <f t="shared" si="125"/>
        <v>0.83240924789345305</v>
      </c>
      <c r="F566" s="4">
        <f t="shared" si="126"/>
        <v>2.2988505747126441E-3</v>
      </c>
      <c r="G566" s="4">
        <f t="shared" si="127"/>
        <v>189224.99999999991</v>
      </c>
      <c r="H566" s="4">
        <f t="shared" si="128"/>
        <v>634876.69854051317</v>
      </c>
      <c r="I566" s="4">
        <f t="shared" si="129"/>
        <v>2130101.3203842081</v>
      </c>
      <c r="J566" s="4">
        <f t="shared" si="130"/>
        <v>157512.63993263859</v>
      </c>
      <c r="K566" s="4">
        <f t="shared" si="131"/>
        <v>131114.97814003995</v>
      </c>
      <c r="L566" s="4">
        <f t="shared" si="132"/>
        <v>528477.23513718718</v>
      </c>
      <c r="M566" s="4"/>
      <c r="N566" s="4"/>
      <c r="O566" s="4">
        <f t="shared" si="133"/>
        <v>0.78868286845659519</v>
      </c>
      <c r="P566" s="18">
        <f t="shared" si="134"/>
        <v>2083.14820334044</v>
      </c>
      <c r="Q566" s="18">
        <f t="shared" si="135"/>
        <v>361.79749204419397</v>
      </c>
      <c r="R566" s="43"/>
      <c r="S566" s="43"/>
    </row>
    <row r="567" spans="2:19" ht="18" x14ac:dyDescent="0.35">
      <c r="B567" s="45">
        <v>24.9</v>
      </c>
      <c r="C567" s="5">
        <v>4.3099999999999996</v>
      </c>
      <c r="D567" s="4">
        <f t="shared" si="124"/>
        <v>3.3551417547391384</v>
      </c>
      <c r="E567" s="4">
        <f t="shared" si="125"/>
        <v>0.8416471888783893</v>
      </c>
      <c r="F567" s="4">
        <f t="shared" si="126"/>
        <v>2.3201856148491883E-3</v>
      </c>
      <c r="G567" s="4">
        <f t="shared" si="127"/>
        <v>185760.99999999994</v>
      </c>
      <c r="H567" s="4">
        <f t="shared" si="128"/>
        <v>623254.48750209692</v>
      </c>
      <c r="I567" s="4">
        <f t="shared" si="129"/>
        <v>2091107.1548468277</v>
      </c>
      <c r="J567" s="4">
        <f t="shared" si="130"/>
        <v>156345.22345323843</v>
      </c>
      <c r="K567" s="4">
        <f t="shared" si="131"/>
        <v>131587.51781398174</v>
      </c>
      <c r="L567" s="4">
        <f t="shared" si="132"/>
        <v>524560.38736198109</v>
      </c>
      <c r="M567" s="4"/>
      <c r="N567" s="4"/>
      <c r="O567" s="4">
        <f t="shared" si="133"/>
        <v>0.78868286845659519</v>
      </c>
      <c r="P567" s="18">
        <f t="shared" si="134"/>
        <v>1700.7601771908687</v>
      </c>
      <c r="Q567" s="18">
        <f t="shared" si="135"/>
        <v>521.10033082228006</v>
      </c>
      <c r="R567" s="43"/>
      <c r="S567" s="43"/>
    </row>
    <row r="568" spans="2:19" ht="18" x14ac:dyDescent="0.35">
      <c r="B568" s="45">
        <v>24.9</v>
      </c>
      <c r="C568" s="5">
        <v>4.3</v>
      </c>
      <c r="D568" s="4">
        <f t="shared" si="124"/>
        <v>3.3551417547391384</v>
      </c>
      <c r="E568" s="4">
        <f t="shared" si="125"/>
        <v>0.84397007029452897</v>
      </c>
      <c r="F568" s="4">
        <f t="shared" si="126"/>
        <v>2.3255813953488372E-3</v>
      </c>
      <c r="G568" s="4">
        <f t="shared" si="127"/>
        <v>184900</v>
      </c>
      <c r="H568" s="4">
        <f t="shared" si="128"/>
        <v>620365.71045126673</v>
      </c>
      <c r="I568" s="4">
        <f t="shared" si="129"/>
        <v>2081414.898343455</v>
      </c>
      <c r="J568" s="4">
        <f t="shared" si="130"/>
        <v>156050.06599745841</v>
      </c>
      <c r="K568" s="4">
        <f t="shared" si="131"/>
        <v>131701.58516934086</v>
      </c>
      <c r="L568" s="4">
        <f t="shared" si="132"/>
        <v>523570.09225787094</v>
      </c>
      <c r="M568" s="4"/>
      <c r="N568" s="4"/>
      <c r="O568" s="4">
        <f t="shared" si="133"/>
        <v>0.78868286845659519</v>
      </c>
      <c r="P568" s="18">
        <f t="shared" si="134"/>
        <v>1611.68121332034</v>
      </c>
      <c r="Q568" s="18">
        <f t="shared" si="135"/>
        <v>565.17914963895259</v>
      </c>
      <c r="R568" s="43"/>
      <c r="S568" s="43"/>
    </row>
    <row r="569" spans="2:19" ht="18" x14ac:dyDescent="0.35">
      <c r="B569" s="45">
        <v>25</v>
      </c>
      <c r="C569" s="5">
        <v>4.29</v>
      </c>
      <c r="D569" s="4">
        <f t="shared" si="124"/>
        <v>3.3540164346805303</v>
      </c>
      <c r="E569" s="4">
        <f t="shared" si="125"/>
        <v>0.84629836005412018</v>
      </c>
      <c r="F569" s="4">
        <f t="shared" si="126"/>
        <v>2.331002331002331E-3</v>
      </c>
      <c r="G569" s="4">
        <f t="shared" si="127"/>
        <v>184041</v>
      </c>
      <c r="H569" s="4">
        <f t="shared" si="128"/>
        <v>617276.53865503951</v>
      </c>
      <c r="I569" s="4">
        <f t="shared" si="129"/>
        <v>2070355.6553917143</v>
      </c>
      <c r="J569" s="4">
        <f t="shared" si="130"/>
        <v>155753.59648272034</v>
      </c>
      <c r="K569" s="4">
        <f t="shared" si="131"/>
        <v>131814.0132758574</v>
      </c>
      <c r="L569" s="4">
        <f t="shared" si="132"/>
        <v>522400.12236364366</v>
      </c>
      <c r="M569" s="4"/>
      <c r="N569" s="4"/>
      <c r="O569" s="4">
        <f t="shared" si="133"/>
        <v>0.79313995085317046</v>
      </c>
      <c r="P569" s="18">
        <f t="shared" si="134"/>
        <v>1525.1798546346847</v>
      </c>
      <c r="Q569" s="18">
        <f t="shared" si="135"/>
        <v>520.06608872993309</v>
      </c>
      <c r="R569" s="43"/>
      <c r="S569" s="43"/>
    </row>
    <row r="570" spans="2:19" ht="18" x14ac:dyDescent="0.35">
      <c r="B570" s="45">
        <v>25</v>
      </c>
      <c r="C570" s="5">
        <v>4.26</v>
      </c>
      <c r="D570" s="4">
        <f t="shared" si="124"/>
        <v>3.3540164346805303</v>
      </c>
      <c r="E570" s="4">
        <f t="shared" si="125"/>
        <v>0.85331593271276673</v>
      </c>
      <c r="F570" s="4">
        <f t="shared" si="126"/>
        <v>2.3474178403755869E-3</v>
      </c>
      <c r="G570" s="4">
        <f t="shared" si="127"/>
        <v>181475.99999999997</v>
      </c>
      <c r="H570" s="4">
        <f t="shared" si="128"/>
        <v>608673.48650008382</v>
      </c>
      <c r="I570" s="4">
        <f t="shared" si="129"/>
        <v>2041500.8770755793</v>
      </c>
      <c r="J570" s="4">
        <f t="shared" si="130"/>
        <v>154856.36220498203</v>
      </c>
      <c r="K570" s="4">
        <f t="shared" si="131"/>
        <v>132141.40115145026</v>
      </c>
      <c r="L570" s="4">
        <f t="shared" si="132"/>
        <v>519390.78385035065</v>
      </c>
      <c r="M570" s="4"/>
      <c r="N570" s="4"/>
      <c r="O570" s="4">
        <f t="shared" si="133"/>
        <v>0.79313995085317046</v>
      </c>
      <c r="P570" s="18">
        <f t="shared" si="134"/>
        <v>1280.9930615038606</v>
      </c>
      <c r="Q570" s="18">
        <f t="shared" si="135"/>
        <v>657.15159831608594</v>
      </c>
      <c r="R570" s="43"/>
      <c r="S570" s="43"/>
    </row>
    <row r="571" spans="2:19" ht="18" x14ac:dyDescent="0.35">
      <c r="B571" s="45">
        <v>25</v>
      </c>
      <c r="C571" s="5">
        <v>4.24</v>
      </c>
      <c r="D571" s="4">
        <f t="shared" si="124"/>
        <v>3.3540164346805303</v>
      </c>
      <c r="E571" s="4">
        <f t="shared" si="125"/>
        <v>0.85802182375017921</v>
      </c>
      <c r="F571" s="4">
        <f t="shared" si="126"/>
        <v>2.3584905660377358E-3</v>
      </c>
      <c r="G571" s="4">
        <f t="shared" si="127"/>
        <v>179776.00000000003</v>
      </c>
      <c r="H571" s="4">
        <f t="shared" si="128"/>
        <v>602971.65856112714</v>
      </c>
      <c r="I571" s="4">
        <f t="shared" si="129"/>
        <v>2022376.8524605979</v>
      </c>
      <c r="J571" s="4">
        <f t="shared" si="130"/>
        <v>154251.73138651226</v>
      </c>
      <c r="K571" s="4">
        <f t="shared" si="131"/>
        <v>132351.35188087798</v>
      </c>
      <c r="L571" s="4">
        <f t="shared" si="132"/>
        <v>517362.84214828868</v>
      </c>
      <c r="M571" s="4"/>
      <c r="N571" s="4"/>
      <c r="O571" s="4">
        <f t="shared" si="133"/>
        <v>0.79313995085317046</v>
      </c>
      <c r="P571" s="18">
        <f t="shared" si="134"/>
        <v>1130.8176953807013</v>
      </c>
      <c r="Q571" s="18">
        <f t="shared" si="135"/>
        <v>756.79537424778823</v>
      </c>
      <c r="R571" s="43"/>
      <c r="S571" s="43"/>
    </row>
    <row r="572" spans="2:19" ht="18" x14ac:dyDescent="0.35">
      <c r="B572" s="45">
        <v>25</v>
      </c>
      <c r="C572" s="5">
        <v>4.28</v>
      </c>
      <c r="D572" s="4">
        <f t="shared" si="124"/>
        <v>3.3540164346805303</v>
      </c>
      <c r="E572" s="4">
        <f t="shared" si="125"/>
        <v>0.84863208340034024</v>
      </c>
      <c r="F572" s="4">
        <f t="shared" si="126"/>
        <v>2.3364485981308409E-3</v>
      </c>
      <c r="G572" s="4">
        <f t="shared" si="127"/>
        <v>183184.00000000003</v>
      </c>
      <c r="H572" s="4">
        <f t="shared" si="128"/>
        <v>614402.14657051838</v>
      </c>
      <c r="I572" s="4">
        <f t="shared" si="129"/>
        <v>2060714.8971005147</v>
      </c>
      <c r="J572" s="4">
        <f t="shared" si="130"/>
        <v>155455.81956560796</v>
      </c>
      <c r="K572" s="4">
        <f t="shared" si="131"/>
        <v>131924.79603466924</v>
      </c>
      <c r="L572" s="4">
        <f t="shared" si="132"/>
        <v>521401.37368978019</v>
      </c>
      <c r="M572" s="4"/>
      <c r="N572" s="4"/>
      <c r="O572" s="4">
        <f t="shared" si="133"/>
        <v>0.79313995085317046</v>
      </c>
      <c r="P572" s="18">
        <f t="shared" si="134"/>
        <v>1441.2412727393496</v>
      </c>
      <c r="Q572" s="18">
        <f t="shared" si="135"/>
        <v>564.0925550843092</v>
      </c>
      <c r="R572" s="43"/>
      <c r="S572" s="43"/>
    </row>
    <row r="573" spans="2:19" ht="18" x14ac:dyDescent="0.35">
      <c r="B573" s="45">
        <v>25</v>
      </c>
      <c r="C573" s="5">
        <v>4.25</v>
      </c>
      <c r="D573" s="4">
        <f t="shared" si="124"/>
        <v>3.3540164346805303</v>
      </c>
      <c r="E573" s="4">
        <f t="shared" si="125"/>
        <v>0.85566611005772031</v>
      </c>
      <c r="F573" s="4">
        <f t="shared" si="126"/>
        <v>2.3529411764705885E-3</v>
      </c>
      <c r="G573" s="4">
        <f t="shared" si="127"/>
        <v>180624.99999999997</v>
      </c>
      <c r="H573" s="4">
        <f t="shared" si="128"/>
        <v>605819.21851417073</v>
      </c>
      <c r="I573" s="4">
        <f t="shared" si="129"/>
        <v>2031927.615341844</v>
      </c>
      <c r="J573" s="4">
        <f t="shared" si="130"/>
        <v>154554.69112917571</v>
      </c>
      <c r="K573" s="4">
        <f t="shared" si="131"/>
        <v>132247.21134967424</v>
      </c>
      <c r="L573" s="4">
        <f t="shared" si="132"/>
        <v>518378.97410422849</v>
      </c>
      <c r="M573" s="4"/>
      <c r="N573" s="4"/>
      <c r="O573" s="4">
        <f t="shared" si="133"/>
        <v>0.79313995085317046</v>
      </c>
      <c r="P573" s="18">
        <f t="shared" si="134"/>
        <v>1204.6537111098551</v>
      </c>
      <c r="Q573" s="18">
        <f t="shared" si="135"/>
        <v>706.15715564263371</v>
      </c>
      <c r="R573" s="43"/>
      <c r="S573" s="43"/>
    </row>
    <row r="574" spans="2:19" ht="18" x14ac:dyDescent="0.35">
      <c r="B574" s="45">
        <v>25</v>
      </c>
      <c r="C574" s="5">
        <v>4.3</v>
      </c>
      <c r="D574" s="4">
        <f t="shared" si="124"/>
        <v>3.3540164346805303</v>
      </c>
      <c r="E574" s="4">
        <f t="shared" si="125"/>
        <v>0.84397007029452897</v>
      </c>
      <c r="F574" s="4">
        <f t="shared" si="126"/>
        <v>2.3255813953488372E-3</v>
      </c>
      <c r="G574" s="4">
        <f t="shared" si="127"/>
        <v>184900</v>
      </c>
      <c r="H574" s="4">
        <f t="shared" si="128"/>
        <v>620157.63877243001</v>
      </c>
      <c r="I574" s="4">
        <f t="shared" si="129"/>
        <v>2080018.9125354022</v>
      </c>
      <c r="J574" s="4">
        <f t="shared" si="130"/>
        <v>156050.06599745841</v>
      </c>
      <c r="K574" s="4">
        <f t="shared" si="131"/>
        <v>131701.58516934086</v>
      </c>
      <c r="L574" s="4">
        <f t="shared" si="132"/>
        <v>523394.48598845687</v>
      </c>
      <c r="M574" s="4"/>
      <c r="N574" s="4"/>
      <c r="O574" s="4">
        <f t="shared" si="133"/>
        <v>0.79313995085317046</v>
      </c>
      <c r="P574" s="18">
        <f t="shared" si="134"/>
        <v>1611.68121332034</v>
      </c>
      <c r="Q574" s="18">
        <f t="shared" si="135"/>
        <v>477.72632274397068</v>
      </c>
      <c r="R574" s="43"/>
      <c r="S574" s="43"/>
    </row>
    <row r="575" spans="2:19" ht="18" x14ac:dyDescent="0.35">
      <c r="B575" s="45">
        <v>25</v>
      </c>
      <c r="C575" s="5">
        <v>4.28</v>
      </c>
      <c r="D575" s="4">
        <f t="shared" si="124"/>
        <v>3.3540164346805303</v>
      </c>
      <c r="E575" s="4">
        <f t="shared" si="125"/>
        <v>0.84863208340034024</v>
      </c>
      <c r="F575" s="4">
        <f t="shared" si="126"/>
        <v>2.3364485981308409E-3</v>
      </c>
      <c r="G575" s="4">
        <f t="shared" si="127"/>
        <v>183184.00000000003</v>
      </c>
      <c r="H575" s="4">
        <f t="shared" si="128"/>
        <v>614402.14657051838</v>
      </c>
      <c r="I575" s="4">
        <f t="shared" si="129"/>
        <v>2060714.8971005147</v>
      </c>
      <c r="J575" s="4">
        <f t="shared" si="130"/>
        <v>155455.81956560796</v>
      </c>
      <c r="K575" s="4">
        <f t="shared" si="131"/>
        <v>131924.79603466924</v>
      </c>
      <c r="L575" s="4">
        <f t="shared" si="132"/>
        <v>521401.37368978019</v>
      </c>
      <c r="M575" s="4"/>
      <c r="N575" s="4"/>
      <c r="O575" s="4">
        <f t="shared" si="133"/>
        <v>0.79313995085317046</v>
      </c>
      <c r="P575" s="18">
        <f t="shared" si="134"/>
        <v>1441.2412727393496</v>
      </c>
      <c r="Q575" s="18">
        <f t="shared" si="135"/>
        <v>564.0925550843092</v>
      </c>
      <c r="R575" s="43"/>
      <c r="S575" s="43"/>
    </row>
    <row r="576" spans="2:19" ht="18" x14ac:dyDescent="0.35">
      <c r="B576" s="45">
        <v>25</v>
      </c>
      <c r="C576" s="5">
        <v>4.3</v>
      </c>
      <c r="D576" s="4">
        <f t="shared" si="124"/>
        <v>3.3540164346805303</v>
      </c>
      <c r="E576" s="4">
        <f t="shared" si="125"/>
        <v>0.84397007029452897</v>
      </c>
      <c r="F576" s="4">
        <f t="shared" si="126"/>
        <v>2.3255813953488372E-3</v>
      </c>
      <c r="G576" s="4">
        <f t="shared" si="127"/>
        <v>184900</v>
      </c>
      <c r="H576" s="4">
        <f t="shared" si="128"/>
        <v>620157.63877243001</v>
      </c>
      <c r="I576" s="4">
        <f t="shared" si="129"/>
        <v>2080018.9125354022</v>
      </c>
      <c r="J576" s="4">
        <f t="shared" si="130"/>
        <v>156050.06599745841</v>
      </c>
      <c r="K576" s="4">
        <f t="shared" si="131"/>
        <v>131701.58516934086</v>
      </c>
      <c r="L576" s="4">
        <f t="shared" si="132"/>
        <v>523394.48598845687</v>
      </c>
      <c r="M576" s="4"/>
      <c r="N576" s="4"/>
      <c r="O576" s="4">
        <f t="shared" si="133"/>
        <v>0.79313995085317046</v>
      </c>
      <c r="P576" s="18">
        <f t="shared" si="134"/>
        <v>1611.68121332034</v>
      </c>
      <c r="Q576" s="18">
        <f t="shared" si="135"/>
        <v>477.72632274397068</v>
      </c>
      <c r="R576" s="43"/>
      <c r="S576" s="43"/>
    </row>
    <row r="577" spans="2:19" ht="18" x14ac:dyDescent="0.35">
      <c r="B577" s="45">
        <v>25.1</v>
      </c>
      <c r="C577" s="5">
        <v>4.2699999999999996</v>
      </c>
      <c r="D577" s="4">
        <f t="shared" si="124"/>
        <v>3.3528918692372169</v>
      </c>
      <c r="E577" s="4">
        <f t="shared" si="125"/>
        <v>0.85097126575351267</v>
      </c>
      <c r="F577" s="4">
        <f t="shared" si="126"/>
        <v>2.34192037470726E-3</v>
      </c>
      <c r="G577" s="4">
        <f t="shared" si="127"/>
        <v>182329</v>
      </c>
      <c r="H577" s="4">
        <f t="shared" si="128"/>
        <v>611329.42162615247</v>
      </c>
      <c r="I577" s="4">
        <f t="shared" si="129"/>
        <v>2049721.4471958173</v>
      </c>
      <c r="J577" s="4">
        <f t="shared" si="130"/>
        <v>155156.73991357221</v>
      </c>
      <c r="K577" s="4">
        <f t="shared" si="131"/>
        <v>132033.92735444111</v>
      </c>
      <c r="L577" s="4">
        <f t="shared" si="132"/>
        <v>520223.77171356982</v>
      </c>
      <c r="M577" s="4"/>
      <c r="N577" s="4"/>
      <c r="O577" s="4">
        <f t="shared" si="133"/>
        <v>0.79759404442667936</v>
      </c>
      <c r="P577" s="18">
        <f t="shared" si="134"/>
        <v>1359.8506263940835</v>
      </c>
      <c r="Q577" s="18">
        <f t="shared" si="135"/>
        <v>519.47861472833506</v>
      </c>
      <c r="R577" s="43"/>
      <c r="S577" s="43"/>
    </row>
    <row r="578" spans="2:19" ht="18" x14ac:dyDescent="0.35">
      <c r="B578" s="45">
        <v>25.1</v>
      </c>
      <c r="C578" s="5">
        <v>4.26</v>
      </c>
      <c r="D578" s="4">
        <f t="shared" si="124"/>
        <v>3.3528918692372169</v>
      </c>
      <c r="E578" s="4">
        <f t="shared" si="125"/>
        <v>0.85331593271276673</v>
      </c>
      <c r="F578" s="4">
        <f t="shared" si="126"/>
        <v>2.3474178403755869E-3</v>
      </c>
      <c r="G578" s="4">
        <f t="shared" si="127"/>
        <v>181475.99999999997</v>
      </c>
      <c r="H578" s="4">
        <f t="shared" si="128"/>
        <v>608469.40486169304</v>
      </c>
      <c r="I578" s="4">
        <f t="shared" si="129"/>
        <v>2040132.1202403791</v>
      </c>
      <c r="J578" s="4">
        <f t="shared" si="130"/>
        <v>154856.36220498203</v>
      </c>
      <c r="K578" s="4">
        <f t="shared" si="131"/>
        <v>132141.40115145026</v>
      </c>
      <c r="L578" s="4">
        <f t="shared" si="132"/>
        <v>519216.63773673773</v>
      </c>
      <c r="M578" s="4"/>
      <c r="N578" s="4"/>
      <c r="O578" s="4">
        <f t="shared" si="133"/>
        <v>0.79759404442667936</v>
      </c>
      <c r="P578" s="18">
        <f t="shared" si="134"/>
        <v>1280.9930615038606</v>
      </c>
      <c r="Q578" s="18">
        <f t="shared" si="135"/>
        <v>563.47006510932692</v>
      </c>
      <c r="R578" s="43"/>
      <c r="S578" s="43"/>
    </row>
    <row r="579" spans="2:19" ht="18" x14ac:dyDescent="0.35">
      <c r="B579" s="45">
        <v>25.1</v>
      </c>
      <c r="C579" s="5">
        <v>4.25</v>
      </c>
      <c r="D579" s="4">
        <f t="shared" si="124"/>
        <v>3.3528918692372169</v>
      </c>
      <c r="E579" s="4">
        <f t="shared" si="125"/>
        <v>0.85566611005772031</v>
      </c>
      <c r="F579" s="4">
        <f t="shared" si="126"/>
        <v>2.3529411764705885E-3</v>
      </c>
      <c r="G579" s="4">
        <f t="shared" si="127"/>
        <v>180624.99999999997</v>
      </c>
      <c r="H579" s="4">
        <f t="shared" si="128"/>
        <v>605616.09388097224</v>
      </c>
      <c r="I579" s="4">
        <f t="shared" si="129"/>
        <v>2030565.277052715</v>
      </c>
      <c r="J579" s="4">
        <f t="shared" si="130"/>
        <v>154554.69112917571</v>
      </c>
      <c r="K579" s="4">
        <f t="shared" si="131"/>
        <v>132247.21134967424</v>
      </c>
      <c r="L579" s="4">
        <f t="shared" si="132"/>
        <v>518205.16723948263</v>
      </c>
      <c r="M579" s="4"/>
      <c r="N579" s="4"/>
      <c r="O579" s="4">
        <f t="shared" si="133"/>
        <v>0.79759404442667936</v>
      </c>
      <c r="P579" s="18">
        <f t="shared" si="134"/>
        <v>1204.6537111098551</v>
      </c>
      <c r="Q579" s="18">
        <f t="shared" si="135"/>
        <v>609.13339320222678</v>
      </c>
      <c r="R579" s="43"/>
      <c r="S579" s="43"/>
    </row>
    <row r="580" spans="2:19" ht="18" x14ac:dyDescent="0.35">
      <c r="B580" s="45">
        <v>25.1</v>
      </c>
      <c r="C580" s="5">
        <v>4.25</v>
      </c>
      <c r="D580" s="4">
        <f t="shared" si="124"/>
        <v>3.3528918692372169</v>
      </c>
      <c r="E580" s="4">
        <f t="shared" si="125"/>
        <v>0.85566611005772031</v>
      </c>
      <c r="F580" s="4">
        <f t="shared" si="126"/>
        <v>2.3529411764705885E-3</v>
      </c>
      <c r="G580" s="4">
        <f t="shared" si="127"/>
        <v>180624.99999999997</v>
      </c>
      <c r="H580" s="4">
        <f t="shared" si="128"/>
        <v>605616.09388097224</v>
      </c>
      <c r="I580" s="4">
        <f t="shared" si="129"/>
        <v>2030565.277052715</v>
      </c>
      <c r="J580" s="4">
        <f t="shared" si="130"/>
        <v>154554.69112917571</v>
      </c>
      <c r="K580" s="4">
        <f t="shared" si="131"/>
        <v>132247.21134967424</v>
      </c>
      <c r="L580" s="4">
        <f t="shared" si="132"/>
        <v>518205.16723948263</v>
      </c>
      <c r="M580" s="4"/>
      <c r="N580" s="4"/>
      <c r="O580" s="4">
        <f t="shared" si="133"/>
        <v>0.79759404442667936</v>
      </c>
      <c r="P580" s="18">
        <f t="shared" si="134"/>
        <v>1204.6537111098551</v>
      </c>
      <c r="Q580" s="18">
        <f t="shared" si="135"/>
        <v>609.13339320222678</v>
      </c>
      <c r="R580" s="43"/>
      <c r="S580" s="43"/>
    </row>
    <row r="581" spans="2:19" ht="18" x14ac:dyDescent="0.35">
      <c r="B581" s="45">
        <v>25.1</v>
      </c>
      <c r="C581" s="5">
        <v>4.2699999999999996</v>
      </c>
      <c r="D581" s="4">
        <f t="shared" si="124"/>
        <v>3.3528918692372169</v>
      </c>
      <c r="E581" s="4">
        <f t="shared" si="125"/>
        <v>0.85097126575351267</v>
      </c>
      <c r="F581" s="4">
        <f t="shared" si="126"/>
        <v>2.34192037470726E-3</v>
      </c>
      <c r="G581" s="4">
        <f t="shared" si="127"/>
        <v>182329</v>
      </c>
      <c r="H581" s="4">
        <f t="shared" si="128"/>
        <v>611329.42162615247</v>
      </c>
      <c r="I581" s="4">
        <f t="shared" si="129"/>
        <v>2049721.4471958173</v>
      </c>
      <c r="J581" s="4">
        <f t="shared" si="130"/>
        <v>155156.73991357221</v>
      </c>
      <c r="K581" s="4">
        <f t="shared" si="131"/>
        <v>132033.92735444111</v>
      </c>
      <c r="L581" s="4">
        <f t="shared" si="132"/>
        <v>520223.77171356982</v>
      </c>
      <c r="M581" s="4"/>
      <c r="N581" s="4"/>
      <c r="O581" s="4">
        <f t="shared" si="133"/>
        <v>0.79759404442667936</v>
      </c>
      <c r="P581" s="18">
        <f t="shared" si="134"/>
        <v>1359.8506263940835</v>
      </c>
      <c r="Q581" s="18">
        <f t="shared" si="135"/>
        <v>519.47861472833506</v>
      </c>
      <c r="R581" s="43"/>
      <c r="S581" s="43"/>
    </row>
    <row r="582" spans="2:19" ht="18" x14ac:dyDescent="0.35">
      <c r="B582" s="45">
        <v>25.2</v>
      </c>
      <c r="C582" s="5">
        <v>4.2699999999999996</v>
      </c>
      <c r="D582" s="4">
        <f t="shared" si="124"/>
        <v>3.351768057650411</v>
      </c>
      <c r="E582" s="4">
        <f t="shared" si="125"/>
        <v>0.85097126575351267</v>
      </c>
      <c r="F582" s="4">
        <f t="shared" si="126"/>
        <v>2.34192037470726E-3</v>
      </c>
      <c r="G582" s="4">
        <f t="shared" si="127"/>
        <v>182329</v>
      </c>
      <c r="H582" s="4">
        <f t="shared" si="128"/>
        <v>611124.51818334183</v>
      </c>
      <c r="I582" s="4">
        <f t="shared" si="129"/>
        <v>2048347.6392939226</v>
      </c>
      <c r="J582" s="4">
        <f t="shared" si="130"/>
        <v>155156.73991357221</v>
      </c>
      <c r="K582" s="4">
        <f t="shared" si="131"/>
        <v>132033.92735444111</v>
      </c>
      <c r="L582" s="4">
        <f t="shared" si="132"/>
        <v>520049.40477148391</v>
      </c>
      <c r="M582" s="4"/>
      <c r="N582" s="4"/>
      <c r="O582" s="4">
        <f t="shared" si="133"/>
        <v>0.80204515218247252</v>
      </c>
      <c r="P582" s="18">
        <f t="shared" si="134"/>
        <v>1359.8506263940835</v>
      </c>
      <c r="Q582" s="18">
        <f t="shared" si="135"/>
        <v>436.45270377810584</v>
      </c>
      <c r="R582" s="43"/>
      <c r="S582" s="43"/>
    </row>
    <row r="583" spans="2:19" ht="18" x14ac:dyDescent="0.35">
      <c r="B583" s="45">
        <v>25.2</v>
      </c>
      <c r="C583" s="5">
        <v>4.28</v>
      </c>
      <c r="D583" s="4">
        <f t="shared" si="124"/>
        <v>3.351768057650411</v>
      </c>
      <c r="E583" s="4">
        <f t="shared" si="125"/>
        <v>0.84863208340034024</v>
      </c>
      <c r="F583" s="4">
        <f t="shared" si="126"/>
        <v>2.3364485981308409E-3</v>
      </c>
      <c r="G583" s="4">
        <f t="shared" si="127"/>
        <v>183184.00000000003</v>
      </c>
      <c r="H583" s="4">
        <f t="shared" si="128"/>
        <v>613990.27987263293</v>
      </c>
      <c r="I583" s="4">
        <f t="shared" si="129"/>
        <v>2057953.0077849273</v>
      </c>
      <c r="J583" s="4">
        <f t="shared" si="130"/>
        <v>155455.81956560796</v>
      </c>
      <c r="K583" s="4">
        <f t="shared" si="131"/>
        <v>131924.79603466924</v>
      </c>
      <c r="L583" s="4">
        <f t="shared" si="132"/>
        <v>521051.85039587051</v>
      </c>
      <c r="M583" s="4"/>
      <c r="N583" s="4"/>
      <c r="O583" s="4">
        <f t="shared" si="133"/>
        <v>0.80204515218247252</v>
      </c>
      <c r="P583" s="18">
        <f t="shared" si="134"/>
        <v>1441.2412727393496</v>
      </c>
      <c r="Q583" s="18">
        <f t="shared" si="135"/>
        <v>397.57195829209081</v>
      </c>
      <c r="R583" s="43"/>
      <c r="S583" s="43"/>
    </row>
    <row r="584" spans="2:19" ht="18" x14ac:dyDescent="0.35">
      <c r="B584" s="45">
        <v>25.2</v>
      </c>
      <c r="C584" s="5">
        <v>4.2300000000000004</v>
      </c>
      <c r="D584" s="4">
        <f t="shared" si="124"/>
        <v>3.351768057650411</v>
      </c>
      <c r="E584" s="4">
        <f t="shared" si="125"/>
        <v>0.86038309993585904</v>
      </c>
      <c r="F584" s="4">
        <f t="shared" si="126"/>
        <v>2.3640661938534278E-3</v>
      </c>
      <c r="G584" s="4">
        <f t="shared" si="127"/>
        <v>178929</v>
      </c>
      <c r="H584" s="4">
        <f t="shared" si="128"/>
        <v>599728.50678733038</v>
      </c>
      <c r="I584" s="4">
        <f t="shared" si="129"/>
        <v>2010150.8523121516</v>
      </c>
      <c r="J584" s="4">
        <f t="shared" si="130"/>
        <v>153947.48768842331</v>
      </c>
      <c r="K584" s="4">
        <f t="shared" si="131"/>
        <v>132453.81668470317</v>
      </c>
      <c r="L584" s="4">
        <f t="shared" si="132"/>
        <v>515996.27178958722</v>
      </c>
      <c r="M584" s="4"/>
      <c r="N584" s="4"/>
      <c r="O584" s="4">
        <f t="shared" si="133"/>
        <v>0.80204515218247252</v>
      </c>
      <c r="P584" s="18">
        <f t="shared" si="134"/>
        <v>1059.4701216038588</v>
      </c>
      <c r="Q584" s="18">
        <f t="shared" si="135"/>
        <v>608.95195505924369</v>
      </c>
      <c r="R584" s="43"/>
      <c r="S584" s="43"/>
    </row>
    <row r="585" spans="2:19" ht="18" x14ac:dyDescent="0.35">
      <c r="B585" s="45">
        <v>25.2</v>
      </c>
      <c r="C585" s="5">
        <v>4.2</v>
      </c>
      <c r="D585" s="4">
        <f t="shared" si="124"/>
        <v>3.351768057650411</v>
      </c>
      <c r="E585" s="4">
        <f t="shared" si="125"/>
        <v>0.86750056770472306</v>
      </c>
      <c r="F585" s="4">
        <f t="shared" si="126"/>
        <v>2.3809523809523807E-3</v>
      </c>
      <c r="G585" s="4">
        <f t="shared" si="127"/>
        <v>176400.00000000003</v>
      </c>
      <c r="H585" s="4">
        <f t="shared" si="128"/>
        <v>591251.88536953263</v>
      </c>
      <c r="I585" s="4">
        <f t="shared" si="129"/>
        <v>1981739.1834071816</v>
      </c>
      <c r="J585" s="4">
        <f t="shared" si="130"/>
        <v>153027.10014311317</v>
      </c>
      <c r="K585" s="4">
        <f t="shared" si="131"/>
        <v>132751.09624835817</v>
      </c>
      <c r="L585" s="4">
        <f t="shared" si="132"/>
        <v>512911.34621455736</v>
      </c>
      <c r="M585" s="4"/>
      <c r="N585" s="4"/>
      <c r="O585" s="4">
        <f t="shared" si="133"/>
        <v>0.80204515218247252</v>
      </c>
      <c r="P585" s="18">
        <f t="shared" si="134"/>
        <v>860.20893146915216</v>
      </c>
      <c r="Q585" s="18">
        <f t="shared" si="135"/>
        <v>755.77017469800023</v>
      </c>
      <c r="R585" s="43"/>
      <c r="S585" s="43"/>
    </row>
    <row r="586" spans="2:19" ht="18" x14ac:dyDescent="0.35">
      <c r="B586" s="45">
        <v>25.2</v>
      </c>
      <c r="C586" s="5">
        <v>4.17</v>
      </c>
      <c r="D586" s="4">
        <f t="shared" si="124"/>
        <v>3.351768057650411</v>
      </c>
      <c r="E586" s="4">
        <f t="shared" si="125"/>
        <v>0.87466905718333565</v>
      </c>
      <c r="F586" s="4">
        <f t="shared" si="126"/>
        <v>2.3980815347721825E-3</v>
      </c>
      <c r="G586" s="4">
        <f t="shared" si="127"/>
        <v>173888.99999999997</v>
      </c>
      <c r="H586" s="4">
        <f t="shared" si="128"/>
        <v>582835.59577677224</v>
      </c>
      <c r="I586" s="4">
        <f t="shared" si="129"/>
        <v>1953529.7327862319</v>
      </c>
      <c r="J586" s="4">
        <f t="shared" si="130"/>
        <v>152095.32768455302</v>
      </c>
      <c r="K586" s="4">
        <f t="shared" si="131"/>
        <v>133033.07686783848</v>
      </c>
      <c r="L586" s="4">
        <f t="shared" si="132"/>
        <v>509788.26105095708</v>
      </c>
      <c r="M586" s="4"/>
      <c r="N586" s="4"/>
      <c r="O586" s="4">
        <f t="shared" si="133"/>
        <v>0.80204515218247252</v>
      </c>
      <c r="P586" s="18">
        <f t="shared" si="134"/>
        <v>682.80634293295202</v>
      </c>
      <c r="Q586" s="18">
        <f t="shared" si="135"/>
        <v>917.13085479283347</v>
      </c>
      <c r="R586" s="43"/>
      <c r="S586" s="43"/>
    </row>
    <row r="587" spans="2:19" ht="18" x14ac:dyDescent="0.35">
      <c r="B587" s="45">
        <v>25.3</v>
      </c>
      <c r="C587" s="5">
        <v>4.26</v>
      </c>
      <c r="D587" s="4">
        <f t="shared" si="124"/>
        <v>3.350644999162339</v>
      </c>
      <c r="E587" s="4">
        <f t="shared" si="125"/>
        <v>0.85331593271276673</v>
      </c>
      <c r="F587" s="4">
        <f t="shared" si="126"/>
        <v>2.3474178403755869E-3</v>
      </c>
      <c r="G587" s="4">
        <f t="shared" si="127"/>
        <v>181475.99999999997</v>
      </c>
      <c r="H587" s="4">
        <f t="shared" si="128"/>
        <v>608061.65186798456</v>
      </c>
      <c r="I587" s="4">
        <f t="shared" si="129"/>
        <v>2037398.7330138534</v>
      </c>
      <c r="J587" s="4">
        <f t="shared" si="130"/>
        <v>154856.36220498203</v>
      </c>
      <c r="K587" s="4">
        <f t="shared" si="131"/>
        <v>132141.40115145026</v>
      </c>
      <c r="L587" s="4">
        <f t="shared" si="132"/>
        <v>518868.69561059488</v>
      </c>
      <c r="M587" s="4"/>
      <c r="N587" s="4"/>
      <c r="O587" s="4">
        <f t="shared" si="133"/>
        <v>0.8064932771218789</v>
      </c>
      <c r="P587" s="18">
        <f t="shared" si="134"/>
        <v>1280.9930615038606</v>
      </c>
      <c r="Q587" s="18">
        <f t="shared" si="135"/>
        <v>397.86091873395816</v>
      </c>
      <c r="R587" s="43"/>
      <c r="S587" s="43"/>
    </row>
    <row r="588" spans="2:19" ht="18" x14ac:dyDescent="0.35">
      <c r="B588" s="45">
        <v>25.3</v>
      </c>
      <c r="C588" s="5">
        <v>4.22</v>
      </c>
      <c r="D588" s="4">
        <f t="shared" si="124"/>
        <v>3.350644999162339</v>
      </c>
      <c r="E588" s="4">
        <f t="shared" si="125"/>
        <v>0.86274996494612521</v>
      </c>
      <c r="F588" s="4">
        <f t="shared" si="126"/>
        <v>2.3696682464454978E-3</v>
      </c>
      <c r="G588" s="4">
        <f t="shared" si="127"/>
        <v>178083.99999999997</v>
      </c>
      <c r="H588" s="4">
        <f t="shared" si="128"/>
        <v>596696.26403082593</v>
      </c>
      <c r="I588" s="4">
        <f t="shared" si="129"/>
        <v>1999317.3530937375</v>
      </c>
      <c r="J588" s="4">
        <f t="shared" si="130"/>
        <v>153641.96475746573</v>
      </c>
      <c r="K588" s="4">
        <f t="shared" si="131"/>
        <v>132554.59970875736</v>
      </c>
      <c r="L588" s="4">
        <f t="shared" si="132"/>
        <v>514799.6808760789</v>
      </c>
      <c r="M588" s="4"/>
      <c r="N588" s="4"/>
      <c r="O588" s="4">
        <f t="shared" si="133"/>
        <v>0.8064932771218789</v>
      </c>
      <c r="P588" s="18">
        <f t="shared" si="134"/>
        <v>990.59608417723121</v>
      </c>
      <c r="Q588" s="18">
        <f t="shared" si="135"/>
        <v>563.60290109563323</v>
      </c>
      <c r="R588" s="43"/>
      <c r="S588" s="43"/>
    </row>
    <row r="589" spans="2:19" ht="18" x14ac:dyDescent="0.35">
      <c r="B589" s="45">
        <v>25.3</v>
      </c>
      <c r="C589" s="5">
        <v>4.24</v>
      </c>
      <c r="D589" s="4">
        <f t="shared" si="124"/>
        <v>3.350644999162339</v>
      </c>
      <c r="E589" s="4">
        <f t="shared" si="125"/>
        <v>0.85802182375017921</v>
      </c>
      <c r="F589" s="4">
        <f t="shared" si="126"/>
        <v>2.3584905660377358E-3</v>
      </c>
      <c r="G589" s="4">
        <f t="shared" si="127"/>
        <v>179776.00000000003</v>
      </c>
      <c r="H589" s="4">
        <f t="shared" si="128"/>
        <v>602365.5553694088</v>
      </c>
      <c r="I589" s="4">
        <f t="shared" si="129"/>
        <v>2018313.1357661544</v>
      </c>
      <c r="J589" s="4">
        <f t="shared" si="130"/>
        <v>154251.73138651226</v>
      </c>
      <c r="K589" s="4">
        <f t="shared" si="131"/>
        <v>132351.35188087798</v>
      </c>
      <c r="L589" s="4">
        <f t="shared" si="132"/>
        <v>516842.79238234967</v>
      </c>
      <c r="M589" s="4"/>
      <c r="N589" s="4"/>
      <c r="O589" s="4">
        <f t="shared" si="133"/>
        <v>0.8064932771218789</v>
      </c>
      <c r="P589" s="18">
        <f t="shared" si="134"/>
        <v>1130.8176953807013</v>
      </c>
      <c r="Q589" s="18">
        <f t="shared" si="135"/>
        <v>477.33963836213758</v>
      </c>
      <c r="R589" s="43"/>
      <c r="S589" s="43"/>
    </row>
    <row r="590" spans="2:19" ht="18" x14ac:dyDescent="0.35">
      <c r="B590" s="45">
        <v>25.3</v>
      </c>
      <c r="C590" s="5">
        <v>4.21</v>
      </c>
      <c r="D590" s="4">
        <f t="shared" si="124"/>
        <v>3.350644999162339</v>
      </c>
      <c r="E590" s="4">
        <f t="shared" si="125"/>
        <v>0.86512244529975557</v>
      </c>
      <c r="F590" s="4">
        <f t="shared" si="126"/>
        <v>2.3752969121140144E-3</v>
      </c>
      <c r="G590" s="4">
        <f t="shared" si="127"/>
        <v>177241</v>
      </c>
      <c r="H590" s="4">
        <f t="shared" si="128"/>
        <v>593871.6702965321</v>
      </c>
      <c r="I590" s="4">
        <f t="shared" si="129"/>
        <v>1989853.1422232608</v>
      </c>
      <c r="J590" s="4">
        <f t="shared" si="130"/>
        <v>153335.16732737399</v>
      </c>
      <c r="K590" s="4">
        <f t="shared" si="131"/>
        <v>132653.69490870496</v>
      </c>
      <c r="L590" s="4">
        <f t="shared" si="132"/>
        <v>513771.71160118608</v>
      </c>
      <c r="M590" s="4"/>
      <c r="N590" s="4"/>
      <c r="O590" s="4">
        <f t="shared" si="133"/>
        <v>0.8064932771218789</v>
      </c>
      <c r="P590" s="18">
        <f t="shared" si="134"/>
        <v>924.18066460091222</v>
      </c>
      <c r="Q590" s="18">
        <f t="shared" si="135"/>
        <v>609.24455536372147</v>
      </c>
      <c r="R590" s="43"/>
      <c r="S590" s="43"/>
    </row>
    <row r="591" spans="2:19" ht="18" x14ac:dyDescent="0.35">
      <c r="B591" s="45">
        <v>25.4</v>
      </c>
      <c r="C591" s="5">
        <v>4.21</v>
      </c>
      <c r="D591" s="4">
        <f t="shared" si="124"/>
        <v>3.3495226930162456</v>
      </c>
      <c r="E591" s="4">
        <f t="shared" si="125"/>
        <v>0.86512244529975557</v>
      </c>
      <c r="F591" s="4">
        <f t="shared" si="126"/>
        <v>2.3752969121140144E-3</v>
      </c>
      <c r="G591" s="4">
        <f t="shared" si="127"/>
        <v>177241</v>
      </c>
      <c r="H591" s="4">
        <f t="shared" si="128"/>
        <v>593672.75163289241</v>
      </c>
      <c r="I591" s="4">
        <f t="shared" si="129"/>
        <v>1988520.3538197705</v>
      </c>
      <c r="J591" s="4">
        <f t="shared" si="130"/>
        <v>153335.16732737399</v>
      </c>
      <c r="K591" s="4">
        <f t="shared" si="131"/>
        <v>132653.69490870496</v>
      </c>
      <c r="L591" s="4">
        <f t="shared" si="132"/>
        <v>513599.62260048231</v>
      </c>
      <c r="M591" s="4"/>
      <c r="N591" s="4"/>
      <c r="O591" s="4">
        <f t="shared" si="133"/>
        <v>0.8109384222421987</v>
      </c>
      <c r="P591" s="18">
        <f t="shared" si="134"/>
        <v>924.18066460091222</v>
      </c>
      <c r="Q591" s="18">
        <f t="shared" si="135"/>
        <v>520.36333269571139</v>
      </c>
      <c r="R591" s="43"/>
      <c r="S591" s="43"/>
    </row>
    <row r="592" spans="2:19" ht="18" x14ac:dyDescent="0.35">
      <c r="B592" s="45">
        <v>25.4</v>
      </c>
      <c r="C592" s="5">
        <v>4.1900000000000004</v>
      </c>
      <c r="D592" s="4">
        <f t="shared" ref="D592:D655" si="136">1000/(273.15 + B592)</f>
        <v>3.3495226930162456</v>
      </c>
      <c r="E592" s="4">
        <f t="shared" ref="E592:E655" si="137">LN(10/C592)</f>
        <v>0.86988435905999928</v>
      </c>
      <c r="F592" s="4">
        <f t="shared" ref="F592:F655" si="138">(1/C592)*0.01</f>
        <v>2.3866348448687352E-3</v>
      </c>
      <c r="G592" s="4">
        <f t="shared" ref="G592:G655" si="139">1/F592^2</f>
        <v>175560.99999999997</v>
      </c>
      <c r="H592" s="4">
        <f t="shared" ref="H592:H655" si="140">D592*G592</f>
        <v>588045.55350862502</v>
      </c>
      <c r="I592" s="4">
        <f t="shared" ref="I592:I655" si="141">(D592^2)*G592</f>
        <v>1969671.9260044384</v>
      </c>
      <c r="J592" s="4">
        <f t="shared" ref="J592:J655" si="142">E592*G592</f>
        <v>152717.76796093251</v>
      </c>
      <c r="K592" s="4">
        <f t="shared" ref="K592:K655" si="143">(E592^2)*G592</f>
        <v>132846.79769976946</v>
      </c>
      <c r="L592" s="4">
        <f t="shared" ref="L592:L655" si="144">D592*E592*G592</f>
        <v>511531.62941193278</v>
      </c>
      <c r="M592" s="4"/>
      <c r="N592" s="4"/>
      <c r="O592" s="4">
        <f t="shared" ref="O592:O655" si="145">($U$5*D592)+$U$9</f>
        <v>0.8109384222421987</v>
      </c>
      <c r="P592" s="18">
        <f t="shared" ref="P592:P655" si="146">((E592-$U$3)^2)*G592</f>
        <v>798.66594046253022</v>
      </c>
      <c r="Q592" s="18">
        <f t="shared" ref="Q592:Q655" si="147">((E592-O592)^2)*G592</f>
        <v>610.00837054759518</v>
      </c>
      <c r="R592" s="43"/>
      <c r="S592" s="43"/>
    </row>
    <row r="593" spans="2:19" ht="18" x14ac:dyDescent="0.35">
      <c r="B593" s="45">
        <v>25.4</v>
      </c>
      <c r="C593" s="5">
        <v>4.16</v>
      </c>
      <c r="D593" s="4">
        <f t="shared" si="136"/>
        <v>3.3495226930162456</v>
      </c>
      <c r="E593" s="4">
        <f t="shared" si="137"/>
        <v>0.87707001872087376</v>
      </c>
      <c r="F593" s="4">
        <f t="shared" si="138"/>
        <v>2.4038461538461535E-3</v>
      </c>
      <c r="G593" s="4">
        <f t="shared" si="139"/>
        <v>173056.00000000006</v>
      </c>
      <c r="H593" s="4">
        <f t="shared" si="140"/>
        <v>579654.99916261958</v>
      </c>
      <c r="I593" s="4">
        <f t="shared" si="141"/>
        <v>1941567.5738155071</v>
      </c>
      <c r="J593" s="4">
        <f t="shared" si="142"/>
        <v>151782.22915975959</v>
      </c>
      <c r="K593" s="4">
        <f t="shared" si="143"/>
        <v>133123.64257064628</v>
      </c>
      <c r="L593" s="4">
        <f t="shared" si="144"/>
        <v>508398.0209672068</v>
      </c>
      <c r="M593" s="4"/>
      <c r="N593" s="4"/>
      <c r="O593" s="4">
        <f t="shared" si="145"/>
        <v>0.8109384222421987</v>
      </c>
      <c r="P593" s="18">
        <f t="shared" si="146"/>
        <v>628.45978313500609</v>
      </c>
      <c r="Q593" s="18">
        <f t="shared" si="147"/>
        <v>756.84104286852528</v>
      </c>
      <c r="R593" s="43"/>
      <c r="S593" s="43"/>
    </row>
    <row r="594" spans="2:19" ht="18" x14ac:dyDescent="0.35">
      <c r="B594" s="45">
        <v>25.4</v>
      </c>
      <c r="C594" s="5">
        <v>4.21</v>
      </c>
      <c r="D594" s="4">
        <f t="shared" si="136"/>
        <v>3.3495226930162456</v>
      </c>
      <c r="E594" s="4">
        <f t="shared" si="137"/>
        <v>0.86512244529975557</v>
      </c>
      <c r="F594" s="4">
        <f t="shared" si="138"/>
        <v>2.3752969121140144E-3</v>
      </c>
      <c r="G594" s="4">
        <f t="shared" si="139"/>
        <v>177241</v>
      </c>
      <c r="H594" s="4">
        <f t="shared" si="140"/>
        <v>593672.75163289241</v>
      </c>
      <c r="I594" s="4">
        <f t="shared" si="141"/>
        <v>1988520.3538197705</v>
      </c>
      <c r="J594" s="4">
        <f t="shared" si="142"/>
        <v>153335.16732737399</v>
      </c>
      <c r="K594" s="4">
        <f t="shared" si="143"/>
        <v>132653.69490870496</v>
      </c>
      <c r="L594" s="4">
        <f t="shared" si="144"/>
        <v>513599.62260048231</v>
      </c>
      <c r="M594" s="4"/>
      <c r="N594" s="4"/>
      <c r="O594" s="4">
        <f t="shared" si="145"/>
        <v>0.8109384222421987</v>
      </c>
      <c r="P594" s="18">
        <f t="shared" si="146"/>
        <v>924.18066460091222</v>
      </c>
      <c r="Q594" s="18">
        <f t="shared" si="147"/>
        <v>520.36333269571139</v>
      </c>
      <c r="R594" s="43"/>
      <c r="S594" s="43"/>
    </row>
    <row r="595" spans="2:19" ht="18" x14ac:dyDescent="0.35">
      <c r="B595" s="45">
        <v>25.5</v>
      </c>
      <c r="C595" s="5">
        <v>4.21</v>
      </c>
      <c r="D595" s="4">
        <f t="shared" si="136"/>
        <v>3.3484011384563872</v>
      </c>
      <c r="E595" s="4">
        <f t="shared" si="137"/>
        <v>0.86512244529975557</v>
      </c>
      <c r="F595" s="4">
        <f t="shared" si="138"/>
        <v>2.3752969121140144E-3</v>
      </c>
      <c r="G595" s="4">
        <f t="shared" si="139"/>
        <v>177241</v>
      </c>
      <c r="H595" s="4">
        <f t="shared" si="140"/>
        <v>593473.96618114854</v>
      </c>
      <c r="I595" s="4">
        <f t="shared" si="141"/>
        <v>1987188.904005185</v>
      </c>
      <c r="J595" s="4">
        <f t="shared" si="142"/>
        <v>153335.16732737399</v>
      </c>
      <c r="K595" s="4">
        <f t="shared" si="143"/>
        <v>132653.69490870496</v>
      </c>
      <c r="L595" s="4">
        <f t="shared" si="144"/>
        <v>513427.64884437964</v>
      </c>
      <c r="M595" s="4"/>
      <c r="N595" s="4"/>
      <c r="O595" s="4">
        <f t="shared" si="145"/>
        <v>0.81538059053672463</v>
      </c>
      <c r="P595" s="18">
        <f t="shared" si="146"/>
        <v>924.18066460091222</v>
      </c>
      <c r="Q595" s="18">
        <f t="shared" si="147"/>
        <v>438.53891916194345</v>
      </c>
      <c r="R595" s="43"/>
      <c r="S595" s="43"/>
    </row>
    <row r="596" spans="2:19" ht="18" x14ac:dyDescent="0.35">
      <c r="B596" s="45">
        <v>25.5</v>
      </c>
      <c r="C596" s="5">
        <v>4.16</v>
      </c>
      <c r="D596" s="4">
        <f t="shared" si="136"/>
        <v>3.3484011384563872</v>
      </c>
      <c r="E596" s="4">
        <f t="shared" si="137"/>
        <v>0.87707001872087376</v>
      </c>
      <c r="F596" s="4">
        <f t="shared" si="138"/>
        <v>2.4038461538461535E-3</v>
      </c>
      <c r="G596" s="4">
        <f t="shared" si="139"/>
        <v>173056.00000000006</v>
      </c>
      <c r="H596" s="4">
        <f t="shared" si="140"/>
        <v>579460.90741670877</v>
      </c>
      <c r="I596" s="4">
        <f t="shared" si="141"/>
        <v>1940267.5620850788</v>
      </c>
      <c r="J596" s="4">
        <f t="shared" si="142"/>
        <v>151782.22915975959</v>
      </c>
      <c r="K596" s="4">
        <f t="shared" si="143"/>
        <v>133123.64257064628</v>
      </c>
      <c r="L596" s="4">
        <f t="shared" si="144"/>
        <v>508227.78891598724</v>
      </c>
      <c r="M596" s="4"/>
      <c r="N596" s="4"/>
      <c r="O596" s="4">
        <f t="shared" si="145"/>
        <v>0.81538059053672463</v>
      </c>
      <c r="P596" s="18">
        <f t="shared" si="146"/>
        <v>628.45978313500609</v>
      </c>
      <c r="Q596" s="18">
        <f t="shared" si="147"/>
        <v>658.57941288668439</v>
      </c>
      <c r="R596" s="43"/>
      <c r="S596" s="43"/>
    </row>
    <row r="597" spans="2:19" ht="18" x14ac:dyDescent="0.35">
      <c r="B597" s="45">
        <v>25.5</v>
      </c>
      <c r="C597" s="5">
        <v>4.25</v>
      </c>
      <c r="D597" s="4">
        <f t="shared" si="136"/>
        <v>3.3484011384563872</v>
      </c>
      <c r="E597" s="4">
        <f t="shared" si="137"/>
        <v>0.85566611005772031</v>
      </c>
      <c r="F597" s="4">
        <f t="shared" si="138"/>
        <v>2.3529411764705885E-3</v>
      </c>
      <c r="G597" s="4">
        <f t="shared" si="139"/>
        <v>180624.99999999997</v>
      </c>
      <c r="H597" s="4">
        <f t="shared" si="140"/>
        <v>604804.95563368488</v>
      </c>
      <c r="I597" s="4">
        <f t="shared" si="141"/>
        <v>2025129.6019878951</v>
      </c>
      <c r="J597" s="4">
        <f t="shared" si="142"/>
        <v>154554.69112917571</v>
      </c>
      <c r="K597" s="4">
        <f t="shared" si="143"/>
        <v>132247.21134967424</v>
      </c>
      <c r="L597" s="4">
        <f t="shared" si="144"/>
        <v>517511.10373070725</v>
      </c>
      <c r="M597" s="4"/>
      <c r="N597" s="4"/>
      <c r="O597" s="4">
        <f t="shared" si="145"/>
        <v>0.81538059053672463</v>
      </c>
      <c r="P597" s="18">
        <f t="shared" si="146"/>
        <v>1204.6537111098551</v>
      </c>
      <c r="Q597" s="18">
        <f t="shared" si="147"/>
        <v>293.14048188069717</v>
      </c>
      <c r="R597" s="43"/>
      <c r="S597" s="43"/>
    </row>
    <row r="598" spans="2:19" ht="18" x14ac:dyDescent="0.35">
      <c r="B598" s="45">
        <v>25.5</v>
      </c>
      <c r="C598" s="5">
        <v>4.2</v>
      </c>
      <c r="D598" s="4">
        <f t="shared" si="136"/>
        <v>3.3484011384563872</v>
      </c>
      <c r="E598" s="4">
        <f t="shared" si="137"/>
        <v>0.86750056770472306</v>
      </c>
      <c r="F598" s="4">
        <f t="shared" si="138"/>
        <v>2.3809523809523807E-3</v>
      </c>
      <c r="G598" s="4">
        <f t="shared" si="139"/>
        <v>176400.00000000003</v>
      </c>
      <c r="H598" s="4">
        <f t="shared" si="140"/>
        <v>590657.96082370682</v>
      </c>
      <c r="I598" s="4">
        <f t="shared" si="141"/>
        <v>1977759.7884604279</v>
      </c>
      <c r="J598" s="4">
        <f t="shared" si="142"/>
        <v>153027.10014311317</v>
      </c>
      <c r="K598" s="4">
        <f t="shared" si="143"/>
        <v>132751.09624835817</v>
      </c>
      <c r="L598" s="4">
        <f t="shared" si="144"/>
        <v>512396.11633387971</v>
      </c>
      <c r="M598" s="4"/>
      <c r="N598" s="4"/>
      <c r="O598" s="4">
        <f t="shared" si="145"/>
        <v>0.81538059053672463</v>
      </c>
      <c r="P598" s="18">
        <f t="shared" si="146"/>
        <v>860.20893146915216</v>
      </c>
      <c r="Q598" s="18">
        <f t="shared" si="147"/>
        <v>479.18919232670845</v>
      </c>
      <c r="R598" s="43"/>
      <c r="S598" s="43"/>
    </row>
    <row r="599" spans="2:19" ht="18" x14ac:dyDescent="0.35">
      <c r="B599" s="45">
        <v>25.5</v>
      </c>
      <c r="C599" s="5">
        <v>4.22</v>
      </c>
      <c r="D599" s="4">
        <f t="shared" si="136"/>
        <v>3.3484011384563872</v>
      </c>
      <c r="E599" s="4">
        <f t="shared" si="137"/>
        <v>0.86274996494612521</v>
      </c>
      <c r="F599" s="4">
        <f t="shared" si="138"/>
        <v>2.3696682464454978E-3</v>
      </c>
      <c r="G599" s="4">
        <f t="shared" si="139"/>
        <v>178083.99999999997</v>
      </c>
      <c r="H599" s="4">
        <f t="shared" si="140"/>
        <v>596296.66834086715</v>
      </c>
      <c r="I599" s="4">
        <f t="shared" si="141"/>
        <v>1996640.4431303104</v>
      </c>
      <c r="J599" s="4">
        <f t="shared" si="142"/>
        <v>153641.96475746573</v>
      </c>
      <c r="K599" s="4">
        <f t="shared" si="143"/>
        <v>132554.59970875736</v>
      </c>
      <c r="L599" s="4">
        <f t="shared" si="144"/>
        <v>514454.92970857443</v>
      </c>
      <c r="M599" s="4"/>
      <c r="N599" s="4"/>
      <c r="O599" s="4">
        <f t="shared" si="145"/>
        <v>0.81538059053672463</v>
      </c>
      <c r="P599" s="18">
        <f t="shared" si="146"/>
        <v>990.59608417723121</v>
      </c>
      <c r="Q599" s="18">
        <f t="shared" si="147"/>
        <v>399.59514252604231</v>
      </c>
      <c r="R599" s="43"/>
      <c r="S599" s="43"/>
    </row>
    <row r="600" spans="2:19" ht="18" x14ac:dyDescent="0.35">
      <c r="B600" s="45">
        <v>25.5</v>
      </c>
      <c r="C600" s="5">
        <v>4.16</v>
      </c>
      <c r="D600" s="4">
        <f t="shared" si="136"/>
        <v>3.3484011384563872</v>
      </c>
      <c r="E600" s="4">
        <f t="shared" si="137"/>
        <v>0.87707001872087376</v>
      </c>
      <c r="F600" s="4">
        <f t="shared" si="138"/>
        <v>2.4038461538461535E-3</v>
      </c>
      <c r="G600" s="4">
        <f t="shared" si="139"/>
        <v>173056.00000000006</v>
      </c>
      <c r="H600" s="4">
        <f t="shared" si="140"/>
        <v>579460.90741670877</v>
      </c>
      <c r="I600" s="4">
        <f t="shared" si="141"/>
        <v>1940267.5620850788</v>
      </c>
      <c r="J600" s="4">
        <f t="shared" si="142"/>
        <v>151782.22915975959</v>
      </c>
      <c r="K600" s="4">
        <f t="shared" si="143"/>
        <v>133123.64257064628</v>
      </c>
      <c r="L600" s="4">
        <f t="shared" si="144"/>
        <v>508227.78891598724</v>
      </c>
      <c r="M600" s="4"/>
      <c r="N600" s="4"/>
      <c r="O600" s="4">
        <f t="shared" si="145"/>
        <v>0.81538059053672463</v>
      </c>
      <c r="P600" s="18">
        <f t="shared" si="146"/>
        <v>628.45978313500609</v>
      </c>
      <c r="Q600" s="18">
        <f t="shared" si="147"/>
        <v>658.57941288668439</v>
      </c>
      <c r="R600" s="43"/>
      <c r="S600" s="43"/>
    </row>
    <row r="601" spans="2:19" ht="18" x14ac:dyDescent="0.35">
      <c r="B601" s="45">
        <v>25.6</v>
      </c>
      <c r="C601" s="5">
        <v>4.18</v>
      </c>
      <c r="D601" s="4">
        <f t="shared" si="136"/>
        <v>3.3472803347280333</v>
      </c>
      <c r="E601" s="4">
        <f t="shared" si="137"/>
        <v>0.87227384645738071</v>
      </c>
      <c r="F601" s="4">
        <f t="shared" si="138"/>
        <v>2.3923444976076558E-3</v>
      </c>
      <c r="G601" s="4">
        <f t="shared" si="139"/>
        <v>174723.99999999994</v>
      </c>
      <c r="H601" s="4">
        <f t="shared" si="140"/>
        <v>584850.20920502068</v>
      </c>
      <c r="I601" s="4">
        <f t="shared" si="141"/>
        <v>1957657.6040335419</v>
      </c>
      <c r="J601" s="4">
        <f t="shared" si="142"/>
        <v>152407.17554841933</v>
      </c>
      <c r="K601" s="4">
        <f t="shared" si="143"/>
        <v>132940.793243325</v>
      </c>
      <c r="L601" s="4">
        <f t="shared" si="144"/>
        <v>510149.54158466723</v>
      </c>
      <c r="M601" s="4"/>
      <c r="N601" s="4"/>
      <c r="O601" s="4">
        <f t="shared" si="145"/>
        <v>0.81981978499473662</v>
      </c>
      <c r="P601" s="18">
        <f t="shared" si="146"/>
        <v>739.53673434029793</v>
      </c>
      <c r="Q601" s="18">
        <f t="shared" si="147"/>
        <v>480.74060440355362</v>
      </c>
      <c r="R601" s="43"/>
      <c r="S601" s="43"/>
    </row>
    <row r="602" spans="2:19" ht="18" x14ac:dyDescent="0.35">
      <c r="B602" s="45">
        <v>25.6</v>
      </c>
      <c r="C602" s="5">
        <v>4.17</v>
      </c>
      <c r="D602" s="4">
        <f t="shared" si="136"/>
        <v>3.3472803347280333</v>
      </c>
      <c r="E602" s="4">
        <f t="shared" si="137"/>
        <v>0.87466905718333565</v>
      </c>
      <c r="F602" s="4">
        <f t="shared" si="138"/>
        <v>2.3980815347721825E-3</v>
      </c>
      <c r="G602" s="4">
        <f t="shared" si="139"/>
        <v>173888.99999999997</v>
      </c>
      <c r="H602" s="4">
        <f t="shared" si="140"/>
        <v>582055.23012552294</v>
      </c>
      <c r="I602" s="4">
        <f t="shared" si="141"/>
        <v>1948302.0255247627</v>
      </c>
      <c r="J602" s="4">
        <f t="shared" si="142"/>
        <v>152095.32768455302</v>
      </c>
      <c r="K602" s="4">
        <f t="shared" si="143"/>
        <v>133033.07686783848</v>
      </c>
      <c r="L602" s="4">
        <f t="shared" si="144"/>
        <v>509105.69936252059</v>
      </c>
      <c r="M602" s="4"/>
      <c r="N602" s="4"/>
      <c r="O602" s="4">
        <f t="shared" si="145"/>
        <v>0.81981978499473662</v>
      </c>
      <c r="P602" s="18">
        <f t="shared" si="146"/>
        <v>682.80634293295202</v>
      </c>
      <c r="Q602" s="18">
        <f t="shared" si="147"/>
        <v>523.13508563849223</v>
      </c>
      <c r="R602" s="43"/>
      <c r="S602" s="43"/>
    </row>
    <row r="603" spans="2:19" ht="18" x14ac:dyDescent="0.35">
      <c r="B603" s="45">
        <v>25.6</v>
      </c>
      <c r="C603" s="5">
        <v>4.17</v>
      </c>
      <c r="D603" s="4">
        <f t="shared" si="136"/>
        <v>3.3472803347280333</v>
      </c>
      <c r="E603" s="4">
        <f t="shared" si="137"/>
        <v>0.87466905718333565</v>
      </c>
      <c r="F603" s="4">
        <f t="shared" si="138"/>
        <v>2.3980815347721825E-3</v>
      </c>
      <c r="G603" s="4">
        <f t="shared" si="139"/>
        <v>173888.99999999997</v>
      </c>
      <c r="H603" s="4">
        <f t="shared" si="140"/>
        <v>582055.23012552294</v>
      </c>
      <c r="I603" s="4">
        <f t="shared" si="141"/>
        <v>1948302.0255247627</v>
      </c>
      <c r="J603" s="4">
        <f t="shared" si="142"/>
        <v>152095.32768455302</v>
      </c>
      <c r="K603" s="4">
        <f t="shared" si="143"/>
        <v>133033.07686783848</v>
      </c>
      <c r="L603" s="4">
        <f t="shared" si="144"/>
        <v>509105.69936252059</v>
      </c>
      <c r="M603" s="4"/>
      <c r="N603" s="4"/>
      <c r="O603" s="4">
        <f t="shared" si="145"/>
        <v>0.81981978499473662</v>
      </c>
      <c r="P603" s="18">
        <f t="shared" si="146"/>
        <v>682.80634293295202</v>
      </c>
      <c r="Q603" s="18">
        <f t="shared" si="147"/>
        <v>523.13508563849223</v>
      </c>
      <c r="R603" s="43"/>
      <c r="S603" s="43"/>
    </row>
    <row r="604" spans="2:19" ht="18" x14ac:dyDescent="0.35">
      <c r="B604" s="45">
        <v>25.6</v>
      </c>
      <c r="C604" s="5">
        <v>4.1500000000000004</v>
      </c>
      <c r="D604" s="4">
        <f t="shared" si="136"/>
        <v>3.3472803347280333</v>
      </c>
      <c r="E604" s="4">
        <f t="shared" si="137"/>
        <v>0.8794767587514386</v>
      </c>
      <c r="F604" s="4">
        <f t="shared" si="138"/>
        <v>2.4096385542168672E-3</v>
      </c>
      <c r="G604" s="4">
        <f t="shared" si="139"/>
        <v>172225.00000000003</v>
      </c>
      <c r="H604" s="4">
        <f t="shared" si="140"/>
        <v>576485.35564853565</v>
      </c>
      <c r="I604" s="4">
        <f t="shared" si="141"/>
        <v>1929658.0942210397</v>
      </c>
      <c r="J604" s="4">
        <f t="shared" si="142"/>
        <v>151467.88477596655</v>
      </c>
      <c r="K604" s="4">
        <f t="shared" si="143"/>
        <v>133212.48435770342</v>
      </c>
      <c r="L604" s="4">
        <f t="shared" si="144"/>
        <v>507005.47205344442</v>
      </c>
      <c r="M604" s="4"/>
      <c r="N604" s="4"/>
      <c r="O604" s="4">
        <f t="shared" si="145"/>
        <v>0.81981978499473662</v>
      </c>
      <c r="P604" s="18">
        <f t="shared" si="146"/>
        <v>576.48205889795872</v>
      </c>
      <c r="Q604" s="18">
        <f t="shared" si="147"/>
        <v>612.94094182945344</v>
      </c>
      <c r="R604" s="43"/>
      <c r="S604" s="43"/>
    </row>
    <row r="605" spans="2:19" ht="18" x14ac:dyDescent="0.35">
      <c r="B605" s="45">
        <v>25.6</v>
      </c>
      <c r="C605" s="5">
        <v>4.16</v>
      </c>
      <c r="D605" s="4">
        <f t="shared" si="136"/>
        <v>3.3472803347280333</v>
      </c>
      <c r="E605" s="4">
        <f t="shared" si="137"/>
        <v>0.87707001872087376</v>
      </c>
      <c r="F605" s="4">
        <f t="shared" si="138"/>
        <v>2.4038461538461535E-3</v>
      </c>
      <c r="G605" s="4">
        <f t="shared" si="139"/>
        <v>173056.00000000006</v>
      </c>
      <c r="H605" s="4">
        <f t="shared" si="140"/>
        <v>579266.94560669467</v>
      </c>
      <c r="I605" s="4">
        <f t="shared" si="141"/>
        <v>1938968.8555872624</v>
      </c>
      <c r="J605" s="4">
        <f t="shared" si="142"/>
        <v>151782.22915975959</v>
      </c>
      <c r="K605" s="4">
        <f t="shared" si="143"/>
        <v>133123.64257064628</v>
      </c>
      <c r="L605" s="4">
        <f t="shared" si="144"/>
        <v>508057.67082764709</v>
      </c>
      <c r="M605" s="4"/>
      <c r="N605" s="4"/>
      <c r="O605" s="4">
        <f t="shared" si="145"/>
        <v>0.81981978499473662</v>
      </c>
      <c r="P605" s="18">
        <f t="shared" si="146"/>
        <v>628.45978313500609</v>
      </c>
      <c r="Q605" s="18">
        <f t="shared" si="147"/>
        <v>567.20648727229332</v>
      </c>
      <c r="R605" s="43"/>
      <c r="S605" s="43"/>
    </row>
    <row r="606" spans="2:19" ht="18" x14ac:dyDescent="0.35">
      <c r="B606" s="45">
        <v>25.6</v>
      </c>
      <c r="C606" s="5">
        <v>4.1500000000000004</v>
      </c>
      <c r="D606" s="4">
        <f t="shared" si="136"/>
        <v>3.3472803347280333</v>
      </c>
      <c r="E606" s="4">
        <f t="shared" si="137"/>
        <v>0.8794767587514386</v>
      </c>
      <c r="F606" s="4">
        <f t="shared" si="138"/>
        <v>2.4096385542168672E-3</v>
      </c>
      <c r="G606" s="4">
        <f t="shared" si="139"/>
        <v>172225.00000000003</v>
      </c>
      <c r="H606" s="4">
        <f t="shared" si="140"/>
        <v>576485.35564853565</v>
      </c>
      <c r="I606" s="4">
        <f t="shared" si="141"/>
        <v>1929658.0942210397</v>
      </c>
      <c r="J606" s="4">
        <f t="shared" si="142"/>
        <v>151467.88477596655</v>
      </c>
      <c r="K606" s="4">
        <f t="shared" si="143"/>
        <v>133212.48435770342</v>
      </c>
      <c r="L606" s="4">
        <f t="shared" si="144"/>
        <v>507005.47205344442</v>
      </c>
      <c r="M606" s="4"/>
      <c r="N606" s="4"/>
      <c r="O606" s="4">
        <f t="shared" si="145"/>
        <v>0.81981978499473662</v>
      </c>
      <c r="P606" s="18">
        <f t="shared" si="146"/>
        <v>576.48205889795872</v>
      </c>
      <c r="Q606" s="18">
        <f t="shared" si="147"/>
        <v>612.94094182945344</v>
      </c>
      <c r="R606" s="43"/>
      <c r="S606" s="43"/>
    </row>
    <row r="607" spans="2:19" ht="18" x14ac:dyDescent="0.35">
      <c r="B607" s="45">
        <v>25.7</v>
      </c>
      <c r="C607" s="5">
        <v>4.13</v>
      </c>
      <c r="D607" s="4">
        <f t="shared" si="136"/>
        <v>3.3461602810774638</v>
      </c>
      <c r="E607" s="4">
        <f t="shared" si="137"/>
        <v>0.88430768602110432</v>
      </c>
      <c r="F607" s="4">
        <f t="shared" si="138"/>
        <v>2.4213075060532689E-3</v>
      </c>
      <c r="G607" s="4">
        <f t="shared" si="139"/>
        <v>170568.99999999997</v>
      </c>
      <c r="H607" s="4">
        <f t="shared" si="140"/>
        <v>570751.21298310184</v>
      </c>
      <c r="I607" s="4">
        <f t="shared" si="141"/>
        <v>1909825.0392608396</v>
      </c>
      <c r="J607" s="4">
        <f t="shared" si="142"/>
        <v>150835.47769693373</v>
      </c>
      <c r="K607" s="4">
        <f t="shared" si="143"/>
        <v>133384.97225206334</v>
      </c>
      <c r="L607" s="4">
        <f t="shared" si="144"/>
        <v>504719.68444682524</v>
      </c>
      <c r="M607" s="4"/>
      <c r="N607" s="4"/>
      <c r="O607" s="4">
        <f t="shared" si="145"/>
        <v>0.82425600860150894</v>
      </c>
      <c r="P607" s="18">
        <f t="shared" si="146"/>
        <v>479.57306815690589</v>
      </c>
      <c r="Q607" s="18">
        <f t="shared" si="147"/>
        <v>615.10660340797017</v>
      </c>
      <c r="R607" s="43"/>
      <c r="S607" s="43"/>
    </row>
    <row r="608" spans="2:19" ht="18" x14ac:dyDescent="0.35">
      <c r="B608" s="45">
        <v>25.7</v>
      </c>
      <c r="C608" s="5">
        <v>4.13</v>
      </c>
      <c r="D608" s="4">
        <f t="shared" si="136"/>
        <v>3.3461602810774638</v>
      </c>
      <c r="E608" s="4">
        <f t="shared" si="137"/>
        <v>0.88430768602110432</v>
      </c>
      <c r="F608" s="4">
        <f t="shared" si="138"/>
        <v>2.4213075060532689E-3</v>
      </c>
      <c r="G608" s="4">
        <f t="shared" si="139"/>
        <v>170568.99999999997</v>
      </c>
      <c r="H608" s="4">
        <f t="shared" si="140"/>
        <v>570751.21298310184</v>
      </c>
      <c r="I608" s="4">
        <f t="shared" si="141"/>
        <v>1909825.0392608396</v>
      </c>
      <c r="J608" s="4">
        <f t="shared" si="142"/>
        <v>150835.47769693373</v>
      </c>
      <c r="K608" s="4">
        <f t="shared" si="143"/>
        <v>133384.97225206334</v>
      </c>
      <c r="L608" s="4">
        <f t="shared" si="144"/>
        <v>504719.68444682524</v>
      </c>
      <c r="M608" s="4"/>
      <c r="N608" s="4"/>
      <c r="O608" s="4">
        <f t="shared" si="145"/>
        <v>0.82425600860150894</v>
      </c>
      <c r="P608" s="18">
        <f t="shared" si="146"/>
        <v>479.57306815690589</v>
      </c>
      <c r="Q608" s="18">
        <f t="shared" si="147"/>
        <v>615.10660340797017</v>
      </c>
      <c r="R608" s="43"/>
      <c r="S608" s="43"/>
    </row>
    <row r="609" spans="2:19" ht="18" x14ac:dyDescent="0.35">
      <c r="B609" s="45">
        <v>25.7</v>
      </c>
      <c r="C609" s="5">
        <v>4.1399999999999997</v>
      </c>
      <c r="D609" s="4">
        <f t="shared" si="136"/>
        <v>3.3461602810774638</v>
      </c>
      <c r="E609" s="4">
        <f t="shared" si="137"/>
        <v>0.88188930515682273</v>
      </c>
      <c r="F609" s="4">
        <f t="shared" si="138"/>
        <v>2.415458937198068E-3</v>
      </c>
      <c r="G609" s="4">
        <f t="shared" si="139"/>
        <v>171395.99999999997</v>
      </c>
      <c r="H609" s="4">
        <f t="shared" si="140"/>
        <v>573518.48753555294</v>
      </c>
      <c r="I609" s="4">
        <f t="shared" si="141"/>
        <v>1919084.7834550876</v>
      </c>
      <c r="J609" s="4">
        <f t="shared" si="142"/>
        <v>151152.29934665875</v>
      </c>
      <c r="K609" s="4">
        <f t="shared" si="143"/>
        <v>133299.59624368095</v>
      </c>
      <c r="L609" s="4">
        <f t="shared" si="144"/>
        <v>505779.82046732062</v>
      </c>
      <c r="M609" s="4"/>
      <c r="N609" s="4"/>
      <c r="O609" s="4">
        <f t="shared" si="145"/>
        <v>0.82425600860150894</v>
      </c>
      <c r="P609" s="18">
        <f t="shared" si="146"/>
        <v>526.85816122349104</v>
      </c>
      <c r="Q609" s="18">
        <f t="shared" si="147"/>
        <v>569.3084174446451</v>
      </c>
      <c r="R609" s="43"/>
      <c r="S609" s="43"/>
    </row>
    <row r="610" spans="2:19" ht="18" x14ac:dyDescent="0.35">
      <c r="B610" s="45">
        <v>25.7</v>
      </c>
      <c r="C610" s="5">
        <v>4.16</v>
      </c>
      <c r="D610" s="4">
        <f t="shared" si="136"/>
        <v>3.3461602810774638</v>
      </c>
      <c r="E610" s="4">
        <f t="shared" si="137"/>
        <v>0.87707001872087376</v>
      </c>
      <c r="F610" s="4">
        <f t="shared" si="138"/>
        <v>2.4038461538461535E-3</v>
      </c>
      <c r="G610" s="4">
        <f t="shared" si="139"/>
        <v>173056.00000000006</v>
      </c>
      <c r="H610" s="4">
        <f t="shared" si="140"/>
        <v>579073.11360214173</v>
      </c>
      <c r="I610" s="4">
        <f t="shared" si="141"/>
        <v>1937671.4525753451</v>
      </c>
      <c r="J610" s="4">
        <f t="shared" si="142"/>
        <v>151782.22915975959</v>
      </c>
      <c r="K610" s="4">
        <f t="shared" si="143"/>
        <v>133123.64257064628</v>
      </c>
      <c r="L610" s="4">
        <f t="shared" si="144"/>
        <v>507887.66658778518</v>
      </c>
      <c r="M610" s="4"/>
      <c r="N610" s="4"/>
      <c r="O610" s="4">
        <f t="shared" si="145"/>
        <v>0.82425600860150894</v>
      </c>
      <c r="P610" s="18">
        <f t="shared" si="146"/>
        <v>628.45978313500609</v>
      </c>
      <c r="Q610" s="18">
        <f t="shared" si="147"/>
        <v>482.70850392692182</v>
      </c>
      <c r="R610" s="43"/>
      <c r="S610" s="43"/>
    </row>
    <row r="611" spans="2:19" ht="18" x14ac:dyDescent="0.35">
      <c r="B611" s="45">
        <v>25.7</v>
      </c>
      <c r="C611" s="5">
        <v>4.09</v>
      </c>
      <c r="D611" s="4">
        <f t="shared" si="136"/>
        <v>3.3461602810774638</v>
      </c>
      <c r="E611" s="4">
        <f t="shared" si="137"/>
        <v>0.89404012293933532</v>
      </c>
      <c r="F611" s="4">
        <f t="shared" si="138"/>
        <v>2.4449877750611251E-3</v>
      </c>
      <c r="G611" s="4">
        <f t="shared" si="139"/>
        <v>167280.99999999994</v>
      </c>
      <c r="H611" s="4">
        <f t="shared" si="140"/>
        <v>559749.03797891899</v>
      </c>
      <c r="I611" s="4">
        <f t="shared" si="141"/>
        <v>1873009.9982563797</v>
      </c>
      <c r="J611" s="4">
        <f t="shared" si="142"/>
        <v>149555.92580541491</v>
      </c>
      <c r="K611" s="4">
        <f t="shared" si="143"/>
        <v>133708.99829337926</v>
      </c>
      <c r="L611" s="4">
        <f t="shared" si="144"/>
        <v>500438.09872984741</v>
      </c>
      <c r="M611" s="4"/>
      <c r="N611" s="4"/>
      <c r="O611" s="4">
        <f t="shared" si="145"/>
        <v>0.82425600860150894</v>
      </c>
      <c r="P611" s="18">
        <f t="shared" si="146"/>
        <v>313.51984905127756</v>
      </c>
      <c r="Q611" s="18">
        <f t="shared" si="147"/>
        <v>814.62879667828577</v>
      </c>
      <c r="R611" s="43"/>
      <c r="S611" s="43"/>
    </row>
    <row r="612" spans="2:19" ht="18" x14ac:dyDescent="0.35">
      <c r="B612" s="45">
        <v>25.8</v>
      </c>
      <c r="C612" s="5">
        <v>4.13</v>
      </c>
      <c r="D612" s="4">
        <f t="shared" si="136"/>
        <v>3.3450409767519655</v>
      </c>
      <c r="E612" s="4">
        <f t="shared" si="137"/>
        <v>0.88430768602110432</v>
      </c>
      <c r="F612" s="4">
        <f t="shared" si="138"/>
        <v>2.4213075060532689E-3</v>
      </c>
      <c r="G612" s="4">
        <f t="shared" si="139"/>
        <v>170568.99999999997</v>
      </c>
      <c r="H612" s="4">
        <f t="shared" si="140"/>
        <v>570560.29436360591</v>
      </c>
      <c r="I612" s="4">
        <f t="shared" si="141"/>
        <v>1908547.5643539254</v>
      </c>
      <c r="J612" s="4">
        <f t="shared" si="142"/>
        <v>150835.47769693373</v>
      </c>
      <c r="K612" s="4">
        <f t="shared" si="143"/>
        <v>133384.97225206334</v>
      </c>
      <c r="L612" s="4">
        <f t="shared" si="144"/>
        <v>504550.85364420043</v>
      </c>
      <c r="M612" s="4"/>
      <c r="N612" s="4"/>
      <c r="O612" s="4">
        <f t="shared" si="145"/>
        <v>0.82868926433833323</v>
      </c>
      <c r="P612" s="18">
        <f t="shared" si="146"/>
        <v>479.57306815690589</v>
      </c>
      <c r="Q612" s="18">
        <f t="shared" si="147"/>
        <v>527.63965080657647</v>
      </c>
      <c r="R612" s="43"/>
      <c r="S612" s="43"/>
    </row>
    <row r="613" spans="2:19" ht="18" x14ac:dyDescent="0.35">
      <c r="B613" s="45">
        <v>25.8</v>
      </c>
      <c r="C613" s="5">
        <v>4.0999999999999996</v>
      </c>
      <c r="D613" s="4">
        <f t="shared" si="136"/>
        <v>3.3450409767519655</v>
      </c>
      <c r="E613" s="4">
        <f t="shared" si="137"/>
        <v>0.89159811928378374</v>
      </c>
      <c r="F613" s="4">
        <f t="shared" si="138"/>
        <v>2.4390243902439029E-3</v>
      </c>
      <c r="G613" s="4">
        <f t="shared" si="139"/>
        <v>168099.99999999994</v>
      </c>
      <c r="H613" s="4">
        <f t="shared" si="140"/>
        <v>562301.38819200522</v>
      </c>
      <c r="I613" s="4">
        <f t="shared" si="141"/>
        <v>1880921.1847867714</v>
      </c>
      <c r="J613" s="4">
        <f t="shared" si="142"/>
        <v>149877.64385160399</v>
      </c>
      <c r="K613" s="4">
        <f t="shared" si="143"/>
        <v>133630.62538077487</v>
      </c>
      <c r="L613" s="4">
        <f t="shared" si="144"/>
        <v>501346.86018265266</v>
      </c>
      <c r="M613" s="4"/>
      <c r="N613" s="4"/>
      <c r="O613" s="4">
        <f t="shared" si="145"/>
        <v>0.82868926433833323</v>
      </c>
      <c r="P613" s="18">
        <f t="shared" si="146"/>
        <v>351.60020257931478</v>
      </c>
      <c r="Q613" s="18">
        <f t="shared" si="147"/>
        <v>665.25978953507376</v>
      </c>
      <c r="R613" s="43"/>
      <c r="S613" s="43"/>
    </row>
    <row r="614" spans="2:19" ht="18" x14ac:dyDescent="0.35">
      <c r="B614" s="45">
        <v>25.8</v>
      </c>
      <c r="C614" s="5">
        <v>4.1100000000000003</v>
      </c>
      <c r="D614" s="4">
        <f t="shared" si="136"/>
        <v>3.3450409767519655</v>
      </c>
      <c r="E614" s="4">
        <f t="shared" si="137"/>
        <v>0.88916206448590229</v>
      </c>
      <c r="F614" s="4">
        <f t="shared" si="138"/>
        <v>2.4330900243309003E-3</v>
      </c>
      <c r="G614" s="4">
        <f t="shared" si="139"/>
        <v>168921</v>
      </c>
      <c r="H614" s="4">
        <f t="shared" si="140"/>
        <v>565047.66683391877</v>
      </c>
      <c r="I614" s="4">
        <f t="shared" si="141"/>
        <v>1890107.5993775509</v>
      </c>
      <c r="J614" s="4">
        <f t="shared" si="142"/>
        <v>150198.14509502309</v>
      </c>
      <c r="K614" s="4">
        <f t="shared" si="143"/>
        <v>133550.49277464385</v>
      </c>
      <c r="L614" s="4">
        <f t="shared" si="144"/>
        <v>502418.94997498952</v>
      </c>
      <c r="M614" s="4"/>
      <c r="N614" s="4"/>
      <c r="O614" s="4">
        <f t="shared" si="145"/>
        <v>0.82868926433833323</v>
      </c>
      <c r="P614" s="18">
        <f t="shared" si="146"/>
        <v>391.95914320858992</v>
      </c>
      <c r="Q614" s="18">
        <f t="shared" si="147"/>
        <v>617.73726544418571</v>
      </c>
      <c r="R614" s="43"/>
      <c r="S614" s="43"/>
    </row>
    <row r="615" spans="2:19" ht="18" x14ac:dyDescent="0.35">
      <c r="B615" s="45">
        <v>25.8</v>
      </c>
      <c r="C615" s="5">
        <v>4.12</v>
      </c>
      <c r="D615" s="4">
        <f t="shared" si="136"/>
        <v>3.3450409767519655</v>
      </c>
      <c r="E615" s="4">
        <f t="shared" si="137"/>
        <v>0.8867319296326106</v>
      </c>
      <c r="F615" s="4">
        <f t="shared" si="138"/>
        <v>2.4271844660194177E-3</v>
      </c>
      <c r="G615" s="4">
        <f t="shared" si="139"/>
        <v>169743.99999999997</v>
      </c>
      <c r="H615" s="4">
        <f t="shared" si="140"/>
        <v>567800.63555778551</v>
      </c>
      <c r="I615" s="4">
        <f t="shared" si="141"/>
        <v>1899316.3925666017</v>
      </c>
      <c r="J615" s="4">
        <f t="shared" si="142"/>
        <v>150517.42466355782</v>
      </c>
      <c r="K615" s="4">
        <f t="shared" si="143"/>
        <v>133468.60641524775</v>
      </c>
      <c r="L615" s="4">
        <f t="shared" si="144"/>
        <v>503486.95321477787</v>
      </c>
      <c r="M615" s="4"/>
      <c r="N615" s="4"/>
      <c r="O615" s="4">
        <f t="shared" si="145"/>
        <v>0.82868926433833323</v>
      </c>
      <c r="P615" s="18">
        <f t="shared" si="146"/>
        <v>434.6117447807282</v>
      </c>
      <c r="Q615" s="18">
        <f t="shared" si="147"/>
        <v>571.85921760421411</v>
      </c>
      <c r="R615" s="43"/>
      <c r="S615" s="43"/>
    </row>
    <row r="616" spans="2:19" ht="18" x14ac:dyDescent="0.35">
      <c r="B616" s="45">
        <v>25.8</v>
      </c>
      <c r="C616" s="5">
        <v>4.18</v>
      </c>
      <c r="D616" s="4">
        <f t="shared" si="136"/>
        <v>3.3450409767519655</v>
      </c>
      <c r="E616" s="4">
        <f t="shared" si="137"/>
        <v>0.87227384645738071</v>
      </c>
      <c r="F616" s="4">
        <f t="shared" si="138"/>
        <v>2.3923444976076558E-3</v>
      </c>
      <c r="G616" s="4">
        <f t="shared" si="139"/>
        <v>174723.99999999994</v>
      </c>
      <c r="H616" s="4">
        <f t="shared" si="140"/>
        <v>584458.93962201022</v>
      </c>
      <c r="I616" s="4">
        <f t="shared" si="141"/>
        <v>1955039.1022646271</v>
      </c>
      <c r="J616" s="4">
        <f t="shared" si="142"/>
        <v>152407.17554841933</v>
      </c>
      <c r="K616" s="4">
        <f t="shared" si="143"/>
        <v>132940.793243325</v>
      </c>
      <c r="L616" s="4">
        <f t="shared" si="144"/>
        <v>509808.24736049288</v>
      </c>
      <c r="M616" s="4"/>
      <c r="N616" s="4"/>
      <c r="O616" s="4">
        <f t="shared" si="145"/>
        <v>0.82868926433833323</v>
      </c>
      <c r="P616" s="18">
        <f t="shared" si="146"/>
        <v>739.53673434029793</v>
      </c>
      <c r="Q616" s="18">
        <f t="shared" si="147"/>
        <v>331.90847077571487</v>
      </c>
      <c r="R616" s="43"/>
      <c r="S616" s="43"/>
    </row>
    <row r="617" spans="2:19" ht="18" x14ac:dyDescent="0.35">
      <c r="B617" s="45">
        <v>25.9</v>
      </c>
      <c r="C617" s="5">
        <v>4.1399999999999997</v>
      </c>
      <c r="D617" s="4">
        <f t="shared" si="136"/>
        <v>3.3439224209998333</v>
      </c>
      <c r="E617" s="4">
        <f t="shared" si="137"/>
        <v>0.88188930515682273</v>
      </c>
      <c r="F617" s="4">
        <f t="shared" si="138"/>
        <v>2.415458937198068E-3</v>
      </c>
      <c r="G617" s="4">
        <f t="shared" si="139"/>
        <v>171395.99999999997</v>
      </c>
      <c r="H617" s="4">
        <f t="shared" si="140"/>
        <v>573134.92726968729</v>
      </c>
      <c r="I617" s="4">
        <f t="shared" si="141"/>
        <v>1916518.7335552163</v>
      </c>
      <c r="J617" s="4">
        <f t="shared" si="142"/>
        <v>151152.29934665875</v>
      </c>
      <c r="K617" s="4">
        <f t="shared" si="143"/>
        <v>133299.59624368095</v>
      </c>
      <c r="L617" s="4">
        <f t="shared" si="144"/>
        <v>505441.56277097063</v>
      </c>
      <c r="M617" s="4"/>
      <c r="N617" s="4"/>
      <c r="O617" s="4">
        <f t="shared" si="145"/>
        <v>0.83311955518250791</v>
      </c>
      <c r="P617" s="18">
        <f t="shared" si="146"/>
        <v>526.85816122349104</v>
      </c>
      <c r="Q617" s="18">
        <f t="shared" si="147"/>
        <v>407.66341709825053</v>
      </c>
      <c r="R617" s="43"/>
      <c r="S617" s="43"/>
    </row>
    <row r="618" spans="2:19" ht="18" x14ac:dyDescent="0.35">
      <c r="B618" s="45">
        <v>25.9</v>
      </c>
      <c r="C618" s="5">
        <v>4.1100000000000003</v>
      </c>
      <c r="D618" s="4">
        <f t="shared" si="136"/>
        <v>3.3439224209998333</v>
      </c>
      <c r="E618" s="4">
        <f t="shared" si="137"/>
        <v>0.88916206448590229</v>
      </c>
      <c r="F618" s="4">
        <f t="shared" si="138"/>
        <v>2.4330900243309003E-3</v>
      </c>
      <c r="G618" s="4">
        <f t="shared" si="139"/>
        <v>168921</v>
      </c>
      <c r="H618" s="4">
        <f t="shared" si="140"/>
        <v>564858.71927771287</v>
      </c>
      <c r="I618" s="4">
        <f t="shared" si="141"/>
        <v>1888843.7360899949</v>
      </c>
      <c r="J618" s="4">
        <f t="shared" si="142"/>
        <v>150198.14509502309</v>
      </c>
      <c r="K618" s="4">
        <f t="shared" si="143"/>
        <v>133550.49277464385</v>
      </c>
      <c r="L618" s="4">
        <f t="shared" si="144"/>
        <v>502250.94497583387</v>
      </c>
      <c r="M618" s="4"/>
      <c r="N618" s="4"/>
      <c r="O618" s="4">
        <f t="shared" si="145"/>
        <v>0.83311955518250791</v>
      </c>
      <c r="P618" s="18">
        <f t="shared" si="146"/>
        <v>391.95914320858992</v>
      </c>
      <c r="Q618" s="18">
        <f t="shared" si="147"/>
        <v>530.54080121948402</v>
      </c>
      <c r="R618" s="43"/>
      <c r="S618" s="43"/>
    </row>
    <row r="619" spans="2:19" ht="18" x14ac:dyDescent="0.35">
      <c r="B619" s="45">
        <v>26</v>
      </c>
      <c r="C619" s="5">
        <v>4.0599999999999996</v>
      </c>
      <c r="D619" s="4">
        <f t="shared" si="136"/>
        <v>3.3428046130703661</v>
      </c>
      <c r="E619" s="4">
        <f t="shared" si="137"/>
        <v>0.90140211938040449</v>
      </c>
      <c r="F619" s="4">
        <f t="shared" si="138"/>
        <v>2.4630541871921187E-3</v>
      </c>
      <c r="G619" s="4">
        <f t="shared" si="139"/>
        <v>164835.99999999994</v>
      </c>
      <c r="H619" s="4">
        <f t="shared" si="140"/>
        <v>551014.54120006668</v>
      </c>
      <c r="I619" s="4">
        <f t="shared" si="141"/>
        <v>1841933.950192434</v>
      </c>
      <c r="J619" s="4">
        <f t="shared" si="142"/>
        <v>148583.51975018831</v>
      </c>
      <c r="K619" s="4">
        <f t="shared" si="143"/>
        <v>133933.49960781992</v>
      </c>
      <c r="L619" s="4">
        <f t="shared" si="144"/>
        <v>496685.6752471613</v>
      </c>
      <c r="M619" s="4"/>
      <c r="N619" s="4"/>
      <c r="O619" s="4">
        <f t="shared" si="145"/>
        <v>0.83754688410734879</v>
      </c>
      <c r="P619" s="18">
        <f t="shared" si="146"/>
        <v>212.79937783877753</v>
      </c>
      <c r="Q619" s="18">
        <f t="shared" si="147"/>
        <v>672.11731830748226</v>
      </c>
      <c r="R619" s="43"/>
      <c r="S619" s="43"/>
    </row>
    <row r="620" spans="2:19" ht="18" x14ac:dyDescent="0.35">
      <c r="B620" s="45">
        <v>26</v>
      </c>
      <c r="C620" s="5">
        <v>4.08</v>
      </c>
      <c r="D620" s="4">
        <f t="shared" si="136"/>
        <v>3.3428046130703661</v>
      </c>
      <c r="E620" s="4">
        <f t="shared" si="137"/>
        <v>0.89648810457797545</v>
      </c>
      <c r="F620" s="4">
        <f t="shared" si="138"/>
        <v>2.4509803921568627E-3</v>
      </c>
      <c r="G620" s="4">
        <f t="shared" si="139"/>
        <v>166464</v>
      </c>
      <c r="H620" s="4">
        <f t="shared" si="140"/>
        <v>556456.6271101454</v>
      </c>
      <c r="I620" s="4">
        <f t="shared" si="141"/>
        <v>1860125.7800773706</v>
      </c>
      <c r="J620" s="4">
        <f t="shared" si="142"/>
        <v>149232.99584046809</v>
      </c>
      <c r="K620" s="4">
        <f t="shared" si="143"/>
        <v>133785.60558151416</v>
      </c>
      <c r="L620" s="4">
        <f t="shared" si="144"/>
        <v>498856.74691782752</v>
      </c>
      <c r="M620" s="4"/>
      <c r="N620" s="4"/>
      <c r="O620" s="4">
        <f t="shared" si="145"/>
        <v>0.83754688410734879</v>
      </c>
      <c r="P620" s="18">
        <f t="shared" si="146"/>
        <v>277.70299579692698</v>
      </c>
      <c r="Q620" s="18">
        <f t="shared" si="147"/>
        <v>578.30716742046843</v>
      </c>
      <c r="R620" s="43"/>
      <c r="S620" s="43"/>
    </row>
    <row r="621" spans="2:19" ht="18" x14ac:dyDescent="0.35">
      <c r="B621" s="45">
        <v>26.1</v>
      </c>
      <c r="C621" s="5">
        <v>4.1100000000000003</v>
      </c>
      <c r="D621" s="4">
        <f t="shared" si="136"/>
        <v>3.3416875522138678</v>
      </c>
      <c r="E621" s="4">
        <f t="shared" si="137"/>
        <v>0.88916206448590229</v>
      </c>
      <c r="F621" s="4">
        <f t="shared" si="138"/>
        <v>2.4330900243309003E-3</v>
      </c>
      <c r="G621" s="4">
        <f t="shared" si="139"/>
        <v>168921</v>
      </c>
      <c r="H621" s="4">
        <f t="shared" si="140"/>
        <v>564481.20300751878</v>
      </c>
      <c r="I621" s="4">
        <f t="shared" si="141"/>
        <v>1886319.8095489349</v>
      </c>
      <c r="J621" s="4">
        <f t="shared" si="142"/>
        <v>150198.14509502309</v>
      </c>
      <c r="K621" s="4">
        <f t="shared" si="143"/>
        <v>133550.49277464385</v>
      </c>
      <c r="L621" s="4">
        <f t="shared" si="144"/>
        <v>501915.27182965114</v>
      </c>
      <c r="M621" s="4"/>
      <c r="N621" s="4"/>
      <c r="O621" s="4">
        <f t="shared" si="145"/>
        <v>0.84197125408219797</v>
      </c>
      <c r="P621" s="18">
        <f t="shared" si="146"/>
        <v>391.95914320858992</v>
      </c>
      <c r="Q621" s="18">
        <f t="shared" si="147"/>
        <v>376.18243629402605</v>
      </c>
      <c r="R621" s="43"/>
      <c r="S621" s="43"/>
    </row>
    <row r="622" spans="2:19" ht="18" x14ac:dyDescent="0.35">
      <c r="B622" s="45">
        <v>26.1</v>
      </c>
      <c r="C622" s="5">
        <v>4.05</v>
      </c>
      <c r="D622" s="4">
        <f t="shared" si="136"/>
        <v>3.3416875522138678</v>
      </c>
      <c r="E622" s="4">
        <f t="shared" si="137"/>
        <v>0.90386821187559807</v>
      </c>
      <c r="F622" s="4">
        <f t="shared" si="138"/>
        <v>2.4691358024691362E-3</v>
      </c>
      <c r="G622" s="4">
        <f t="shared" si="139"/>
        <v>164024.99999999994</v>
      </c>
      <c r="H622" s="4">
        <f t="shared" si="140"/>
        <v>548120.30075187946</v>
      </c>
      <c r="I622" s="4">
        <f t="shared" si="141"/>
        <v>1831646.7861382773</v>
      </c>
      <c r="J622" s="4">
        <f t="shared" si="142"/>
        <v>148256.98345289493</v>
      </c>
      <c r="K622" s="4">
        <f t="shared" si="143"/>
        <v>134004.77453163825</v>
      </c>
      <c r="L622" s="4">
        <f t="shared" si="144"/>
        <v>495428.51613331633</v>
      </c>
      <c r="M622" s="4"/>
      <c r="N622" s="4"/>
      <c r="O622" s="4">
        <f t="shared" si="145"/>
        <v>0.84197125408219797</v>
      </c>
      <c r="P622" s="18">
        <f t="shared" si="146"/>
        <v>183.68237450498012</v>
      </c>
      <c r="Q622" s="18">
        <f t="shared" si="147"/>
        <v>628.41805582338611</v>
      </c>
      <c r="R622" s="43"/>
      <c r="S622" s="43"/>
    </row>
    <row r="623" spans="2:19" ht="18" x14ac:dyDescent="0.35">
      <c r="B623" s="45">
        <v>26.1</v>
      </c>
      <c r="C623" s="5">
        <v>4.12</v>
      </c>
      <c r="D623" s="4">
        <f t="shared" si="136"/>
        <v>3.3416875522138678</v>
      </c>
      <c r="E623" s="4">
        <f t="shared" si="137"/>
        <v>0.8867319296326106</v>
      </c>
      <c r="F623" s="4">
        <f t="shared" si="138"/>
        <v>2.4271844660194177E-3</v>
      </c>
      <c r="G623" s="4">
        <f t="shared" si="139"/>
        <v>169743.99999999997</v>
      </c>
      <c r="H623" s="4">
        <f t="shared" si="140"/>
        <v>567231.4118629907</v>
      </c>
      <c r="I623" s="4">
        <f t="shared" si="141"/>
        <v>1895510.1482472536</v>
      </c>
      <c r="J623" s="4">
        <f t="shared" si="142"/>
        <v>150517.42466355782</v>
      </c>
      <c r="K623" s="4">
        <f t="shared" si="143"/>
        <v>133468.60641524775</v>
      </c>
      <c r="L623" s="4">
        <f t="shared" si="144"/>
        <v>502982.20438949979</v>
      </c>
      <c r="M623" s="4"/>
      <c r="N623" s="4"/>
      <c r="O623" s="4">
        <f t="shared" si="145"/>
        <v>0.84197125408219797</v>
      </c>
      <c r="P623" s="18">
        <f t="shared" si="146"/>
        <v>434.6117447807282</v>
      </c>
      <c r="Q623" s="18">
        <f t="shared" si="147"/>
        <v>340.08517224659545</v>
      </c>
      <c r="R623" s="43"/>
      <c r="S623" s="43"/>
    </row>
    <row r="624" spans="2:19" ht="18" x14ac:dyDescent="0.35">
      <c r="B624" s="45">
        <v>26.1</v>
      </c>
      <c r="C624" s="5">
        <v>4.0599999999999996</v>
      </c>
      <c r="D624" s="4">
        <f t="shared" si="136"/>
        <v>3.3416875522138678</v>
      </c>
      <c r="E624" s="4">
        <f t="shared" si="137"/>
        <v>0.90140211938040449</v>
      </c>
      <c r="F624" s="4">
        <f t="shared" si="138"/>
        <v>2.4630541871921187E-3</v>
      </c>
      <c r="G624" s="4">
        <f t="shared" si="139"/>
        <v>164835.99999999994</v>
      </c>
      <c r="H624" s="4">
        <f t="shared" si="140"/>
        <v>550830.40935672494</v>
      </c>
      <c r="I624" s="4">
        <f t="shared" si="141"/>
        <v>1840703.1223282369</v>
      </c>
      <c r="J624" s="4">
        <f t="shared" si="142"/>
        <v>148583.51975018831</v>
      </c>
      <c r="K624" s="4">
        <f t="shared" si="143"/>
        <v>133933.49960781992</v>
      </c>
      <c r="L624" s="4">
        <f t="shared" si="144"/>
        <v>496519.69841332763</v>
      </c>
      <c r="M624" s="4"/>
      <c r="N624" s="4"/>
      <c r="O624" s="4">
        <f t="shared" si="145"/>
        <v>0.84197125408219797</v>
      </c>
      <c r="P624" s="18">
        <f t="shared" si="146"/>
        <v>212.79937783877753</v>
      </c>
      <c r="Q624" s="18">
        <f t="shared" si="147"/>
        <v>582.20532621442305</v>
      </c>
      <c r="R624" s="43"/>
      <c r="S624" s="43"/>
    </row>
    <row r="625" spans="2:19" ht="18" x14ac:dyDescent="0.35">
      <c r="B625" s="45">
        <v>26.2</v>
      </c>
      <c r="C625" s="5">
        <v>4.12</v>
      </c>
      <c r="D625" s="4">
        <f t="shared" si="136"/>
        <v>3.3405712376816439</v>
      </c>
      <c r="E625" s="4">
        <f t="shared" si="137"/>
        <v>0.8867319296326106</v>
      </c>
      <c r="F625" s="4">
        <f t="shared" si="138"/>
        <v>2.4271844660194177E-3</v>
      </c>
      <c r="G625" s="4">
        <f t="shared" si="139"/>
        <v>169743.99999999997</v>
      </c>
      <c r="H625" s="4">
        <f t="shared" si="140"/>
        <v>567041.92416903283</v>
      </c>
      <c r="I625" s="4">
        <f t="shared" si="141"/>
        <v>1894243.9424387268</v>
      </c>
      <c r="J625" s="4">
        <f t="shared" si="142"/>
        <v>150517.42466355782</v>
      </c>
      <c r="K625" s="4">
        <f t="shared" si="143"/>
        <v>133468.60641524775</v>
      </c>
      <c r="L625" s="4">
        <f t="shared" si="144"/>
        <v>502814.17960099498</v>
      </c>
      <c r="M625" s="4"/>
      <c r="N625" s="4"/>
      <c r="O625" s="4">
        <f t="shared" si="145"/>
        <v>0.84639266807242741</v>
      </c>
      <c r="P625" s="18">
        <f t="shared" si="146"/>
        <v>434.6117447807282</v>
      </c>
      <c r="Q625" s="18">
        <f t="shared" si="147"/>
        <v>276.21694640560389</v>
      </c>
      <c r="R625" s="43"/>
      <c r="S625" s="43"/>
    </row>
    <row r="626" spans="2:19" ht="18" x14ac:dyDescent="0.35">
      <c r="B626" s="45">
        <v>26.2</v>
      </c>
      <c r="C626" s="5">
        <v>4.09</v>
      </c>
      <c r="D626" s="4">
        <f t="shared" si="136"/>
        <v>3.3405712376816439</v>
      </c>
      <c r="E626" s="4">
        <f t="shared" si="137"/>
        <v>0.89404012293933532</v>
      </c>
      <c r="F626" s="4">
        <f t="shared" si="138"/>
        <v>2.4449877750611251E-3</v>
      </c>
      <c r="G626" s="4">
        <f t="shared" si="139"/>
        <v>167280.99999999994</v>
      </c>
      <c r="H626" s="4">
        <f t="shared" si="140"/>
        <v>558814.09721062286</v>
      </c>
      <c r="I626" s="4">
        <f t="shared" si="141"/>
        <v>1866758.3003528409</v>
      </c>
      <c r="J626" s="4">
        <f t="shared" si="142"/>
        <v>149555.92580541491</v>
      </c>
      <c r="K626" s="4">
        <f t="shared" si="143"/>
        <v>133708.99829337926</v>
      </c>
      <c r="L626" s="4">
        <f t="shared" si="144"/>
        <v>499602.22417041892</v>
      </c>
      <c r="M626" s="4"/>
      <c r="N626" s="4"/>
      <c r="O626" s="4">
        <f t="shared" si="145"/>
        <v>0.84639266807242741</v>
      </c>
      <c r="P626" s="18">
        <f t="shared" si="146"/>
        <v>313.51984905127756</v>
      </c>
      <c r="Q626" s="18">
        <f t="shared" si="147"/>
        <v>379.77470120153993</v>
      </c>
      <c r="R626" s="43"/>
      <c r="S626" s="43"/>
    </row>
    <row r="627" spans="2:19" ht="18" x14ac:dyDescent="0.35">
      <c r="B627" s="45">
        <v>26.2</v>
      </c>
      <c r="C627" s="5">
        <v>4.09</v>
      </c>
      <c r="D627" s="4">
        <f t="shared" si="136"/>
        <v>3.3405712376816439</v>
      </c>
      <c r="E627" s="4">
        <f t="shared" si="137"/>
        <v>0.89404012293933532</v>
      </c>
      <c r="F627" s="4">
        <f t="shared" si="138"/>
        <v>2.4449877750611251E-3</v>
      </c>
      <c r="G627" s="4">
        <f t="shared" si="139"/>
        <v>167280.99999999994</v>
      </c>
      <c r="H627" s="4">
        <f t="shared" si="140"/>
        <v>558814.09721062286</v>
      </c>
      <c r="I627" s="4">
        <f t="shared" si="141"/>
        <v>1866758.3003528409</v>
      </c>
      <c r="J627" s="4">
        <f t="shared" si="142"/>
        <v>149555.92580541491</v>
      </c>
      <c r="K627" s="4">
        <f t="shared" si="143"/>
        <v>133708.99829337926</v>
      </c>
      <c r="L627" s="4">
        <f t="shared" si="144"/>
        <v>499602.22417041892</v>
      </c>
      <c r="M627" s="4"/>
      <c r="N627" s="4"/>
      <c r="O627" s="4">
        <f t="shared" si="145"/>
        <v>0.84639266807242741</v>
      </c>
      <c r="P627" s="18">
        <f t="shared" si="146"/>
        <v>313.51984905127756</v>
      </c>
      <c r="Q627" s="18">
        <f t="shared" si="147"/>
        <v>379.77470120153993</v>
      </c>
      <c r="R627" s="43"/>
      <c r="S627" s="43"/>
    </row>
    <row r="628" spans="2:19" ht="18" x14ac:dyDescent="0.35">
      <c r="B628" s="45">
        <v>26.2</v>
      </c>
      <c r="C628" s="5">
        <v>4.0599999999999996</v>
      </c>
      <c r="D628" s="4">
        <f t="shared" si="136"/>
        <v>3.3405712376816439</v>
      </c>
      <c r="E628" s="4">
        <f t="shared" si="137"/>
        <v>0.90140211938040449</v>
      </c>
      <c r="F628" s="4">
        <f t="shared" si="138"/>
        <v>2.4630541871921187E-3</v>
      </c>
      <c r="G628" s="4">
        <f t="shared" si="139"/>
        <v>164835.99999999994</v>
      </c>
      <c r="H628" s="4">
        <f t="shared" si="140"/>
        <v>550646.40053449129</v>
      </c>
      <c r="I628" s="4">
        <f t="shared" si="141"/>
        <v>1839473.5277584475</v>
      </c>
      <c r="J628" s="4">
        <f t="shared" si="142"/>
        <v>148583.51975018831</v>
      </c>
      <c r="K628" s="4">
        <f t="shared" si="143"/>
        <v>133933.49960781992</v>
      </c>
      <c r="L628" s="4">
        <f t="shared" si="144"/>
        <v>496353.83247098152</v>
      </c>
      <c r="M628" s="4"/>
      <c r="N628" s="4"/>
      <c r="O628" s="4">
        <f t="shared" si="145"/>
        <v>0.84639266807242741</v>
      </c>
      <c r="P628" s="18">
        <f t="shared" si="146"/>
        <v>212.79937783877753</v>
      </c>
      <c r="Q628" s="18">
        <f t="shared" si="147"/>
        <v>498.80028546252987</v>
      </c>
      <c r="R628" s="43"/>
      <c r="S628" s="43"/>
    </row>
    <row r="629" spans="2:19" ht="18" x14ac:dyDescent="0.35">
      <c r="B629" s="45">
        <v>26.2</v>
      </c>
      <c r="C629" s="5">
        <v>4.0599999999999996</v>
      </c>
      <c r="D629" s="4">
        <f t="shared" si="136"/>
        <v>3.3405712376816439</v>
      </c>
      <c r="E629" s="4">
        <f t="shared" si="137"/>
        <v>0.90140211938040449</v>
      </c>
      <c r="F629" s="4">
        <f t="shared" si="138"/>
        <v>2.4630541871921187E-3</v>
      </c>
      <c r="G629" s="4">
        <f t="shared" si="139"/>
        <v>164835.99999999994</v>
      </c>
      <c r="H629" s="4">
        <f t="shared" si="140"/>
        <v>550646.40053449129</v>
      </c>
      <c r="I629" s="4">
        <f t="shared" si="141"/>
        <v>1839473.5277584475</v>
      </c>
      <c r="J629" s="4">
        <f t="shared" si="142"/>
        <v>148583.51975018831</v>
      </c>
      <c r="K629" s="4">
        <f t="shared" si="143"/>
        <v>133933.49960781992</v>
      </c>
      <c r="L629" s="4">
        <f t="shared" si="144"/>
        <v>496353.83247098152</v>
      </c>
      <c r="M629" s="4"/>
      <c r="N629" s="4"/>
      <c r="O629" s="4">
        <f t="shared" si="145"/>
        <v>0.84639266807242741</v>
      </c>
      <c r="P629" s="18">
        <f t="shared" si="146"/>
        <v>212.79937783877753</v>
      </c>
      <c r="Q629" s="18">
        <f t="shared" si="147"/>
        <v>498.80028546252987</v>
      </c>
      <c r="R629" s="43"/>
      <c r="S629" s="43"/>
    </row>
    <row r="630" spans="2:19" ht="18" x14ac:dyDescent="0.35">
      <c r="B630" s="45">
        <v>26.2</v>
      </c>
      <c r="C630" s="5">
        <v>4.0599999999999996</v>
      </c>
      <c r="D630" s="4">
        <f t="shared" si="136"/>
        <v>3.3405712376816439</v>
      </c>
      <c r="E630" s="4">
        <f t="shared" si="137"/>
        <v>0.90140211938040449</v>
      </c>
      <c r="F630" s="4">
        <f t="shared" si="138"/>
        <v>2.4630541871921187E-3</v>
      </c>
      <c r="G630" s="4">
        <f t="shared" si="139"/>
        <v>164835.99999999994</v>
      </c>
      <c r="H630" s="4">
        <f t="shared" si="140"/>
        <v>550646.40053449129</v>
      </c>
      <c r="I630" s="4">
        <f t="shared" si="141"/>
        <v>1839473.5277584475</v>
      </c>
      <c r="J630" s="4">
        <f t="shared" si="142"/>
        <v>148583.51975018831</v>
      </c>
      <c r="K630" s="4">
        <f t="shared" si="143"/>
        <v>133933.49960781992</v>
      </c>
      <c r="L630" s="4">
        <f t="shared" si="144"/>
        <v>496353.83247098152</v>
      </c>
      <c r="M630" s="4"/>
      <c r="N630" s="4"/>
      <c r="O630" s="4">
        <f t="shared" si="145"/>
        <v>0.84639266807242741</v>
      </c>
      <c r="P630" s="18">
        <f t="shared" si="146"/>
        <v>212.79937783877753</v>
      </c>
      <c r="Q630" s="18">
        <f t="shared" si="147"/>
        <v>498.80028546252987</v>
      </c>
      <c r="R630" s="43"/>
      <c r="S630" s="43"/>
    </row>
    <row r="631" spans="2:19" ht="18" x14ac:dyDescent="0.35">
      <c r="B631" s="45">
        <v>26.3</v>
      </c>
      <c r="C631" s="5">
        <v>4.05</v>
      </c>
      <c r="D631" s="4">
        <f t="shared" si="136"/>
        <v>3.3394556687259978</v>
      </c>
      <c r="E631" s="4">
        <f t="shared" si="137"/>
        <v>0.90386821187559807</v>
      </c>
      <c r="F631" s="4">
        <f t="shared" si="138"/>
        <v>2.4691358024691362E-3</v>
      </c>
      <c r="G631" s="4">
        <f t="shared" si="139"/>
        <v>164024.99999999994</v>
      </c>
      <c r="H631" s="4">
        <f t="shared" si="140"/>
        <v>547754.21606278163</v>
      </c>
      <c r="I631" s="4">
        <f t="shared" si="141"/>
        <v>1829200.9218994209</v>
      </c>
      <c r="J631" s="4">
        <f t="shared" si="142"/>
        <v>148256.98345289493</v>
      </c>
      <c r="K631" s="4">
        <f t="shared" si="143"/>
        <v>134004.77453163825</v>
      </c>
      <c r="L631" s="4">
        <f t="shared" si="144"/>
        <v>495097.62381998642</v>
      </c>
      <c r="M631" s="4"/>
      <c r="N631" s="4"/>
      <c r="O631" s="4">
        <f t="shared" si="145"/>
        <v>0.85081112903945666</v>
      </c>
      <c r="P631" s="18">
        <f t="shared" si="146"/>
        <v>183.68237450498012</v>
      </c>
      <c r="Q631" s="18">
        <f t="shared" si="147"/>
        <v>461.73923876028897</v>
      </c>
      <c r="R631" s="43"/>
      <c r="S631" s="43"/>
    </row>
    <row r="632" spans="2:19" ht="18" x14ac:dyDescent="0.35">
      <c r="B632" s="45">
        <v>26.3</v>
      </c>
      <c r="C632" s="5">
        <v>4.04</v>
      </c>
      <c r="D632" s="4">
        <f t="shared" si="136"/>
        <v>3.3394556687259978</v>
      </c>
      <c r="E632" s="4">
        <f t="shared" si="137"/>
        <v>0.90634040102098701</v>
      </c>
      <c r="F632" s="4">
        <f t="shared" si="138"/>
        <v>2.4752475247524753E-3</v>
      </c>
      <c r="G632" s="4">
        <f t="shared" si="139"/>
        <v>163216</v>
      </c>
      <c r="H632" s="4">
        <f t="shared" si="140"/>
        <v>545052.59642678243</v>
      </c>
      <c r="I632" s="4">
        <f t="shared" si="141"/>
        <v>1820178.982891242</v>
      </c>
      <c r="J632" s="4">
        <f t="shared" si="142"/>
        <v>147929.25489304142</v>
      </c>
      <c r="K632" s="4">
        <f t="shared" si="143"/>
        <v>134074.26020249497</v>
      </c>
      <c r="L632" s="4">
        <f t="shared" si="144"/>
        <v>494003.18882298021</v>
      </c>
      <c r="M632" s="4"/>
      <c r="N632" s="4"/>
      <c r="O632" s="4">
        <f t="shared" si="145"/>
        <v>0.85081112903945666</v>
      </c>
      <c r="P632" s="18">
        <f t="shared" si="146"/>
        <v>156.76839417577494</v>
      </c>
      <c r="Q632" s="18">
        <f t="shared" si="147"/>
        <v>503.27654363830828</v>
      </c>
      <c r="R632" s="43"/>
      <c r="S632" s="43"/>
    </row>
    <row r="633" spans="2:19" ht="18" x14ac:dyDescent="0.35">
      <c r="B633" s="45">
        <v>26.3</v>
      </c>
      <c r="C633" s="5">
        <v>4.0199999999999996</v>
      </c>
      <c r="D633" s="4">
        <f t="shared" si="136"/>
        <v>3.3394556687259978</v>
      </c>
      <c r="E633" s="4">
        <f t="shared" si="137"/>
        <v>0.91130319036311613</v>
      </c>
      <c r="F633" s="4">
        <f t="shared" si="138"/>
        <v>2.4875621890547268E-3</v>
      </c>
      <c r="G633" s="4">
        <f t="shared" si="139"/>
        <v>161603.99999999994</v>
      </c>
      <c r="H633" s="4">
        <f t="shared" si="140"/>
        <v>539669.39388879598</v>
      </c>
      <c r="I633" s="4">
        <f t="shared" si="141"/>
        <v>1802202.0166598628</v>
      </c>
      <c r="J633" s="4">
        <f t="shared" si="142"/>
        <v>147270.24077544097</v>
      </c>
      <c r="K633" s="4">
        <f t="shared" si="143"/>
        <v>134207.84026420364</v>
      </c>
      <c r="L633" s="4">
        <f t="shared" si="144"/>
        <v>491802.44039218896</v>
      </c>
      <c r="M633" s="4"/>
      <c r="N633" s="4"/>
      <c r="O633" s="4">
        <f t="shared" si="145"/>
        <v>0.85081112903945666</v>
      </c>
      <c r="P633" s="18">
        <f t="shared" si="146"/>
        <v>109.48888219886432</v>
      </c>
      <c r="Q633" s="18">
        <f t="shared" si="147"/>
        <v>591.35581764068968</v>
      </c>
      <c r="R633" s="43"/>
      <c r="S633" s="43"/>
    </row>
    <row r="634" spans="2:19" ht="18" x14ac:dyDescent="0.35">
      <c r="B634" s="45">
        <v>26.4</v>
      </c>
      <c r="C634" s="5">
        <v>4.01</v>
      </c>
      <c r="D634" s="4">
        <f t="shared" si="136"/>
        <v>3.3383408446002343</v>
      </c>
      <c r="E634" s="4">
        <f t="shared" si="137"/>
        <v>0.91379385167556793</v>
      </c>
      <c r="F634" s="4">
        <f t="shared" si="138"/>
        <v>2.4937655860349131E-3</v>
      </c>
      <c r="G634" s="4">
        <f t="shared" si="139"/>
        <v>160800.99999999994</v>
      </c>
      <c r="H634" s="4">
        <f t="shared" si="140"/>
        <v>536808.54615256214</v>
      </c>
      <c r="I634" s="4">
        <f t="shared" si="141"/>
        <v>1792049.8953515678</v>
      </c>
      <c r="J634" s="4">
        <f t="shared" si="142"/>
        <v>146938.96514328296</v>
      </c>
      <c r="K634" s="4">
        <f t="shared" si="143"/>
        <v>134271.92291950254</v>
      </c>
      <c r="L634" s="4">
        <f t="shared" si="144"/>
        <v>490532.34900111158</v>
      </c>
      <c r="M634" s="4"/>
      <c r="N634" s="4"/>
      <c r="O634" s="4">
        <f t="shared" si="145"/>
        <v>0.85522663994074044</v>
      </c>
      <c r="P634" s="18">
        <f t="shared" si="146"/>
        <v>89.093007848443165</v>
      </c>
      <c r="Q634" s="18">
        <f t="shared" si="147"/>
        <v>551.56645121334213</v>
      </c>
      <c r="R634" s="43"/>
      <c r="S634" s="43"/>
    </row>
    <row r="635" spans="2:19" ht="18" x14ac:dyDescent="0.35">
      <c r="B635" s="45">
        <v>26.4</v>
      </c>
      <c r="C635" s="5">
        <v>4.01</v>
      </c>
      <c r="D635" s="4">
        <f t="shared" si="136"/>
        <v>3.3383408446002343</v>
      </c>
      <c r="E635" s="4">
        <f t="shared" si="137"/>
        <v>0.91379385167556793</v>
      </c>
      <c r="F635" s="4">
        <f t="shared" si="138"/>
        <v>2.4937655860349131E-3</v>
      </c>
      <c r="G635" s="4">
        <f t="shared" si="139"/>
        <v>160800.99999999994</v>
      </c>
      <c r="H635" s="4">
        <f t="shared" si="140"/>
        <v>536808.54615256214</v>
      </c>
      <c r="I635" s="4">
        <f t="shared" si="141"/>
        <v>1792049.8953515678</v>
      </c>
      <c r="J635" s="4">
        <f t="shared" si="142"/>
        <v>146938.96514328296</v>
      </c>
      <c r="K635" s="4">
        <f t="shared" si="143"/>
        <v>134271.92291950254</v>
      </c>
      <c r="L635" s="4">
        <f t="shared" si="144"/>
        <v>490532.34900111158</v>
      </c>
      <c r="M635" s="4"/>
      <c r="N635" s="4"/>
      <c r="O635" s="4">
        <f t="shared" si="145"/>
        <v>0.85522663994074044</v>
      </c>
      <c r="P635" s="18">
        <f t="shared" si="146"/>
        <v>89.093007848443165</v>
      </c>
      <c r="Q635" s="18">
        <f t="shared" si="147"/>
        <v>551.56645121334213</v>
      </c>
      <c r="R635" s="43"/>
      <c r="S635" s="43"/>
    </row>
    <row r="636" spans="2:19" ht="18" x14ac:dyDescent="0.35">
      <c r="B636" s="45">
        <v>26.4</v>
      </c>
      <c r="C636" s="5">
        <v>4.03</v>
      </c>
      <c r="D636" s="4">
        <f t="shared" si="136"/>
        <v>3.3383408446002343</v>
      </c>
      <c r="E636" s="4">
        <f t="shared" si="137"/>
        <v>0.90881871703545403</v>
      </c>
      <c r="F636" s="4">
        <f t="shared" si="138"/>
        <v>2.4813895781637717E-3</v>
      </c>
      <c r="G636" s="4">
        <f t="shared" si="139"/>
        <v>162409</v>
      </c>
      <c r="H636" s="4">
        <f t="shared" si="140"/>
        <v>542176.5982306794</v>
      </c>
      <c r="I636" s="4">
        <f t="shared" si="141"/>
        <v>1809970.2828598882</v>
      </c>
      <c r="J636" s="4">
        <f t="shared" si="142"/>
        <v>147600.33901501106</v>
      </c>
      <c r="K636" s="4">
        <f t="shared" si="143"/>
        <v>134141.95073762041</v>
      </c>
      <c r="L636" s="4">
        <f t="shared" si="144"/>
        <v>492740.24041065288</v>
      </c>
      <c r="M636" s="4"/>
      <c r="N636" s="4"/>
      <c r="O636" s="4">
        <f t="shared" si="145"/>
        <v>0.85522663994074044</v>
      </c>
      <c r="P636" s="18">
        <f t="shared" si="146"/>
        <v>132.04228502138866</v>
      </c>
      <c r="Q636" s="18">
        <f t="shared" si="147"/>
        <v>466.45663111424358</v>
      </c>
      <c r="R636" s="43"/>
      <c r="S636" s="43"/>
    </row>
    <row r="637" spans="2:19" ht="18" x14ac:dyDescent="0.35">
      <c r="B637" s="45">
        <v>26.4</v>
      </c>
      <c r="C637" s="5">
        <v>4.01</v>
      </c>
      <c r="D637" s="4">
        <f t="shared" si="136"/>
        <v>3.3383408446002343</v>
      </c>
      <c r="E637" s="4">
        <f t="shared" si="137"/>
        <v>0.91379385167556793</v>
      </c>
      <c r="F637" s="4">
        <f t="shared" si="138"/>
        <v>2.4937655860349131E-3</v>
      </c>
      <c r="G637" s="4">
        <f t="shared" si="139"/>
        <v>160800.99999999994</v>
      </c>
      <c r="H637" s="4">
        <f t="shared" si="140"/>
        <v>536808.54615256214</v>
      </c>
      <c r="I637" s="4">
        <f t="shared" si="141"/>
        <v>1792049.8953515678</v>
      </c>
      <c r="J637" s="4">
        <f t="shared" si="142"/>
        <v>146938.96514328296</v>
      </c>
      <c r="K637" s="4">
        <f t="shared" si="143"/>
        <v>134271.92291950254</v>
      </c>
      <c r="L637" s="4">
        <f t="shared" si="144"/>
        <v>490532.34900111158</v>
      </c>
      <c r="M637" s="4"/>
      <c r="N637" s="4"/>
      <c r="O637" s="4">
        <f t="shared" si="145"/>
        <v>0.85522663994074044</v>
      </c>
      <c r="P637" s="18">
        <f t="shared" si="146"/>
        <v>89.093007848443165</v>
      </c>
      <c r="Q637" s="18">
        <f t="shared" si="147"/>
        <v>551.56645121334213</v>
      </c>
      <c r="R637" s="43"/>
      <c r="S637" s="43"/>
    </row>
    <row r="638" spans="2:19" ht="18" x14ac:dyDescent="0.35">
      <c r="B638" s="45">
        <v>26.5</v>
      </c>
      <c r="C638" s="5">
        <v>3.98</v>
      </c>
      <c r="D638" s="4">
        <f t="shared" si="136"/>
        <v>3.3372267645586522</v>
      </c>
      <c r="E638" s="4">
        <f t="shared" si="137"/>
        <v>0.92130327369769949</v>
      </c>
      <c r="F638" s="4">
        <f t="shared" si="138"/>
        <v>2.5125628140703518E-3</v>
      </c>
      <c r="G638" s="4">
        <f t="shared" si="139"/>
        <v>158404</v>
      </c>
      <c r="H638" s="4">
        <f t="shared" si="140"/>
        <v>528630.06841314875</v>
      </c>
      <c r="I638" s="4">
        <f t="shared" si="141"/>
        <v>1764158.4128588312</v>
      </c>
      <c r="J638" s="4">
        <f t="shared" si="142"/>
        <v>145938.1237668104</v>
      </c>
      <c r="K638" s="4">
        <f t="shared" si="143"/>
        <v>134453.27118366247</v>
      </c>
      <c r="L638" s="4">
        <f t="shared" si="144"/>
        <v>487028.61260407278</v>
      </c>
      <c r="M638" s="4"/>
      <c r="N638" s="4"/>
      <c r="O638" s="4">
        <f t="shared" si="145"/>
        <v>0.8596392037297953</v>
      </c>
      <c r="P638" s="18">
        <f t="shared" si="146"/>
        <v>40.698581711771496</v>
      </c>
      <c r="Q638" s="18">
        <f t="shared" si="147"/>
        <v>602.32448179114283</v>
      </c>
      <c r="R638" s="43"/>
      <c r="S638" s="43"/>
    </row>
    <row r="639" spans="2:19" ht="18" x14ac:dyDescent="0.35">
      <c r="B639" s="45">
        <v>26.5</v>
      </c>
      <c r="C639" s="5">
        <v>4.01</v>
      </c>
      <c r="D639" s="4">
        <f t="shared" si="136"/>
        <v>3.3372267645586522</v>
      </c>
      <c r="E639" s="4">
        <f t="shared" si="137"/>
        <v>0.91379385167556793</v>
      </c>
      <c r="F639" s="4">
        <f t="shared" si="138"/>
        <v>2.4937655860349131E-3</v>
      </c>
      <c r="G639" s="4">
        <f t="shared" si="139"/>
        <v>160800.99999999994</v>
      </c>
      <c r="H639" s="4">
        <f t="shared" si="140"/>
        <v>536629.40096779563</v>
      </c>
      <c r="I639" s="4">
        <f t="shared" si="141"/>
        <v>1790853.9995588043</v>
      </c>
      <c r="J639" s="4">
        <f t="shared" si="142"/>
        <v>146938.96514328296</v>
      </c>
      <c r="K639" s="4">
        <f t="shared" si="143"/>
        <v>134271.92291950254</v>
      </c>
      <c r="L639" s="4">
        <f t="shared" si="144"/>
        <v>490368.64723271469</v>
      </c>
      <c r="M639" s="4"/>
      <c r="N639" s="4"/>
      <c r="O639" s="4">
        <f t="shared" si="145"/>
        <v>0.8596392037297953</v>
      </c>
      <c r="P639" s="18">
        <f t="shared" si="146"/>
        <v>89.093007848443165</v>
      </c>
      <c r="Q639" s="18">
        <f t="shared" si="147"/>
        <v>471.58525650209049</v>
      </c>
      <c r="R639" s="43"/>
      <c r="S639" s="43"/>
    </row>
    <row r="640" spans="2:19" ht="18" x14ac:dyDescent="0.35">
      <c r="B640" s="45">
        <v>26.5</v>
      </c>
      <c r="C640" s="5">
        <v>3.99</v>
      </c>
      <c r="D640" s="4">
        <f t="shared" si="136"/>
        <v>3.3372267645586522</v>
      </c>
      <c r="E640" s="4">
        <f t="shared" si="137"/>
        <v>0.91879386209227354</v>
      </c>
      <c r="F640" s="4">
        <f t="shared" si="138"/>
        <v>2.5062656641604009E-3</v>
      </c>
      <c r="G640" s="4">
        <f t="shared" si="139"/>
        <v>159201</v>
      </c>
      <c r="H640" s="4">
        <f t="shared" si="140"/>
        <v>531289.83814450202</v>
      </c>
      <c r="I640" s="4">
        <f t="shared" si="141"/>
        <v>1773034.6675938664</v>
      </c>
      <c r="J640" s="4">
        <f t="shared" si="142"/>
        <v>146272.90163895203</v>
      </c>
      <c r="K640" s="4">
        <f t="shared" si="143"/>
        <v>134394.644216296</v>
      </c>
      <c r="L640" s="4">
        <f t="shared" si="144"/>
        <v>488145.84227916587</v>
      </c>
      <c r="M640" s="4"/>
      <c r="N640" s="4"/>
      <c r="O640" s="4">
        <f t="shared" si="145"/>
        <v>0.8596392037297953</v>
      </c>
      <c r="P640" s="18">
        <f t="shared" si="146"/>
        <v>54.713068021023339</v>
      </c>
      <c r="Q640" s="18">
        <f t="shared" si="147"/>
        <v>557.08785734586343</v>
      </c>
      <c r="R640" s="43"/>
      <c r="S640" s="43"/>
    </row>
    <row r="641" spans="2:19" ht="18" x14ac:dyDescent="0.35">
      <c r="B641" s="45">
        <v>26.5</v>
      </c>
      <c r="C641" s="5">
        <v>4.0199999999999996</v>
      </c>
      <c r="D641" s="4">
        <f t="shared" si="136"/>
        <v>3.3372267645586522</v>
      </c>
      <c r="E641" s="4">
        <f t="shared" si="137"/>
        <v>0.91130319036311613</v>
      </c>
      <c r="F641" s="4">
        <f t="shared" si="138"/>
        <v>2.4875621890547268E-3</v>
      </c>
      <c r="G641" s="4">
        <f t="shared" si="139"/>
        <v>161603.99999999994</v>
      </c>
      <c r="H641" s="4">
        <f t="shared" si="140"/>
        <v>539309.19405973621</v>
      </c>
      <c r="I641" s="4">
        <f t="shared" si="141"/>
        <v>1799797.0767887079</v>
      </c>
      <c r="J641" s="4">
        <f t="shared" si="142"/>
        <v>147270.24077544097</v>
      </c>
      <c r="K641" s="4">
        <f t="shared" si="143"/>
        <v>134207.84026420364</v>
      </c>
      <c r="L641" s="4">
        <f t="shared" si="144"/>
        <v>491474.18913879857</v>
      </c>
      <c r="M641" s="4"/>
      <c r="N641" s="4"/>
      <c r="O641" s="4">
        <f t="shared" si="145"/>
        <v>0.8596392037297953</v>
      </c>
      <c r="P641" s="18">
        <f t="shared" si="146"/>
        <v>109.48888219886432</v>
      </c>
      <c r="Q641" s="18">
        <f t="shared" si="147"/>
        <v>431.34814706948856</v>
      </c>
      <c r="R641" s="43"/>
      <c r="S641" s="43"/>
    </row>
    <row r="642" spans="2:19" ht="18" x14ac:dyDescent="0.35">
      <c r="B642" s="45">
        <v>26.6</v>
      </c>
      <c r="C642" s="5">
        <v>4.0199999999999996</v>
      </c>
      <c r="D642" s="4">
        <f t="shared" si="136"/>
        <v>3.3361134278565472</v>
      </c>
      <c r="E642" s="4">
        <f t="shared" si="137"/>
        <v>0.91130319036311613</v>
      </c>
      <c r="F642" s="4">
        <f t="shared" si="138"/>
        <v>2.4875621890547268E-3</v>
      </c>
      <c r="G642" s="4">
        <f t="shared" si="139"/>
        <v>161603.99999999994</v>
      </c>
      <c r="H642" s="4">
        <f t="shared" si="140"/>
        <v>539129.2743953293</v>
      </c>
      <c r="I642" s="4">
        <f t="shared" si="141"/>
        <v>1798596.4116608149</v>
      </c>
      <c r="J642" s="4">
        <f t="shared" si="142"/>
        <v>147270.24077544097</v>
      </c>
      <c r="K642" s="4">
        <f t="shared" si="143"/>
        <v>134207.84026420364</v>
      </c>
      <c r="L642" s="4">
        <f t="shared" si="144"/>
        <v>491310.2277746154</v>
      </c>
      <c r="M642" s="4"/>
      <c r="N642" s="4"/>
      <c r="O642" s="4">
        <f t="shared" si="145"/>
        <v>0.86404882335618893</v>
      </c>
      <c r="P642" s="18">
        <f t="shared" si="146"/>
        <v>109.48888219886432</v>
      </c>
      <c r="Q642" s="18">
        <f t="shared" si="147"/>
        <v>360.85772441882455</v>
      </c>
      <c r="R642" s="43"/>
      <c r="S642" s="43"/>
    </row>
    <row r="643" spans="2:19" ht="18" x14ac:dyDescent="0.35">
      <c r="B643" s="45">
        <v>26.6</v>
      </c>
      <c r="C643" s="5">
        <v>3.95</v>
      </c>
      <c r="D643" s="4">
        <f t="shared" si="136"/>
        <v>3.3361134278565472</v>
      </c>
      <c r="E643" s="4">
        <f t="shared" si="137"/>
        <v>0.92886951408101504</v>
      </c>
      <c r="F643" s="4">
        <f t="shared" si="138"/>
        <v>2.5316455696202528E-3</v>
      </c>
      <c r="G643" s="4">
        <f t="shared" si="139"/>
        <v>156025.00000000006</v>
      </c>
      <c r="H643" s="4">
        <f t="shared" si="140"/>
        <v>520517.097581318</v>
      </c>
      <c r="I643" s="4">
        <f t="shared" si="141"/>
        <v>1736504.0786699515</v>
      </c>
      <c r="J643" s="4">
        <f t="shared" si="142"/>
        <v>144926.86593449043</v>
      </c>
      <c r="K643" s="4">
        <f t="shared" si="143"/>
        <v>134618.14753785453</v>
      </c>
      <c r="L643" s="4">
        <f t="shared" si="144"/>
        <v>483492.46350121911</v>
      </c>
      <c r="M643" s="4"/>
      <c r="N643" s="4"/>
      <c r="O643" s="4">
        <f t="shared" si="145"/>
        <v>0.86404882335618893</v>
      </c>
      <c r="P643" s="18">
        <f t="shared" si="146"/>
        <v>11.174258612528016</v>
      </c>
      <c r="Q643" s="18">
        <f t="shared" si="147"/>
        <v>655.57366663144614</v>
      </c>
      <c r="R643" s="43"/>
      <c r="S643" s="43"/>
    </row>
    <row r="644" spans="2:19" ht="18" x14ac:dyDescent="0.35">
      <c r="B644" s="45">
        <v>26.6</v>
      </c>
      <c r="C644" s="5">
        <v>3.98</v>
      </c>
      <c r="D644" s="4">
        <f t="shared" si="136"/>
        <v>3.3361134278565472</v>
      </c>
      <c r="E644" s="4">
        <f t="shared" si="137"/>
        <v>0.92130327369769949</v>
      </c>
      <c r="F644" s="4">
        <f t="shared" si="138"/>
        <v>2.5125628140703518E-3</v>
      </c>
      <c r="G644" s="4">
        <f t="shared" si="139"/>
        <v>158404</v>
      </c>
      <c r="H644" s="4">
        <f t="shared" si="140"/>
        <v>528453.71142618847</v>
      </c>
      <c r="I644" s="4">
        <f t="shared" si="141"/>
        <v>1762981.5226895362</v>
      </c>
      <c r="J644" s="4">
        <f t="shared" si="142"/>
        <v>145938.1237668104</v>
      </c>
      <c r="K644" s="4">
        <f t="shared" si="143"/>
        <v>134453.27118366247</v>
      </c>
      <c r="L644" s="4">
        <f t="shared" si="144"/>
        <v>486866.13433464686</v>
      </c>
      <c r="M644" s="4"/>
      <c r="N644" s="4"/>
      <c r="O644" s="4">
        <f t="shared" si="145"/>
        <v>0.86404882335618893</v>
      </c>
      <c r="P644" s="18">
        <f t="shared" si="146"/>
        <v>40.698581711771496</v>
      </c>
      <c r="Q644" s="18">
        <f t="shared" si="147"/>
        <v>519.25973037944175</v>
      </c>
      <c r="R644" s="43"/>
      <c r="S644" s="43"/>
    </row>
    <row r="645" spans="2:19" ht="18" x14ac:dyDescent="0.35">
      <c r="B645" s="45">
        <v>26.6</v>
      </c>
      <c r="C645" s="5">
        <v>3.97</v>
      </c>
      <c r="D645" s="4">
        <f t="shared" si="136"/>
        <v>3.3361134278565472</v>
      </c>
      <c r="E645" s="4">
        <f t="shared" si="137"/>
        <v>0.92381899829494651</v>
      </c>
      <c r="F645" s="4">
        <f t="shared" si="138"/>
        <v>2.5188916876574307E-3</v>
      </c>
      <c r="G645" s="4">
        <f t="shared" si="139"/>
        <v>157609</v>
      </c>
      <c r="H645" s="4">
        <f t="shared" si="140"/>
        <v>525801.50125104259</v>
      </c>
      <c r="I645" s="4">
        <f t="shared" si="141"/>
        <v>1754133.448710734</v>
      </c>
      <c r="J645" s="4">
        <f t="shared" si="142"/>
        <v>145602.18850226823</v>
      </c>
      <c r="K645" s="4">
        <f t="shared" si="143"/>
        <v>134510.06793171741</v>
      </c>
      <c r="L645" s="4">
        <f t="shared" si="144"/>
        <v>485745.41618771723</v>
      </c>
      <c r="M645" s="4"/>
      <c r="N645" s="4"/>
      <c r="O645" s="4">
        <f t="shared" si="145"/>
        <v>0.86404882335618893</v>
      </c>
      <c r="P645" s="18">
        <f t="shared" si="146"/>
        <v>28.780782204861769</v>
      </c>
      <c r="Q645" s="18">
        <f t="shared" si="147"/>
        <v>563.05402506855626</v>
      </c>
      <c r="R645" s="43"/>
      <c r="S645" s="43"/>
    </row>
    <row r="646" spans="2:19" ht="18" x14ac:dyDescent="0.35">
      <c r="B646" s="45">
        <v>26.6</v>
      </c>
      <c r="C646" s="5">
        <v>4.0199999999999996</v>
      </c>
      <c r="D646" s="4">
        <f t="shared" si="136"/>
        <v>3.3361134278565472</v>
      </c>
      <c r="E646" s="4">
        <f t="shared" si="137"/>
        <v>0.91130319036311613</v>
      </c>
      <c r="F646" s="4">
        <f t="shared" si="138"/>
        <v>2.4875621890547268E-3</v>
      </c>
      <c r="G646" s="4">
        <f t="shared" si="139"/>
        <v>161603.99999999994</v>
      </c>
      <c r="H646" s="4">
        <f t="shared" si="140"/>
        <v>539129.2743953293</v>
      </c>
      <c r="I646" s="4">
        <f t="shared" si="141"/>
        <v>1798596.4116608149</v>
      </c>
      <c r="J646" s="4">
        <f t="shared" si="142"/>
        <v>147270.24077544097</v>
      </c>
      <c r="K646" s="4">
        <f t="shared" si="143"/>
        <v>134207.84026420364</v>
      </c>
      <c r="L646" s="4">
        <f t="shared" si="144"/>
        <v>491310.2277746154</v>
      </c>
      <c r="M646" s="4"/>
      <c r="N646" s="4"/>
      <c r="O646" s="4">
        <f t="shared" si="145"/>
        <v>0.86404882335618893</v>
      </c>
      <c r="P646" s="18">
        <f t="shared" si="146"/>
        <v>109.48888219886432</v>
      </c>
      <c r="Q646" s="18">
        <f t="shared" si="147"/>
        <v>360.85772441882455</v>
      </c>
      <c r="R646" s="43"/>
      <c r="S646" s="43"/>
    </row>
    <row r="647" spans="2:19" ht="18" x14ac:dyDescent="0.35">
      <c r="B647" s="45">
        <v>26.6</v>
      </c>
      <c r="C647" s="5">
        <v>3.96</v>
      </c>
      <c r="D647" s="4">
        <f t="shared" si="136"/>
        <v>3.3361134278565472</v>
      </c>
      <c r="E647" s="4">
        <f t="shared" si="137"/>
        <v>0.92634106772765645</v>
      </c>
      <c r="F647" s="4">
        <f t="shared" si="138"/>
        <v>2.5252525252525255E-3</v>
      </c>
      <c r="G647" s="4">
        <f t="shared" si="139"/>
        <v>156815.99999999997</v>
      </c>
      <c r="H647" s="4">
        <f t="shared" si="140"/>
        <v>523155.96330275218</v>
      </c>
      <c r="I647" s="4">
        <f t="shared" si="141"/>
        <v>1745307.6340375387</v>
      </c>
      <c r="J647" s="4">
        <f t="shared" si="142"/>
        <v>145265.10087678014</v>
      </c>
      <c r="K647" s="4">
        <f t="shared" si="143"/>
        <v>134565.02864976224</v>
      </c>
      <c r="L647" s="4">
        <f t="shared" si="144"/>
        <v>484620.85363396216</v>
      </c>
      <c r="M647" s="4"/>
      <c r="N647" s="4"/>
      <c r="O647" s="4">
        <f t="shared" si="145"/>
        <v>0.86404882335618893</v>
      </c>
      <c r="P647" s="18">
        <f t="shared" si="146"/>
        <v>18.944426512041542</v>
      </c>
      <c r="Q647" s="18">
        <f t="shared" si="147"/>
        <v>608.49684272461081</v>
      </c>
      <c r="R647" s="43"/>
      <c r="S647" s="43"/>
    </row>
    <row r="648" spans="2:19" ht="18" x14ac:dyDescent="0.35">
      <c r="B648" s="45">
        <v>26.6</v>
      </c>
      <c r="C648" s="5">
        <v>3.96</v>
      </c>
      <c r="D648" s="4">
        <f t="shared" si="136"/>
        <v>3.3361134278565472</v>
      </c>
      <c r="E648" s="4">
        <f t="shared" si="137"/>
        <v>0.92634106772765645</v>
      </c>
      <c r="F648" s="4">
        <f t="shared" si="138"/>
        <v>2.5252525252525255E-3</v>
      </c>
      <c r="G648" s="4">
        <f t="shared" si="139"/>
        <v>156815.99999999997</v>
      </c>
      <c r="H648" s="4">
        <f t="shared" si="140"/>
        <v>523155.96330275218</v>
      </c>
      <c r="I648" s="4">
        <f t="shared" si="141"/>
        <v>1745307.6340375387</v>
      </c>
      <c r="J648" s="4">
        <f t="shared" si="142"/>
        <v>145265.10087678014</v>
      </c>
      <c r="K648" s="4">
        <f t="shared" si="143"/>
        <v>134565.02864976224</v>
      </c>
      <c r="L648" s="4">
        <f t="shared" si="144"/>
        <v>484620.85363396216</v>
      </c>
      <c r="M648" s="4"/>
      <c r="N648" s="4"/>
      <c r="O648" s="4">
        <f t="shared" si="145"/>
        <v>0.86404882335618893</v>
      </c>
      <c r="P648" s="18">
        <f t="shared" si="146"/>
        <v>18.944426512041542</v>
      </c>
      <c r="Q648" s="18">
        <f t="shared" si="147"/>
        <v>608.49684272461081</v>
      </c>
      <c r="R648" s="43"/>
      <c r="S648" s="43"/>
    </row>
    <row r="649" spans="2:19" ht="18" x14ac:dyDescent="0.35">
      <c r="B649" s="45">
        <v>26.7</v>
      </c>
      <c r="C649" s="5">
        <v>3.99</v>
      </c>
      <c r="D649" s="4">
        <f t="shared" si="136"/>
        <v>3.3350008337502088</v>
      </c>
      <c r="E649" s="4">
        <f t="shared" si="137"/>
        <v>0.91879386209227354</v>
      </c>
      <c r="F649" s="4">
        <f t="shared" si="138"/>
        <v>2.5062656641604009E-3</v>
      </c>
      <c r="G649" s="4">
        <f t="shared" si="139"/>
        <v>159201</v>
      </c>
      <c r="H649" s="4">
        <f t="shared" si="140"/>
        <v>530935.467733867</v>
      </c>
      <c r="I649" s="4">
        <f t="shared" si="141"/>
        <v>1770670.2275600035</v>
      </c>
      <c r="J649" s="4">
        <f t="shared" si="142"/>
        <v>146272.90163895203</v>
      </c>
      <c r="K649" s="4">
        <f t="shared" si="143"/>
        <v>134394.644216296</v>
      </c>
      <c r="L649" s="4">
        <f t="shared" si="144"/>
        <v>487820.24892096734</v>
      </c>
      <c r="M649" s="4"/>
      <c r="N649" s="4"/>
      <c r="O649" s="4">
        <f t="shared" si="145"/>
        <v>0.86845550176555442</v>
      </c>
      <c r="P649" s="18">
        <f t="shared" si="146"/>
        <v>54.713068021023339</v>
      </c>
      <c r="Q649" s="18">
        <f t="shared" si="147"/>
        <v>403.40745679543187</v>
      </c>
      <c r="R649" s="43"/>
      <c r="S649" s="43"/>
    </row>
    <row r="650" spans="2:19" ht="18" x14ac:dyDescent="0.35">
      <c r="B650" s="45">
        <v>26.7</v>
      </c>
      <c r="C650" s="5">
        <v>3.95</v>
      </c>
      <c r="D650" s="4">
        <f t="shared" si="136"/>
        <v>3.3350008337502088</v>
      </c>
      <c r="E650" s="4">
        <f t="shared" si="137"/>
        <v>0.92886951408101504</v>
      </c>
      <c r="F650" s="4">
        <f t="shared" si="138"/>
        <v>2.5316455696202528E-3</v>
      </c>
      <c r="G650" s="4">
        <f t="shared" si="139"/>
        <v>156025.00000000006</v>
      </c>
      <c r="H650" s="4">
        <f t="shared" si="140"/>
        <v>520343.5050858765</v>
      </c>
      <c r="I650" s="4">
        <f t="shared" si="141"/>
        <v>1735346.0232979043</v>
      </c>
      <c r="J650" s="4">
        <f t="shared" si="142"/>
        <v>144926.86593449043</v>
      </c>
      <c r="K650" s="4">
        <f t="shared" si="143"/>
        <v>134618.14753785453</v>
      </c>
      <c r="L650" s="4">
        <f t="shared" si="144"/>
        <v>483331.21872433031</v>
      </c>
      <c r="M650" s="4"/>
      <c r="N650" s="4"/>
      <c r="O650" s="4">
        <f t="shared" si="145"/>
        <v>0.86845550176555442</v>
      </c>
      <c r="P650" s="18">
        <f t="shared" si="146"/>
        <v>11.174258612528016</v>
      </c>
      <c r="Q650" s="18">
        <f t="shared" si="147"/>
        <v>569.46829623431142</v>
      </c>
      <c r="R650" s="43"/>
      <c r="S650" s="43"/>
    </row>
    <row r="651" spans="2:19" ht="18" x14ac:dyDescent="0.35">
      <c r="B651" s="45">
        <v>26.7</v>
      </c>
      <c r="C651" s="5">
        <v>3.96</v>
      </c>
      <c r="D651" s="4">
        <f t="shared" si="136"/>
        <v>3.3350008337502088</v>
      </c>
      <c r="E651" s="4">
        <f t="shared" si="137"/>
        <v>0.92634106772765645</v>
      </c>
      <c r="F651" s="4">
        <f t="shared" si="138"/>
        <v>2.5252525252525255E-3</v>
      </c>
      <c r="G651" s="4">
        <f t="shared" si="139"/>
        <v>156815.99999999997</v>
      </c>
      <c r="H651" s="4">
        <f t="shared" si="140"/>
        <v>522981.49074537266</v>
      </c>
      <c r="I651" s="4">
        <f t="shared" si="141"/>
        <v>1744143.707671745</v>
      </c>
      <c r="J651" s="4">
        <f t="shared" si="142"/>
        <v>145265.10087678014</v>
      </c>
      <c r="K651" s="4">
        <f t="shared" si="143"/>
        <v>134565.02864976224</v>
      </c>
      <c r="L651" s="4">
        <f t="shared" si="144"/>
        <v>484459.23253886995</v>
      </c>
      <c r="M651" s="4"/>
      <c r="N651" s="4"/>
      <c r="O651" s="4">
        <f t="shared" si="145"/>
        <v>0.86845550176555442</v>
      </c>
      <c r="P651" s="18">
        <f t="shared" si="146"/>
        <v>18.944426512041542</v>
      </c>
      <c r="Q651" s="18">
        <f t="shared" si="147"/>
        <v>525.44944731079738</v>
      </c>
      <c r="R651" s="43"/>
      <c r="S651" s="43"/>
    </row>
    <row r="652" spans="2:19" ht="18" x14ac:dyDescent="0.35">
      <c r="B652" s="45">
        <v>26.7</v>
      </c>
      <c r="C652" s="5">
        <v>3.91</v>
      </c>
      <c r="D652" s="4">
        <f t="shared" si="136"/>
        <v>3.3350008337502088</v>
      </c>
      <c r="E652" s="4">
        <f t="shared" si="137"/>
        <v>0.93904771899677131</v>
      </c>
      <c r="F652" s="4">
        <f t="shared" si="138"/>
        <v>2.5575447570332483E-3</v>
      </c>
      <c r="G652" s="4">
        <f t="shared" si="139"/>
        <v>152880.99999999997</v>
      </c>
      <c r="H652" s="4">
        <f t="shared" si="140"/>
        <v>509858.26246456557</v>
      </c>
      <c r="I652" s="4">
        <f t="shared" si="141"/>
        <v>1700377.7304137589</v>
      </c>
      <c r="J652" s="4">
        <f t="shared" si="142"/>
        <v>143562.55432794537</v>
      </c>
      <c r="K652" s="4">
        <f t="shared" si="143"/>
        <v>134812.08917500716</v>
      </c>
      <c r="L652" s="4">
        <f t="shared" si="144"/>
        <v>478781.23837900744</v>
      </c>
      <c r="M652" s="4"/>
      <c r="N652" s="4"/>
      <c r="O652" s="4">
        <f t="shared" si="145"/>
        <v>0.86845550176555442</v>
      </c>
      <c r="P652" s="18">
        <f t="shared" si="146"/>
        <v>0.44988831392369355</v>
      </c>
      <c r="Q652" s="18">
        <f t="shared" si="147"/>
        <v>761.84594536885436</v>
      </c>
      <c r="R652" s="43"/>
      <c r="S652" s="43"/>
    </row>
    <row r="653" spans="2:19" ht="18" x14ac:dyDescent="0.35">
      <c r="B653" s="45">
        <v>26.7</v>
      </c>
      <c r="C653" s="5">
        <v>3.91</v>
      </c>
      <c r="D653" s="4">
        <f t="shared" si="136"/>
        <v>3.3350008337502088</v>
      </c>
      <c r="E653" s="4">
        <f t="shared" si="137"/>
        <v>0.93904771899677131</v>
      </c>
      <c r="F653" s="4">
        <f t="shared" si="138"/>
        <v>2.5575447570332483E-3</v>
      </c>
      <c r="G653" s="4">
        <f t="shared" si="139"/>
        <v>152880.99999999997</v>
      </c>
      <c r="H653" s="4">
        <f t="shared" si="140"/>
        <v>509858.26246456557</v>
      </c>
      <c r="I653" s="4">
        <f t="shared" si="141"/>
        <v>1700377.7304137589</v>
      </c>
      <c r="J653" s="4">
        <f t="shared" si="142"/>
        <v>143562.55432794537</v>
      </c>
      <c r="K653" s="4">
        <f t="shared" si="143"/>
        <v>134812.08917500716</v>
      </c>
      <c r="L653" s="4">
        <f t="shared" si="144"/>
        <v>478781.23837900744</v>
      </c>
      <c r="M653" s="4"/>
      <c r="N653" s="4"/>
      <c r="O653" s="4">
        <f t="shared" si="145"/>
        <v>0.86845550176555442</v>
      </c>
      <c r="P653" s="18">
        <f t="shared" si="146"/>
        <v>0.44988831392369355</v>
      </c>
      <c r="Q653" s="18">
        <f t="shared" si="147"/>
        <v>761.84594536885436</v>
      </c>
      <c r="R653" s="43"/>
      <c r="S653" s="43"/>
    </row>
    <row r="654" spans="2:19" ht="18" x14ac:dyDescent="0.35">
      <c r="B654" s="45">
        <v>26.7</v>
      </c>
      <c r="C654" s="5">
        <v>3.96</v>
      </c>
      <c r="D654" s="4">
        <f t="shared" si="136"/>
        <v>3.3350008337502088</v>
      </c>
      <c r="E654" s="4">
        <f t="shared" si="137"/>
        <v>0.92634106772765645</v>
      </c>
      <c r="F654" s="4">
        <f t="shared" si="138"/>
        <v>2.5252525252525255E-3</v>
      </c>
      <c r="G654" s="4">
        <f t="shared" si="139"/>
        <v>156815.99999999997</v>
      </c>
      <c r="H654" s="4">
        <f t="shared" si="140"/>
        <v>522981.49074537266</v>
      </c>
      <c r="I654" s="4">
        <f t="shared" si="141"/>
        <v>1744143.707671745</v>
      </c>
      <c r="J654" s="4">
        <f t="shared" si="142"/>
        <v>145265.10087678014</v>
      </c>
      <c r="K654" s="4">
        <f t="shared" si="143"/>
        <v>134565.02864976224</v>
      </c>
      <c r="L654" s="4">
        <f t="shared" si="144"/>
        <v>484459.23253886995</v>
      </c>
      <c r="M654" s="4"/>
      <c r="N654" s="4"/>
      <c r="O654" s="4">
        <f t="shared" si="145"/>
        <v>0.86845550176555442</v>
      </c>
      <c r="P654" s="18">
        <f t="shared" si="146"/>
        <v>18.944426512041542</v>
      </c>
      <c r="Q654" s="18">
        <f t="shared" si="147"/>
        <v>525.44944731079738</v>
      </c>
      <c r="R654" s="43"/>
      <c r="S654" s="43"/>
    </row>
    <row r="655" spans="2:19" ht="18" x14ac:dyDescent="0.35">
      <c r="B655" s="45">
        <v>26.9</v>
      </c>
      <c r="C655" s="5">
        <v>3.95</v>
      </c>
      <c r="D655" s="4">
        <f t="shared" si="136"/>
        <v>3.3327778703549416</v>
      </c>
      <c r="E655" s="4">
        <f t="shared" si="137"/>
        <v>0.92886951408101504</v>
      </c>
      <c r="F655" s="4">
        <f t="shared" si="138"/>
        <v>2.5316455696202528E-3</v>
      </c>
      <c r="G655" s="4">
        <f t="shared" si="139"/>
        <v>156025.00000000006</v>
      </c>
      <c r="H655" s="4">
        <f t="shared" si="140"/>
        <v>519996.66722212994</v>
      </c>
      <c r="I655" s="4">
        <f t="shared" si="141"/>
        <v>1733033.3851762374</v>
      </c>
      <c r="J655" s="4">
        <f t="shared" si="142"/>
        <v>144926.86593449043</v>
      </c>
      <c r="K655" s="4">
        <f t="shared" si="143"/>
        <v>134618.14753785453</v>
      </c>
      <c r="L655" s="4">
        <f t="shared" si="144"/>
        <v>483009.05160636717</v>
      </c>
      <c r="M655" s="4"/>
      <c r="N655" s="4"/>
      <c r="O655" s="4">
        <f t="shared" si="145"/>
        <v>0.87726004669611335</v>
      </c>
      <c r="P655" s="18">
        <f t="shared" si="146"/>
        <v>11.174258612528016</v>
      </c>
      <c r="Q655" s="18">
        <f t="shared" si="147"/>
        <v>415.57837973359801</v>
      </c>
      <c r="R655" s="43"/>
      <c r="S655" s="43"/>
    </row>
    <row r="656" spans="2:19" ht="18" x14ac:dyDescent="0.35">
      <c r="B656" s="45">
        <v>26.9</v>
      </c>
      <c r="C656" s="5">
        <v>3.93</v>
      </c>
      <c r="D656" s="4">
        <f t="shared" ref="D656:D719" si="148">1000/(273.15 + B656)</f>
        <v>3.3327778703549416</v>
      </c>
      <c r="E656" s="4">
        <f t="shared" ref="E656:E719" si="149">LN(10/C656)</f>
        <v>0.93394566711287585</v>
      </c>
      <c r="F656" s="4">
        <f t="shared" ref="F656:F719" si="150">(1/C656)*0.01</f>
        <v>2.5445292620865142E-3</v>
      </c>
      <c r="G656" s="4">
        <f t="shared" ref="G656:G719" si="151">1/F656^2</f>
        <v>154448.99999999997</v>
      </c>
      <c r="H656" s="4">
        <f t="shared" ref="H656:H719" si="152">D656*G656</f>
        <v>514744.20929845027</v>
      </c>
      <c r="I656" s="4">
        <f t="shared" ref="I656:I719" si="153">(D656^2)*G656</f>
        <v>1715528.1096432274</v>
      </c>
      <c r="J656" s="4">
        <f t="shared" ref="J656:J719" si="154">E656*G656</f>
        <v>144246.97433991655</v>
      </c>
      <c r="K656" s="4">
        <f t="shared" ref="K656:K719" si="155">(E656^2)*G656</f>
        <v>134718.83667890722</v>
      </c>
      <c r="L656" s="4">
        <f t="shared" ref="L656:L719" si="156">D656*E656*G656</f>
        <v>480743.12394573091</v>
      </c>
      <c r="M656" s="4"/>
      <c r="N656" s="4"/>
      <c r="O656" s="4">
        <f t="shared" ref="O656:O719" si="157">($U$5*D656)+$U$9</f>
        <v>0.87726004669611335</v>
      </c>
      <c r="P656" s="18">
        <f t="shared" ref="P656:P719" si="158">((E656-$U$3)^2)*G656</f>
        <v>1.7713969384837667</v>
      </c>
      <c r="Q656" s="18">
        <f t="shared" ref="Q656:Q719" si="159">((E656-O656)^2)*G656</f>
        <v>496.28472609647832</v>
      </c>
      <c r="R656" s="43"/>
      <c r="S656" s="43"/>
    </row>
    <row r="657" spans="2:19" ht="18" x14ac:dyDescent="0.35">
      <c r="B657" s="45">
        <v>26.9</v>
      </c>
      <c r="C657" s="5">
        <v>3.91</v>
      </c>
      <c r="D657" s="4">
        <f t="shared" si="148"/>
        <v>3.3327778703549416</v>
      </c>
      <c r="E657" s="4">
        <f t="shared" si="149"/>
        <v>0.93904771899677131</v>
      </c>
      <c r="F657" s="4">
        <f t="shared" si="150"/>
        <v>2.5575447570332483E-3</v>
      </c>
      <c r="G657" s="4">
        <f t="shared" si="151"/>
        <v>152880.99999999997</v>
      </c>
      <c r="H657" s="4">
        <f t="shared" si="152"/>
        <v>509518.41359773371</v>
      </c>
      <c r="I657" s="4">
        <f t="shared" si="153"/>
        <v>1698111.6933768832</v>
      </c>
      <c r="J657" s="4">
        <f t="shared" si="154"/>
        <v>143562.55432794537</v>
      </c>
      <c r="K657" s="4">
        <f t="shared" si="155"/>
        <v>134812.08917500716</v>
      </c>
      <c r="L657" s="4">
        <f t="shared" si="156"/>
        <v>478462.10407580534</v>
      </c>
      <c r="M657" s="4"/>
      <c r="N657" s="4"/>
      <c r="O657" s="4">
        <f t="shared" si="157"/>
        <v>0.87726004669611335</v>
      </c>
      <c r="P657" s="18">
        <f t="shared" si="158"/>
        <v>0.44988831392369355</v>
      </c>
      <c r="Q657" s="18">
        <f t="shared" si="159"/>
        <v>583.65630833767295</v>
      </c>
      <c r="R657" s="43"/>
      <c r="S657" s="43"/>
    </row>
    <row r="658" spans="2:19" ht="18" x14ac:dyDescent="0.35">
      <c r="B658" s="45">
        <v>26.9</v>
      </c>
      <c r="C658" s="5">
        <v>3.93</v>
      </c>
      <c r="D658" s="4">
        <f t="shared" si="148"/>
        <v>3.3327778703549416</v>
      </c>
      <c r="E658" s="4">
        <f t="shared" si="149"/>
        <v>0.93394566711287585</v>
      </c>
      <c r="F658" s="4">
        <f t="shared" si="150"/>
        <v>2.5445292620865142E-3</v>
      </c>
      <c r="G658" s="4">
        <f t="shared" si="151"/>
        <v>154448.99999999997</v>
      </c>
      <c r="H658" s="4">
        <f t="shared" si="152"/>
        <v>514744.20929845027</v>
      </c>
      <c r="I658" s="4">
        <f t="shared" si="153"/>
        <v>1715528.1096432274</v>
      </c>
      <c r="J658" s="4">
        <f t="shared" si="154"/>
        <v>144246.97433991655</v>
      </c>
      <c r="K658" s="4">
        <f t="shared" si="155"/>
        <v>134718.83667890722</v>
      </c>
      <c r="L658" s="4">
        <f t="shared" si="156"/>
        <v>480743.12394573091</v>
      </c>
      <c r="M658" s="4"/>
      <c r="N658" s="4"/>
      <c r="O658" s="4">
        <f t="shared" si="157"/>
        <v>0.87726004669611335</v>
      </c>
      <c r="P658" s="18">
        <f t="shared" si="158"/>
        <v>1.7713969384837667</v>
      </c>
      <c r="Q658" s="18">
        <f t="shared" si="159"/>
        <v>496.28472609647832</v>
      </c>
      <c r="R658" s="43"/>
      <c r="S658" s="43"/>
    </row>
    <row r="659" spans="2:19" ht="18" x14ac:dyDescent="0.35">
      <c r="B659" s="45">
        <v>27</v>
      </c>
      <c r="C659" s="5">
        <v>3.91</v>
      </c>
      <c r="D659" s="4">
        <f t="shared" si="148"/>
        <v>3.331667499583542</v>
      </c>
      <c r="E659" s="4">
        <f t="shared" si="149"/>
        <v>0.93904771899677131</v>
      </c>
      <c r="F659" s="4">
        <f t="shared" si="150"/>
        <v>2.5575447570332483E-3</v>
      </c>
      <c r="G659" s="4">
        <f t="shared" si="151"/>
        <v>152880.99999999997</v>
      </c>
      <c r="H659" s="4">
        <f t="shared" si="152"/>
        <v>509348.65900383139</v>
      </c>
      <c r="I659" s="4">
        <f t="shared" si="153"/>
        <v>1696980.3731595252</v>
      </c>
      <c r="J659" s="4">
        <f t="shared" si="154"/>
        <v>143562.55432794537</v>
      </c>
      <c r="K659" s="4">
        <f t="shared" si="155"/>
        <v>134812.08917500716</v>
      </c>
      <c r="L659" s="4">
        <f t="shared" si="156"/>
        <v>478302.69641161215</v>
      </c>
      <c r="M659" s="4"/>
      <c r="N659" s="4"/>
      <c r="O659" s="4">
        <f t="shared" si="157"/>
        <v>0.88165791908896729</v>
      </c>
      <c r="P659" s="18">
        <f t="shared" si="158"/>
        <v>0.44988831392369355</v>
      </c>
      <c r="Q659" s="18">
        <f t="shared" si="159"/>
        <v>503.5272003121591</v>
      </c>
      <c r="R659" s="43"/>
      <c r="S659" s="43"/>
    </row>
    <row r="660" spans="2:19" ht="18" x14ac:dyDescent="0.35">
      <c r="B660" s="45">
        <v>27</v>
      </c>
      <c r="C660" s="5">
        <v>3.93</v>
      </c>
      <c r="D660" s="4">
        <f t="shared" si="148"/>
        <v>3.331667499583542</v>
      </c>
      <c r="E660" s="4">
        <f t="shared" si="149"/>
        <v>0.93394566711287585</v>
      </c>
      <c r="F660" s="4">
        <f t="shared" si="150"/>
        <v>2.5445292620865142E-3</v>
      </c>
      <c r="G660" s="4">
        <f t="shared" si="151"/>
        <v>154448.99999999997</v>
      </c>
      <c r="H660" s="4">
        <f t="shared" si="152"/>
        <v>514572.7136431784</v>
      </c>
      <c r="I660" s="4">
        <f t="shared" si="153"/>
        <v>1714385.1862174862</v>
      </c>
      <c r="J660" s="4">
        <f t="shared" si="154"/>
        <v>144246.97433991655</v>
      </c>
      <c r="K660" s="4">
        <f t="shared" si="155"/>
        <v>134718.83667890722</v>
      </c>
      <c r="L660" s="4">
        <f t="shared" si="156"/>
        <v>480582.95632156107</v>
      </c>
      <c r="M660" s="4"/>
      <c r="N660" s="4"/>
      <c r="O660" s="4">
        <f t="shared" si="157"/>
        <v>0.88165791908896729</v>
      </c>
      <c r="P660" s="18">
        <f t="shared" si="158"/>
        <v>1.7713969384837667</v>
      </c>
      <c r="Q660" s="18">
        <f t="shared" si="159"/>
        <v>422.26489324385193</v>
      </c>
      <c r="R660" s="43"/>
      <c r="S660" s="43"/>
    </row>
    <row r="661" spans="2:19" ht="18" x14ac:dyDescent="0.35">
      <c r="B661" s="45">
        <v>27.1</v>
      </c>
      <c r="C661" s="5">
        <v>3.9</v>
      </c>
      <c r="D661" s="4">
        <f t="shared" si="148"/>
        <v>3.330557868442964</v>
      </c>
      <c r="E661" s="4">
        <f t="shared" si="149"/>
        <v>0.94160853985844506</v>
      </c>
      <c r="F661" s="4">
        <f t="shared" si="150"/>
        <v>2.5641025641025645E-3</v>
      </c>
      <c r="G661" s="4">
        <f t="shared" si="151"/>
        <v>152099.99999999997</v>
      </c>
      <c r="H661" s="4">
        <f t="shared" si="152"/>
        <v>506577.85179017473</v>
      </c>
      <c r="I661" s="4">
        <f t="shared" si="153"/>
        <v>1687186.8502586999</v>
      </c>
      <c r="J661" s="4">
        <f t="shared" si="154"/>
        <v>143218.65891246946</v>
      </c>
      <c r="K661" s="4">
        <f t="shared" si="155"/>
        <v>134855.91229905505</v>
      </c>
      <c r="L661" s="4">
        <f t="shared" si="156"/>
        <v>476998.03134877421</v>
      </c>
      <c r="M661" s="4"/>
      <c r="N661" s="4"/>
      <c r="O661" s="4">
        <f t="shared" si="157"/>
        <v>0.88605286200812117</v>
      </c>
      <c r="P661" s="18">
        <f t="shared" si="158"/>
        <v>2.7813628381796076</v>
      </c>
      <c r="Q661" s="18">
        <f t="shared" si="159"/>
        <v>469.44651122830408</v>
      </c>
      <c r="R661" s="43"/>
      <c r="S661" s="43"/>
    </row>
    <row r="662" spans="2:19" ht="18" x14ac:dyDescent="0.35">
      <c r="B662" s="45">
        <v>27.1</v>
      </c>
      <c r="C662" s="5">
        <v>3.89</v>
      </c>
      <c r="D662" s="4">
        <f t="shared" si="148"/>
        <v>3.330557868442964</v>
      </c>
      <c r="E662" s="4">
        <f t="shared" si="149"/>
        <v>0.94417593536369082</v>
      </c>
      <c r="F662" s="4">
        <f t="shared" si="150"/>
        <v>2.5706940874035988E-3</v>
      </c>
      <c r="G662" s="4">
        <f t="shared" si="151"/>
        <v>151321</v>
      </c>
      <c r="H662" s="4">
        <f t="shared" si="152"/>
        <v>503983.34721065772</v>
      </c>
      <c r="I662" s="4">
        <f t="shared" si="153"/>
        <v>1678545.7026166783</v>
      </c>
      <c r="J662" s="4">
        <f t="shared" si="154"/>
        <v>142873.64671516904</v>
      </c>
      <c r="K662" s="4">
        <f t="shared" si="155"/>
        <v>134897.85902611626</v>
      </c>
      <c r="L662" s="4">
        <f t="shared" si="156"/>
        <v>475848.94826034649</v>
      </c>
      <c r="M662" s="4"/>
      <c r="N662" s="4"/>
      <c r="O662" s="4">
        <f t="shared" si="157"/>
        <v>0.88605286200812117</v>
      </c>
      <c r="P662" s="18">
        <f t="shared" si="158"/>
        <v>7.0872152821176932</v>
      </c>
      <c r="Q662" s="18">
        <f t="shared" si="159"/>
        <v>511.2064717225079</v>
      </c>
      <c r="R662" s="43"/>
      <c r="S662" s="43"/>
    </row>
    <row r="663" spans="2:19" ht="18" x14ac:dyDescent="0.35">
      <c r="B663" s="45">
        <v>27.1</v>
      </c>
      <c r="C663" s="5">
        <v>3.88</v>
      </c>
      <c r="D663" s="4">
        <f t="shared" si="148"/>
        <v>3.330557868442964</v>
      </c>
      <c r="E663" s="4">
        <f t="shared" si="149"/>
        <v>0.94674993935886365</v>
      </c>
      <c r="F663" s="4">
        <f t="shared" si="150"/>
        <v>2.5773195876288664E-3</v>
      </c>
      <c r="G663" s="4">
        <f t="shared" si="151"/>
        <v>150543.99999999994</v>
      </c>
      <c r="H663" s="4">
        <f t="shared" si="152"/>
        <v>501395.50374687737</v>
      </c>
      <c r="I663" s="4">
        <f t="shared" si="153"/>
        <v>1669926.7402060858</v>
      </c>
      <c r="J663" s="4">
        <f t="shared" si="154"/>
        <v>142527.52287084071</v>
      </c>
      <c r="K663" s="4">
        <f t="shared" si="155"/>
        <v>134937.9236349375</v>
      </c>
      <c r="L663" s="4">
        <f t="shared" si="156"/>
        <v>474696.16276716301</v>
      </c>
      <c r="M663" s="4"/>
      <c r="N663" s="4"/>
      <c r="O663" s="4">
        <f t="shared" si="157"/>
        <v>0.88605286200812117</v>
      </c>
      <c r="P663" s="18">
        <f t="shared" si="158"/>
        <v>13.352098371223095</v>
      </c>
      <c r="Q663" s="18">
        <f t="shared" si="159"/>
        <v>554.62444938651572</v>
      </c>
      <c r="R663" s="43"/>
      <c r="S663" s="43"/>
    </row>
    <row r="664" spans="2:19" ht="18" x14ac:dyDescent="0.35">
      <c r="B664" s="45">
        <v>27.2</v>
      </c>
      <c r="C664" s="5">
        <v>3.9</v>
      </c>
      <c r="D664" s="4">
        <f t="shared" si="148"/>
        <v>3.3294489761944401</v>
      </c>
      <c r="E664" s="4">
        <f t="shared" si="149"/>
        <v>0.94160853985844506</v>
      </c>
      <c r="F664" s="4">
        <f t="shared" si="150"/>
        <v>2.5641025641025645E-3</v>
      </c>
      <c r="G664" s="4">
        <f t="shared" si="151"/>
        <v>152099.99999999997</v>
      </c>
      <c r="H664" s="4">
        <f t="shared" si="152"/>
        <v>506409.18927917426</v>
      </c>
      <c r="I664" s="4">
        <f t="shared" si="153"/>
        <v>1686063.556781003</v>
      </c>
      <c r="J664" s="4">
        <f t="shared" si="154"/>
        <v>143218.65891246946</v>
      </c>
      <c r="K664" s="4">
        <f t="shared" si="155"/>
        <v>134855.91229905505</v>
      </c>
      <c r="L664" s="4">
        <f t="shared" si="156"/>
        <v>476839.21728806215</v>
      </c>
      <c r="M664" s="4"/>
      <c r="N664" s="4"/>
      <c r="O664" s="4">
        <f t="shared" si="157"/>
        <v>0.89044487837962905</v>
      </c>
      <c r="P664" s="18">
        <f t="shared" si="158"/>
        <v>2.7813628381796076</v>
      </c>
      <c r="Q664" s="18">
        <f t="shared" si="159"/>
        <v>398.15525092526184</v>
      </c>
      <c r="R664" s="43"/>
      <c r="S664" s="43"/>
    </row>
    <row r="665" spans="2:19" ht="18" x14ac:dyDescent="0.35">
      <c r="B665" s="45">
        <v>27.2</v>
      </c>
      <c r="C665" s="5">
        <v>3.88</v>
      </c>
      <c r="D665" s="4">
        <f t="shared" si="148"/>
        <v>3.3294489761944401</v>
      </c>
      <c r="E665" s="4">
        <f t="shared" si="149"/>
        <v>0.94674993935886365</v>
      </c>
      <c r="F665" s="4">
        <f t="shared" si="150"/>
        <v>2.5773195876288664E-3</v>
      </c>
      <c r="G665" s="4">
        <f t="shared" si="151"/>
        <v>150543.99999999994</v>
      </c>
      <c r="H665" s="4">
        <f t="shared" si="152"/>
        <v>501228.56667221559</v>
      </c>
      <c r="I665" s="4">
        <f t="shared" si="153"/>
        <v>1668814.9381462147</v>
      </c>
      <c r="J665" s="4">
        <f t="shared" si="154"/>
        <v>142527.52287084071</v>
      </c>
      <c r="K665" s="4">
        <f t="shared" si="155"/>
        <v>134937.9236349375</v>
      </c>
      <c r="L665" s="4">
        <f t="shared" si="156"/>
        <v>474538.11510185024</v>
      </c>
      <c r="M665" s="4"/>
      <c r="N665" s="4"/>
      <c r="O665" s="4">
        <f t="shared" si="157"/>
        <v>0.89044487837962905</v>
      </c>
      <c r="P665" s="18">
        <f t="shared" si="158"/>
        <v>13.352098371223095</v>
      </c>
      <c r="Q665" s="18">
        <f t="shared" si="159"/>
        <v>477.26360516247905</v>
      </c>
      <c r="R665" s="43"/>
      <c r="S665" s="43"/>
    </row>
    <row r="666" spans="2:19" ht="18" x14ac:dyDescent="0.35">
      <c r="B666" s="45">
        <v>27.2</v>
      </c>
      <c r="C666" s="5">
        <v>3.83</v>
      </c>
      <c r="D666" s="4">
        <f t="shared" si="148"/>
        <v>3.3294489761944401</v>
      </c>
      <c r="E666" s="4">
        <f t="shared" si="149"/>
        <v>0.95972028980149116</v>
      </c>
      <c r="F666" s="4">
        <f t="shared" si="150"/>
        <v>2.6109660574412529E-3</v>
      </c>
      <c r="G666" s="4">
        <f t="shared" si="151"/>
        <v>146689.00000000006</v>
      </c>
      <c r="H666" s="4">
        <f t="shared" si="152"/>
        <v>488393.5408689864</v>
      </c>
      <c r="I666" s="4">
        <f t="shared" si="153"/>
        <v>1626081.3746262242</v>
      </c>
      <c r="J666" s="4">
        <f t="shared" si="154"/>
        <v>140780.40959069098</v>
      </c>
      <c r="K666" s="4">
        <f t="shared" si="155"/>
        <v>135109.8154907506</v>
      </c>
      <c r="L666" s="4">
        <f t="shared" si="156"/>
        <v>468721.19057996006</v>
      </c>
      <c r="M666" s="4"/>
      <c r="N666" s="4"/>
      <c r="O666" s="4">
        <f t="shared" si="157"/>
        <v>0.89044487837962905</v>
      </c>
      <c r="P666" s="18">
        <f t="shared" si="158"/>
        <v>73.523906440571167</v>
      </c>
      <c r="Q666" s="18">
        <f t="shared" si="159"/>
        <v>703.97263157003022</v>
      </c>
      <c r="R666" s="43"/>
      <c r="S666" s="43"/>
    </row>
    <row r="667" spans="2:19" ht="18" x14ac:dyDescent="0.35">
      <c r="B667" s="45">
        <v>27.2</v>
      </c>
      <c r="C667" s="5">
        <v>3.86</v>
      </c>
      <c r="D667" s="4">
        <f t="shared" si="148"/>
        <v>3.3294489761944401</v>
      </c>
      <c r="E667" s="4">
        <f t="shared" si="149"/>
        <v>0.95191790951730615</v>
      </c>
      <c r="F667" s="4">
        <f t="shared" si="150"/>
        <v>2.5906735751295342E-3</v>
      </c>
      <c r="G667" s="4">
        <f t="shared" si="151"/>
        <v>148995.99999999994</v>
      </c>
      <c r="H667" s="4">
        <f t="shared" si="152"/>
        <v>496074.57965706661</v>
      </c>
      <c r="I667" s="4">
        <f t="shared" si="153"/>
        <v>1651655.0013553076</v>
      </c>
      <c r="J667" s="4">
        <f t="shared" si="154"/>
        <v>141831.96084644049</v>
      </c>
      <c r="K667" s="4">
        <f t="shared" si="155"/>
        <v>135012.38367168405</v>
      </c>
      <c r="L667" s="4">
        <f t="shared" si="156"/>
        <v>472222.2768318312</v>
      </c>
      <c r="M667" s="4"/>
      <c r="N667" s="4"/>
      <c r="O667" s="4">
        <f t="shared" si="157"/>
        <v>0.89044487837962905</v>
      </c>
      <c r="P667" s="18">
        <f t="shared" si="158"/>
        <v>31.697502208124078</v>
      </c>
      <c r="Q667" s="18">
        <f t="shared" si="159"/>
        <v>563.04598429658972</v>
      </c>
      <c r="R667" s="43"/>
      <c r="S667" s="43"/>
    </row>
    <row r="668" spans="2:19" ht="18" x14ac:dyDescent="0.35">
      <c r="B668" s="45">
        <v>27.3</v>
      </c>
      <c r="C668" s="5">
        <v>3.84</v>
      </c>
      <c r="D668" s="4">
        <f t="shared" si="148"/>
        <v>3.3283408221001833</v>
      </c>
      <c r="E668" s="4">
        <f t="shared" si="149"/>
        <v>0.95711272639441036</v>
      </c>
      <c r="F668" s="4">
        <f t="shared" si="150"/>
        <v>2.604166666666667E-3</v>
      </c>
      <c r="G668" s="4">
        <f t="shared" si="151"/>
        <v>147455.99999999997</v>
      </c>
      <c r="H668" s="4">
        <f t="shared" si="152"/>
        <v>490783.82426360453</v>
      </c>
      <c r="I668" s="4">
        <f t="shared" si="153"/>
        <v>1633495.8371229975</v>
      </c>
      <c r="J668" s="4">
        <f t="shared" si="154"/>
        <v>141132.01418321414</v>
      </c>
      <c r="K668" s="4">
        <f t="shared" si="155"/>
        <v>135079.2468764307</v>
      </c>
      <c r="L668" s="4">
        <f t="shared" si="156"/>
        <v>469735.44411121373</v>
      </c>
      <c r="M668" s="4"/>
      <c r="N668" s="4"/>
      <c r="O668" s="4">
        <f t="shared" si="157"/>
        <v>0.89483397112566365</v>
      </c>
      <c r="P668" s="18">
        <f t="shared" si="158"/>
        <v>57.694535455852545</v>
      </c>
      <c r="Q668" s="18">
        <f t="shared" si="159"/>
        <v>571.92923497136144</v>
      </c>
      <c r="R668" s="43"/>
      <c r="S668" s="43"/>
    </row>
    <row r="669" spans="2:19" ht="18" x14ac:dyDescent="0.35">
      <c r="B669" s="45">
        <v>27.3</v>
      </c>
      <c r="C669" s="5">
        <v>3.88</v>
      </c>
      <c r="D669" s="4">
        <f t="shared" si="148"/>
        <v>3.3283408221001833</v>
      </c>
      <c r="E669" s="4">
        <f t="shared" si="149"/>
        <v>0.94674993935886365</v>
      </c>
      <c r="F669" s="4">
        <f t="shared" si="150"/>
        <v>2.5773195876288664E-3</v>
      </c>
      <c r="G669" s="4">
        <f t="shared" si="151"/>
        <v>150543.99999999994</v>
      </c>
      <c r="H669" s="4">
        <f t="shared" si="152"/>
        <v>501061.74072224979</v>
      </c>
      <c r="I669" s="4">
        <f t="shared" si="153"/>
        <v>1667704.2460384418</v>
      </c>
      <c r="J669" s="4">
        <f t="shared" si="154"/>
        <v>142527.52287084071</v>
      </c>
      <c r="K669" s="4">
        <f t="shared" si="155"/>
        <v>134937.9236349375</v>
      </c>
      <c r="L669" s="4">
        <f t="shared" si="156"/>
        <v>474380.17264383665</v>
      </c>
      <c r="M669" s="4"/>
      <c r="N669" s="4"/>
      <c r="O669" s="4">
        <f t="shared" si="157"/>
        <v>0.89483397112566365</v>
      </c>
      <c r="P669" s="18">
        <f t="shared" si="158"/>
        <v>13.352098371223095</v>
      </c>
      <c r="Q669" s="18">
        <f t="shared" si="159"/>
        <v>405.75638929872378</v>
      </c>
      <c r="R669" s="43"/>
      <c r="S669" s="43"/>
    </row>
    <row r="670" spans="2:19" ht="18" x14ac:dyDescent="0.35">
      <c r="B670" s="45">
        <v>27.3</v>
      </c>
      <c r="C670" s="5">
        <v>3.86</v>
      </c>
      <c r="D670" s="4">
        <f t="shared" si="148"/>
        <v>3.3283408221001833</v>
      </c>
      <c r="E670" s="4">
        <f t="shared" si="149"/>
        <v>0.95191790951730615</v>
      </c>
      <c r="F670" s="4">
        <f t="shared" si="150"/>
        <v>2.5906735751295342E-3</v>
      </c>
      <c r="G670" s="4">
        <f t="shared" si="151"/>
        <v>148995.99999999994</v>
      </c>
      <c r="H670" s="4">
        <f t="shared" si="152"/>
        <v>495909.46912963875</v>
      </c>
      <c r="I670" s="4">
        <f t="shared" si="153"/>
        <v>1650555.7301702073</v>
      </c>
      <c r="J670" s="4">
        <f t="shared" si="154"/>
        <v>141831.96084644049</v>
      </c>
      <c r="K670" s="4">
        <f t="shared" si="155"/>
        <v>135012.38367168405</v>
      </c>
      <c r="L670" s="4">
        <f t="shared" si="156"/>
        <v>472065.10516372276</v>
      </c>
      <c r="M670" s="4"/>
      <c r="N670" s="4"/>
      <c r="O670" s="4">
        <f t="shared" si="157"/>
        <v>0.89483397112566365</v>
      </c>
      <c r="P670" s="18">
        <f t="shared" si="158"/>
        <v>31.697502208124078</v>
      </c>
      <c r="Q670" s="18">
        <f t="shared" si="159"/>
        <v>485.51479301873519</v>
      </c>
      <c r="R670" s="43"/>
      <c r="S670" s="43"/>
    </row>
    <row r="671" spans="2:19" ht="18" x14ac:dyDescent="0.35">
      <c r="B671" s="45">
        <v>27.3</v>
      </c>
      <c r="C671" s="5">
        <v>3.88</v>
      </c>
      <c r="D671" s="4">
        <f t="shared" si="148"/>
        <v>3.3283408221001833</v>
      </c>
      <c r="E671" s="4">
        <f t="shared" si="149"/>
        <v>0.94674993935886365</v>
      </c>
      <c r="F671" s="4">
        <f t="shared" si="150"/>
        <v>2.5773195876288664E-3</v>
      </c>
      <c r="G671" s="4">
        <f t="shared" si="151"/>
        <v>150543.99999999994</v>
      </c>
      <c r="H671" s="4">
        <f t="shared" si="152"/>
        <v>501061.74072224979</v>
      </c>
      <c r="I671" s="4">
        <f t="shared" si="153"/>
        <v>1667704.2460384418</v>
      </c>
      <c r="J671" s="4">
        <f t="shared" si="154"/>
        <v>142527.52287084071</v>
      </c>
      <c r="K671" s="4">
        <f t="shared" si="155"/>
        <v>134937.9236349375</v>
      </c>
      <c r="L671" s="4">
        <f t="shared" si="156"/>
        <v>474380.17264383665</v>
      </c>
      <c r="M671" s="4"/>
      <c r="N671" s="4"/>
      <c r="O671" s="4">
        <f t="shared" si="157"/>
        <v>0.89483397112566365</v>
      </c>
      <c r="P671" s="18">
        <f t="shared" si="158"/>
        <v>13.352098371223095</v>
      </c>
      <c r="Q671" s="18">
        <f t="shared" si="159"/>
        <v>405.75638929872378</v>
      </c>
      <c r="R671" s="43"/>
      <c r="S671" s="43"/>
    </row>
    <row r="672" spans="2:19" ht="18" x14ac:dyDescent="0.35">
      <c r="B672" s="45">
        <v>27.4</v>
      </c>
      <c r="C672" s="5">
        <v>3.88</v>
      </c>
      <c r="D672" s="4">
        <f t="shared" si="148"/>
        <v>3.327233405423391</v>
      </c>
      <c r="E672" s="4">
        <f t="shared" si="149"/>
        <v>0.94674993935886365</v>
      </c>
      <c r="F672" s="4">
        <f t="shared" si="150"/>
        <v>2.5773195876288664E-3</v>
      </c>
      <c r="G672" s="4">
        <f t="shared" si="151"/>
        <v>150543.99999999994</v>
      </c>
      <c r="H672" s="4">
        <f t="shared" si="152"/>
        <v>500895.0257860588</v>
      </c>
      <c r="I672" s="4">
        <f t="shared" si="153"/>
        <v>1666594.6624057856</v>
      </c>
      <c r="J672" s="4">
        <f t="shared" si="154"/>
        <v>142527.52287084071</v>
      </c>
      <c r="K672" s="4">
        <f t="shared" si="155"/>
        <v>134937.9236349375</v>
      </c>
      <c r="L672" s="4">
        <f t="shared" si="156"/>
        <v>474222.33528810757</v>
      </c>
      <c r="M672" s="4"/>
      <c r="N672" s="4"/>
      <c r="O672" s="4">
        <f t="shared" si="157"/>
        <v>0.89922014316449683</v>
      </c>
      <c r="P672" s="18">
        <f t="shared" si="158"/>
        <v>13.352098371223095</v>
      </c>
      <c r="Q672" s="18">
        <f t="shared" si="159"/>
        <v>340.09116929200201</v>
      </c>
      <c r="R672" s="43"/>
      <c r="S672" s="43"/>
    </row>
    <row r="673" spans="2:19" ht="18" x14ac:dyDescent="0.35">
      <c r="B673" s="45">
        <v>27.4</v>
      </c>
      <c r="C673" s="5">
        <v>3.83</v>
      </c>
      <c r="D673" s="4">
        <f t="shared" si="148"/>
        <v>3.327233405423391</v>
      </c>
      <c r="E673" s="4">
        <f t="shared" si="149"/>
        <v>0.95972028980149116</v>
      </c>
      <c r="F673" s="4">
        <f t="shared" si="150"/>
        <v>2.6109660574412529E-3</v>
      </c>
      <c r="G673" s="4">
        <f t="shared" si="151"/>
        <v>146689.00000000006</v>
      </c>
      <c r="H673" s="4">
        <f t="shared" si="152"/>
        <v>488068.54100815201</v>
      </c>
      <c r="I673" s="4">
        <f t="shared" si="153"/>
        <v>1623917.9537785794</v>
      </c>
      <c r="J673" s="4">
        <f t="shared" si="154"/>
        <v>140780.40959069098</v>
      </c>
      <c r="K673" s="4">
        <f t="shared" si="155"/>
        <v>135109.8154907506</v>
      </c>
      <c r="L673" s="4">
        <f t="shared" si="156"/>
        <v>468409.28161933459</v>
      </c>
      <c r="M673" s="4"/>
      <c r="N673" s="4"/>
      <c r="O673" s="4">
        <f t="shared" si="157"/>
        <v>0.89922014316449683</v>
      </c>
      <c r="P673" s="18">
        <f t="shared" si="158"/>
        <v>73.523906440571167</v>
      </c>
      <c r="Q673" s="18">
        <f t="shared" si="159"/>
        <v>536.92101496727571</v>
      </c>
      <c r="R673" s="43"/>
      <c r="S673" s="43"/>
    </row>
    <row r="674" spans="2:19" ht="18" x14ac:dyDescent="0.35">
      <c r="B674" s="45">
        <v>27.4</v>
      </c>
      <c r="C674" s="5">
        <v>3.84</v>
      </c>
      <c r="D674" s="4">
        <f t="shared" si="148"/>
        <v>3.327233405423391</v>
      </c>
      <c r="E674" s="4">
        <f t="shared" si="149"/>
        <v>0.95711272639441036</v>
      </c>
      <c r="F674" s="4">
        <f t="shared" si="150"/>
        <v>2.604166666666667E-3</v>
      </c>
      <c r="G674" s="4">
        <f t="shared" si="151"/>
        <v>147455.99999999997</v>
      </c>
      <c r="H674" s="4">
        <f t="shared" si="152"/>
        <v>490620.52903011144</v>
      </c>
      <c r="I674" s="4">
        <f t="shared" si="153"/>
        <v>1632409.0135754833</v>
      </c>
      <c r="J674" s="4">
        <f t="shared" si="154"/>
        <v>141132.01418321414</v>
      </c>
      <c r="K674" s="4">
        <f t="shared" si="155"/>
        <v>135079.2468764307</v>
      </c>
      <c r="L674" s="4">
        <f t="shared" si="156"/>
        <v>469579.15216507798</v>
      </c>
      <c r="M674" s="4"/>
      <c r="N674" s="4"/>
      <c r="O674" s="4">
        <f t="shared" si="157"/>
        <v>0.89922014316449683</v>
      </c>
      <c r="P674" s="18">
        <f t="shared" si="158"/>
        <v>57.694535455852545</v>
      </c>
      <c r="Q674" s="18">
        <f t="shared" si="159"/>
        <v>494.20633271979511</v>
      </c>
      <c r="R674" s="43"/>
      <c r="S674" s="43"/>
    </row>
    <row r="675" spans="2:19" ht="18" x14ac:dyDescent="0.35">
      <c r="B675" s="45">
        <v>27.5</v>
      </c>
      <c r="C675" s="5">
        <v>3.8</v>
      </c>
      <c r="D675" s="4">
        <f t="shared" si="148"/>
        <v>3.3261267254282392</v>
      </c>
      <c r="E675" s="4">
        <f t="shared" si="149"/>
        <v>0.9675840262617057</v>
      </c>
      <c r="F675" s="4">
        <f t="shared" si="150"/>
        <v>2.631578947368421E-3</v>
      </c>
      <c r="G675" s="4">
        <f t="shared" si="151"/>
        <v>144400</v>
      </c>
      <c r="H675" s="4">
        <f t="shared" si="152"/>
        <v>480292.69915183773</v>
      </c>
      <c r="I675" s="4">
        <f t="shared" si="153"/>
        <v>1597514.3826769926</v>
      </c>
      <c r="J675" s="4">
        <f t="shared" si="154"/>
        <v>139719.1333921903</v>
      </c>
      <c r="K675" s="4">
        <f t="shared" si="155"/>
        <v>135190.00163341183</v>
      </c>
      <c r="L675" s="4">
        <f t="shared" si="156"/>
        <v>464723.54362943728</v>
      </c>
      <c r="M675" s="4"/>
      <c r="N675" s="4"/>
      <c r="O675" s="4">
        <f t="shared" si="157"/>
        <v>0.90360339741052265</v>
      </c>
      <c r="P675" s="18">
        <f t="shared" si="158"/>
        <v>132.15029218032404</v>
      </c>
      <c r="Q675" s="18">
        <f t="shared" si="159"/>
        <v>591.10441336704559</v>
      </c>
      <c r="R675" s="43"/>
      <c r="S675" s="43"/>
    </row>
    <row r="676" spans="2:19" ht="18" x14ac:dyDescent="0.35">
      <c r="B676" s="45">
        <v>27.6</v>
      </c>
      <c r="C676" s="5">
        <v>3.78</v>
      </c>
      <c r="D676" s="4">
        <f t="shared" si="148"/>
        <v>3.3250207813798838</v>
      </c>
      <c r="E676" s="4">
        <f t="shared" si="149"/>
        <v>0.97286108336254939</v>
      </c>
      <c r="F676" s="4">
        <f t="shared" si="150"/>
        <v>2.6455026455026458E-3</v>
      </c>
      <c r="G676" s="4">
        <f t="shared" si="151"/>
        <v>142883.99999999997</v>
      </c>
      <c r="H676" s="4">
        <f t="shared" si="152"/>
        <v>475092.26932668319</v>
      </c>
      <c r="I676" s="4">
        <f t="shared" si="153"/>
        <v>1579691.6685841503</v>
      </c>
      <c r="J676" s="4">
        <f t="shared" si="154"/>
        <v>139006.28303517448</v>
      </c>
      <c r="K676" s="4">
        <f t="shared" si="155"/>
        <v>135233.80310780101</v>
      </c>
      <c r="L676" s="4">
        <f t="shared" si="156"/>
        <v>462198.77983432915</v>
      </c>
      <c r="M676" s="4"/>
      <c r="N676" s="4"/>
      <c r="O676" s="4">
        <f t="shared" si="157"/>
        <v>0.90798373677425737</v>
      </c>
      <c r="P676" s="18">
        <f t="shared" si="158"/>
        <v>180.36189569637102</v>
      </c>
      <c r="Q676" s="18">
        <f t="shared" si="159"/>
        <v>601.40877221660423</v>
      </c>
      <c r="R676" s="43"/>
      <c r="S676" s="43"/>
    </row>
    <row r="677" spans="2:19" ht="18" x14ac:dyDescent="0.35">
      <c r="B677" s="45">
        <v>27.6</v>
      </c>
      <c r="C677" s="5">
        <v>3.8</v>
      </c>
      <c r="D677" s="4">
        <f t="shared" si="148"/>
        <v>3.3250207813798838</v>
      </c>
      <c r="E677" s="4">
        <f t="shared" si="149"/>
        <v>0.9675840262617057</v>
      </c>
      <c r="F677" s="4">
        <f t="shared" si="150"/>
        <v>2.631578947368421E-3</v>
      </c>
      <c r="G677" s="4">
        <f t="shared" si="151"/>
        <v>144400</v>
      </c>
      <c r="H677" s="4">
        <f t="shared" si="152"/>
        <v>480133.00083125522</v>
      </c>
      <c r="I677" s="4">
        <f t="shared" si="153"/>
        <v>1596452.2055902085</v>
      </c>
      <c r="J677" s="4">
        <f t="shared" si="154"/>
        <v>139719.1333921903</v>
      </c>
      <c r="K677" s="4">
        <f t="shared" si="155"/>
        <v>135190.00163341183</v>
      </c>
      <c r="L677" s="4">
        <f t="shared" si="156"/>
        <v>464569.02208542085</v>
      </c>
      <c r="M677" s="4"/>
      <c r="N677" s="4"/>
      <c r="O677" s="4">
        <f t="shared" si="157"/>
        <v>0.90798373677425737</v>
      </c>
      <c r="P677" s="18">
        <f t="shared" si="158"/>
        <v>132.15029218032404</v>
      </c>
      <c r="Q677" s="18">
        <f t="shared" si="159"/>
        <v>512.93688680901585</v>
      </c>
      <c r="R677" s="43"/>
      <c r="S677" s="43"/>
    </row>
    <row r="678" spans="2:19" ht="18" x14ac:dyDescent="0.35">
      <c r="B678" s="45">
        <v>27.6</v>
      </c>
      <c r="C678" s="5">
        <v>3.8</v>
      </c>
      <c r="D678" s="4">
        <f t="shared" si="148"/>
        <v>3.3250207813798838</v>
      </c>
      <c r="E678" s="4">
        <f t="shared" si="149"/>
        <v>0.9675840262617057</v>
      </c>
      <c r="F678" s="4">
        <f t="shared" si="150"/>
        <v>2.631578947368421E-3</v>
      </c>
      <c r="G678" s="4">
        <f t="shared" si="151"/>
        <v>144400</v>
      </c>
      <c r="H678" s="4">
        <f t="shared" si="152"/>
        <v>480133.00083125522</v>
      </c>
      <c r="I678" s="4">
        <f t="shared" si="153"/>
        <v>1596452.2055902085</v>
      </c>
      <c r="J678" s="4">
        <f t="shared" si="154"/>
        <v>139719.1333921903</v>
      </c>
      <c r="K678" s="4">
        <f t="shared" si="155"/>
        <v>135190.00163341183</v>
      </c>
      <c r="L678" s="4">
        <f t="shared" si="156"/>
        <v>464569.02208542085</v>
      </c>
      <c r="M678" s="4"/>
      <c r="N678" s="4"/>
      <c r="O678" s="4">
        <f t="shared" si="157"/>
        <v>0.90798373677425737</v>
      </c>
      <c r="P678" s="18">
        <f t="shared" si="158"/>
        <v>132.15029218032404</v>
      </c>
      <c r="Q678" s="18">
        <f t="shared" si="159"/>
        <v>512.93688680901585</v>
      </c>
      <c r="R678" s="43"/>
      <c r="S678" s="43"/>
    </row>
    <row r="679" spans="2:19" ht="18" x14ac:dyDescent="0.35">
      <c r="B679" s="45">
        <v>27.6</v>
      </c>
      <c r="C679" s="5">
        <v>3.76</v>
      </c>
      <c r="D679" s="4">
        <f t="shared" si="148"/>
        <v>3.3250207813798838</v>
      </c>
      <c r="E679" s="4">
        <f t="shared" si="149"/>
        <v>0.97816613559224252</v>
      </c>
      <c r="F679" s="4">
        <f t="shared" si="150"/>
        <v>2.6595744680851063E-3</v>
      </c>
      <c r="G679" s="4">
        <f t="shared" si="151"/>
        <v>141376</v>
      </c>
      <c r="H679" s="4">
        <f t="shared" si="152"/>
        <v>470078.13798836246</v>
      </c>
      <c r="I679" s="4">
        <f t="shared" si="153"/>
        <v>1563019.5776836656</v>
      </c>
      <c r="J679" s="4">
        <f t="shared" si="154"/>
        <v>138289.21558548888</v>
      </c>
      <c r="K679" s="4">
        <f t="shared" si="155"/>
        <v>135269.82760334018</v>
      </c>
      <c r="L679" s="4">
        <f t="shared" si="156"/>
        <v>459814.51566247339</v>
      </c>
      <c r="M679" s="4"/>
      <c r="N679" s="4"/>
      <c r="O679" s="4">
        <f t="shared" si="157"/>
        <v>0.90798373677425737</v>
      </c>
      <c r="P679" s="18">
        <f t="shared" si="158"/>
        <v>235.73088893211084</v>
      </c>
      <c r="Q679" s="18">
        <f t="shared" si="159"/>
        <v>696.35725762543461</v>
      </c>
      <c r="R679" s="43"/>
      <c r="S679" s="43"/>
    </row>
    <row r="680" spans="2:19" ht="18" x14ac:dyDescent="0.35">
      <c r="B680" s="45">
        <v>27.7</v>
      </c>
      <c r="C680" s="5">
        <v>3.81</v>
      </c>
      <c r="D680" s="4">
        <f t="shared" si="148"/>
        <v>3.3239155725444576</v>
      </c>
      <c r="E680" s="4">
        <f t="shared" si="149"/>
        <v>0.96495590385543617</v>
      </c>
      <c r="F680" s="4">
        <f t="shared" si="150"/>
        <v>2.6246719160104987E-3</v>
      </c>
      <c r="G680" s="4">
        <f t="shared" si="151"/>
        <v>145161</v>
      </c>
      <c r="H680" s="4">
        <f t="shared" si="152"/>
        <v>482502.908426126</v>
      </c>
      <c r="I680" s="4">
        <f t="shared" si="153"/>
        <v>1603798.9311155926</v>
      </c>
      <c r="J680" s="4">
        <f t="shared" si="154"/>
        <v>140073.96395955898</v>
      </c>
      <c r="K680" s="4">
        <f t="shared" si="155"/>
        <v>135165.19849921003</v>
      </c>
      <c r="L680" s="4">
        <f t="shared" si="156"/>
        <v>465594.03011320916</v>
      </c>
      <c r="M680" s="4"/>
      <c r="N680" s="4"/>
      <c r="O680" s="4">
        <f t="shared" si="157"/>
        <v>0.91236116416234658</v>
      </c>
      <c r="P680" s="18">
        <f t="shared" si="158"/>
        <v>110.7672298030444</v>
      </c>
      <c r="Q680" s="18">
        <f t="shared" si="159"/>
        <v>401.54532256024356</v>
      </c>
      <c r="R680" s="43"/>
      <c r="S680" s="43"/>
    </row>
    <row r="681" spans="2:19" ht="18" x14ac:dyDescent="0.35">
      <c r="B681" s="45">
        <v>27.7</v>
      </c>
      <c r="C681" s="5">
        <v>3.79</v>
      </c>
      <c r="D681" s="4">
        <f t="shared" si="148"/>
        <v>3.3239155725444576</v>
      </c>
      <c r="E681" s="4">
        <f t="shared" si="149"/>
        <v>0.97021907389971063</v>
      </c>
      <c r="F681" s="4">
        <f t="shared" si="150"/>
        <v>2.6385224274406332E-3</v>
      </c>
      <c r="G681" s="4">
        <f t="shared" si="151"/>
        <v>143641</v>
      </c>
      <c r="H681" s="4">
        <f t="shared" si="152"/>
        <v>477450.55675585842</v>
      </c>
      <c r="I681" s="4">
        <f t="shared" si="153"/>
        <v>1587005.3407208191</v>
      </c>
      <c r="J681" s="4">
        <f t="shared" si="154"/>
        <v>139363.23799402834</v>
      </c>
      <c r="K681" s="4">
        <f t="shared" si="155"/>
        <v>135212.87170223115</v>
      </c>
      <c r="L681" s="4">
        <f t="shared" si="156"/>
        <v>463231.63700857019</v>
      </c>
      <c r="M681" s="4"/>
      <c r="N681" s="4"/>
      <c r="O681" s="4">
        <f t="shared" si="157"/>
        <v>0.91236116416234658</v>
      </c>
      <c r="P681" s="18">
        <f t="shared" si="158"/>
        <v>155.3536733245339</v>
      </c>
      <c r="Q681" s="18">
        <f t="shared" si="159"/>
        <v>480.84366552029843</v>
      </c>
      <c r="R681" s="43"/>
      <c r="S681" s="43"/>
    </row>
    <row r="682" spans="2:19" ht="18" x14ac:dyDescent="0.35">
      <c r="B682" s="45">
        <v>27.7</v>
      </c>
      <c r="C682" s="5">
        <v>3.8</v>
      </c>
      <c r="D682" s="4">
        <f t="shared" si="148"/>
        <v>3.3239155725444576</v>
      </c>
      <c r="E682" s="4">
        <f t="shared" si="149"/>
        <v>0.9675840262617057</v>
      </c>
      <c r="F682" s="4">
        <f t="shared" si="150"/>
        <v>2.631578947368421E-3</v>
      </c>
      <c r="G682" s="4">
        <f t="shared" si="151"/>
        <v>144400</v>
      </c>
      <c r="H682" s="4">
        <f t="shared" si="152"/>
        <v>479973.40867541969</v>
      </c>
      <c r="I682" s="4">
        <f t="shared" si="153"/>
        <v>1595391.0875034723</v>
      </c>
      <c r="J682" s="4">
        <f t="shared" si="154"/>
        <v>139719.1333921903</v>
      </c>
      <c r="K682" s="4">
        <f t="shared" si="155"/>
        <v>135190.00163341183</v>
      </c>
      <c r="L682" s="4">
        <f t="shared" si="156"/>
        <v>464414.60326471768</v>
      </c>
      <c r="M682" s="4"/>
      <c r="N682" s="4"/>
      <c r="O682" s="4">
        <f t="shared" si="157"/>
        <v>0.91236116416234658</v>
      </c>
      <c r="P682" s="18">
        <f t="shared" si="158"/>
        <v>132.15029218032404</v>
      </c>
      <c r="Q682" s="18">
        <f t="shared" si="159"/>
        <v>440.35711357543397</v>
      </c>
      <c r="R682" s="43"/>
      <c r="S682" s="43"/>
    </row>
    <row r="683" spans="2:19" ht="18" x14ac:dyDescent="0.35">
      <c r="B683" s="45">
        <v>27.7</v>
      </c>
      <c r="C683" s="5">
        <v>3.82</v>
      </c>
      <c r="D683" s="4">
        <f t="shared" si="148"/>
        <v>3.3239155725444576</v>
      </c>
      <c r="E683" s="4">
        <f t="shared" si="149"/>
        <v>0.96233467037556197</v>
      </c>
      <c r="F683" s="4">
        <f t="shared" si="150"/>
        <v>2.617801047120419E-3</v>
      </c>
      <c r="G683" s="4">
        <f t="shared" si="151"/>
        <v>145923.99999999997</v>
      </c>
      <c r="H683" s="4">
        <f t="shared" si="152"/>
        <v>485039.05600797734</v>
      </c>
      <c r="I683" s="4">
        <f t="shared" si="153"/>
        <v>1612228.8715571791</v>
      </c>
      <c r="J683" s="4">
        <f t="shared" si="154"/>
        <v>140427.72443988349</v>
      </c>
      <c r="K683" s="4">
        <f t="shared" si="155"/>
        <v>135138.4679104455</v>
      </c>
      <c r="L683" s="4">
        <f t="shared" si="156"/>
        <v>466769.90008271061</v>
      </c>
      <c r="M683" s="4"/>
      <c r="N683" s="4"/>
      <c r="O683" s="4">
        <f t="shared" si="157"/>
        <v>0.91236116416234658</v>
      </c>
      <c r="P683" s="18">
        <f t="shared" si="158"/>
        <v>91.219950719657206</v>
      </c>
      <c r="Q683" s="18">
        <f t="shared" si="159"/>
        <v>364.42349449280601</v>
      </c>
      <c r="R683" s="43"/>
      <c r="S683" s="43"/>
    </row>
    <row r="684" spans="2:19" ht="18" x14ac:dyDescent="0.35">
      <c r="B684" s="45">
        <v>27.7</v>
      </c>
      <c r="C684" s="5">
        <v>3.78</v>
      </c>
      <c r="D684" s="4">
        <f t="shared" si="148"/>
        <v>3.3239155725444576</v>
      </c>
      <c r="E684" s="4">
        <f t="shared" si="149"/>
        <v>0.97286108336254939</v>
      </c>
      <c r="F684" s="4">
        <f t="shared" si="150"/>
        <v>2.6455026455026458E-3</v>
      </c>
      <c r="G684" s="4">
        <f t="shared" si="151"/>
        <v>142883.99999999997</v>
      </c>
      <c r="H684" s="4">
        <f t="shared" si="152"/>
        <v>474934.35266744217</v>
      </c>
      <c r="I684" s="4">
        <f t="shared" si="153"/>
        <v>1578641.6907676323</v>
      </c>
      <c r="J684" s="4">
        <f t="shared" si="154"/>
        <v>139006.28303517448</v>
      </c>
      <c r="K684" s="4">
        <f t="shared" si="155"/>
        <v>135233.80310780101</v>
      </c>
      <c r="L684" s="4">
        <f t="shared" si="156"/>
        <v>462045.14886213886</v>
      </c>
      <c r="M684" s="4"/>
      <c r="N684" s="4"/>
      <c r="O684" s="4">
        <f t="shared" si="157"/>
        <v>0.91236116416234658</v>
      </c>
      <c r="P684" s="18">
        <f t="shared" si="158"/>
        <v>180.36189569637102</v>
      </c>
      <c r="Q684" s="18">
        <f t="shared" si="159"/>
        <v>522.98976405614792</v>
      </c>
      <c r="R684" s="43"/>
      <c r="S684" s="43"/>
    </row>
    <row r="685" spans="2:19" ht="18" x14ac:dyDescent="0.35">
      <c r="B685" s="45">
        <v>27.8</v>
      </c>
      <c r="C685" s="5">
        <v>3.75</v>
      </c>
      <c r="D685" s="4">
        <f t="shared" si="148"/>
        <v>3.3228110981890682</v>
      </c>
      <c r="E685" s="4">
        <f t="shared" si="149"/>
        <v>0.98082925301172619</v>
      </c>
      <c r="F685" s="4">
        <f t="shared" si="150"/>
        <v>2.6666666666666666E-3</v>
      </c>
      <c r="G685" s="4">
        <f t="shared" si="151"/>
        <v>140625</v>
      </c>
      <c r="H685" s="4">
        <f t="shared" si="152"/>
        <v>467270.31068283773</v>
      </c>
      <c r="I685" s="4">
        <f t="shared" si="153"/>
        <v>1552650.9741911872</v>
      </c>
      <c r="J685" s="4">
        <f t="shared" si="154"/>
        <v>137929.113704774</v>
      </c>
      <c r="K685" s="4">
        <f t="shared" si="155"/>
        <v>135284.90956362293</v>
      </c>
      <c r="L685" s="4">
        <f t="shared" si="156"/>
        <v>458312.38978160493</v>
      </c>
      <c r="M685" s="4"/>
      <c r="N685" s="4"/>
      <c r="O685" s="4">
        <f t="shared" si="157"/>
        <v>0.91673568247757409</v>
      </c>
      <c r="P685" s="18">
        <f t="shared" si="158"/>
        <v>266.06063969940175</v>
      </c>
      <c r="Q685" s="18">
        <f t="shared" si="159"/>
        <v>577.68550084917138</v>
      </c>
      <c r="R685" s="43"/>
      <c r="S685" s="43"/>
    </row>
    <row r="686" spans="2:19" ht="18" x14ac:dyDescent="0.35">
      <c r="B686" s="45">
        <v>27.8</v>
      </c>
      <c r="C686" s="5">
        <v>3.75</v>
      </c>
      <c r="D686" s="4">
        <f t="shared" si="148"/>
        <v>3.3228110981890682</v>
      </c>
      <c r="E686" s="4">
        <f t="shared" si="149"/>
        <v>0.98082925301172619</v>
      </c>
      <c r="F686" s="4">
        <f t="shared" si="150"/>
        <v>2.6666666666666666E-3</v>
      </c>
      <c r="G686" s="4">
        <f t="shared" si="151"/>
        <v>140625</v>
      </c>
      <c r="H686" s="4">
        <f t="shared" si="152"/>
        <v>467270.31068283773</v>
      </c>
      <c r="I686" s="4">
        <f t="shared" si="153"/>
        <v>1552650.9741911872</v>
      </c>
      <c r="J686" s="4">
        <f t="shared" si="154"/>
        <v>137929.113704774</v>
      </c>
      <c r="K686" s="4">
        <f t="shared" si="155"/>
        <v>135284.90956362293</v>
      </c>
      <c r="L686" s="4">
        <f t="shared" si="156"/>
        <v>458312.38978160493</v>
      </c>
      <c r="M686" s="4"/>
      <c r="N686" s="4"/>
      <c r="O686" s="4">
        <f t="shared" si="157"/>
        <v>0.91673568247757409</v>
      </c>
      <c r="P686" s="18">
        <f t="shared" si="158"/>
        <v>266.06063969940175</v>
      </c>
      <c r="Q686" s="18">
        <f t="shared" si="159"/>
        <v>577.68550084917138</v>
      </c>
      <c r="R686" s="43"/>
      <c r="S686" s="43"/>
    </row>
    <row r="687" spans="2:19" ht="18" x14ac:dyDescent="0.35">
      <c r="B687" s="45">
        <v>27.9</v>
      </c>
      <c r="C687" s="5">
        <v>3.75</v>
      </c>
      <c r="D687" s="4">
        <f t="shared" si="148"/>
        <v>3.3217073575817975</v>
      </c>
      <c r="E687" s="4">
        <f t="shared" si="149"/>
        <v>0.98082925301172619</v>
      </c>
      <c r="F687" s="4">
        <f t="shared" si="150"/>
        <v>2.6666666666666666E-3</v>
      </c>
      <c r="G687" s="4">
        <f t="shared" si="151"/>
        <v>140625</v>
      </c>
      <c r="H687" s="4">
        <f t="shared" si="152"/>
        <v>467115.09715994028</v>
      </c>
      <c r="I687" s="4">
        <f t="shared" si="153"/>
        <v>1551619.6550737098</v>
      </c>
      <c r="J687" s="4">
        <f t="shared" si="154"/>
        <v>137929.113704774</v>
      </c>
      <c r="K687" s="4">
        <f t="shared" si="155"/>
        <v>135284.90956362293</v>
      </c>
      <c r="L687" s="4">
        <f t="shared" si="156"/>
        <v>458160.15181788412</v>
      </c>
      <c r="M687" s="4"/>
      <c r="N687" s="4"/>
      <c r="O687" s="4">
        <f t="shared" si="157"/>
        <v>0.9211072946188672</v>
      </c>
      <c r="P687" s="18">
        <f t="shared" si="158"/>
        <v>266.06063969940175</v>
      </c>
      <c r="Q687" s="18">
        <f t="shared" si="159"/>
        <v>501.5689191953972</v>
      </c>
      <c r="R687" s="43"/>
      <c r="S687" s="43"/>
    </row>
    <row r="688" spans="2:19" ht="18" x14ac:dyDescent="0.35">
      <c r="B688" s="45">
        <v>27.9</v>
      </c>
      <c r="C688" s="5">
        <v>3.77</v>
      </c>
      <c r="D688" s="4">
        <f t="shared" si="148"/>
        <v>3.3217073575817975</v>
      </c>
      <c r="E688" s="4">
        <f t="shared" si="149"/>
        <v>0.97551009153412627</v>
      </c>
      <c r="F688" s="4">
        <f t="shared" si="150"/>
        <v>2.6525198938992045E-3</v>
      </c>
      <c r="G688" s="4">
        <f t="shared" si="151"/>
        <v>142128.99999999997</v>
      </c>
      <c r="H688" s="4">
        <f t="shared" si="152"/>
        <v>472110.94502574322</v>
      </c>
      <c r="I688" s="4">
        <f t="shared" si="153"/>
        <v>1568214.3996869067</v>
      </c>
      <c r="J688" s="4">
        <f t="shared" si="154"/>
        <v>138648.27379965381</v>
      </c>
      <c r="K688" s="4">
        <f t="shared" si="155"/>
        <v>135252.79026534889</v>
      </c>
      <c r="L688" s="4">
        <f t="shared" si="156"/>
        <v>460548.99119632563</v>
      </c>
      <c r="M688" s="4"/>
      <c r="N688" s="4"/>
      <c r="O688" s="4">
        <f t="shared" si="157"/>
        <v>0.9211072946188672</v>
      </c>
      <c r="P688" s="18">
        <f t="shared" si="158"/>
        <v>207.15946874879893</v>
      </c>
      <c r="Q688" s="18">
        <f t="shared" si="159"/>
        <v>420.65412902908895</v>
      </c>
      <c r="R688" s="43"/>
      <c r="S688" s="43"/>
    </row>
    <row r="689" spans="2:19" ht="18" x14ac:dyDescent="0.35">
      <c r="B689" s="45">
        <v>27.9</v>
      </c>
      <c r="C689" s="5">
        <v>3.77</v>
      </c>
      <c r="D689" s="4">
        <f t="shared" si="148"/>
        <v>3.3217073575817975</v>
      </c>
      <c r="E689" s="4">
        <f t="shared" si="149"/>
        <v>0.97551009153412627</v>
      </c>
      <c r="F689" s="4">
        <f t="shared" si="150"/>
        <v>2.6525198938992045E-3</v>
      </c>
      <c r="G689" s="4">
        <f t="shared" si="151"/>
        <v>142128.99999999997</v>
      </c>
      <c r="H689" s="4">
        <f t="shared" si="152"/>
        <v>472110.94502574322</v>
      </c>
      <c r="I689" s="4">
        <f t="shared" si="153"/>
        <v>1568214.3996869067</v>
      </c>
      <c r="J689" s="4">
        <f t="shared" si="154"/>
        <v>138648.27379965381</v>
      </c>
      <c r="K689" s="4">
        <f t="shared" si="155"/>
        <v>135252.79026534889</v>
      </c>
      <c r="L689" s="4">
        <f t="shared" si="156"/>
        <v>460548.99119632563</v>
      </c>
      <c r="M689" s="4"/>
      <c r="N689" s="4"/>
      <c r="O689" s="4">
        <f t="shared" si="157"/>
        <v>0.9211072946188672</v>
      </c>
      <c r="P689" s="18">
        <f t="shared" si="158"/>
        <v>207.15946874879893</v>
      </c>
      <c r="Q689" s="18">
        <f t="shared" si="159"/>
        <v>420.65412902908895</v>
      </c>
      <c r="R689" s="43"/>
      <c r="S689" s="43"/>
    </row>
    <row r="690" spans="2:19" ht="18" x14ac:dyDescent="0.35">
      <c r="B690" s="45">
        <v>28</v>
      </c>
      <c r="C690" s="5">
        <v>3.73</v>
      </c>
      <c r="D690" s="4">
        <f t="shared" si="148"/>
        <v>3.3206043499916986</v>
      </c>
      <c r="E690" s="4">
        <f t="shared" si="149"/>
        <v>0.98617685933832155</v>
      </c>
      <c r="F690" s="4">
        <f t="shared" si="150"/>
        <v>2.6809651474530832E-3</v>
      </c>
      <c r="G690" s="4">
        <f t="shared" si="151"/>
        <v>139129</v>
      </c>
      <c r="H690" s="4">
        <f t="shared" si="152"/>
        <v>461992.36260999506</v>
      </c>
      <c r="I690" s="4">
        <f t="shared" si="153"/>
        <v>1534093.8489456917</v>
      </c>
      <c r="J690" s="4">
        <f t="shared" si="154"/>
        <v>137205.80026288133</v>
      </c>
      <c r="K690" s="4">
        <f t="shared" si="155"/>
        <v>135309.18518624938</v>
      </c>
      <c r="L690" s="4">
        <f t="shared" si="156"/>
        <v>455606.17719701596</v>
      </c>
      <c r="M690" s="4"/>
      <c r="N690" s="4"/>
      <c r="O690" s="4">
        <f t="shared" si="157"/>
        <v>0.9254760034813021</v>
      </c>
      <c r="P690" s="18">
        <f t="shared" si="158"/>
        <v>331.93300184832515</v>
      </c>
      <c r="Q690" s="18">
        <f t="shared" si="159"/>
        <v>512.63386496000567</v>
      </c>
      <c r="R690" s="43"/>
      <c r="S690" s="43"/>
    </row>
    <row r="691" spans="2:19" ht="18" x14ac:dyDescent="0.35">
      <c r="B691" s="45">
        <v>28</v>
      </c>
      <c r="C691" s="5">
        <v>3.73</v>
      </c>
      <c r="D691" s="4">
        <f t="shared" si="148"/>
        <v>3.3206043499916986</v>
      </c>
      <c r="E691" s="4">
        <f t="shared" si="149"/>
        <v>0.98617685933832155</v>
      </c>
      <c r="F691" s="4">
        <f t="shared" si="150"/>
        <v>2.6809651474530832E-3</v>
      </c>
      <c r="G691" s="4">
        <f t="shared" si="151"/>
        <v>139129</v>
      </c>
      <c r="H691" s="4">
        <f t="shared" si="152"/>
        <v>461992.36260999506</v>
      </c>
      <c r="I691" s="4">
        <f t="shared" si="153"/>
        <v>1534093.8489456917</v>
      </c>
      <c r="J691" s="4">
        <f t="shared" si="154"/>
        <v>137205.80026288133</v>
      </c>
      <c r="K691" s="4">
        <f t="shared" si="155"/>
        <v>135309.18518624938</v>
      </c>
      <c r="L691" s="4">
        <f t="shared" si="156"/>
        <v>455606.17719701596</v>
      </c>
      <c r="M691" s="4"/>
      <c r="N691" s="4"/>
      <c r="O691" s="4">
        <f t="shared" si="157"/>
        <v>0.9254760034813021</v>
      </c>
      <c r="P691" s="18">
        <f t="shared" si="158"/>
        <v>331.93300184832515</v>
      </c>
      <c r="Q691" s="18">
        <f t="shared" si="159"/>
        <v>512.63386496000567</v>
      </c>
      <c r="R691" s="43"/>
      <c r="S691" s="43"/>
    </row>
    <row r="692" spans="2:19" ht="18" x14ac:dyDescent="0.35">
      <c r="B692" s="45">
        <v>28.1</v>
      </c>
      <c r="C692" s="5">
        <v>3.73</v>
      </c>
      <c r="D692" s="4">
        <f t="shared" si="148"/>
        <v>3.3195020746887969</v>
      </c>
      <c r="E692" s="4">
        <f t="shared" si="149"/>
        <v>0.98617685933832155</v>
      </c>
      <c r="F692" s="4">
        <f t="shared" si="150"/>
        <v>2.6809651474530832E-3</v>
      </c>
      <c r="G692" s="4">
        <f t="shared" si="151"/>
        <v>139129</v>
      </c>
      <c r="H692" s="4">
        <f t="shared" si="152"/>
        <v>461839.00414937764</v>
      </c>
      <c r="I692" s="4">
        <f t="shared" si="153"/>
        <v>1533075.5324460668</v>
      </c>
      <c r="J692" s="4">
        <f t="shared" si="154"/>
        <v>137205.80026288133</v>
      </c>
      <c r="K692" s="4">
        <f t="shared" si="155"/>
        <v>135309.18518624938</v>
      </c>
      <c r="L692" s="4">
        <f t="shared" si="156"/>
        <v>455454.93863197131</v>
      </c>
      <c r="M692" s="4"/>
      <c r="N692" s="4"/>
      <c r="O692" s="4">
        <f t="shared" si="157"/>
        <v>0.92984181195610915</v>
      </c>
      <c r="P692" s="18">
        <f t="shared" si="158"/>
        <v>331.93300184832515</v>
      </c>
      <c r="Q692" s="18">
        <f t="shared" si="159"/>
        <v>441.54502057999889</v>
      </c>
      <c r="R692" s="43"/>
      <c r="S692" s="43"/>
    </row>
    <row r="693" spans="2:19" ht="18" x14ac:dyDescent="0.35">
      <c r="B693" s="45">
        <v>28.1</v>
      </c>
      <c r="C693" s="5">
        <v>3.73</v>
      </c>
      <c r="D693" s="4">
        <f t="shared" si="148"/>
        <v>3.3195020746887969</v>
      </c>
      <c r="E693" s="4">
        <f t="shared" si="149"/>
        <v>0.98617685933832155</v>
      </c>
      <c r="F693" s="4">
        <f t="shared" si="150"/>
        <v>2.6809651474530832E-3</v>
      </c>
      <c r="G693" s="4">
        <f t="shared" si="151"/>
        <v>139129</v>
      </c>
      <c r="H693" s="4">
        <f t="shared" si="152"/>
        <v>461839.00414937764</v>
      </c>
      <c r="I693" s="4">
        <f t="shared" si="153"/>
        <v>1533075.5324460668</v>
      </c>
      <c r="J693" s="4">
        <f t="shared" si="154"/>
        <v>137205.80026288133</v>
      </c>
      <c r="K693" s="4">
        <f t="shared" si="155"/>
        <v>135309.18518624938</v>
      </c>
      <c r="L693" s="4">
        <f t="shared" si="156"/>
        <v>455454.93863197131</v>
      </c>
      <c r="M693" s="4"/>
      <c r="N693" s="4"/>
      <c r="O693" s="4">
        <f t="shared" si="157"/>
        <v>0.92984181195610915</v>
      </c>
      <c r="P693" s="18">
        <f t="shared" si="158"/>
        <v>331.93300184832515</v>
      </c>
      <c r="Q693" s="18">
        <f t="shared" si="159"/>
        <v>441.54502057999889</v>
      </c>
      <c r="R693" s="43"/>
      <c r="S693" s="43"/>
    </row>
    <row r="694" spans="2:19" ht="18" x14ac:dyDescent="0.35">
      <c r="B694" s="45">
        <v>28.1</v>
      </c>
      <c r="C694" s="5">
        <v>3.72</v>
      </c>
      <c r="D694" s="4">
        <f t="shared" si="148"/>
        <v>3.3195020746887969</v>
      </c>
      <c r="E694" s="4">
        <f t="shared" si="149"/>
        <v>0.98886142470899041</v>
      </c>
      <c r="F694" s="4">
        <f t="shared" si="150"/>
        <v>2.6881720430107525E-3</v>
      </c>
      <c r="G694" s="4">
        <f t="shared" si="151"/>
        <v>138384.00000000003</v>
      </c>
      <c r="H694" s="4">
        <f t="shared" si="152"/>
        <v>459365.97510373458</v>
      </c>
      <c r="I694" s="4">
        <f t="shared" si="153"/>
        <v>1524866.3073982892</v>
      </c>
      <c r="J694" s="4">
        <f t="shared" si="154"/>
        <v>136842.59939692897</v>
      </c>
      <c r="K694" s="4">
        <f t="shared" si="155"/>
        <v>135318.36780052879</v>
      </c>
      <c r="L694" s="4">
        <f t="shared" si="156"/>
        <v>454249.29260391358</v>
      </c>
      <c r="M694" s="4"/>
      <c r="N694" s="4"/>
      <c r="O694" s="4">
        <f t="shared" si="157"/>
        <v>0.92984181195610915</v>
      </c>
      <c r="P694" s="18">
        <f t="shared" si="158"/>
        <v>367.44451520573767</v>
      </c>
      <c r="Q694" s="18">
        <f t="shared" si="159"/>
        <v>482.03501999177695</v>
      </c>
      <c r="R694" s="43"/>
      <c r="S694" s="43"/>
    </row>
    <row r="695" spans="2:19" ht="18" x14ac:dyDescent="0.35">
      <c r="B695" s="45">
        <v>28.1</v>
      </c>
      <c r="C695" s="5">
        <v>3.71</v>
      </c>
      <c r="D695" s="4">
        <f t="shared" si="148"/>
        <v>3.3195020746887969</v>
      </c>
      <c r="E695" s="4">
        <f t="shared" si="149"/>
        <v>0.99155321637470184</v>
      </c>
      <c r="F695" s="4">
        <f t="shared" si="150"/>
        <v>2.6954177897574121E-3</v>
      </c>
      <c r="G695" s="4">
        <f t="shared" si="151"/>
        <v>137641.00000000003</v>
      </c>
      <c r="H695" s="4">
        <f t="shared" si="152"/>
        <v>456899.58506224077</v>
      </c>
      <c r="I695" s="4">
        <f t="shared" si="153"/>
        <v>1516679.1205385588</v>
      </c>
      <c r="J695" s="4">
        <f t="shared" si="154"/>
        <v>136478.37625503037</v>
      </c>
      <c r="K695" s="4">
        <f t="shared" si="155"/>
        <v>135325.57294127211</v>
      </c>
      <c r="L695" s="4">
        <f t="shared" si="156"/>
        <v>453040.25312873151</v>
      </c>
      <c r="M695" s="4"/>
      <c r="N695" s="4"/>
      <c r="O695" s="4">
        <f t="shared" si="157"/>
        <v>0.92984181195610915</v>
      </c>
      <c r="P695" s="18">
        <f t="shared" si="158"/>
        <v>404.6521631128245</v>
      </c>
      <c r="Q695" s="18">
        <f t="shared" si="159"/>
        <v>524.17786729420595</v>
      </c>
      <c r="R695" s="43"/>
      <c r="S695" s="43"/>
    </row>
    <row r="696" spans="2:19" ht="18" x14ac:dyDescent="0.35">
      <c r="B696" s="45">
        <v>28.2</v>
      </c>
      <c r="C696" s="5">
        <v>3.73</v>
      </c>
      <c r="D696" s="4">
        <f t="shared" si="148"/>
        <v>3.3184005309440852</v>
      </c>
      <c r="E696" s="4">
        <f t="shared" si="149"/>
        <v>0.98617685933832155</v>
      </c>
      <c r="F696" s="4">
        <f t="shared" si="150"/>
        <v>2.6809651474530832E-3</v>
      </c>
      <c r="G696" s="4">
        <f t="shared" si="151"/>
        <v>139129</v>
      </c>
      <c r="H696" s="4">
        <f t="shared" si="152"/>
        <v>461685.74746971962</v>
      </c>
      <c r="I696" s="4">
        <f t="shared" si="153"/>
        <v>1532058.2295328344</v>
      </c>
      <c r="J696" s="4">
        <f t="shared" si="154"/>
        <v>137205.80026288133</v>
      </c>
      <c r="K696" s="4">
        <f t="shared" si="155"/>
        <v>135309.18518624938</v>
      </c>
      <c r="L696" s="4">
        <f t="shared" si="156"/>
        <v>455303.80044095352</v>
      </c>
      <c r="M696" s="4"/>
      <c r="N696" s="4"/>
      <c r="O696" s="4">
        <f t="shared" si="157"/>
        <v>0.93420472293068535</v>
      </c>
      <c r="P696" s="18">
        <f t="shared" si="158"/>
        <v>331.93300184832515</v>
      </c>
      <c r="Q696" s="18">
        <f t="shared" si="159"/>
        <v>375.80175410777616</v>
      </c>
      <c r="R696" s="43"/>
      <c r="S696" s="43"/>
    </row>
    <row r="697" spans="2:19" ht="18" x14ac:dyDescent="0.35">
      <c r="B697" s="45">
        <v>28.2</v>
      </c>
      <c r="C697" s="5">
        <v>3.68</v>
      </c>
      <c r="D697" s="4">
        <f t="shared" si="148"/>
        <v>3.3184005309440852</v>
      </c>
      <c r="E697" s="4">
        <f t="shared" si="149"/>
        <v>0.99967234081320611</v>
      </c>
      <c r="F697" s="4">
        <f t="shared" si="150"/>
        <v>2.717391304347826E-3</v>
      </c>
      <c r="G697" s="4">
        <f t="shared" si="151"/>
        <v>135424</v>
      </c>
      <c r="H697" s="4">
        <f t="shared" si="152"/>
        <v>449391.07350257179</v>
      </c>
      <c r="I697" s="4">
        <f t="shared" si="153"/>
        <v>1491259.5769124667</v>
      </c>
      <c r="J697" s="4">
        <f t="shared" si="154"/>
        <v>135379.62708228762</v>
      </c>
      <c r="K697" s="4">
        <f t="shared" si="155"/>
        <v>135335.26870376937</v>
      </c>
      <c r="L697" s="4">
        <f t="shared" si="156"/>
        <v>449243.82638887549</v>
      </c>
      <c r="M697" s="4"/>
      <c r="N697" s="4"/>
      <c r="O697" s="4">
        <f t="shared" si="157"/>
        <v>0.93420472293068535</v>
      </c>
      <c r="P697" s="18">
        <f t="shared" si="158"/>
        <v>526.2960350179103</v>
      </c>
      <c r="Q697" s="18">
        <f t="shared" si="159"/>
        <v>580.42848162586029</v>
      </c>
      <c r="R697" s="43"/>
      <c r="S697" s="43"/>
    </row>
    <row r="698" spans="2:19" ht="18" x14ac:dyDescent="0.35">
      <c r="B698" s="45">
        <v>28.2</v>
      </c>
      <c r="C698" s="5">
        <v>3.71</v>
      </c>
      <c r="D698" s="4">
        <f t="shared" si="148"/>
        <v>3.3184005309440852</v>
      </c>
      <c r="E698" s="4">
        <f t="shared" si="149"/>
        <v>0.99155321637470184</v>
      </c>
      <c r="F698" s="4">
        <f t="shared" si="150"/>
        <v>2.6954177897574121E-3</v>
      </c>
      <c r="G698" s="4">
        <f t="shared" si="151"/>
        <v>137641.00000000003</v>
      </c>
      <c r="H698" s="4">
        <f t="shared" si="152"/>
        <v>456747.9674796749</v>
      </c>
      <c r="I698" s="4">
        <f t="shared" si="153"/>
        <v>1515672.697792185</v>
      </c>
      <c r="J698" s="4">
        <f t="shared" si="154"/>
        <v>136478.37625503037</v>
      </c>
      <c r="K698" s="4">
        <f t="shared" si="155"/>
        <v>135325.57294127211</v>
      </c>
      <c r="L698" s="4">
        <f t="shared" si="156"/>
        <v>452889.9162270794</v>
      </c>
      <c r="M698" s="4"/>
      <c r="N698" s="4"/>
      <c r="O698" s="4">
        <f t="shared" si="157"/>
        <v>0.93420472293068535</v>
      </c>
      <c r="P698" s="18">
        <f t="shared" si="158"/>
        <v>404.6521631128245</v>
      </c>
      <c r="Q698" s="18">
        <f t="shared" si="159"/>
        <v>452.6805615987725</v>
      </c>
      <c r="R698" s="43"/>
      <c r="S698" s="43"/>
    </row>
    <row r="699" spans="2:19" ht="18" x14ac:dyDescent="0.35">
      <c r="B699" s="45">
        <v>28.3</v>
      </c>
      <c r="C699" s="5">
        <v>3.69</v>
      </c>
      <c r="D699" s="4">
        <f t="shared" si="148"/>
        <v>3.3172997180295241</v>
      </c>
      <c r="E699" s="4">
        <f t="shared" si="149"/>
        <v>0.99695863494160986</v>
      </c>
      <c r="F699" s="4">
        <f t="shared" si="150"/>
        <v>2.7100271002710031E-3</v>
      </c>
      <c r="G699" s="4">
        <f t="shared" si="151"/>
        <v>136160.99999999994</v>
      </c>
      <c r="H699" s="4">
        <f t="shared" si="152"/>
        <v>451686.84690661781</v>
      </c>
      <c r="I699" s="4">
        <f t="shared" si="153"/>
        <v>1498380.6498809683</v>
      </c>
      <c r="J699" s="4">
        <f t="shared" si="154"/>
        <v>135746.88469228448</v>
      </c>
      <c r="K699" s="4">
        <f t="shared" si="155"/>
        <v>135334.02886039604</v>
      </c>
      <c r="L699" s="4">
        <f t="shared" si="156"/>
        <v>450313.10231310164</v>
      </c>
      <c r="M699" s="4"/>
      <c r="N699" s="4"/>
      <c r="O699" s="4">
        <f t="shared" si="157"/>
        <v>0.93856473928859252</v>
      </c>
      <c r="P699" s="18">
        <f t="shared" si="158"/>
        <v>484.09352388158646</v>
      </c>
      <c r="Q699" s="18">
        <f t="shared" si="159"/>
        <v>464.28818411179986</v>
      </c>
      <c r="R699" s="43"/>
      <c r="S699" s="43"/>
    </row>
    <row r="700" spans="2:19" ht="18" x14ac:dyDescent="0.35">
      <c r="B700" s="45">
        <v>28.3</v>
      </c>
      <c r="C700" s="5">
        <v>3.64</v>
      </c>
      <c r="D700" s="4">
        <f t="shared" si="148"/>
        <v>3.3172997180295241</v>
      </c>
      <c r="E700" s="4">
        <f t="shared" si="149"/>
        <v>1.0106014113453965</v>
      </c>
      <c r="F700" s="4">
        <f t="shared" si="150"/>
        <v>2.747252747252747E-3</v>
      </c>
      <c r="G700" s="4">
        <f t="shared" si="151"/>
        <v>132496.00000000003</v>
      </c>
      <c r="H700" s="4">
        <f t="shared" si="152"/>
        <v>439528.94344003993</v>
      </c>
      <c r="I700" s="4">
        <f t="shared" si="153"/>
        <v>1458049.2401394593</v>
      </c>
      <c r="J700" s="4">
        <f t="shared" si="154"/>
        <v>133900.64459761968</v>
      </c>
      <c r="K700" s="4">
        <f t="shared" si="155"/>
        <v>135320.18041041281</v>
      </c>
      <c r="L700" s="4">
        <f t="shared" si="156"/>
        <v>444188.57056765526</v>
      </c>
      <c r="M700" s="4"/>
      <c r="N700" s="4"/>
      <c r="O700" s="4">
        <f t="shared" si="157"/>
        <v>0.93856473928859252</v>
      </c>
      <c r="P700" s="18">
        <f t="shared" si="158"/>
        <v>711.28699416522352</v>
      </c>
      <c r="Q700" s="18">
        <f t="shared" si="159"/>
        <v>687.55912390660285</v>
      </c>
      <c r="R700" s="43"/>
      <c r="S700" s="43"/>
    </row>
    <row r="701" spans="2:19" ht="18" x14ac:dyDescent="0.35">
      <c r="B701" s="45">
        <v>28.3</v>
      </c>
      <c r="C701" s="5">
        <v>3.68</v>
      </c>
      <c r="D701" s="4">
        <f t="shared" si="148"/>
        <v>3.3172997180295241</v>
      </c>
      <c r="E701" s="4">
        <f t="shared" si="149"/>
        <v>0.99967234081320611</v>
      </c>
      <c r="F701" s="4">
        <f t="shared" si="150"/>
        <v>2.717391304347826E-3</v>
      </c>
      <c r="G701" s="4">
        <f t="shared" si="151"/>
        <v>135424</v>
      </c>
      <c r="H701" s="4">
        <f t="shared" si="152"/>
        <v>449241.99701443029</v>
      </c>
      <c r="I701" s="4">
        <f t="shared" si="153"/>
        <v>1490270.35002299</v>
      </c>
      <c r="J701" s="4">
        <f t="shared" si="154"/>
        <v>135379.62708228762</v>
      </c>
      <c r="K701" s="4">
        <f t="shared" si="155"/>
        <v>135335.26870376937</v>
      </c>
      <c r="L701" s="4">
        <f t="shared" si="156"/>
        <v>449094.79874701489</v>
      </c>
      <c r="M701" s="4"/>
      <c r="N701" s="4"/>
      <c r="O701" s="4">
        <f t="shared" si="157"/>
        <v>0.93856473928859252</v>
      </c>
      <c r="P701" s="18">
        <f t="shared" si="158"/>
        <v>526.2960350179103</v>
      </c>
      <c r="Q701" s="18">
        <f t="shared" si="159"/>
        <v>505.69203507305372</v>
      </c>
      <c r="R701" s="43"/>
      <c r="S701" s="43"/>
    </row>
    <row r="702" spans="2:19" ht="18" x14ac:dyDescent="0.35">
      <c r="B702" s="45">
        <v>28.3</v>
      </c>
      <c r="C702" s="5">
        <v>3.71</v>
      </c>
      <c r="D702" s="4">
        <f t="shared" si="148"/>
        <v>3.3172997180295241</v>
      </c>
      <c r="E702" s="4">
        <f t="shared" si="149"/>
        <v>0.99155321637470184</v>
      </c>
      <c r="F702" s="4">
        <f t="shared" si="150"/>
        <v>2.6954177897574121E-3</v>
      </c>
      <c r="G702" s="4">
        <f t="shared" si="151"/>
        <v>137641.00000000003</v>
      </c>
      <c r="H702" s="4">
        <f t="shared" si="152"/>
        <v>456596.45048930182</v>
      </c>
      <c r="I702" s="4">
        <f t="shared" si="153"/>
        <v>1514667.2764614425</v>
      </c>
      <c r="J702" s="4">
        <f t="shared" si="154"/>
        <v>136478.37625503037</v>
      </c>
      <c r="K702" s="4">
        <f t="shared" si="155"/>
        <v>135325.57294127211</v>
      </c>
      <c r="L702" s="4">
        <f t="shared" si="156"/>
        <v>452739.67906793952</v>
      </c>
      <c r="M702" s="4"/>
      <c r="N702" s="4"/>
      <c r="O702" s="4">
        <f t="shared" si="157"/>
        <v>0.93856473928859252</v>
      </c>
      <c r="P702" s="18">
        <f t="shared" si="158"/>
        <v>404.6521631128245</v>
      </c>
      <c r="Q702" s="18">
        <f t="shared" si="159"/>
        <v>386.46546858420641</v>
      </c>
      <c r="R702" s="43"/>
      <c r="S702" s="43"/>
    </row>
    <row r="703" spans="2:19" ht="18" x14ac:dyDescent="0.35">
      <c r="B703" s="45">
        <v>28.4</v>
      </c>
      <c r="C703" s="5">
        <v>3.65</v>
      </c>
      <c r="D703" s="4">
        <f t="shared" si="148"/>
        <v>3.3161996352180405</v>
      </c>
      <c r="E703" s="4">
        <f t="shared" si="149"/>
        <v>1.0078579253996456</v>
      </c>
      <c r="F703" s="4">
        <f t="shared" si="150"/>
        <v>2.7397260273972603E-3</v>
      </c>
      <c r="G703" s="4">
        <f t="shared" si="151"/>
        <v>133225</v>
      </c>
      <c r="H703" s="4">
        <f t="shared" si="152"/>
        <v>441800.69640192343</v>
      </c>
      <c r="I703" s="4">
        <f t="shared" si="153"/>
        <v>1465099.3082471348</v>
      </c>
      <c r="J703" s="4">
        <f t="shared" si="154"/>
        <v>134271.87211136779</v>
      </c>
      <c r="K703" s="4">
        <f t="shared" si="155"/>
        <v>135326.97046568966</v>
      </c>
      <c r="L703" s="4">
        <f t="shared" si="156"/>
        <v>445272.33331576124</v>
      </c>
      <c r="M703" s="4"/>
      <c r="N703" s="4"/>
      <c r="O703" s="4">
        <f t="shared" si="157"/>
        <v>0.942921863909568</v>
      </c>
      <c r="P703" s="18">
        <f t="shared" si="158"/>
        <v>662.6434094140277</v>
      </c>
      <c r="Q703" s="18">
        <f t="shared" si="159"/>
        <v>561.76880260355188</v>
      </c>
      <c r="R703" s="43"/>
      <c r="S703" s="43"/>
    </row>
    <row r="704" spans="2:19" ht="18" x14ac:dyDescent="0.35">
      <c r="B704" s="45">
        <v>28.4</v>
      </c>
      <c r="C704" s="5">
        <v>3.66</v>
      </c>
      <c r="D704" s="4">
        <f t="shared" si="148"/>
        <v>3.3161996352180405</v>
      </c>
      <c r="E704" s="4">
        <f t="shared" si="149"/>
        <v>1.0051219455807707</v>
      </c>
      <c r="F704" s="4">
        <f t="shared" si="150"/>
        <v>2.7322404371584695E-3</v>
      </c>
      <c r="G704" s="4">
        <f t="shared" si="151"/>
        <v>133956.00000000003</v>
      </c>
      <c r="H704" s="4">
        <f t="shared" si="152"/>
        <v>444224.83833526791</v>
      </c>
      <c r="I704" s="4">
        <f t="shared" si="153"/>
        <v>1473138.2468422086</v>
      </c>
      <c r="J704" s="4">
        <f t="shared" si="154"/>
        <v>134642.11534221776</v>
      </c>
      <c r="K704" s="4">
        <f t="shared" si="155"/>
        <v>135331.74492988046</v>
      </c>
      <c r="L704" s="4">
        <f t="shared" si="156"/>
        <v>446500.13378284784</v>
      </c>
      <c r="M704" s="4"/>
      <c r="N704" s="4"/>
      <c r="O704" s="4">
        <f t="shared" si="157"/>
        <v>0.942921863909568</v>
      </c>
      <c r="P704" s="18">
        <f t="shared" si="158"/>
        <v>615.58661744196343</v>
      </c>
      <c r="Q704" s="18">
        <f t="shared" si="159"/>
        <v>518.25569202013901</v>
      </c>
      <c r="R704" s="43"/>
      <c r="S704" s="43"/>
    </row>
    <row r="705" spans="2:19" ht="18" x14ac:dyDescent="0.35">
      <c r="B705" s="45">
        <v>28.4</v>
      </c>
      <c r="C705" s="5">
        <v>3.67</v>
      </c>
      <c r="D705" s="4">
        <f t="shared" si="148"/>
        <v>3.3161996352180405</v>
      </c>
      <c r="E705" s="4">
        <f t="shared" si="149"/>
        <v>1.0023934309275668</v>
      </c>
      <c r="F705" s="4">
        <f t="shared" si="150"/>
        <v>2.7247956403269758E-3</v>
      </c>
      <c r="G705" s="4">
        <f t="shared" si="151"/>
        <v>134688.99999999997</v>
      </c>
      <c r="H705" s="4">
        <f t="shared" si="152"/>
        <v>446655.61266788258</v>
      </c>
      <c r="I705" s="4">
        <f t="shared" si="153"/>
        <v>1481199.1797973225</v>
      </c>
      <c r="J705" s="4">
        <f t="shared" si="154"/>
        <v>135011.36881820302</v>
      </c>
      <c r="K705" s="4">
        <f t="shared" si="155"/>
        <v>135334.50920390565</v>
      </c>
      <c r="L705" s="4">
        <f t="shared" si="156"/>
        <v>447724.65202521317</v>
      </c>
      <c r="M705" s="4"/>
      <c r="N705" s="4"/>
      <c r="O705" s="4">
        <f t="shared" si="157"/>
        <v>0.942921863909568</v>
      </c>
      <c r="P705" s="18">
        <f t="shared" si="158"/>
        <v>570.1322772711909</v>
      </c>
      <c r="Q705" s="18">
        <f t="shared" si="159"/>
        <v>476.37711755761165</v>
      </c>
      <c r="R705" s="43"/>
      <c r="S705" s="43"/>
    </row>
    <row r="706" spans="2:19" ht="18" x14ac:dyDescent="0.35">
      <c r="B706" s="45">
        <v>28.4</v>
      </c>
      <c r="C706" s="5">
        <v>3.68</v>
      </c>
      <c r="D706" s="4">
        <f t="shared" si="148"/>
        <v>3.3161996352180405</v>
      </c>
      <c r="E706" s="4">
        <f t="shared" si="149"/>
        <v>0.99967234081320611</v>
      </c>
      <c r="F706" s="4">
        <f t="shared" si="150"/>
        <v>2.717391304347826E-3</v>
      </c>
      <c r="G706" s="4">
        <f t="shared" si="151"/>
        <v>135424</v>
      </c>
      <c r="H706" s="4">
        <f t="shared" si="152"/>
        <v>449093.01939976792</v>
      </c>
      <c r="I706" s="4">
        <f t="shared" si="153"/>
        <v>1489282.1071124787</v>
      </c>
      <c r="J706" s="4">
        <f t="shared" si="154"/>
        <v>135379.62708228762</v>
      </c>
      <c r="K706" s="4">
        <f t="shared" si="155"/>
        <v>135335.26870376937</v>
      </c>
      <c r="L706" s="4">
        <f t="shared" si="156"/>
        <v>448945.86994623655</v>
      </c>
      <c r="M706" s="4"/>
      <c r="N706" s="4"/>
      <c r="O706" s="4">
        <f t="shared" si="157"/>
        <v>0.942921863909568</v>
      </c>
      <c r="P706" s="18">
        <f t="shared" si="158"/>
        <v>526.2960350179103</v>
      </c>
      <c r="Q706" s="18">
        <f t="shared" si="159"/>
        <v>436.14878633730592</v>
      </c>
      <c r="R706" s="43"/>
      <c r="S706" s="43"/>
    </row>
    <row r="707" spans="2:19" ht="18" x14ac:dyDescent="0.35">
      <c r="B707" s="45">
        <v>28.5</v>
      </c>
      <c r="C707" s="5">
        <v>3.66</v>
      </c>
      <c r="D707" s="4">
        <f t="shared" si="148"/>
        <v>3.3151002817835242</v>
      </c>
      <c r="E707" s="4">
        <f t="shared" si="149"/>
        <v>1.0051219455807707</v>
      </c>
      <c r="F707" s="4">
        <f t="shared" si="150"/>
        <v>2.7322404371584695E-3</v>
      </c>
      <c r="G707" s="4">
        <f t="shared" si="151"/>
        <v>133956.00000000003</v>
      </c>
      <c r="H707" s="4">
        <f t="shared" si="152"/>
        <v>444077.57334659388</v>
      </c>
      <c r="I707" s="4">
        <f t="shared" si="153"/>
        <v>1472161.688535037</v>
      </c>
      <c r="J707" s="4">
        <f t="shared" si="154"/>
        <v>134642.11534221776</v>
      </c>
      <c r="K707" s="4">
        <f t="shared" si="155"/>
        <v>135331.74492988046</v>
      </c>
      <c r="L707" s="4">
        <f t="shared" si="156"/>
        <v>446352.11451091582</v>
      </c>
      <c r="M707" s="4"/>
      <c r="N707" s="4"/>
      <c r="O707" s="4">
        <f t="shared" si="157"/>
        <v>0.94727609966953175</v>
      </c>
      <c r="P707" s="18">
        <f t="shared" si="158"/>
        <v>615.58661744196343</v>
      </c>
      <c r="Q707" s="18">
        <f t="shared" si="159"/>
        <v>448.23578290790755</v>
      </c>
      <c r="R707" s="43"/>
      <c r="S707" s="43"/>
    </row>
    <row r="708" spans="2:19" ht="18" x14ac:dyDescent="0.35">
      <c r="B708" s="45">
        <v>28.6</v>
      </c>
      <c r="C708" s="5">
        <v>3.65</v>
      </c>
      <c r="D708" s="4">
        <f t="shared" si="148"/>
        <v>3.3140016570008286</v>
      </c>
      <c r="E708" s="4">
        <f t="shared" si="149"/>
        <v>1.0078579253996456</v>
      </c>
      <c r="F708" s="4">
        <f t="shared" si="150"/>
        <v>2.7397260273972603E-3</v>
      </c>
      <c r="G708" s="4">
        <f t="shared" si="151"/>
        <v>133225</v>
      </c>
      <c r="H708" s="4">
        <f t="shared" si="152"/>
        <v>441507.87075393536</v>
      </c>
      <c r="I708" s="4">
        <f t="shared" si="153"/>
        <v>1463157.8152574496</v>
      </c>
      <c r="J708" s="4">
        <f t="shared" si="154"/>
        <v>134271.87211136779</v>
      </c>
      <c r="K708" s="4">
        <f t="shared" si="155"/>
        <v>135326.97046568966</v>
      </c>
      <c r="L708" s="4">
        <f t="shared" si="156"/>
        <v>444977.2066656762</v>
      </c>
      <c r="M708" s="4"/>
      <c r="N708" s="4"/>
      <c r="O708" s="4">
        <f t="shared" si="157"/>
        <v>0.95162744944059163</v>
      </c>
      <c r="P708" s="18">
        <f t="shared" si="158"/>
        <v>662.6434094140277</v>
      </c>
      <c r="Q708" s="18">
        <f t="shared" si="159"/>
        <v>421.23965468135287</v>
      </c>
      <c r="R708" s="43"/>
      <c r="S708" s="43"/>
    </row>
    <row r="709" spans="2:19" ht="18" x14ac:dyDescent="0.35">
      <c r="B709" s="45">
        <v>28.6</v>
      </c>
      <c r="C709" s="5">
        <v>3.64</v>
      </c>
      <c r="D709" s="4">
        <f t="shared" si="148"/>
        <v>3.3140016570008286</v>
      </c>
      <c r="E709" s="4">
        <f t="shared" si="149"/>
        <v>1.0106014113453965</v>
      </c>
      <c r="F709" s="4">
        <f t="shared" si="150"/>
        <v>2.747252747252747E-3</v>
      </c>
      <c r="G709" s="4">
        <f t="shared" si="151"/>
        <v>132496.00000000003</v>
      </c>
      <c r="H709" s="4">
        <f t="shared" si="152"/>
        <v>439091.96354598191</v>
      </c>
      <c r="I709" s="4">
        <f t="shared" si="153"/>
        <v>1455151.4947671315</v>
      </c>
      <c r="J709" s="4">
        <f t="shared" si="154"/>
        <v>133900.64459761968</v>
      </c>
      <c r="K709" s="4">
        <f t="shared" si="155"/>
        <v>135320.18041041281</v>
      </c>
      <c r="L709" s="4">
        <f t="shared" si="156"/>
        <v>443746.95806999068</v>
      </c>
      <c r="M709" s="4"/>
      <c r="N709" s="4"/>
      <c r="O709" s="4">
        <f t="shared" si="157"/>
        <v>0.95162744944059163</v>
      </c>
      <c r="P709" s="18">
        <f t="shared" si="158"/>
        <v>711.28699416522352</v>
      </c>
      <c r="Q709" s="18">
        <f t="shared" si="159"/>
        <v>460.81157250156127</v>
      </c>
      <c r="R709" s="43"/>
      <c r="S709" s="43"/>
    </row>
    <row r="710" spans="2:19" ht="18" x14ac:dyDescent="0.35">
      <c r="B710" s="45">
        <v>28.7</v>
      </c>
      <c r="C710" s="5">
        <v>3.63</v>
      </c>
      <c r="D710" s="4">
        <f t="shared" si="148"/>
        <v>3.312903760145768</v>
      </c>
      <c r="E710" s="4">
        <f t="shared" si="149"/>
        <v>1.0133524447172864</v>
      </c>
      <c r="F710" s="4">
        <f t="shared" si="150"/>
        <v>2.7548209366391185E-3</v>
      </c>
      <c r="G710" s="4">
        <f t="shared" si="151"/>
        <v>131769</v>
      </c>
      <c r="H710" s="4">
        <f t="shared" si="152"/>
        <v>436538.01557064772</v>
      </c>
      <c r="I710" s="4">
        <f t="shared" si="153"/>
        <v>1446208.4332305705</v>
      </c>
      <c r="J710" s="4">
        <f t="shared" si="154"/>
        <v>133528.4382879521</v>
      </c>
      <c r="K710" s="4">
        <f t="shared" si="155"/>
        <v>135311.36937837757</v>
      </c>
      <c r="L710" s="4">
        <f t="shared" si="156"/>
        <v>442366.86529054865</v>
      </c>
      <c r="M710" s="4"/>
      <c r="N710" s="4"/>
      <c r="O710" s="4">
        <f t="shared" si="157"/>
        <v>0.95597591609104526</v>
      </c>
      <c r="P710" s="18">
        <f t="shared" si="158"/>
        <v>761.50169977877658</v>
      </c>
      <c r="Q710" s="18">
        <f t="shared" si="159"/>
        <v>433.79224965552532</v>
      </c>
      <c r="R710" s="43"/>
      <c r="S710" s="43"/>
    </row>
    <row r="711" spans="2:19" ht="18" x14ac:dyDescent="0.35">
      <c r="B711" s="45">
        <v>28.7</v>
      </c>
      <c r="C711" s="5">
        <v>3.58</v>
      </c>
      <c r="D711" s="4">
        <f t="shared" si="148"/>
        <v>3.312903760145768</v>
      </c>
      <c r="E711" s="4">
        <f t="shared" si="149"/>
        <v>1.0272222925814367</v>
      </c>
      <c r="F711" s="4">
        <f t="shared" si="150"/>
        <v>2.7932960893854749E-3</v>
      </c>
      <c r="G711" s="4">
        <f t="shared" si="151"/>
        <v>128164</v>
      </c>
      <c r="H711" s="4">
        <f t="shared" si="152"/>
        <v>424594.99751532223</v>
      </c>
      <c r="I711" s="4">
        <f t="shared" si="153"/>
        <v>1406642.3638075939</v>
      </c>
      <c r="J711" s="4">
        <f t="shared" si="154"/>
        <v>131652.91790640727</v>
      </c>
      <c r="K711" s="4">
        <f t="shared" si="155"/>
        <v>135236.81215685533</v>
      </c>
      <c r="L711" s="4">
        <f t="shared" si="156"/>
        <v>436153.44676629867</v>
      </c>
      <c r="M711" s="4"/>
      <c r="N711" s="4"/>
      <c r="O711" s="4">
        <f t="shared" si="157"/>
        <v>0.95597591609104526</v>
      </c>
      <c r="P711" s="18">
        <f t="shared" si="158"/>
        <v>1035.5926226155377</v>
      </c>
      <c r="Q711" s="18">
        <f t="shared" si="159"/>
        <v>650.56638043609098</v>
      </c>
      <c r="R711" s="43"/>
      <c r="S711" s="43"/>
    </row>
    <row r="712" spans="2:19" ht="18" x14ac:dyDescent="0.35">
      <c r="B712" s="45">
        <v>28.7</v>
      </c>
      <c r="C712" s="5">
        <v>3.61</v>
      </c>
      <c r="D712" s="4">
        <f t="shared" si="148"/>
        <v>3.312903760145768</v>
      </c>
      <c r="E712" s="4">
        <f t="shared" si="149"/>
        <v>1.0188773206492563</v>
      </c>
      <c r="F712" s="4">
        <f t="shared" si="150"/>
        <v>2.7700831024930752E-3</v>
      </c>
      <c r="G712" s="4">
        <f t="shared" si="151"/>
        <v>130320.99999999997</v>
      </c>
      <c r="H712" s="4">
        <f t="shared" si="152"/>
        <v>431740.93092595652</v>
      </c>
      <c r="I712" s="4">
        <f t="shared" si="153"/>
        <v>1430316.1534734357</v>
      </c>
      <c r="J712" s="4">
        <f t="shared" si="154"/>
        <v>132781.11130433169</v>
      </c>
      <c r="K712" s="4">
        <f t="shared" si="155"/>
        <v>135287.66291858818</v>
      </c>
      <c r="L712" s="4">
        <f t="shared" si="156"/>
        <v>439891.0429164542</v>
      </c>
      <c r="M712" s="4"/>
      <c r="N712" s="4"/>
      <c r="O712" s="4">
        <f t="shared" si="157"/>
        <v>0.95597591609104526</v>
      </c>
      <c r="P712" s="18">
        <f t="shared" si="158"/>
        <v>866.58172152461918</v>
      </c>
      <c r="Q712" s="18">
        <f t="shared" si="159"/>
        <v>515.62633473066694</v>
      </c>
      <c r="R712" s="43"/>
      <c r="S712" s="43"/>
    </row>
    <row r="713" spans="2:19" ht="18" x14ac:dyDescent="0.35">
      <c r="B713" s="45">
        <v>28.7</v>
      </c>
      <c r="C713" s="5">
        <v>3.61</v>
      </c>
      <c r="D713" s="4">
        <f t="shared" si="148"/>
        <v>3.312903760145768</v>
      </c>
      <c r="E713" s="4">
        <f t="shared" si="149"/>
        <v>1.0188773206492563</v>
      </c>
      <c r="F713" s="4">
        <f t="shared" si="150"/>
        <v>2.7700831024930752E-3</v>
      </c>
      <c r="G713" s="4">
        <f t="shared" si="151"/>
        <v>130320.99999999997</v>
      </c>
      <c r="H713" s="4">
        <f t="shared" si="152"/>
        <v>431740.93092595652</v>
      </c>
      <c r="I713" s="4">
        <f t="shared" si="153"/>
        <v>1430316.1534734357</v>
      </c>
      <c r="J713" s="4">
        <f t="shared" si="154"/>
        <v>132781.11130433169</v>
      </c>
      <c r="K713" s="4">
        <f t="shared" si="155"/>
        <v>135287.66291858818</v>
      </c>
      <c r="L713" s="4">
        <f t="shared" si="156"/>
        <v>439891.0429164542</v>
      </c>
      <c r="M713" s="4"/>
      <c r="N713" s="4"/>
      <c r="O713" s="4">
        <f t="shared" si="157"/>
        <v>0.95597591609104526</v>
      </c>
      <c r="P713" s="18">
        <f t="shared" si="158"/>
        <v>866.58172152461918</v>
      </c>
      <c r="Q713" s="18">
        <f t="shared" si="159"/>
        <v>515.62633473066694</v>
      </c>
      <c r="R713" s="43"/>
      <c r="S713" s="43"/>
    </row>
    <row r="714" spans="2:19" ht="18" x14ac:dyDescent="0.35">
      <c r="B714" s="45">
        <v>28.8</v>
      </c>
      <c r="C714" s="5">
        <v>3.61</v>
      </c>
      <c r="D714" s="4">
        <f t="shared" si="148"/>
        <v>3.3118065904951153</v>
      </c>
      <c r="E714" s="4">
        <f t="shared" si="149"/>
        <v>1.0188773206492563</v>
      </c>
      <c r="F714" s="4">
        <f t="shared" si="150"/>
        <v>2.7700831024930752E-3</v>
      </c>
      <c r="G714" s="4">
        <f t="shared" si="151"/>
        <v>130320.99999999997</v>
      </c>
      <c r="H714" s="4">
        <f t="shared" si="152"/>
        <v>431597.94667991385</v>
      </c>
      <c r="I714" s="4">
        <f t="shared" si="153"/>
        <v>1429368.924258698</v>
      </c>
      <c r="J714" s="4">
        <f t="shared" si="154"/>
        <v>132781.11130433169</v>
      </c>
      <c r="K714" s="4">
        <f t="shared" si="155"/>
        <v>135287.66291858818</v>
      </c>
      <c r="L714" s="4">
        <f t="shared" si="156"/>
        <v>439745.35951095121</v>
      </c>
      <c r="M714" s="4"/>
      <c r="N714" s="4"/>
      <c r="O714" s="4">
        <f t="shared" si="157"/>
        <v>0.96032150248539949</v>
      </c>
      <c r="P714" s="18">
        <f t="shared" si="158"/>
        <v>866.58172152461918</v>
      </c>
      <c r="Q714" s="18">
        <f t="shared" si="159"/>
        <v>446.8425389219351</v>
      </c>
      <c r="R714" s="43"/>
      <c r="S714" s="43"/>
    </row>
    <row r="715" spans="2:19" ht="18" x14ac:dyDescent="0.35">
      <c r="B715" s="45">
        <v>28.8</v>
      </c>
      <c r="C715" s="5">
        <v>3.61</v>
      </c>
      <c r="D715" s="4">
        <f t="shared" si="148"/>
        <v>3.3118065904951153</v>
      </c>
      <c r="E715" s="4">
        <f t="shared" si="149"/>
        <v>1.0188773206492563</v>
      </c>
      <c r="F715" s="4">
        <f t="shared" si="150"/>
        <v>2.7700831024930752E-3</v>
      </c>
      <c r="G715" s="4">
        <f t="shared" si="151"/>
        <v>130320.99999999997</v>
      </c>
      <c r="H715" s="4">
        <f t="shared" si="152"/>
        <v>431597.94667991385</v>
      </c>
      <c r="I715" s="4">
        <f t="shared" si="153"/>
        <v>1429368.924258698</v>
      </c>
      <c r="J715" s="4">
        <f t="shared" si="154"/>
        <v>132781.11130433169</v>
      </c>
      <c r="K715" s="4">
        <f t="shared" si="155"/>
        <v>135287.66291858818</v>
      </c>
      <c r="L715" s="4">
        <f t="shared" si="156"/>
        <v>439745.35951095121</v>
      </c>
      <c r="M715" s="4"/>
      <c r="N715" s="4"/>
      <c r="O715" s="4">
        <f t="shared" si="157"/>
        <v>0.96032150248539949</v>
      </c>
      <c r="P715" s="18">
        <f t="shared" si="158"/>
        <v>866.58172152461918</v>
      </c>
      <c r="Q715" s="18">
        <f t="shared" si="159"/>
        <v>446.8425389219351</v>
      </c>
      <c r="R715" s="43"/>
      <c r="S715" s="43"/>
    </row>
    <row r="716" spans="2:19" ht="18" x14ac:dyDescent="0.35">
      <c r="B716" s="45">
        <v>28.9</v>
      </c>
      <c r="C716" s="5">
        <v>3.61</v>
      </c>
      <c r="D716" s="4">
        <f t="shared" si="148"/>
        <v>3.3107101473266018</v>
      </c>
      <c r="E716" s="4">
        <f t="shared" si="149"/>
        <v>1.0188773206492563</v>
      </c>
      <c r="F716" s="4">
        <f t="shared" si="150"/>
        <v>2.7700831024930752E-3</v>
      </c>
      <c r="G716" s="4">
        <f t="shared" si="151"/>
        <v>130320.99999999997</v>
      </c>
      <c r="H716" s="4">
        <f t="shared" si="152"/>
        <v>431455.05710974999</v>
      </c>
      <c r="I716" s="4">
        <f t="shared" si="153"/>
        <v>1428422.6356886276</v>
      </c>
      <c r="J716" s="4">
        <f t="shared" si="154"/>
        <v>132781.11130433169</v>
      </c>
      <c r="K716" s="4">
        <f t="shared" si="155"/>
        <v>135287.66291858818</v>
      </c>
      <c r="L716" s="4">
        <f t="shared" si="156"/>
        <v>439599.77256855392</v>
      </c>
      <c r="M716" s="4"/>
      <c r="N716" s="4"/>
      <c r="O716" s="4">
        <f t="shared" si="157"/>
        <v>0.96466421148435799</v>
      </c>
      <c r="P716" s="18">
        <f t="shared" si="158"/>
        <v>866.58172152461918</v>
      </c>
      <c r="Q716" s="18">
        <f t="shared" si="159"/>
        <v>383.02139533918267</v>
      </c>
      <c r="R716" s="43"/>
      <c r="S716" s="43"/>
    </row>
    <row r="717" spans="2:19" ht="18" x14ac:dyDescent="0.35">
      <c r="B717" s="45">
        <v>28.9</v>
      </c>
      <c r="C717" s="5">
        <v>3.6</v>
      </c>
      <c r="D717" s="4">
        <f t="shared" si="148"/>
        <v>3.3107101473266018</v>
      </c>
      <c r="E717" s="4">
        <f t="shared" si="149"/>
        <v>1.0216512475319812</v>
      </c>
      <c r="F717" s="4">
        <f t="shared" si="150"/>
        <v>2.7777777777777779E-3</v>
      </c>
      <c r="G717" s="4">
        <f t="shared" si="151"/>
        <v>129600</v>
      </c>
      <c r="H717" s="4">
        <f t="shared" si="152"/>
        <v>429068.03509352758</v>
      </c>
      <c r="I717" s="4">
        <f t="shared" si="153"/>
        <v>1420519.8976776283</v>
      </c>
      <c r="J717" s="4">
        <f t="shared" si="154"/>
        <v>132406.00168014478</v>
      </c>
      <c r="K717" s="4">
        <f t="shared" si="155"/>
        <v>135272.75679724151</v>
      </c>
      <c r="L717" s="4">
        <f t="shared" si="156"/>
        <v>438357.89332939836</v>
      </c>
      <c r="M717" s="4"/>
      <c r="N717" s="4"/>
      <c r="O717" s="4">
        <f t="shared" si="157"/>
        <v>0.96466421148435799</v>
      </c>
      <c r="P717" s="18">
        <f t="shared" si="158"/>
        <v>921.41562945997282</v>
      </c>
      <c r="Q717" s="18">
        <f t="shared" si="159"/>
        <v>420.87888716310698</v>
      </c>
      <c r="R717" s="43"/>
      <c r="S717" s="43"/>
    </row>
    <row r="718" spans="2:19" ht="18" x14ac:dyDescent="0.35">
      <c r="B718" s="45">
        <v>28.9</v>
      </c>
      <c r="C718" s="5">
        <v>3.58</v>
      </c>
      <c r="D718" s="4">
        <f t="shared" si="148"/>
        <v>3.3107101473266018</v>
      </c>
      <c r="E718" s="4">
        <f t="shared" si="149"/>
        <v>1.0272222925814367</v>
      </c>
      <c r="F718" s="4">
        <f t="shared" si="150"/>
        <v>2.7932960893854749E-3</v>
      </c>
      <c r="G718" s="4">
        <f t="shared" si="151"/>
        <v>128164</v>
      </c>
      <c r="H718" s="4">
        <f t="shared" si="152"/>
        <v>424313.85532196658</v>
      </c>
      <c r="I718" s="4">
        <f t="shared" si="153"/>
        <v>1404780.1864657064</v>
      </c>
      <c r="J718" s="4">
        <f t="shared" si="154"/>
        <v>131652.91790640727</v>
      </c>
      <c r="K718" s="4">
        <f t="shared" si="155"/>
        <v>135236.81215685533</v>
      </c>
      <c r="L718" s="4">
        <f t="shared" si="156"/>
        <v>435864.65123789856</v>
      </c>
      <c r="M718" s="4"/>
      <c r="N718" s="4"/>
      <c r="O718" s="4">
        <f t="shared" si="157"/>
        <v>0.96466421148435799</v>
      </c>
      <c r="P718" s="18">
        <f t="shared" si="158"/>
        <v>1035.5926226155377</v>
      </c>
      <c r="Q718" s="18">
        <f t="shared" si="159"/>
        <v>501.57154556596083</v>
      </c>
      <c r="R718" s="43"/>
      <c r="S718" s="43"/>
    </row>
    <row r="719" spans="2:19" ht="18" x14ac:dyDescent="0.35">
      <c r="B719" s="45">
        <v>29</v>
      </c>
      <c r="C719" s="5">
        <v>3.53</v>
      </c>
      <c r="D719" s="4">
        <f t="shared" si="148"/>
        <v>3.3096144299189145</v>
      </c>
      <c r="E719" s="4">
        <f t="shared" si="149"/>
        <v>1.0412872220488403</v>
      </c>
      <c r="F719" s="4">
        <f t="shared" si="150"/>
        <v>2.8328611898016999E-3</v>
      </c>
      <c r="G719" s="4">
        <f t="shared" si="151"/>
        <v>124608.99999999999</v>
      </c>
      <c r="H719" s="4">
        <f t="shared" si="152"/>
        <v>412407.74449776596</v>
      </c>
      <c r="I719" s="4">
        <f t="shared" si="153"/>
        <v>1364910.6222001191</v>
      </c>
      <c r="J719" s="4">
        <f t="shared" si="154"/>
        <v>129753.75945228392</v>
      </c>
      <c r="K719" s="4">
        <f t="shared" si="155"/>
        <v>135110.93173046218</v>
      </c>
      <c r="L719" s="4">
        <f t="shared" si="156"/>
        <v>429434.91461950663</v>
      </c>
      <c r="M719" s="4"/>
      <c r="N719" s="4"/>
      <c r="O719" s="4">
        <f t="shared" si="157"/>
        <v>0.96900404594484435</v>
      </c>
      <c r="P719" s="18">
        <f t="shared" si="158"/>
        <v>1346.6033874891143</v>
      </c>
      <c r="Q719" s="18">
        <f t="shared" si="159"/>
        <v>651.06427415901749</v>
      </c>
      <c r="R719" s="43"/>
      <c r="S719" s="43"/>
    </row>
    <row r="720" spans="2:19" ht="18" x14ac:dyDescent="0.35">
      <c r="B720" s="45">
        <v>29.1</v>
      </c>
      <c r="C720" s="5">
        <v>3.57</v>
      </c>
      <c r="D720" s="4">
        <f t="shared" ref="D720:D783" si="160">1000/(273.15 + B720)</f>
        <v>3.3085194375516958</v>
      </c>
      <c r="E720" s="4">
        <f t="shared" ref="E720:E783" si="161">LN(10/C720)</f>
        <v>1.0300194972024981</v>
      </c>
      <c r="F720" s="4">
        <f t="shared" ref="F720:F783" si="162">(1/C720)*0.01</f>
        <v>2.8011204481792717E-3</v>
      </c>
      <c r="G720" s="4">
        <f t="shared" ref="G720:G783" si="163">1/F720^2</f>
        <v>127448.99999999999</v>
      </c>
      <c r="H720" s="4">
        <f t="shared" ref="H720:H783" si="164">D720*G720</f>
        <v>421667.49379652605</v>
      </c>
      <c r="I720" s="4">
        <f t="shared" ref="I720:I783" si="165">(D720^2)*G720</f>
        <v>1395095.0994095153</v>
      </c>
      <c r="J720" s="4">
        <f t="shared" ref="J720:J783" si="166">E720*G720</f>
        <v>131274.95489896115</v>
      </c>
      <c r="K720" s="4">
        <f t="shared" ref="K720:K783" si="167">(E720^2)*G720</f>
        <v>135215.76304030858</v>
      </c>
      <c r="L720" s="4">
        <f t="shared" ref="L720:L783" si="168">D720*E720*G720</f>
        <v>434325.73994693521</v>
      </c>
      <c r="M720" s="4"/>
      <c r="N720" s="4"/>
      <c r="O720" s="4">
        <f t="shared" ref="O720:O783" si="169">($U$5*D720)+$U$9</f>
        <v>0.97334100871999496</v>
      </c>
      <c r="P720" s="18">
        <f t="shared" ref="P720:P783" si="170">((E720-$U$3)^2)*G720</f>
        <v>1094.9042226201379</v>
      </c>
      <c r="Q720" s="18">
        <f t="shared" ref="Q720:Q783" si="171">((E720-O720)^2)*G720</f>
        <v>409.42367472041821</v>
      </c>
      <c r="R720" s="43"/>
      <c r="S720" s="43"/>
    </row>
    <row r="721" spans="2:19" ht="18" x14ac:dyDescent="0.35">
      <c r="B721" s="45">
        <v>29.1</v>
      </c>
      <c r="C721" s="5">
        <v>3.53</v>
      </c>
      <c r="D721" s="4">
        <f t="shared" si="160"/>
        <v>3.3085194375516958</v>
      </c>
      <c r="E721" s="4">
        <f t="shared" si="161"/>
        <v>1.0412872220488403</v>
      </c>
      <c r="F721" s="4">
        <f t="shared" si="162"/>
        <v>2.8328611898016999E-3</v>
      </c>
      <c r="G721" s="4">
        <f t="shared" si="163"/>
        <v>124608.99999999999</v>
      </c>
      <c r="H721" s="4">
        <f t="shared" si="164"/>
        <v>412271.29859387921</v>
      </c>
      <c r="I721" s="4">
        <f t="shared" si="165"/>
        <v>1364007.6049425283</v>
      </c>
      <c r="J721" s="4">
        <f t="shared" si="166"/>
        <v>129753.75945228392</v>
      </c>
      <c r="K721" s="4">
        <f t="shared" si="167"/>
        <v>135110.93173046218</v>
      </c>
      <c r="L721" s="4">
        <f t="shared" si="168"/>
        <v>429292.83524328843</v>
      </c>
      <c r="M721" s="4"/>
      <c r="N721" s="4"/>
      <c r="O721" s="4">
        <f t="shared" si="169"/>
        <v>0.97334100871999496</v>
      </c>
      <c r="P721" s="18">
        <f t="shared" si="170"/>
        <v>1346.6033874891143</v>
      </c>
      <c r="Q721" s="18">
        <f t="shared" si="171"/>
        <v>575.28086324497951</v>
      </c>
      <c r="R721" s="43"/>
      <c r="S721" s="43"/>
    </row>
    <row r="722" spans="2:19" ht="18" x14ac:dyDescent="0.35">
      <c r="B722" s="45">
        <v>29.2</v>
      </c>
      <c r="C722" s="5">
        <v>3.56</v>
      </c>
      <c r="D722" s="4">
        <f t="shared" si="160"/>
        <v>3.3074251695055401</v>
      </c>
      <c r="E722" s="4">
        <f t="shared" si="161"/>
        <v>1.0328245481301066</v>
      </c>
      <c r="F722" s="4">
        <f t="shared" si="162"/>
        <v>2.8089887640449442E-3</v>
      </c>
      <c r="G722" s="4">
        <f t="shared" si="163"/>
        <v>126735.99999999999</v>
      </c>
      <c r="H722" s="4">
        <f t="shared" si="164"/>
        <v>419169.83628245408</v>
      </c>
      <c r="I722" s="4">
        <f t="shared" si="165"/>
        <v>1386372.8668181053</v>
      </c>
      <c r="J722" s="4">
        <f t="shared" si="166"/>
        <v>130896.05193181717</v>
      </c>
      <c r="K722" s="4">
        <f t="shared" si="167"/>
        <v>135192.65568849404</v>
      </c>
      <c r="L722" s="4">
        <f t="shared" si="168"/>
        <v>432928.89674819639</v>
      </c>
      <c r="M722" s="4"/>
      <c r="N722" s="4"/>
      <c r="O722" s="4">
        <f t="shared" si="169"/>
        <v>0.97767510265917856</v>
      </c>
      <c r="P722" s="18">
        <f t="shared" si="170"/>
        <v>1155.67688008957</v>
      </c>
      <c r="Q722" s="18">
        <f t="shared" si="171"/>
        <v>385.46264384772161</v>
      </c>
      <c r="R722" s="43"/>
      <c r="S722" s="43"/>
    </row>
    <row r="723" spans="2:19" ht="18" x14ac:dyDescent="0.35">
      <c r="B723" s="45">
        <v>29.2</v>
      </c>
      <c r="C723" s="5">
        <v>3.53</v>
      </c>
      <c r="D723" s="4">
        <f t="shared" si="160"/>
        <v>3.3074251695055401</v>
      </c>
      <c r="E723" s="4">
        <f t="shared" si="161"/>
        <v>1.0412872220488403</v>
      </c>
      <c r="F723" s="4">
        <f t="shared" si="162"/>
        <v>2.8328611898016999E-3</v>
      </c>
      <c r="G723" s="4">
        <f t="shared" si="163"/>
        <v>124608.99999999999</v>
      </c>
      <c r="H723" s="4">
        <f t="shared" si="164"/>
        <v>412134.94294691581</v>
      </c>
      <c r="I723" s="4">
        <f t="shared" si="165"/>
        <v>1363105.4835353591</v>
      </c>
      <c r="J723" s="4">
        <f t="shared" si="166"/>
        <v>129753.75945228392</v>
      </c>
      <c r="K723" s="4">
        <f t="shared" si="167"/>
        <v>135110.93173046218</v>
      </c>
      <c r="L723" s="4">
        <f t="shared" si="168"/>
        <v>429150.84985045122</v>
      </c>
      <c r="M723" s="4"/>
      <c r="N723" s="4"/>
      <c r="O723" s="4">
        <f t="shared" si="169"/>
        <v>0.97767510265917856</v>
      </c>
      <c r="P723" s="18">
        <f t="shared" si="170"/>
        <v>1346.6033874891143</v>
      </c>
      <c r="Q723" s="18">
        <f t="shared" si="171"/>
        <v>504.23053447787333</v>
      </c>
      <c r="R723" s="43"/>
      <c r="S723" s="43"/>
    </row>
    <row r="724" spans="2:19" ht="18" x14ac:dyDescent="0.35">
      <c r="B724" s="45">
        <v>29.2</v>
      </c>
      <c r="C724" s="5">
        <v>3.57</v>
      </c>
      <c r="D724" s="4">
        <f t="shared" si="160"/>
        <v>3.3074251695055401</v>
      </c>
      <c r="E724" s="4">
        <f t="shared" si="161"/>
        <v>1.0300194972024981</v>
      </c>
      <c r="F724" s="4">
        <f t="shared" si="162"/>
        <v>2.8011204481792717E-3</v>
      </c>
      <c r="G724" s="4">
        <f t="shared" si="163"/>
        <v>127448.99999999999</v>
      </c>
      <c r="H724" s="4">
        <f t="shared" si="164"/>
        <v>421528.03042831155</v>
      </c>
      <c r="I724" s="4">
        <f t="shared" si="165"/>
        <v>1394172.4174906949</v>
      </c>
      <c r="J724" s="4">
        <f t="shared" si="166"/>
        <v>131274.95489896115</v>
      </c>
      <c r="K724" s="4">
        <f t="shared" si="167"/>
        <v>135215.76304030858</v>
      </c>
      <c r="L724" s="4">
        <f t="shared" si="168"/>
        <v>434182.08995852876</v>
      </c>
      <c r="M724" s="4"/>
      <c r="N724" s="4"/>
      <c r="O724" s="4">
        <f t="shared" si="169"/>
        <v>0.97767510265917856</v>
      </c>
      <c r="P724" s="18">
        <f t="shared" si="170"/>
        <v>1094.9042226201379</v>
      </c>
      <c r="Q724" s="18">
        <f t="shared" si="171"/>
        <v>349.20205739595849</v>
      </c>
      <c r="R724" s="43"/>
      <c r="S724" s="43"/>
    </row>
    <row r="725" spans="2:19" ht="18" x14ac:dyDescent="0.35">
      <c r="B725" s="45">
        <v>29.2</v>
      </c>
      <c r="C725" s="5">
        <v>3.55</v>
      </c>
      <c r="D725" s="4">
        <f t="shared" si="160"/>
        <v>3.3074251695055401</v>
      </c>
      <c r="E725" s="4">
        <f t="shared" si="161"/>
        <v>1.0356374895067213</v>
      </c>
      <c r="F725" s="4">
        <f t="shared" si="162"/>
        <v>2.8169014084507044E-3</v>
      </c>
      <c r="G725" s="4">
        <f t="shared" si="163"/>
        <v>126025</v>
      </c>
      <c r="H725" s="4">
        <f t="shared" si="164"/>
        <v>416818.25698693568</v>
      </c>
      <c r="I725" s="4">
        <f t="shared" si="165"/>
        <v>1378595.1942680196</v>
      </c>
      <c r="J725" s="4">
        <f t="shared" si="166"/>
        <v>130516.21461508455</v>
      </c>
      <c r="K725" s="4">
        <f t="shared" si="167"/>
        <v>135167.48484388663</v>
      </c>
      <c r="L725" s="4">
        <f t="shared" si="168"/>
        <v>431672.61324651749</v>
      </c>
      <c r="M725" s="4"/>
      <c r="N725" s="4"/>
      <c r="O725" s="4">
        <f t="shared" si="169"/>
        <v>0.97767510265917856</v>
      </c>
      <c r="P725" s="18">
        <f t="shared" si="170"/>
        <v>1217.8948204257556</v>
      </c>
      <c r="Q725" s="18">
        <f t="shared" si="171"/>
        <v>423.39841537931522</v>
      </c>
      <c r="R725" s="43"/>
      <c r="S725" s="43"/>
    </row>
    <row r="726" spans="2:19" ht="18" x14ac:dyDescent="0.35">
      <c r="B726" s="45">
        <v>29.2</v>
      </c>
      <c r="C726" s="5">
        <v>3.54</v>
      </c>
      <c r="D726" s="4">
        <f t="shared" si="160"/>
        <v>3.3074251695055401</v>
      </c>
      <c r="E726" s="4">
        <f t="shared" si="161"/>
        <v>1.0384583658483626</v>
      </c>
      <c r="F726" s="4">
        <f t="shared" si="162"/>
        <v>2.8248587570621469E-3</v>
      </c>
      <c r="G726" s="4">
        <f t="shared" si="163"/>
        <v>125316</v>
      </c>
      <c r="H726" s="4">
        <f t="shared" si="164"/>
        <v>414473.29254175624</v>
      </c>
      <c r="I726" s="4">
        <f t="shared" si="165"/>
        <v>1370839.3998404376</v>
      </c>
      <c r="J726" s="4">
        <f t="shared" si="166"/>
        <v>130135.4485746534</v>
      </c>
      <c r="K726" s="4">
        <f t="shared" si="167"/>
        <v>135140.24526577821</v>
      </c>
      <c r="L726" s="4">
        <f t="shared" si="168"/>
        <v>430413.25806070253</v>
      </c>
      <c r="M726" s="4"/>
      <c r="N726" s="4"/>
      <c r="O726" s="4">
        <f t="shared" si="169"/>
        <v>0.97767510265917856</v>
      </c>
      <c r="P726" s="18">
        <f t="shared" si="170"/>
        <v>1281.5422562637684</v>
      </c>
      <c r="Q726" s="18">
        <f t="shared" si="171"/>
        <v>462.99313069722234</v>
      </c>
      <c r="R726" s="43"/>
      <c r="S726" s="43"/>
    </row>
    <row r="727" spans="2:19" ht="18" x14ac:dyDescent="0.35">
      <c r="B727" s="45">
        <v>29.4</v>
      </c>
      <c r="C727" s="5">
        <v>3.52</v>
      </c>
      <c r="D727" s="4">
        <f t="shared" si="160"/>
        <v>3.3052388035035536</v>
      </c>
      <c r="E727" s="4">
        <f t="shared" si="161"/>
        <v>1.0441241033840398</v>
      </c>
      <c r="F727" s="4">
        <f t="shared" si="162"/>
        <v>2.8409090909090914E-3</v>
      </c>
      <c r="G727" s="4">
        <f t="shared" si="163"/>
        <v>123903.99999999994</v>
      </c>
      <c r="H727" s="4">
        <f t="shared" si="164"/>
        <v>409532.30870930414</v>
      </c>
      <c r="I727" s="4">
        <f t="shared" si="165"/>
        <v>1353602.0780343884</v>
      </c>
      <c r="J727" s="4">
        <f t="shared" si="166"/>
        <v>129371.15290569601</v>
      </c>
      <c r="K727" s="4">
        <f t="shared" si="167"/>
        <v>135079.53903141935</v>
      </c>
      <c r="L727" s="4">
        <f t="shared" si="168"/>
        <v>427602.55463789793</v>
      </c>
      <c r="M727" s="4"/>
      <c r="N727" s="4"/>
      <c r="O727" s="4">
        <f t="shared" si="169"/>
        <v>0.98633469540826368</v>
      </c>
      <c r="P727" s="18">
        <f t="shared" si="170"/>
        <v>1413.0624012556223</v>
      </c>
      <c r="Q727" s="18">
        <f t="shared" si="171"/>
        <v>413.79174049492417</v>
      </c>
      <c r="R727" s="43"/>
      <c r="S727" s="43"/>
    </row>
    <row r="728" spans="2:19" ht="18" x14ac:dyDescent="0.35">
      <c r="B728" s="45">
        <v>29.4</v>
      </c>
      <c r="C728" s="5">
        <v>3.5</v>
      </c>
      <c r="D728" s="4">
        <f t="shared" si="160"/>
        <v>3.3052388035035536</v>
      </c>
      <c r="E728" s="4">
        <f t="shared" si="161"/>
        <v>1.0498221244986776</v>
      </c>
      <c r="F728" s="4">
        <f t="shared" si="162"/>
        <v>2.8571428571428571E-3</v>
      </c>
      <c r="G728" s="4">
        <f t="shared" si="163"/>
        <v>122500.00000000001</v>
      </c>
      <c r="H728" s="4">
        <f t="shared" si="164"/>
        <v>404891.75342918537</v>
      </c>
      <c r="I728" s="4">
        <f t="shared" si="165"/>
        <v>1338263.9346527364</v>
      </c>
      <c r="J728" s="4">
        <f t="shared" si="166"/>
        <v>128603.21025108802</v>
      </c>
      <c r="K728" s="4">
        <f t="shared" si="167"/>
        <v>135010.49540314736</v>
      </c>
      <c r="L728" s="4">
        <f t="shared" si="168"/>
        <v>425064.32077702211</v>
      </c>
      <c r="M728" s="4"/>
      <c r="N728" s="4"/>
      <c r="O728" s="4">
        <f t="shared" si="169"/>
        <v>0.98633469540826368</v>
      </c>
      <c r="P728" s="18">
        <f t="shared" si="170"/>
        <v>1550.110761481249</v>
      </c>
      <c r="Q728" s="18">
        <f t="shared" si="171"/>
        <v>493.75507243251644</v>
      </c>
      <c r="R728" s="43"/>
      <c r="S728" s="43"/>
    </row>
    <row r="729" spans="2:19" ht="18" x14ac:dyDescent="0.35">
      <c r="B729" s="45">
        <v>29.4</v>
      </c>
      <c r="C729" s="5">
        <v>3.49</v>
      </c>
      <c r="D729" s="4">
        <f t="shared" si="160"/>
        <v>3.3052388035035536</v>
      </c>
      <c r="E729" s="4">
        <f t="shared" si="161"/>
        <v>1.0526833567797098</v>
      </c>
      <c r="F729" s="4">
        <f t="shared" si="162"/>
        <v>2.8653295128939827E-3</v>
      </c>
      <c r="G729" s="4">
        <f t="shared" si="163"/>
        <v>121801</v>
      </c>
      <c r="H729" s="4">
        <f t="shared" si="164"/>
        <v>402581.39150553633</v>
      </c>
      <c r="I729" s="4">
        <f t="shared" si="165"/>
        <v>1330627.6367725546</v>
      </c>
      <c r="J729" s="4">
        <f t="shared" si="166"/>
        <v>128217.88553912543</v>
      </c>
      <c r="K729" s="4">
        <f t="shared" si="167"/>
        <v>134972.83414852316</v>
      </c>
      <c r="L729" s="4">
        <f t="shared" si="168"/>
        <v>423790.7305870945</v>
      </c>
      <c r="M729" s="4"/>
      <c r="N729" s="4"/>
      <c r="O729" s="4">
        <f t="shared" si="169"/>
        <v>0.98633469540826368</v>
      </c>
      <c r="P729" s="18">
        <f t="shared" si="170"/>
        <v>1620.66841876023</v>
      </c>
      <c r="Q729" s="18">
        <f t="shared" si="171"/>
        <v>536.18564679721419</v>
      </c>
      <c r="R729" s="43"/>
      <c r="S729" s="43"/>
    </row>
    <row r="730" spans="2:19" ht="18" x14ac:dyDescent="0.35">
      <c r="B730" s="45">
        <v>29.4</v>
      </c>
      <c r="C730" s="5">
        <v>3.51</v>
      </c>
      <c r="D730" s="4">
        <f t="shared" si="160"/>
        <v>3.3052388035035536</v>
      </c>
      <c r="E730" s="4">
        <f t="shared" si="161"/>
        <v>1.0469690555162714</v>
      </c>
      <c r="F730" s="4">
        <f t="shared" si="162"/>
        <v>2.8490028490028491E-3</v>
      </c>
      <c r="G730" s="4">
        <f t="shared" si="163"/>
        <v>123201</v>
      </c>
      <c r="H730" s="4">
        <f t="shared" si="164"/>
        <v>407208.72583044128</v>
      </c>
      <c r="I730" s="4">
        <f t="shared" si="165"/>
        <v>1345922.0817400145</v>
      </c>
      <c r="J730" s="4">
        <f t="shared" si="166"/>
        <v>128987.63460866016</v>
      </c>
      <c r="K730" s="4">
        <f t="shared" si="167"/>
        <v>135046.06197950686</v>
      </c>
      <c r="L730" s="4">
        <f t="shared" si="168"/>
        <v>426334.93508068146</v>
      </c>
      <c r="M730" s="4"/>
      <c r="N730" s="4"/>
      <c r="O730" s="4">
        <f t="shared" si="169"/>
        <v>0.98633469540826368</v>
      </c>
      <c r="P730" s="18">
        <f t="shared" si="170"/>
        <v>1480.9034720040461</v>
      </c>
      <c r="Q730" s="18">
        <f t="shared" si="171"/>
        <v>452.95163361279674</v>
      </c>
      <c r="R730" s="43"/>
      <c r="S730" s="43"/>
    </row>
    <row r="731" spans="2:19" ht="18" x14ac:dyDescent="0.35">
      <c r="B731" s="45">
        <v>29.5</v>
      </c>
      <c r="C731" s="5">
        <v>3.46</v>
      </c>
      <c r="D731" s="4">
        <f t="shared" si="160"/>
        <v>3.3041467041136627</v>
      </c>
      <c r="E731" s="4">
        <f t="shared" si="161"/>
        <v>1.0613165039244128</v>
      </c>
      <c r="F731" s="4">
        <f t="shared" si="162"/>
        <v>2.8901734104046246E-3</v>
      </c>
      <c r="G731" s="4">
        <f t="shared" si="163"/>
        <v>119715.99999999999</v>
      </c>
      <c r="H731" s="4">
        <f t="shared" si="164"/>
        <v>395559.22682967118</v>
      </c>
      <c r="I731" s="4">
        <f t="shared" si="165"/>
        <v>1306985.7156110068</v>
      </c>
      <c r="J731" s="4">
        <f t="shared" si="166"/>
        <v>127056.56658381499</v>
      </c>
      <c r="K731" s="4">
        <f t="shared" si="167"/>
        <v>134847.23104737391</v>
      </c>
      <c r="L731" s="4">
        <f t="shared" si="168"/>
        <v>419813.53571391042</v>
      </c>
      <c r="M731" s="4"/>
      <c r="N731" s="4"/>
      <c r="O731" s="4">
        <f t="shared" si="169"/>
        <v>0.99066019989808218</v>
      </c>
      <c r="P731" s="18">
        <f t="shared" si="170"/>
        <v>1840.2848984673196</v>
      </c>
      <c r="Q731" s="18">
        <f t="shared" si="171"/>
        <v>597.65977886253177</v>
      </c>
      <c r="R731" s="43"/>
      <c r="S731" s="43"/>
    </row>
    <row r="732" spans="2:19" ht="18" x14ac:dyDescent="0.35">
      <c r="B732" s="45">
        <v>29.5</v>
      </c>
      <c r="C732" s="5">
        <v>3.5</v>
      </c>
      <c r="D732" s="4">
        <f t="shared" si="160"/>
        <v>3.3041467041136627</v>
      </c>
      <c r="E732" s="4">
        <f t="shared" si="161"/>
        <v>1.0498221244986776</v>
      </c>
      <c r="F732" s="4">
        <f t="shared" si="162"/>
        <v>2.8571428571428571E-3</v>
      </c>
      <c r="G732" s="4">
        <f t="shared" si="163"/>
        <v>122500.00000000001</v>
      </c>
      <c r="H732" s="4">
        <f t="shared" si="164"/>
        <v>404757.97125392372</v>
      </c>
      <c r="I732" s="4">
        <f t="shared" si="165"/>
        <v>1337379.7166823847</v>
      </c>
      <c r="J732" s="4">
        <f t="shared" si="166"/>
        <v>128603.21025108802</v>
      </c>
      <c r="K732" s="4">
        <f t="shared" si="167"/>
        <v>135010.49540314736</v>
      </c>
      <c r="L732" s="4">
        <f t="shared" si="168"/>
        <v>424923.87328956887</v>
      </c>
      <c r="M732" s="4"/>
      <c r="N732" s="4"/>
      <c r="O732" s="4">
        <f t="shared" si="169"/>
        <v>0.99066019989808218</v>
      </c>
      <c r="P732" s="18">
        <f t="shared" si="170"/>
        <v>1550.110761481249</v>
      </c>
      <c r="Q732" s="18">
        <f t="shared" si="171"/>
        <v>428.76633199970121</v>
      </c>
      <c r="R732" s="43"/>
      <c r="S732" s="43"/>
    </row>
    <row r="733" spans="2:19" ht="18" x14ac:dyDescent="0.35">
      <c r="B733" s="45">
        <v>29.5</v>
      </c>
      <c r="C733" s="5">
        <v>3.52</v>
      </c>
      <c r="D733" s="4">
        <f t="shared" si="160"/>
        <v>3.3041467041136627</v>
      </c>
      <c r="E733" s="4">
        <f t="shared" si="161"/>
        <v>1.0441241033840398</v>
      </c>
      <c r="F733" s="4">
        <f t="shared" si="162"/>
        <v>2.8409090909090914E-3</v>
      </c>
      <c r="G733" s="4">
        <f t="shared" si="163"/>
        <v>123903.99999999994</v>
      </c>
      <c r="H733" s="4">
        <f t="shared" si="164"/>
        <v>409396.99322649906</v>
      </c>
      <c r="I733" s="4">
        <f t="shared" si="165"/>
        <v>1352707.7258433804</v>
      </c>
      <c r="J733" s="4">
        <f t="shared" si="166"/>
        <v>129371.15290569601</v>
      </c>
      <c r="K733" s="4">
        <f t="shared" si="167"/>
        <v>135079.53903141935</v>
      </c>
      <c r="L733" s="4">
        <f t="shared" si="168"/>
        <v>427461.26848074014</v>
      </c>
      <c r="M733" s="4"/>
      <c r="N733" s="4"/>
      <c r="O733" s="4">
        <f t="shared" si="169"/>
        <v>0.99066019989808218</v>
      </c>
      <c r="P733" s="18">
        <f t="shared" si="170"/>
        <v>1413.0624012556223</v>
      </c>
      <c r="Q733" s="18">
        <f t="shared" si="171"/>
        <v>354.16582767682655</v>
      </c>
      <c r="R733" s="43"/>
      <c r="S733" s="43"/>
    </row>
    <row r="734" spans="2:19" ht="18" x14ac:dyDescent="0.35">
      <c r="B734" s="45">
        <v>29.6</v>
      </c>
      <c r="C734" s="5">
        <v>3.49</v>
      </c>
      <c r="D734" s="4">
        <f t="shared" si="160"/>
        <v>3.3030553261767133</v>
      </c>
      <c r="E734" s="4">
        <f t="shared" si="161"/>
        <v>1.0526833567797098</v>
      </c>
      <c r="F734" s="4">
        <f t="shared" si="162"/>
        <v>2.8653295128939827E-3</v>
      </c>
      <c r="G734" s="4">
        <f t="shared" si="163"/>
        <v>121801</v>
      </c>
      <c r="H734" s="4">
        <f t="shared" si="164"/>
        <v>402315.44178364985</v>
      </c>
      <c r="I734" s="4">
        <f t="shared" si="165"/>
        <v>1328870.1627866221</v>
      </c>
      <c r="J734" s="4">
        <f t="shared" si="166"/>
        <v>128217.88553912543</v>
      </c>
      <c r="K734" s="4">
        <f t="shared" si="167"/>
        <v>134972.83414852316</v>
      </c>
      <c r="L734" s="4">
        <f t="shared" si="168"/>
        <v>423510.76974112442</v>
      </c>
      <c r="M734" s="4"/>
      <c r="N734" s="4"/>
      <c r="O734" s="4">
        <f t="shared" si="169"/>
        <v>0.99498284691177297</v>
      </c>
      <c r="P734" s="18">
        <f t="shared" si="170"/>
        <v>1620.66841876023</v>
      </c>
      <c r="Q734" s="18">
        <f t="shared" si="171"/>
        <v>405.51801794146007</v>
      </c>
      <c r="R734" s="43"/>
      <c r="S734" s="43"/>
    </row>
    <row r="735" spans="2:19" ht="18" x14ac:dyDescent="0.35">
      <c r="B735" s="45">
        <v>29.7</v>
      </c>
      <c r="C735" s="5">
        <v>3.46</v>
      </c>
      <c r="D735" s="4">
        <f t="shared" si="160"/>
        <v>3.3019646689780422</v>
      </c>
      <c r="E735" s="4">
        <f t="shared" si="161"/>
        <v>1.0613165039244128</v>
      </c>
      <c r="F735" s="4">
        <f t="shared" si="162"/>
        <v>2.8901734104046246E-3</v>
      </c>
      <c r="G735" s="4">
        <f t="shared" si="163"/>
        <v>119715.99999999999</v>
      </c>
      <c r="H735" s="4">
        <f t="shared" si="164"/>
        <v>395298.00231137522</v>
      </c>
      <c r="I735" s="4">
        <f t="shared" si="165"/>
        <v>1305260.0373497617</v>
      </c>
      <c r="J735" s="4">
        <f t="shared" si="166"/>
        <v>127056.56658381499</v>
      </c>
      <c r="K735" s="4">
        <f t="shared" si="167"/>
        <v>134847.23104737391</v>
      </c>
      <c r="L735" s="4">
        <f t="shared" si="168"/>
        <v>419536.29382141324</v>
      </c>
      <c r="M735" s="4"/>
      <c r="N735" s="4"/>
      <c r="O735" s="4">
        <f t="shared" si="169"/>
        <v>0.99930263927991625</v>
      </c>
      <c r="P735" s="18">
        <f t="shared" si="170"/>
        <v>1840.2848984673196</v>
      </c>
      <c r="Q735" s="18">
        <f t="shared" si="171"/>
        <v>460.39414466559907</v>
      </c>
      <c r="R735" s="43"/>
      <c r="S735" s="43"/>
    </row>
    <row r="736" spans="2:19" ht="18" x14ac:dyDescent="0.35">
      <c r="B736" s="45">
        <v>29.8</v>
      </c>
      <c r="C736" s="5">
        <v>3.46</v>
      </c>
      <c r="D736" s="4">
        <f t="shared" si="160"/>
        <v>3.300874731803928</v>
      </c>
      <c r="E736" s="4">
        <f t="shared" si="161"/>
        <v>1.0613165039244128</v>
      </c>
      <c r="F736" s="4">
        <f t="shared" si="162"/>
        <v>2.8901734104046246E-3</v>
      </c>
      <c r="G736" s="4">
        <f t="shared" si="163"/>
        <v>119715.99999999999</v>
      </c>
      <c r="H736" s="4">
        <f t="shared" si="164"/>
        <v>395167.51939263899</v>
      </c>
      <c r="I736" s="4">
        <f t="shared" si="165"/>
        <v>1304398.4795928006</v>
      </c>
      <c r="J736" s="4">
        <f t="shared" si="166"/>
        <v>127056.56658381499</v>
      </c>
      <c r="K736" s="4">
        <f t="shared" si="167"/>
        <v>134847.23104737391</v>
      </c>
      <c r="L736" s="4">
        <f t="shared" si="168"/>
        <v>419397.81014627818</v>
      </c>
      <c r="M736" s="4"/>
      <c r="N736" s="4"/>
      <c r="O736" s="4">
        <f t="shared" si="169"/>
        <v>1.003619579829369</v>
      </c>
      <c r="P736" s="18">
        <f t="shared" si="170"/>
        <v>1840.2848984673196</v>
      </c>
      <c r="Q736" s="18">
        <f t="shared" si="171"/>
        <v>398.52678844930097</v>
      </c>
      <c r="R736" s="43"/>
      <c r="S736" s="43"/>
    </row>
    <row r="737" spans="2:19" ht="18" x14ac:dyDescent="0.35">
      <c r="B737" s="45">
        <v>29.9</v>
      </c>
      <c r="C737" s="5">
        <v>3.47</v>
      </c>
      <c r="D737" s="4">
        <f t="shared" si="160"/>
        <v>3.2997855139415941</v>
      </c>
      <c r="E737" s="4">
        <f t="shared" si="161"/>
        <v>1.0584304990352777</v>
      </c>
      <c r="F737" s="4">
        <f t="shared" si="162"/>
        <v>2.8818443804034585E-3</v>
      </c>
      <c r="G737" s="4">
        <f t="shared" si="163"/>
        <v>120408.99999999999</v>
      </c>
      <c r="H737" s="4">
        <f t="shared" si="164"/>
        <v>397323.87394819339</v>
      </c>
      <c r="I737" s="4">
        <f t="shared" si="165"/>
        <v>1311083.5635974044</v>
      </c>
      <c r="J737" s="4">
        <f t="shared" si="166"/>
        <v>127444.55795833874</v>
      </c>
      <c r="K737" s="4">
        <f t="shared" si="167"/>
        <v>134891.20707917484</v>
      </c>
      <c r="L737" s="4">
        <f t="shared" si="168"/>
        <v>420539.70618161611</v>
      </c>
      <c r="M737" s="4"/>
      <c r="N737" s="4"/>
      <c r="O737" s="4">
        <f t="shared" si="169"/>
        <v>1.0079336713832401</v>
      </c>
      <c r="P737" s="18">
        <f t="shared" si="170"/>
        <v>1765.771369770406</v>
      </c>
      <c r="Q737" s="18">
        <f t="shared" si="171"/>
        <v>307.0344735579456</v>
      </c>
      <c r="R737" s="43"/>
      <c r="S737" s="43"/>
    </row>
    <row r="738" spans="2:19" ht="18" x14ac:dyDescent="0.35">
      <c r="B738" s="45">
        <v>29.9</v>
      </c>
      <c r="C738" s="5">
        <v>3.47</v>
      </c>
      <c r="D738" s="4">
        <f t="shared" si="160"/>
        <v>3.2997855139415941</v>
      </c>
      <c r="E738" s="4">
        <f t="shared" si="161"/>
        <v>1.0584304990352777</v>
      </c>
      <c r="F738" s="4">
        <f t="shared" si="162"/>
        <v>2.8818443804034585E-3</v>
      </c>
      <c r="G738" s="4">
        <f t="shared" si="163"/>
        <v>120408.99999999999</v>
      </c>
      <c r="H738" s="4">
        <f t="shared" si="164"/>
        <v>397323.87394819339</v>
      </c>
      <c r="I738" s="4">
        <f t="shared" si="165"/>
        <v>1311083.5635974044</v>
      </c>
      <c r="J738" s="4">
        <f t="shared" si="166"/>
        <v>127444.55795833874</v>
      </c>
      <c r="K738" s="4">
        <f t="shared" si="167"/>
        <v>134891.20707917484</v>
      </c>
      <c r="L738" s="4">
        <f t="shared" si="168"/>
        <v>420539.70618161611</v>
      </c>
      <c r="M738" s="4"/>
      <c r="N738" s="4"/>
      <c r="O738" s="4">
        <f t="shared" si="169"/>
        <v>1.0079336713832401</v>
      </c>
      <c r="P738" s="18">
        <f t="shared" si="170"/>
        <v>1765.771369770406</v>
      </c>
      <c r="Q738" s="18">
        <f t="shared" si="171"/>
        <v>307.0344735579456</v>
      </c>
      <c r="R738" s="43"/>
      <c r="S738" s="43"/>
    </row>
    <row r="739" spans="2:19" ht="18" x14ac:dyDescent="0.35">
      <c r="B739" s="45">
        <v>29.9</v>
      </c>
      <c r="C739" s="5">
        <v>3.43</v>
      </c>
      <c r="D739" s="4">
        <f t="shared" si="160"/>
        <v>3.2997855139415941</v>
      </c>
      <c r="E739" s="4">
        <f t="shared" si="161"/>
        <v>1.0700248318161971</v>
      </c>
      <c r="F739" s="4">
        <f t="shared" si="162"/>
        <v>2.9154518950437313E-3</v>
      </c>
      <c r="G739" s="4">
        <f t="shared" si="163"/>
        <v>117649.00000000004</v>
      </c>
      <c r="H739" s="4">
        <f t="shared" si="164"/>
        <v>388216.46592971473</v>
      </c>
      <c r="I739" s="4">
        <f t="shared" si="165"/>
        <v>1281031.0705484732</v>
      </c>
      <c r="J739" s="4">
        <f t="shared" si="166"/>
        <v>125887.35143834382</v>
      </c>
      <c r="K739" s="4">
        <f t="shared" si="167"/>
        <v>134702.59205060036</v>
      </c>
      <c r="L739" s="4">
        <f t="shared" si="168"/>
        <v>415401.25866472145</v>
      </c>
      <c r="M739" s="4"/>
      <c r="N739" s="4"/>
      <c r="O739" s="4">
        <f t="shared" si="169"/>
        <v>1.0079336713832401</v>
      </c>
      <c r="P739" s="18">
        <f t="shared" si="170"/>
        <v>2071.482842797222</v>
      </c>
      <c r="Q739" s="18">
        <f t="shared" si="171"/>
        <v>453.57362547795009</v>
      </c>
      <c r="R739" s="43"/>
      <c r="S739" s="43"/>
    </row>
    <row r="740" spans="2:19" ht="18" x14ac:dyDescent="0.35">
      <c r="B740" s="45">
        <v>30</v>
      </c>
      <c r="C740" s="5">
        <v>3.45</v>
      </c>
      <c r="D740" s="4">
        <f t="shared" si="160"/>
        <v>3.2986970146792021</v>
      </c>
      <c r="E740" s="4">
        <f t="shared" si="161"/>
        <v>1.0642108619507773</v>
      </c>
      <c r="F740" s="4">
        <f t="shared" si="162"/>
        <v>2.8985507246376812E-3</v>
      </c>
      <c r="G740" s="4">
        <f t="shared" si="163"/>
        <v>119025</v>
      </c>
      <c r="H740" s="4">
        <f t="shared" si="164"/>
        <v>392627.41217219201</v>
      </c>
      <c r="I740" s="4">
        <f t="shared" si="165"/>
        <v>1295158.8724136304</v>
      </c>
      <c r="J740" s="4">
        <f t="shared" si="166"/>
        <v>126667.69784369126</v>
      </c>
      <c r="K740" s="4">
        <f t="shared" si="167"/>
        <v>134801.13990355527</v>
      </c>
      <c r="L740" s="4">
        <f t="shared" si="168"/>
        <v>417838.35673327162</v>
      </c>
      <c r="M740" s="4"/>
      <c r="N740" s="4"/>
      <c r="O740" s="4">
        <f t="shared" si="169"/>
        <v>1.0122449167609258</v>
      </c>
      <c r="P740" s="18">
        <f t="shared" si="170"/>
        <v>1916.0852649423239</v>
      </c>
      <c r="Q740" s="18">
        <f t="shared" si="171"/>
        <v>321.4221871639707</v>
      </c>
      <c r="R740" s="43"/>
      <c r="S740" s="43"/>
    </row>
    <row r="741" spans="2:19" ht="18" x14ac:dyDescent="0.35">
      <c r="B741" s="45">
        <v>30</v>
      </c>
      <c r="C741" s="5">
        <v>3.39</v>
      </c>
      <c r="D741" s="4">
        <f t="shared" si="160"/>
        <v>3.2986970146792021</v>
      </c>
      <c r="E741" s="4">
        <f t="shared" si="161"/>
        <v>1.0817551716016867</v>
      </c>
      <c r="F741" s="4">
        <f t="shared" si="162"/>
        <v>2.9498525073746312E-3</v>
      </c>
      <c r="G741" s="4">
        <f t="shared" si="163"/>
        <v>114921.00000000001</v>
      </c>
      <c r="H741" s="4">
        <f t="shared" si="164"/>
        <v>379089.55962394865</v>
      </c>
      <c r="I741" s="4">
        <f t="shared" si="165"/>
        <v>1250501.5986275726</v>
      </c>
      <c r="J741" s="4">
        <f t="shared" si="166"/>
        <v>124316.38607563745</v>
      </c>
      <c r="K741" s="4">
        <f t="shared" si="167"/>
        <v>134479.8935521527</v>
      </c>
      <c r="L741" s="4">
        <f t="shared" si="168"/>
        <v>410082.09162341239</v>
      </c>
      <c r="M741" s="4"/>
      <c r="N741" s="4"/>
      <c r="O741" s="4">
        <f t="shared" si="169"/>
        <v>1.0122449167609258</v>
      </c>
      <c r="P741" s="18">
        <f t="shared" si="170"/>
        <v>2397.0189983581085</v>
      </c>
      <c r="Q741" s="18">
        <f t="shared" si="171"/>
        <v>555.26098335645122</v>
      </c>
      <c r="R741" s="43"/>
      <c r="S741" s="43"/>
    </row>
    <row r="742" spans="2:19" ht="18" x14ac:dyDescent="0.35">
      <c r="B742" s="45">
        <v>30</v>
      </c>
      <c r="C742" s="5">
        <v>3.42</v>
      </c>
      <c r="D742" s="4">
        <f t="shared" si="160"/>
        <v>3.2986970146792021</v>
      </c>
      <c r="E742" s="4">
        <f t="shared" si="161"/>
        <v>1.0729445419195318</v>
      </c>
      <c r="F742" s="4">
        <f t="shared" si="162"/>
        <v>2.9239766081871343E-3</v>
      </c>
      <c r="G742" s="4">
        <f t="shared" si="163"/>
        <v>116964.00000000003</v>
      </c>
      <c r="H742" s="4">
        <f t="shared" si="164"/>
        <v>385828.79762493831</v>
      </c>
      <c r="I742" s="4">
        <f t="shared" si="165"/>
        <v>1272732.3029026499</v>
      </c>
      <c r="J742" s="4">
        <f t="shared" si="166"/>
        <v>125495.88540107616</v>
      </c>
      <c r="K742" s="4">
        <f t="shared" si="167"/>
        <v>134650.12527444371</v>
      </c>
      <c r="L742" s="4">
        <f t="shared" si="168"/>
        <v>413972.9025270532</v>
      </c>
      <c r="M742" s="4"/>
      <c r="N742" s="4"/>
      <c r="O742" s="4">
        <f t="shared" si="169"/>
        <v>1.0122449167609258</v>
      </c>
      <c r="P742" s="18">
        <f t="shared" si="170"/>
        <v>2151.048188639701</v>
      </c>
      <c r="Q742" s="18">
        <f t="shared" si="171"/>
        <v>430.9473658424497</v>
      </c>
      <c r="R742" s="43"/>
      <c r="S742" s="43"/>
    </row>
    <row r="743" spans="2:19" ht="18" x14ac:dyDescent="0.35">
      <c r="B743" s="45">
        <v>30</v>
      </c>
      <c r="C743" s="5">
        <v>3.42</v>
      </c>
      <c r="D743" s="4">
        <f t="shared" si="160"/>
        <v>3.2986970146792021</v>
      </c>
      <c r="E743" s="4">
        <f t="shared" si="161"/>
        <v>1.0729445419195318</v>
      </c>
      <c r="F743" s="4">
        <f t="shared" si="162"/>
        <v>2.9239766081871343E-3</v>
      </c>
      <c r="G743" s="4">
        <f t="shared" si="163"/>
        <v>116964.00000000003</v>
      </c>
      <c r="H743" s="4">
        <f t="shared" si="164"/>
        <v>385828.79762493831</v>
      </c>
      <c r="I743" s="4">
        <f t="shared" si="165"/>
        <v>1272732.3029026499</v>
      </c>
      <c r="J743" s="4">
        <f t="shared" si="166"/>
        <v>125495.88540107616</v>
      </c>
      <c r="K743" s="4">
        <f t="shared" si="167"/>
        <v>134650.12527444371</v>
      </c>
      <c r="L743" s="4">
        <f t="shared" si="168"/>
        <v>413972.9025270532</v>
      </c>
      <c r="M743" s="4"/>
      <c r="N743" s="4"/>
      <c r="O743" s="4">
        <f t="shared" si="169"/>
        <v>1.0122449167609258</v>
      </c>
      <c r="P743" s="18">
        <f t="shared" si="170"/>
        <v>2151.048188639701</v>
      </c>
      <c r="Q743" s="18">
        <f t="shared" si="171"/>
        <v>430.9473658424497</v>
      </c>
      <c r="R743" s="43"/>
      <c r="S743" s="43"/>
    </row>
    <row r="744" spans="2:19" ht="18" x14ac:dyDescent="0.35">
      <c r="B744" s="45">
        <v>30.1</v>
      </c>
      <c r="C744" s="5">
        <v>3.43</v>
      </c>
      <c r="D744" s="4">
        <f t="shared" si="160"/>
        <v>3.2976092333058533</v>
      </c>
      <c r="E744" s="4">
        <f t="shared" si="161"/>
        <v>1.0700248318161971</v>
      </c>
      <c r="F744" s="4">
        <f t="shared" si="162"/>
        <v>2.9154518950437313E-3</v>
      </c>
      <c r="G744" s="4">
        <f t="shared" si="163"/>
        <v>117649.00000000004</v>
      </c>
      <c r="H744" s="4">
        <f t="shared" si="164"/>
        <v>387960.42868920049</v>
      </c>
      <c r="I744" s="4">
        <f t="shared" si="165"/>
        <v>1279341.8918028045</v>
      </c>
      <c r="J744" s="4">
        <f t="shared" si="166"/>
        <v>125887.35143834382</v>
      </c>
      <c r="K744" s="4">
        <f t="shared" si="167"/>
        <v>134702.59205060036</v>
      </c>
      <c r="L744" s="4">
        <f t="shared" si="168"/>
        <v>415127.29245950148</v>
      </c>
      <c r="M744" s="4"/>
      <c r="N744" s="4"/>
      <c r="O744" s="4">
        <f t="shared" si="169"/>
        <v>1.0165533187781008</v>
      </c>
      <c r="P744" s="18">
        <f t="shared" si="170"/>
        <v>2071.482842797222</v>
      </c>
      <c r="Q744" s="18">
        <f t="shared" si="171"/>
        <v>336.38233922681877</v>
      </c>
      <c r="R744" s="43"/>
      <c r="S744" s="43"/>
    </row>
    <row r="745" spans="2:19" ht="18" x14ac:dyDescent="0.35">
      <c r="B745" s="45">
        <v>30.2</v>
      </c>
      <c r="C745" s="5">
        <v>3.4</v>
      </c>
      <c r="D745" s="4">
        <f t="shared" si="160"/>
        <v>3.2965221691115878</v>
      </c>
      <c r="E745" s="4">
        <f t="shared" si="161"/>
        <v>1.07880966137193</v>
      </c>
      <c r="F745" s="4">
        <f t="shared" si="162"/>
        <v>2.9411764705882353E-3</v>
      </c>
      <c r="G745" s="4">
        <f t="shared" si="163"/>
        <v>115600.00000000001</v>
      </c>
      <c r="H745" s="4">
        <f t="shared" si="164"/>
        <v>381077.96274929959</v>
      </c>
      <c r="I745" s="4">
        <f t="shared" si="165"/>
        <v>1256231.952362946</v>
      </c>
      <c r="J745" s="4">
        <f t="shared" si="166"/>
        <v>124710.39685459512</v>
      </c>
      <c r="K745" s="4">
        <f t="shared" si="167"/>
        <v>134538.78100026477</v>
      </c>
      <c r="L745" s="4">
        <f t="shared" si="168"/>
        <v>411110.58794987685</v>
      </c>
      <c r="M745" s="4"/>
      <c r="N745" s="4"/>
      <c r="O745" s="4">
        <f t="shared" si="169"/>
        <v>1.0208588802467204</v>
      </c>
      <c r="P745" s="18">
        <f t="shared" si="170"/>
        <v>2313.8322366123066</v>
      </c>
      <c r="Q745" s="18">
        <f t="shared" si="171"/>
        <v>388.218674617337</v>
      </c>
      <c r="R745" s="43"/>
      <c r="S745" s="43"/>
    </row>
    <row r="746" spans="2:19" ht="18" x14ac:dyDescent="0.35">
      <c r="B746" s="45">
        <v>30.2</v>
      </c>
      <c r="C746" s="5">
        <v>3.42</v>
      </c>
      <c r="D746" s="4">
        <f t="shared" si="160"/>
        <v>3.2965221691115878</v>
      </c>
      <c r="E746" s="4">
        <f t="shared" si="161"/>
        <v>1.0729445419195318</v>
      </c>
      <c r="F746" s="4">
        <f t="shared" si="162"/>
        <v>2.9239766081871343E-3</v>
      </c>
      <c r="G746" s="4">
        <f t="shared" si="163"/>
        <v>116964.00000000003</v>
      </c>
      <c r="H746" s="4">
        <f t="shared" si="164"/>
        <v>385574.41898796783</v>
      </c>
      <c r="I746" s="4">
        <f t="shared" si="165"/>
        <v>1271054.6200361559</v>
      </c>
      <c r="J746" s="4">
        <f t="shared" si="166"/>
        <v>125495.88540107616</v>
      </c>
      <c r="K746" s="4">
        <f t="shared" si="167"/>
        <v>134650.12527444371</v>
      </c>
      <c r="L746" s="4">
        <f t="shared" si="168"/>
        <v>413699.96835693478</v>
      </c>
      <c r="M746" s="4"/>
      <c r="N746" s="4"/>
      <c r="O746" s="4">
        <f t="shared" si="169"/>
        <v>1.0208588802467204</v>
      </c>
      <c r="P746" s="18">
        <f t="shared" si="170"/>
        <v>2151.048188639701</v>
      </c>
      <c r="Q746" s="18">
        <f t="shared" si="171"/>
        <v>317.31352479019671</v>
      </c>
      <c r="R746" s="43"/>
      <c r="S746" s="43"/>
    </row>
    <row r="747" spans="2:19" ht="18" x14ac:dyDescent="0.35">
      <c r="B747" s="45">
        <v>30.2</v>
      </c>
      <c r="C747" s="5">
        <v>3.4</v>
      </c>
      <c r="D747" s="4">
        <f t="shared" si="160"/>
        <v>3.2965221691115878</v>
      </c>
      <c r="E747" s="4">
        <f t="shared" si="161"/>
        <v>1.07880966137193</v>
      </c>
      <c r="F747" s="4">
        <f t="shared" si="162"/>
        <v>2.9411764705882353E-3</v>
      </c>
      <c r="G747" s="4">
        <f t="shared" si="163"/>
        <v>115600.00000000001</v>
      </c>
      <c r="H747" s="4">
        <f t="shared" si="164"/>
        <v>381077.96274929959</v>
      </c>
      <c r="I747" s="4">
        <f t="shared" si="165"/>
        <v>1256231.952362946</v>
      </c>
      <c r="J747" s="4">
        <f t="shared" si="166"/>
        <v>124710.39685459512</v>
      </c>
      <c r="K747" s="4">
        <f t="shared" si="167"/>
        <v>134538.78100026477</v>
      </c>
      <c r="L747" s="4">
        <f t="shared" si="168"/>
        <v>411110.58794987685</v>
      </c>
      <c r="M747" s="4"/>
      <c r="N747" s="4"/>
      <c r="O747" s="4">
        <f t="shared" si="169"/>
        <v>1.0208588802467204</v>
      </c>
      <c r="P747" s="18">
        <f t="shared" si="170"/>
        <v>2313.8322366123066</v>
      </c>
      <c r="Q747" s="18">
        <f t="shared" si="171"/>
        <v>388.218674617337</v>
      </c>
      <c r="R747" s="43"/>
      <c r="S747" s="43"/>
    </row>
    <row r="748" spans="2:19" ht="18" x14ac:dyDescent="0.35">
      <c r="B748" s="45">
        <v>30.3</v>
      </c>
      <c r="C748" s="5">
        <v>3.37</v>
      </c>
      <c r="D748" s="4">
        <f t="shared" si="160"/>
        <v>3.2954358213873784</v>
      </c>
      <c r="E748" s="4">
        <f t="shared" si="161"/>
        <v>1.0876723486297752</v>
      </c>
      <c r="F748" s="4">
        <f t="shared" si="162"/>
        <v>2.9673590504451035E-3</v>
      </c>
      <c r="G748" s="4">
        <f t="shared" si="163"/>
        <v>113569.00000000003</v>
      </c>
      <c r="H748" s="4">
        <f t="shared" si="164"/>
        <v>374259.35079914326</v>
      </c>
      <c r="I748" s="4">
        <f t="shared" si="165"/>
        <v>1233347.6711126817</v>
      </c>
      <c r="J748" s="4">
        <f t="shared" si="166"/>
        <v>123525.86096153497</v>
      </c>
      <c r="K748" s="4">
        <f t="shared" si="167"/>
        <v>134355.66330854784</v>
      </c>
      <c r="L748" s="4">
        <f t="shared" si="168"/>
        <v>407071.54708035907</v>
      </c>
      <c r="M748" s="4"/>
      <c r="N748" s="4"/>
      <c r="O748" s="4">
        <f t="shared" si="169"/>
        <v>1.0251616039750449</v>
      </c>
      <c r="P748" s="18">
        <f t="shared" si="170"/>
        <v>2566.902053325116</v>
      </c>
      <c r="Q748" s="18">
        <f t="shared" si="171"/>
        <v>443.78145182290365</v>
      </c>
      <c r="R748" s="43"/>
      <c r="S748" s="43"/>
    </row>
    <row r="749" spans="2:19" ht="18" x14ac:dyDescent="0.35">
      <c r="B749" s="45">
        <v>30.3</v>
      </c>
      <c r="C749" s="5">
        <v>3.37</v>
      </c>
      <c r="D749" s="4">
        <f t="shared" si="160"/>
        <v>3.2954358213873784</v>
      </c>
      <c r="E749" s="4">
        <f t="shared" si="161"/>
        <v>1.0876723486297752</v>
      </c>
      <c r="F749" s="4">
        <f t="shared" si="162"/>
        <v>2.9673590504451035E-3</v>
      </c>
      <c r="G749" s="4">
        <f t="shared" si="163"/>
        <v>113569.00000000003</v>
      </c>
      <c r="H749" s="4">
        <f t="shared" si="164"/>
        <v>374259.35079914326</v>
      </c>
      <c r="I749" s="4">
        <f t="shared" si="165"/>
        <v>1233347.6711126817</v>
      </c>
      <c r="J749" s="4">
        <f t="shared" si="166"/>
        <v>123525.86096153497</v>
      </c>
      <c r="K749" s="4">
        <f t="shared" si="167"/>
        <v>134355.66330854784</v>
      </c>
      <c r="L749" s="4">
        <f t="shared" si="168"/>
        <v>407071.54708035907</v>
      </c>
      <c r="M749" s="4"/>
      <c r="N749" s="4"/>
      <c r="O749" s="4">
        <f t="shared" si="169"/>
        <v>1.0251616039750449</v>
      </c>
      <c r="P749" s="18">
        <f t="shared" si="170"/>
        <v>2566.902053325116</v>
      </c>
      <c r="Q749" s="18">
        <f t="shared" si="171"/>
        <v>443.78145182290365</v>
      </c>
      <c r="R749" s="43"/>
      <c r="S749" s="43"/>
    </row>
    <row r="750" spans="2:19" ht="18" x14ac:dyDescent="0.35">
      <c r="B750" s="45">
        <v>30.4</v>
      </c>
      <c r="C750" s="5">
        <v>3.38</v>
      </c>
      <c r="D750" s="4">
        <f t="shared" si="160"/>
        <v>3.2943501894251366</v>
      </c>
      <c r="E750" s="4">
        <f t="shared" si="161"/>
        <v>1.0847093834991184</v>
      </c>
      <c r="F750" s="4">
        <f t="shared" si="162"/>
        <v>2.9585798816568051E-3</v>
      </c>
      <c r="G750" s="4">
        <f t="shared" si="163"/>
        <v>114243.99999999997</v>
      </c>
      <c r="H750" s="4">
        <f t="shared" si="164"/>
        <v>376359.74304068519</v>
      </c>
      <c r="I750" s="4">
        <f t="shared" si="165"/>
        <v>1239860.7907780772</v>
      </c>
      <c r="J750" s="4">
        <f t="shared" si="166"/>
        <v>123921.53880847325</v>
      </c>
      <c r="K750" s="4">
        <f t="shared" si="167"/>
        <v>134418.85596320109</v>
      </c>
      <c r="L750" s="4">
        <f t="shared" si="168"/>
        <v>408240.94484754826</v>
      </c>
      <c r="M750" s="4"/>
      <c r="N750" s="4"/>
      <c r="O750" s="4">
        <f t="shared" si="169"/>
        <v>1.0294614927676182</v>
      </c>
      <c r="P750" s="18">
        <f t="shared" si="170"/>
        <v>2481.3809376593294</v>
      </c>
      <c r="Q750" s="18">
        <f t="shared" si="171"/>
        <v>348.71032343288323</v>
      </c>
      <c r="R750" s="43"/>
      <c r="S750" s="43"/>
    </row>
    <row r="751" spans="2:19" ht="18" x14ac:dyDescent="0.35">
      <c r="B751" s="45">
        <v>30.4</v>
      </c>
      <c r="C751" s="5">
        <v>3.35</v>
      </c>
      <c r="D751" s="4">
        <f t="shared" si="160"/>
        <v>3.2943501894251366</v>
      </c>
      <c r="E751" s="4">
        <f t="shared" si="161"/>
        <v>1.0936247471570706</v>
      </c>
      <c r="F751" s="4">
        <f t="shared" si="162"/>
        <v>2.9850746268656712E-3</v>
      </c>
      <c r="G751" s="4">
        <f t="shared" si="163"/>
        <v>112225.00000000004</v>
      </c>
      <c r="H751" s="4">
        <f t="shared" si="164"/>
        <v>369708.4500082361</v>
      </c>
      <c r="I751" s="4">
        <f t="shared" si="165"/>
        <v>1217949.1023167062</v>
      </c>
      <c r="J751" s="4">
        <f t="shared" si="166"/>
        <v>122732.03724970229</v>
      </c>
      <c r="K751" s="4">
        <f t="shared" si="167"/>
        <v>134222.79320527782</v>
      </c>
      <c r="L751" s="4">
        <f t="shared" si="168"/>
        <v>404322.31016208971</v>
      </c>
      <c r="M751" s="4"/>
      <c r="N751" s="4"/>
      <c r="O751" s="4">
        <f t="shared" si="169"/>
        <v>1.0294614927676182</v>
      </c>
      <c r="P751" s="18">
        <f t="shared" si="170"/>
        <v>2741.3577472873058</v>
      </c>
      <c r="Q751" s="18">
        <f t="shared" si="171"/>
        <v>462.02170767382017</v>
      </c>
      <c r="R751" s="43"/>
      <c r="S751" s="43"/>
    </row>
    <row r="752" spans="2:19" ht="18" x14ac:dyDescent="0.35">
      <c r="B752" s="45">
        <v>30.4</v>
      </c>
      <c r="C752" s="5">
        <v>3.36</v>
      </c>
      <c r="D752" s="4">
        <f t="shared" si="160"/>
        <v>3.2943501894251366</v>
      </c>
      <c r="E752" s="4">
        <f t="shared" si="161"/>
        <v>1.0906441190189329</v>
      </c>
      <c r="F752" s="4">
        <f t="shared" si="162"/>
        <v>2.976190476190476E-3</v>
      </c>
      <c r="G752" s="4">
        <f t="shared" si="163"/>
        <v>112896.00000000001</v>
      </c>
      <c r="H752" s="4">
        <f t="shared" si="164"/>
        <v>371918.95898534026</v>
      </c>
      <c r="I752" s="4">
        <f t="shared" si="165"/>
        <v>1225231.2929841555</v>
      </c>
      <c r="J752" s="4">
        <f t="shared" si="166"/>
        <v>123129.35846076146</v>
      </c>
      <c r="K752" s="4">
        <f t="shared" si="167"/>
        <v>134290.31068380357</v>
      </c>
      <c r="L752" s="4">
        <f t="shared" si="168"/>
        <v>405631.22536900506</v>
      </c>
      <c r="M752" s="4"/>
      <c r="N752" s="4"/>
      <c r="O752" s="4">
        <f t="shared" si="169"/>
        <v>1.0294614927676182</v>
      </c>
      <c r="P752" s="18">
        <f t="shared" si="170"/>
        <v>2653.5663318185034</v>
      </c>
      <c r="Q752" s="18">
        <f t="shared" si="171"/>
        <v>422.60514968538962</v>
      </c>
      <c r="R752" s="43"/>
      <c r="S752" s="43"/>
    </row>
    <row r="753" spans="2:19" ht="18" x14ac:dyDescent="0.35">
      <c r="B753" s="45">
        <v>30.4</v>
      </c>
      <c r="C753" s="5">
        <v>3.34</v>
      </c>
      <c r="D753" s="4">
        <f t="shared" si="160"/>
        <v>3.2943501894251366</v>
      </c>
      <c r="E753" s="4">
        <f t="shared" si="161"/>
        <v>1.0966142860054366</v>
      </c>
      <c r="F753" s="4">
        <f t="shared" si="162"/>
        <v>2.9940119760479044E-3</v>
      </c>
      <c r="G753" s="4">
        <f t="shared" si="163"/>
        <v>111555.99999999999</v>
      </c>
      <c r="H753" s="4">
        <f t="shared" si="164"/>
        <v>367504.5297315105</v>
      </c>
      <c r="I753" s="4">
        <f t="shared" si="165"/>
        <v>1210688.6171355974</v>
      </c>
      <c r="J753" s="4">
        <f t="shared" si="166"/>
        <v>122333.90328962247</v>
      </c>
      <c r="K753" s="4">
        <f t="shared" si="167"/>
        <v>134153.10601020747</v>
      </c>
      <c r="L753" s="4">
        <f t="shared" si="168"/>
        <v>403010.71747528412</v>
      </c>
      <c r="M753" s="4"/>
      <c r="N753" s="4"/>
      <c r="O753" s="4">
        <f t="shared" si="169"/>
        <v>1.0294614927676182</v>
      </c>
      <c r="P753" s="18">
        <f t="shared" si="170"/>
        <v>2830.2602615960654</v>
      </c>
      <c r="Q753" s="18">
        <f t="shared" si="171"/>
        <v>503.06151868781262</v>
      </c>
      <c r="R753" s="43"/>
      <c r="S753" s="43"/>
    </row>
    <row r="754" spans="2:19" ht="18" x14ac:dyDescent="0.35">
      <c r="B754" s="45">
        <v>30.4</v>
      </c>
      <c r="C754" s="5">
        <v>3.35</v>
      </c>
      <c r="D754" s="4">
        <f t="shared" si="160"/>
        <v>3.2943501894251366</v>
      </c>
      <c r="E754" s="4">
        <f t="shared" si="161"/>
        <v>1.0936247471570706</v>
      </c>
      <c r="F754" s="4">
        <f t="shared" si="162"/>
        <v>2.9850746268656712E-3</v>
      </c>
      <c r="G754" s="4">
        <f t="shared" si="163"/>
        <v>112225.00000000004</v>
      </c>
      <c r="H754" s="4">
        <f t="shared" si="164"/>
        <v>369708.4500082361</v>
      </c>
      <c r="I754" s="4">
        <f t="shared" si="165"/>
        <v>1217949.1023167062</v>
      </c>
      <c r="J754" s="4">
        <f t="shared" si="166"/>
        <v>122732.03724970229</v>
      </c>
      <c r="K754" s="4">
        <f t="shared" si="167"/>
        <v>134222.79320527782</v>
      </c>
      <c r="L754" s="4">
        <f t="shared" si="168"/>
        <v>404322.31016208971</v>
      </c>
      <c r="M754" s="4"/>
      <c r="N754" s="4"/>
      <c r="O754" s="4">
        <f t="shared" si="169"/>
        <v>1.0294614927676182</v>
      </c>
      <c r="P754" s="18">
        <f t="shared" si="170"/>
        <v>2741.3577472873058</v>
      </c>
      <c r="Q754" s="18">
        <f t="shared" si="171"/>
        <v>462.02170767382017</v>
      </c>
      <c r="R754" s="43"/>
      <c r="S754" s="43"/>
    </row>
    <row r="755" spans="2:19" ht="18" x14ac:dyDescent="0.35">
      <c r="B755" s="45">
        <v>30.4</v>
      </c>
      <c r="C755" s="5">
        <v>3.35</v>
      </c>
      <c r="D755" s="4">
        <f t="shared" si="160"/>
        <v>3.2943501894251366</v>
      </c>
      <c r="E755" s="4">
        <f t="shared" si="161"/>
        <v>1.0936247471570706</v>
      </c>
      <c r="F755" s="4">
        <f t="shared" si="162"/>
        <v>2.9850746268656712E-3</v>
      </c>
      <c r="G755" s="4">
        <f t="shared" si="163"/>
        <v>112225.00000000004</v>
      </c>
      <c r="H755" s="4">
        <f t="shared" si="164"/>
        <v>369708.4500082361</v>
      </c>
      <c r="I755" s="4">
        <f t="shared" si="165"/>
        <v>1217949.1023167062</v>
      </c>
      <c r="J755" s="4">
        <f t="shared" si="166"/>
        <v>122732.03724970229</v>
      </c>
      <c r="K755" s="4">
        <f t="shared" si="167"/>
        <v>134222.79320527782</v>
      </c>
      <c r="L755" s="4">
        <f t="shared" si="168"/>
        <v>404322.31016208971</v>
      </c>
      <c r="M755" s="4"/>
      <c r="N755" s="4"/>
      <c r="O755" s="4">
        <f t="shared" si="169"/>
        <v>1.0294614927676182</v>
      </c>
      <c r="P755" s="18">
        <f t="shared" si="170"/>
        <v>2741.3577472873058</v>
      </c>
      <c r="Q755" s="18">
        <f t="shared" si="171"/>
        <v>462.02170767382017</v>
      </c>
      <c r="R755" s="43"/>
      <c r="S755" s="43"/>
    </row>
    <row r="756" spans="2:19" ht="18" x14ac:dyDescent="0.35">
      <c r="B756" s="45">
        <v>30.5</v>
      </c>
      <c r="C756" s="5">
        <v>3.33</v>
      </c>
      <c r="D756" s="4">
        <f t="shared" si="160"/>
        <v>3.2932652725177016</v>
      </c>
      <c r="E756" s="4">
        <f t="shared" si="161"/>
        <v>1.0996127890016931</v>
      </c>
      <c r="F756" s="4">
        <f t="shared" si="162"/>
        <v>3.003003003003003E-3</v>
      </c>
      <c r="G756" s="4">
        <f t="shared" si="163"/>
        <v>110888.99999999999</v>
      </c>
      <c r="H756" s="4">
        <f t="shared" si="164"/>
        <v>365186.89280421537</v>
      </c>
      <c r="I756" s="4">
        <f t="shared" si="165"/>
        <v>1202657.312050767</v>
      </c>
      <c r="J756" s="4">
        <f t="shared" si="166"/>
        <v>121934.96255960873</v>
      </c>
      <c r="K756" s="4">
        <f t="shared" si="167"/>
        <v>134081.24425698837</v>
      </c>
      <c r="L756" s="4">
        <f t="shared" si="168"/>
        <v>401564.17770330561</v>
      </c>
      <c r="M756" s="4"/>
      <c r="N756" s="4"/>
      <c r="O756" s="4">
        <f t="shared" si="169"/>
        <v>1.0337585494253094</v>
      </c>
      <c r="P756" s="18">
        <f t="shared" si="170"/>
        <v>2920.2578243588059</v>
      </c>
      <c r="Q756" s="18">
        <f t="shared" si="171"/>
        <v>480.90129391380481</v>
      </c>
      <c r="R756" s="43"/>
      <c r="S756" s="43"/>
    </row>
    <row r="757" spans="2:19" ht="18" x14ac:dyDescent="0.35">
      <c r="B757" s="45">
        <v>30.5</v>
      </c>
      <c r="C757" s="5">
        <v>3.32</v>
      </c>
      <c r="D757" s="4">
        <f t="shared" si="160"/>
        <v>3.2932652725177016</v>
      </c>
      <c r="E757" s="4">
        <f t="shared" si="161"/>
        <v>1.1026203100656486</v>
      </c>
      <c r="F757" s="4">
        <f t="shared" si="162"/>
        <v>3.0120481927710845E-3</v>
      </c>
      <c r="G757" s="4">
        <f t="shared" si="163"/>
        <v>110223.99999999999</v>
      </c>
      <c r="H757" s="4">
        <f t="shared" si="164"/>
        <v>362996.87139799108</v>
      </c>
      <c r="I757" s="4">
        <f t="shared" si="165"/>
        <v>1195444.9906075783</v>
      </c>
      <c r="J757" s="4">
        <f t="shared" si="166"/>
        <v>121535.22105667603</v>
      </c>
      <c r="K757" s="4">
        <f t="shared" si="167"/>
        <v>134007.20312540929</v>
      </c>
      <c r="L757" s="4">
        <f t="shared" si="168"/>
        <v>400247.72289371333</v>
      </c>
      <c r="M757" s="4"/>
      <c r="N757" s="4"/>
      <c r="O757" s="4">
        <f t="shared" si="169"/>
        <v>1.0337585494253094</v>
      </c>
      <c r="P757" s="18">
        <f t="shared" si="170"/>
        <v>3011.3343729728008</v>
      </c>
      <c r="Q757" s="18">
        <f t="shared" si="171"/>
        <v>522.67582365919202</v>
      </c>
      <c r="R757" s="43"/>
      <c r="S757" s="43"/>
    </row>
    <row r="758" spans="2:19" ht="18" x14ac:dyDescent="0.35">
      <c r="B758" s="45">
        <v>30.6</v>
      </c>
      <c r="C758" s="5">
        <v>3.32</v>
      </c>
      <c r="D758" s="4">
        <f t="shared" si="160"/>
        <v>3.2921810699588478</v>
      </c>
      <c r="E758" s="4">
        <f t="shared" si="161"/>
        <v>1.1026203100656486</v>
      </c>
      <c r="F758" s="4">
        <f t="shared" si="162"/>
        <v>3.0120481927710845E-3</v>
      </c>
      <c r="G758" s="4">
        <f t="shared" si="163"/>
        <v>110223.99999999999</v>
      </c>
      <c r="H758" s="4">
        <f t="shared" si="164"/>
        <v>362877.36625514401</v>
      </c>
      <c r="I758" s="4">
        <f t="shared" si="165"/>
        <v>1194657.9959017087</v>
      </c>
      <c r="J758" s="4">
        <f t="shared" si="166"/>
        <v>121535.22105667603</v>
      </c>
      <c r="K758" s="4">
        <f t="shared" si="167"/>
        <v>134007.20312540929</v>
      </c>
      <c r="L758" s="4">
        <f t="shared" si="168"/>
        <v>400115.95409605285</v>
      </c>
      <c r="M758" s="4"/>
      <c r="N758" s="4"/>
      <c r="O758" s="4">
        <f t="shared" si="169"/>
        <v>1.0380527767452818</v>
      </c>
      <c r="P758" s="18">
        <f t="shared" si="170"/>
        <v>3011.3343729728008</v>
      </c>
      <c r="Q758" s="18">
        <f t="shared" si="171"/>
        <v>459.52014796286755</v>
      </c>
      <c r="R758" s="43"/>
      <c r="S758" s="43"/>
    </row>
    <row r="759" spans="2:19" ht="18" x14ac:dyDescent="0.35">
      <c r="B759" s="45">
        <v>30.7</v>
      </c>
      <c r="C759" s="5">
        <v>3.27</v>
      </c>
      <c r="D759" s="4">
        <f t="shared" si="160"/>
        <v>3.2910975810432781</v>
      </c>
      <c r="E759" s="4">
        <f t="shared" si="161"/>
        <v>1.1177951080848836</v>
      </c>
      <c r="F759" s="4">
        <f t="shared" si="162"/>
        <v>3.0581039755351682E-3</v>
      </c>
      <c r="G759" s="4">
        <f t="shared" si="163"/>
        <v>106929</v>
      </c>
      <c r="H759" s="4">
        <f t="shared" si="164"/>
        <v>351913.77324337669</v>
      </c>
      <c r="I759" s="4">
        <f t="shared" si="165"/>
        <v>1158182.5678570897</v>
      </c>
      <c r="J759" s="4">
        <f t="shared" si="166"/>
        <v>119524.71311240851</v>
      </c>
      <c r="K759" s="4">
        <f t="shared" si="167"/>
        <v>133604.13961229936</v>
      </c>
      <c r="L759" s="4">
        <f t="shared" si="168"/>
        <v>393367.49419913942</v>
      </c>
      <c r="M759" s="4"/>
      <c r="N759" s="4"/>
      <c r="O759" s="4">
        <f t="shared" si="169"/>
        <v>1.0423441775210236</v>
      </c>
      <c r="P759" s="18">
        <f t="shared" si="170"/>
        <v>3482.338861992836</v>
      </c>
      <c r="Q759" s="18">
        <f t="shared" si="171"/>
        <v>608.73000090837945</v>
      </c>
      <c r="R759" s="43"/>
      <c r="S759" s="43"/>
    </row>
    <row r="760" spans="2:19" ht="18" x14ac:dyDescent="0.35">
      <c r="B760" s="45">
        <v>30.8</v>
      </c>
      <c r="C760" s="5">
        <v>3.31</v>
      </c>
      <c r="D760" s="4">
        <f t="shared" si="160"/>
        <v>3.2900148050666229</v>
      </c>
      <c r="E760" s="4">
        <f t="shared" si="161"/>
        <v>1.1056369036050742</v>
      </c>
      <c r="F760" s="4">
        <f t="shared" si="162"/>
        <v>3.0211480362537764E-3</v>
      </c>
      <c r="G760" s="4">
        <f t="shared" si="163"/>
        <v>109561.00000000001</v>
      </c>
      <c r="H760" s="4">
        <f t="shared" si="164"/>
        <v>360457.31205790432</v>
      </c>
      <c r="I760" s="4">
        <f t="shared" si="165"/>
        <v>1185909.893265025</v>
      </c>
      <c r="J760" s="4">
        <f t="shared" si="166"/>
        <v>121134.68479587555</v>
      </c>
      <c r="K760" s="4">
        <f t="shared" si="167"/>
        <v>133930.97781688848</v>
      </c>
      <c r="L760" s="4">
        <f t="shared" si="168"/>
        <v>398534.9063855093</v>
      </c>
      <c r="M760" s="4"/>
      <c r="N760" s="4"/>
      <c r="O760" s="4">
        <f t="shared" si="169"/>
        <v>1.0466327545423493</v>
      </c>
      <c r="P760" s="18">
        <f t="shared" si="170"/>
        <v>3103.4738326531892</v>
      </c>
      <c r="Q760" s="18">
        <f t="shared" si="171"/>
        <v>381.43548279048389</v>
      </c>
      <c r="R760" s="43"/>
      <c r="S760" s="43"/>
    </row>
    <row r="761" spans="2:19" ht="18" x14ac:dyDescent="0.35">
      <c r="B761" s="45">
        <v>30.8</v>
      </c>
      <c r="C761" s="5">
        <v>3.31</v>
      </c>
      <c r="D761" s="4">
        <f t="shared" si="160"/>
        <v>3.2900148050666229</v>
      </c>
      <c r="E761" s="4">
        <f t="shared" si="161"/>
        <v>1.1056369036050742</v>
      </c>
      <c r="F761" s="4">
        <f t="shared" si="162"/>
        <v>3.0211480362537764E-3</v>
      </c>
      <c r="G761" s="4">
        <f t="shared" si="163"/>
        <v>109561.00000000001</v>
      </c>
      <c r="H761" s="4">
        <f t="shared" si="164"/>
        <v>360457.31205790432</v>
      </c>
      <c r="I761" s="4">
        <f t="shared" si="165"/>
        <v>1185909.893265025</v>
      </c>
      <c r="J761" s="4">
        <f t="shared" si="166"/>
        <v>121134.68479587555</v>
      </c>
      <c r="K761" s="4">
        <f t="shared" si="167"/>
        <v>133930.97781688848</v>
      </c>
      <c r="L761" s="4">
        <f t="shared" si="168"/>
        <v>398534.9063855093</v>
      </c>
      <c r="M761" s="4"/>
      <c r="N761" s="4"/>
      <c r="O761" s="4">
        <f t="shared" si="169"/>
        <v>1.0466327545423493</v>
      </c>
      <c r="P761" s="18">
        <f t="shared" si="170"/>
        <v>3103.4738326531892</v>
      </c>
      <c r="Q761" s="18">
        <f t="shared" si="171"/>
        <v>381.43548279048389</v>
      </c>
      <c r="R761" s="43"/>
      <c r="S761" s="43"/>
    </row>
    <row r="762" spans="2:19" ht="18" x14ac:dyDescent="0.35">
      <c r="B762" s="45">
        <v>30.8</v>
      </c>
      <c r="C762" s="5">
        <v>3.23</v>
      </c>
      <c r="D762" s="4">
        <f t="shared" si="160"/>
        <v>3.2900148050666229</v>
      </c>
      <c r="E762" s="4">
        <f t="shared" si="161"/>
        <v>1.1301029557594806</v>
      </c>
      <c r="F762" s="4">
        <f t="shared" si="162"/>
        <v>3.0959752321981426E-3</v>
      </c>
      <c r="G762" s="4">
        <f t="shared" si="163"/>
        <v>104328.99999999999</v>
      </c>
      <c r="H762" s="4">
        <f t="shared" si="164"/>
        <v>343243.95459779567</v>
      </c>
      <c r="I762" s="4">
        <f t="shared" si="165"/>
        <v>1129277.6923763633</v>
      </c>
      <c r="J762" s="4">
        <f t="shared" si="166"/>
        <v>117902.51127143083</v>
      </c>
      <c r="K762" s="4">
        <f t="shared" si="167"/>
        <v>133241.97647930947</v>
      </c>
      <c r="L762" s="4">
        <f t="shared" si="168"/>
        <v>387901.0076375418</v>
      </c>
      <c r="M762" s="4"/>
      <c r="N762" s="4"/>
      <c r="O762" s="4">
        <f t="shared" si="169"/>
        <v>1.0466327545423493</v>
      </c>
      <c r="P762" s="18">
        <f t="shared" si="170"/>
        <v>3876.9213433734835</v>
      </c>
      <c r="Q762" s="18">
        <f t="shared" si="171"/>
        <v>726.88878039536689</v>
      </c>
      <c r="R762" s="43"/>
      <c r="S762" s="43"/>
    </row>
    <row r="763" spans="2:19" ht="18" x14ac:dyDescent="0.35">
      <c r="B763" s="45">
        <v>30.9</v>
      </c>
      <c r="C763" s="5">
        <v>3.29</v>
      </c>
      <c r="D763" s="4">
        <f t="shared" si="160"/>
        <v>3.2889327413254406</v>
      </c>
      <c r="E763" s="4">
        <f t="shared" si="161"/>
        <v>1.1116975282167652</v>
      </c>
      <c r="F763" s="4">
        <f t="shared" si="162"/>
        <v>3.0395136778115501E-3</v>
      </c>
      <c r="G763" s="4">
        <f t="shared" si="163"/>
        <v>108241</v>
      </c>
      <c r="H763" s="4">
        <f t="shared" si="164"/>
        <v>355997.36885380698</v>
      </c>
      <c r="I763" s="4">
        <f t="shared" si="165"/>
        <v>1170851.4022489954</v>
      </c>
      <c r="J763" s="4">
        <f t="shared" si="166"/>
        <v>120331.25215171088</v>
      </c>
      <c r="K763" s="4">
        <f t="shared" si="167"/>
        <v>133771.95558428529</v>
      </c>
      <c r="L763" s="4">
        <f t="shared" si="168"/>
        <v>395761.39500644925</v>
      </c>
      <c r="M763" s="4"/>
      <c r="N763" s="4"/>
      <c r="O763" s="4">
        <f t="shared" si="169"/>
        <v>1.0509185105953982</v>
      </c>
      <c r="P763" s="18">
        <f t="shared" si="170"/>
        <v>3290.8771253782529</v>
      </c>
      <c r="Q763" s="18">
        <f t="shared" si="171"/>
        <v>399.85188561089831</v>
      </c>
      <c r="R763" s="43"/>
      <c r="S763" s="43"/>
    </row>
    <row r="764" spans="2:19" ht="18" x14ac:dyDescent="0.35">
      <c r="B764" s="45">
        <v>31</v>
      </c>
      <c r="C764" s="5">
        <v>3.29</v>
      </c>
      <c r="D764" s="4">
        <f t="shared" si="160"/>
        <v>3.2878513891172121</v>
      </c>
      <c r="E764" s="4">
        <f t="shared" si="161"/>
        <v>1.1116975282167652</v>
      </c>
      <c r="F764" s="4">
        <f t="shared" si="162"/>
        <v>3.0395136778115501E-3</v>
      </c>
      <c r="G764" s="4">
        <f t="shared" si="163"/>
        <v>108241</v>
      </c>
      <c r="H764" s="4">
        <f t="shared" si="164"/>
        <v>355880.32220943616</v>
      </c>
      <c r="I764" s="4">
        <f t="shared" si="165"/>
        <v>1170081.6117357758</v>
      </c>
      <c r="J764" s="4">
        <f t="shared" si="166"/>
        <v>120331.25215171088</v>
      </c>
      <c r="K764" s="4">
        <f t="shared" si="167"/>
        <v>133771.95558428529</v>
      </c>
      <c r="L764" s="4">
        <f t="shared" si="168"/>
        <v>395631.27454121615</v>
      </c>
      <c r="M764" s="4"/>
      <c r="N764" s="4"/>
      <c r="O764" s="4">
        <f t="shared" si="169"/>
        <v>1.0552014484626504</v>
      </c>
      <c r="P764" s="18">
        <f t="shared" si="170"/>
        <v>3290.8771253782529</v>
      </c>
      <c r="Q764" s="18">
        <f t="shared" si="171"/>
        <v>345.48438447264334</v>
      </c>
      <c r="R764" s="43"/>
      <c r="S764" s="43"/>
    </row>
    <row r="765" spans="2:19" ht="18" x14ac:dyDescent="0.35">
      <c r="B765" s="45">
        <v>31.1</v>
      </c>
      <c r="C765" s="5">
        <v>3.25</v>
      </c>
      <c r="D765" s="4">
        <f t="shared" si="160"/>
        <v>3.2867707477403449</v>
      </c>
      <c r="E765" s="4">
        <f t="shared" si="161"/>
        <v>1.1239300966523995</v>
      </c>
      <c r="F765" s="4">
        <f t="shared" si="162"/>
        <v>3.0769230769230774E-3</v>
      </c>
      <c r="G765" s="4">
        <f t="shared" si="163"/>
        <v>105624.99999999997</v>
      </c>
      <c r="H765" s="4">
        <f t="shared" si="164"/>
        <v>347165.16023007385</v>
      </c>
      <c r="I765" s="4">
        <f t="shared" si="165"/>
        <v>1141052.2932787964</v>
      </c>
      <c r="J765" s="4">
        <f t="shared" si="166"/>
        <v>118715.11645890966</v>
      </c>
      <c r="K765" s="4">
        <f t="shared" si="167"/>
        <v>133427.4923157632</v>
      </c>
      <c r="L765" s="4">
        <f t="shared" si="168"/>
        <v>390189.37209173263</v>
      </c>
      <c r="M765" s="4"/>
      <c r="N765" s="4"/>
      <c r="O765" s="4">
        <f t="shared" si="169"/>
        <v>1.0594815709229248</v>
      </c>
      <c r="P765" s="18">
        <f t="shared" si="170"/>
        <v>3677.7300094277784</v>
      </c>
      <c r="Q765" s="18">
        <f t="shared" si="171"/>
        <v>438.72531700672891</v>
      </c>
      <c r="R765" s="43"/>
      <c r="S765" s="43"/>
    </row>
    <row r="766" spans="2:19" ht="18" x14ac:dyDescent="0.35">
      <c r="B766" s="45">
        <v>31.1</v>
      </c>
      <c r="C766" s="5">
        <v>3.26</v>
      </c>
      <c r="D766" s="4">
        <f t="shared" si="160"/>
        <v>3.2867707477403449</v>
      </c>
      <c r="E766" s="4">
        <f t="shared" si="161"/>
        <v>1.1208578976154295</v>
      </c>
      <c r="F766" s="4">
        <f t="shared" si="162"/>
        <v>3.0674846625766872E-3</v>
      </c>
      <c r="G766" s="4">
        <f t="shared" si="163"/>
        <v>106275.99999999999</v>
      </c>
      <c r="H766" s="4">
        <f t="shared" si="164"/>
        <v>349304.84798685287</v>
      </c>
      <c r="I766" s="4">
        <f t="shared" si="165"/>
        <v>1148084.9564070757</v>
      </c>
      <c r="J766" s="4">
        <f t="shared" si="166"/>
        <v>119120.29392697738</v>
      </c>
      <c r="K766" s="4">
        <f t="shared" si="167"/>
        <v>133516.92221432386</v>
      </c>
      <c r="L766" s="4">
        <f t="shared" si="168"/>
        <v>391521.09754142113</v>
      </c>
      <c r="M766" s="4"/>
      <c r="N766" s="4"/>
      <c r="O766" s="4">
        <f t="shared" si="169"/>
        <v>1.0594815709229248</v>
      </c>
      <c r="P766" s="18">
        <f t="shared" si="170"/>
        <v>3579.5513314104774</v>
      </c>
      <c r="Q766" s="18">
        <f t="shared" si="171"/>
        <v>400.34737545609801</v>
      </c>
      <c r="R766" s="43"/>
      <c r="S766" s="43"/>
    </row>
    <row r="767" spans="2:19" ht="18" x14ac:dyDescent="0.35">
      <c r="B767" s="45">
        <v>31.2</v>
      </c>
      <c r="C767" s="5">
        <v>3.21</v>
      </c>
      <c r="D767" s="4">
        <f t="shared" si="160"/>
        <v>3.2856908164941681</v>
      </c>
      <c r="E767" s="4">
        <f t="shared" si="161"/>
        <v>1.1363141558521213</v>
      </c>
      <c r="F767" s="4">
        <f t="shared" si="162"/>
        <v>3.1152647975077881E-3</v>
      </c>
      <c r="G767" s="4">
        <f t="shared" si="163"/>
        <v>103041</v>
      </c>
      <c r="H767" s="4">
        <f t="shared" si="164"/>
        <v>338560.8674223756</v>
      </c>
      <c r="I767" s="4">
        <f t="shared" si="165"/>
        <v>1112406.332913999</v>
      </c>
      <c r="J767" s="4">
        <f t="shared" si="166"/>
        <v>117086.94693315843</v>
      </c>
      <c r="K767" s="4">
        <f t="shared" si="167"/>
        <v>133047.55526565405</v>
      </c>
      <c r="L767" s="4">
        <f t="shared" si="168"/>
        <v>384711.50626961864</v>
      </c>
      <c r="M767" s="4"/>
      <c r="N767" s="4"/>
      <c r="O767" s="4">
        <f t="shared" si="169"/>
        <v>1.0637588807513829</v>
      </c>
      <c r="P767" s="18">
        <f t="shared" si="170"/>
        <v>4079.7834496365058</v>
      </c>
      <c r="Q767" s="18">
        <f t="shared" si="171"/>
        <v>542.43543331495619</v>
      </c>
      <c r="R767" s="43"/>
      <c r="S767" s="43"/>
    </row>
    <row r="768" spans="2:19" ht="18" x14ac:dyDescent="0.35">
      <c r="B768" s="45">
        <v>31.2</v>
      </c>
      <c r="C768" s="5">
        <v>3.25</v>
      </c>
      <c r="D768" s="4">
        <f t="shared" si="160"/>
        <v>3.2856908164941681</v>
      </c>
      <c r="E768" s="4">
        <f t="shared" si="161"/>
        <v>1.1239300966523995</v>
      </c>
      <c r="F768" s="4">
        <f t="shared" si="162"/>
        <v>3.0769230769230774E-3</v>
      </c>
      <c r="G768" s="4">
        <f t="shared" si="163"/>
        <v>105624.99999999997</v>
      </c>
      <c r="H768" s="4">
        <f t="shared" si="164"/>
        <v>347051.09249219642</v>
      </c>
      <c r="I768" s="4">
        <f t="shared" si="165"/>
        <v>1140302.5874558778</v>
      </c>
      <c r="J768" s="4">
        <f t="shared" si="166"/>
        <v>118715.11645890966</v>
      </c>
      <c r="K768" s="4">
        <f t="shared" si="167"/>
        <v>133427.4923157632</v>
      </c>
      <c r="L768" s="4">
        <f t="shared" si="168"/>
        <v>390061.16792807519</v>
      </c>
      <c r="M768" s="4"/>
      <c r="N768" s="4"/>
      <c r="O768" s="4">
        <f t="shared" si="169"/>
        <v>1.0637588807513829</v>
      </c>
      <c r="P768" s="18">
        <f t="shared" si="170"/>
        <v>3677.7300094277784</v>
      </c>
      <c r="Q768" s="18">
        <f t="shared" si="171"/>
        <v>382.42325793008814</v>
      </c>
      <c r="R768" s="43"/>
      <c r="S768" s="43"/>
    </row>
    <row r="769" spans="2:19" ht="18" x14ac:dyDescent="0.35">
      <c r="B769" s="45">
        <v>31.2</v>
      </c>
      <c r="C769" s="5">
        <v>3.27</v>
      </c>
      <c r="D769" s="4">
        <f t="shared" si="160"/>
        <v>3.2856908164941681</v>
      </c>
      <c r="E769" s="4">
        <f t="shared" si="161"/>
        <v>1.1177951080848836</v>
      </c>
      <c r="F769" s="4">
        <f t="shared" si="162"/>
        <v>3.0581039755351682E-3</v>
      </c>
      <c r="G769" s="4">
        <f t="shared" si="163"/>
        <v>106929</v>
      </c>
      <c r="H769" s="4">
        <f t="shared" si="164"/>
        <v>351335.63331690489</v>
      </c>
      <c r="I769" s="4">
        <f t="shared" si="165"/>
        <v>1154380.2638965168</v>
      </c>
      <c r="J769" s="4">
        <f t="shared" si="166"/>
        <v>119524.71311240851</v>
      </c>
      <c r="K769" s="4">
        <f t="shared" si="167"/>
        <v>133604.13961229936</v>
      </c>
      <c r="L769" s="4">
        <f t="shared" si="168"/>
        <v>392721.25221754069</v>
      </c>
      <c r="M769" s="4"/>
      <c r="N769" s="4"/>
      <c r="O769" s="4">
        <f t="shared" si="169"/>
        <v>1.0637588807513829</v>
      </c>
      <c r="P769" s="18">
        <f t="shared" si="170"/>
        <v>3482.338861992836</v>
      </c>
      <c r="Q769" s="18">
        <f t="shared" si="171"/>
        <v>312.22346961046566</v>
      </c>
      <c r="R769" s="43"/>
      <c r="S769" s="43"/>
    </row>
    <row r="770" spans="2:19" ht="18" x14ac:dyDescent="0.35">
      <c r="B770" s="45">
        <v>31.2</v>
      </c>
      <c r="C770" s="5">
        <v>3.2</v>
      </c>
      <c r="D770" s="4">
        <f t="shared" si="160"/>
        <v>3.2856908164941681</v>
      </c>
      <c r="E770" s="4">
        <f t="shared" si="161"/>
        <v>1.1394342831883648</v>
      </c>
      <c r="F770" s="4">
        <f t="shared" si="162"/>
        <v>3.1250000000000002E-3</v>
      </c>
      <c r="G770" s="4">
        <f t="shared" si="163"/>
        <v>102399.99999999999</v>
      </c>
      <c r="H770" s="4">
        <f t="shared" si="164"/>
        <v>336454.73960900278</v>
      </c>
      <c r="I770" s="4">
        <f t="shared" si="165"/>
        <v>1105486.248099237</v>
      </c>
      <c r="J770" s="4">
        <f t="shared" si="166"/>
        <v>116678.07059848854</v>
      </c>
      <c r="K770" s="4">
        <f t="shared" si="167"/>
        <v>132946.99373619023</v>
      </c>
      <c r="L770" s="4">
        <f t="shared" si="168"/>
        <v>383368.06505171198</v>
      </c>
      <c r="M770" s="4"/>
      <c r="N770" s="4"/>
      <c r="O770" s="4">
        <f t="shared" si="169"/>
        <v>1.0637588807513829</v>
      </c>
      <c r="P770" s="18">
        <f t="shared" si="170"/>
        <v>4182.5505488801682</v>
      </c>
      <c r="Q770" s="18">
        <f t="shared" si="171"/>
        <v>586.42089308151446</v>
      </c>
      <c r="R770" s="43"/>
      <c r="S770" s="43"/>
    </row>
    <row r="771" spans="2:19" ht="18" x14ac:dyDescent="0.35">
      <c r="B771" s="45">
        <v>31.2</v>
      </c>
      <c r="C771" s="5">
        <v>3.22</v>
      </c>
      <c r="D771" s="4">
        <f t="shared" si="160"/>
        <v>3.2856908164941681</v>
      </c>
      <c r="E771" s="4">
        <f t="shared" si="161"/>
        <v>1.1332037334377287</v>
      </c>
      <c r="F771" s="4">
        <f t="shared" si="162"/>
        <v>3.105590062111801E-3</v>
      </c>
      <c r="G771" s="4">
        <f t="shared" si="163"/>
        <v>103684.00000000001</v>
      </c>
      <c r="H771" s="4">
        <f t="shared" si="164"/>
        <v>340673.56661738135</v>
      </c>
      <c r="I771" s="4">
        <f t="shared" si="165"/>
        <v>1119348.0092570442</v>
      </c>
      <c r="J771" s="4">
        <f t="shared" si="166"/>
        <v>117495.09589775748</v>
      </c>
      <c r="K771" s="4">
        <f t="shared" si="167"/>
        <v>133145.88133196274</v>
      </c>
      <c r="L771" s="4">
        <f t="shared" si="168"/>
        <v>386052.55757436337</v>
      </c>
      <c r="M771" s="4"/>
      <c r="N771" s="4"/>
      <c r="O771" s="4">
        <f t="shared" si="169"/>
        <v>1.0637588807513829</v>
      </c>
      <c r="P771" s="18">
        <f t="shared" si="170"/>
        <v>3977.9016457312005</v>
      </c>
      <c r="Q771" s="18">
        <f t="shared" si="171"/>
        <v>500.02516905091778</v>
      </c>
      <c r="R771" s="43"/>
      <c r="S771" s="43"/>
    </row>
    <row r="772" spans="2:19" ht="18" x14ac:dyDescent="0.35">
      <c r="B772" s="45">
        <v>31.3</v>
      </c>
      <c r="C772" s="5">
        <v>3.21</v>
      </c>
      <c r="D772" s="4">
        <f t="shared" si="160"/>
        <v>3.2846115946789292</v>
      </c>
      <c r="E772" s="4">
        <f t="shared" si="161"/>
        <v>1.1363141558521213</v>
      </c>
      <c r="F772" s="4">
        <f t="shared" si="162"/>
        <v>3.1152647975077881E-3</v>
      </c>
      <c r="G772" s="4">
        <f t="shared" si="163"/>
        <v>103041</v>
      </c>
      <c r="H772" s="4">
        <f t="shared" si="164"/>
        <v>338449.66332731151</v>
      </c>
      <c r="I772" s="4">
        <f t="shared" si="165"/>
        <v>1111675.6883800675</v>
      </c>
      <c r="J772" s="4">
        <f t="shared" si="166"/>
        <v>117086.94693315843</v>
      </c>
      <c r="K772" s="4">
        <f t="shared" si="167"/>
        <v>133047.55526565405</v>
      </c>
      <c r="L772" s="4">
        <f t="shared" si="168"/>
        <v>384585.14348220866</v>
      </c>
      <c r="M772" s="4"/>
      <c r="N772" s="4"/>
      <c r="O772" s="4">
        <f t="shared" si="169"/>
        <v>1.0680333807195517</v>
      </c>
      <c r="P772" s="18">
        <f t="shared" si="170"/>
        <v>4079.7834496365058</v>
      </c>
      <c r="Q772" s="18">
        <f t="shared" si="171"/>
        <v>480.40437086292775</v>
      </c>
      <c r="R772" s="43"/>
      <c r="S772" s="43"/>
    </row>
    <row r="773" spans="2:19" ht="18" x14ac:dyDescent="0.35">
      <c r="B773" s="45">
        <v>31.3</v>
      </c>
      <c r="C773" s="5">
        <v>3.21</v>
      </c>
      <c r="D773" s="4">
        <f t="shared" si="160"/>
        <v>3.2846115946789292</v>
      </c>
      <c r="E773" s="4">
        <f t="shared" si="161"/>
        <v>1.1363141558521213</v>
      </c>
      <c r="F773" s="4">
        <f t="shared" si="162"/>
        <v>3.1152647975077881E-3</v>
      </c>
      <c r="G773" s="4">
        <f t="shared" si="163"/>
        <v>103041</v>
      </c>
      <c r="H773" s="4">
        <f t="shared" si="164"/>
        <v>338449.66332731151</v>
      </c>
      <c r="I773" s="4">
        <f t="shared" si="165"/>
        <v>1111675.6883800675</v>
      </c>
      <c r="J773" s="4">
        <f t="shared" si="166"/>
        <v>117086.94693315843</v>
      </c>
      <c r="K773" s="4">
        <f t="shared" si="167"/>
        <v>133047.55526565405</v>
      </c>
      <c r="L773" s="4">
        <f t="shared" si="168"/>
        <v>384585.14348220866</v>
      </c>
      <c r="M773" s="4"/>
      <c r="N773" s="4"/>
      <c r="O773" s="4">
        <f t="shared" si="169"/>
        <v>1.0680333807195517</v>
      </c>
      <c r="P773" s="18">
        <f t="shared" si="170"/>
        <v>4079.7834496365058</v>
      </c>
      <c r="Q773" s="18">
        <f t="shared" si="171"/>
        <v>480.40437086292775</v>
      </c>
      <c r="R773" s="43"/>
      <c r="S773" s="43"/>
    </row>
    <row r="774" spans="2:19" ht="18" x14ac:dyDescent="0.35">
      <c r="B774" s="45">
        <v>31.3</v>
      </c>
      <c r="C774" s="5">
        <v>3.18</v>
      </c>
      <c r="D774" s="4">
        <f t="shared" si="160"/>
        <v>3.2846115946789292</v>
      </c>
      <c r="E774" s="4">
        <f t="shared" si="161"/>
        <v>1.1457038962019601</v>
      </c>
      <c r="F774" s="4">
        <f t="shared" si="162"/>
        <v>3.1446540880503142E-3</v>
      </c>
      <c r="G774" s="4">
        <f t="shared" si="163"/>
        <v>101124.00000000001</v>
      </c>
      <c r="H774" s="4">
        <f t="shared" si="164"/>
        <v>332153.06290031207</v>
      </c>
      <c r="I774" s="4">
        <f t="shared" si="165"/>
        <v>1090993.8016104847</v>
      </c>
      <c r="J774" s="4">
        <f t="shared" si="166"/>
        <v>115858.16079952703</v>
      </c>
      <c r="K774" s="4">
        <f t="shared" si="167"/>
        <v>132739.14623481134</v>
      </c>
      <c r="L774" s="4">
        <f t="shared" si="168"/>
        <v>380549.05830030225</v>
      </c>
      <c r="M774" s="4"/>
      <c r="N774" s="4"/>
      <c r="O774" s="4">
        <f t="shared" si="169"/>
        <v>1.0680333807195517</v>
      </c>
      <c r="P774" s="18">
        <f t="shared" si="170"/>
        <v>4390.6757501685915</v>
      </c>
      <c r="Q774" s="18">
        <f t="shared" si="171"/>
        <v>610.05166241854567</v>
      </c>
      <c r="R774" s="43"/>
      <c r="S774" s="43"/>
    </row>
    <row r="775" spans="2:19" ht="18" x14ac:dyDescent="0.35">
      <c r="B775" s="45">
        <v>31.4</v>
      </c>
      <c r="C775" s="5">
        <v>3.17</v>
      </c>
      <c r="D775" s="4">
        <f t="shared" si="160"/>
        <v>3.2835330815957975</v>
      </c>
      <c r="E775" s="4">
        <f t="shared" si="161"/>
        <v>1.1488535051048565</v>
      </c>
      <c r="F775" s="4">
        <f t="shared" si="162"/>
        <v>3.1545741324921135E-3</v>
      </c>
      <c r="G775" s="4">
        <f t="shared" si="163"/>
        <v>100489</v>
      </c>
      <c r="H775" s="4">
        <f t="shared" si="164"/>
        <v>329958.95583648008</v>
      </c>
      <c r="I775" s="4">
        <f t="shared" si="165"/>
        <v>1083431.1470578893</v>
      </c>
      <c r="J775" s="4">
        <f t="shared" si="166"/>
        <v>115447.13987448193</v>
      </c>
      <c r="K775" s="4">
        <f t="shared" si="167"/>
        <v>132631.85129912919</v>
      </c>
      <c r="L775" s="4">
        <f t="shared" si="168"/>
        <v>379074.50295347872</v>
      </c>
      <c r="M775" s="4"/>
      <c r="N775" s="4"/>
      <c r="O775" s="4">
        <f t="shared" si="169"/>
        <v>1.0723050735953095</v>
      </c>
      <c r="P775" s="18">
        <f t="shared" si="170"/>
        <v>4496.0013815652301</v>
      </c>
      <c r="Q775" s="18">
        <f t="shared" si="171"/>
        <v>588.83161155443509</v>
      </c>
      <c r="R775" s="43"/>
      <c r="S775" s="43"/>
    </row>
    <row r="776" spans="2:19" ht="18" x14ac:dyDescent="0.35">
      <c r="B776" s="45">
        <v>31.5</v>
      </c>
      <c r="C776" s="5">
        <v>3.15</v>
      </c>
      <c r="D776" s="4">
        <f t="shared" si="160"/>
        <v>3.2824552765468571</v>
      </c>
      <c r="E776" s="4">
        <f t="shared" si="161"/>
        <v>1.1551826401565042</v>
      </c>
      <c r="F776" s="4">
        <f t="shared" si="162"/>
        <v>3.1746031746031746E-3</v>
      </c>
      <c r="G776" s="4">
        <f t="shared" si="163"/>
        <v>99225</v>
      </c>
      <c r="H776" s="4">
        <f t="shared" si="164"/>
        <v>325701.62481536192</v>
      </c>
      <c r="I776" s="4">
        <f t="shared" si="165"/>
        <v>1069101.0169550695</v>
      </c>
      <c r="J776" s="4">
        <f t="shared" si="166"/>
        <v>114622.99746952913</v>
      </c>
      <c r="K776" s="4">
        <f t="shared" si="167"/>
        <v>132410.49683950294</v>
      </c>
      <c r="L776" s="4">
        <f t="shared" si="168"/>
        <v>376244.86285747297</v>
      </c>
      <c r="M776" s="4"/>
      <c r="N776" s="4"/>
      <c r="O776" s="4">
        <f t="shared" si="169"/>
        <v>1.0765739621429038</v>
      </c>
      <c r="P776" s="18">
        <f t="shared" si="170"/>
        <v>4709.097442652991</v>
      </c>
      <c r="Q776" s="18">
        <f t="shared" si="171"/>
        <v>613.14344960382948</v>
      </c>
      <c r="R776" s="43"/>
      <c r="S776" s="43"/>
    </row>
    <row r="777" spans="2:19" ht="18" x14ac:dyDescent="0.35">
      <c r="B777" s="45">
        <v>31.6</v>
      </c>
      <c r="C777" s="5">
        <v>3.18</v>
      </c>
      <c r="D777" s="4">
        <f t="shared" si="160"/>
        <v>3.2813781788351108</v>
      </c>
      <c r="E777" s="4">
        <f t="shared" si="161"/>
        <v>1.1457038962019601</v>
      </c>
      <c r="F777" s="4">
        <f t="shared" si="162"/>
        <v>3.1446540880503142E-3</v>
      </c>
      <c r="G777" s="4">
        <f t="shared" si="163"/>
        <v>101124.00000000001</v>
      </c>
      <c r="H777" s="4">
        <f t="shared" si="164"/>
        <v>331826.08695652179</v>
      </c>
      <c r="I777" s="4">
        <f t="shared" si="165"/>
        <v>1088846.8809073726</v>
      </c>
      <c r="J777" s="4">
        <f t="shared" si="166"/>
        <v>115858.16079952703</v>
      </c>
      <c r="K777" s="4">
        <f t="shared" si="167"/>
        <v>132739.14623481134</v>
      </c>
      <c r="L777" s="4">
        <f t="shared" si="168"/>
        <v>380174.44068753743</v>
      </c>
      <c r="M777" s="4"/>
      <c r="N777" s="4"/>
      <c r="O777" s="4">
        <f t="shared" si="169"/>
        <v>1.0808400491229531</v>
      </c>
      <c r="P777" s="18">
        <f t="shared" si="170"/>
        <v>4390.6757501685915</v>
      </c>
      <c r="Q777" s="18">
        <f t="shared" si="171"/>
        <v>425.46089196034825</v>
      </c>
      <c r="R777" s="43"/>
      <c r="S777" s="43"/>
    </row>
    <row r="778" spans="2:19" ht="18" x14ac:dyDescent="0.35">
      <c r="B778" s="45">
        <v>31.6</v>
      </c>
      <c r="C778" s="5">
        <v>3.17</v>
      </c>
      <c r="D778" s="4">
        <f t="shared" si="160"/>
        <v>3.2813781788351108</v>
      </c>
      <c r="E778" s="4">
        <f t="shared" si="161"/>
        <v>1.1488535051048565</v>
      </c>
      <c r="F778" s="4">
        <f t="shared" si="162"/>
        <v>3.1545741324921135E-3</v>
      </c>
      <c r="G778" s="4">
        <f t="shared" si="163"/>
        <v>100489</v>
      </c>
      <c r="H778" s="4">
        <f t="shared" si="164"/>
        <v>329742.41181296145</v>
      </c>
      <c r="I778" s="4">
        <f t="shared" si="165"/>
        <v>1082009.5547595124</v>
      </c>
      <c r="J778" s="4">
        <f t="shared" si="166"/>
        <v>115447.13987448193</v>
      </c>
      <c r="K778" s="4">
        <f t="shared" si="167"/>
        <v>132631.85129912919</v>
      </c>
      <c r="L778" s="4">
        <f t="shared" si="168"/>
        <v>378825.72559304984</v>
      </c>
      <c r="M778" s="4"/>
      <c r="N778" s="4"/>
      <c r="O778" s="4">
        <f t="shared" si="169"/>
        <v>1.0808400491229531</v>
      </c>
      <c r="P778" s="18">
        <f t="shared" si="170"/>
        <v>4496.0013815652301</v>
      </c>
      <c r="Q778" s="18">
        <f t="shared" si="171"/>
        <v>464.84505042539229</v>
      </c>
      <c r="R778" s="43"/>
      <c r="S778" s="43"/>
    </row>
    <row r="779" spans="2:19" ht="18" x14ac:dyDescent="0.35">
      <c r="B779" s="45">
        <v>31.7</v>
      </c>
      <c r="C779" s="5">
        <v>3.16</v>
      </c>
      <c r="D779" s="4">
        <f t="shared" si="160"/>
        <v>3.2803017877644747</v>
      </c>
      <c r="E779" s="4">
        <f t="shared" si="161"/>
        <v>1.152013065395225</v>
      </c>
      <c r="F779" s="4">
        <f t="shared" si="162"/>
        <v>3.164556962025316E-3</v>
      </c>
      <c r="G779" s="4">
        <f t="shared" si="163"/>
        <v>99856.000000000044</v>
      </c>
      <c r="H779" s="4">
        <f t="shared" si="164"/>
        <v>327557.81531900953</v>
      </c>
      <c r="I779" s="4">
        <f t="shared" si="165"/>
        <v>1074488.4871871725</v>
      </c>
      <c r="J779" s="4">
        <f t="shared" si="166"/>
        <v>115035.41665810563</v>
      </c>
      <c r="K779" s="4">
        <f t="shared" si="167"/>
        <v>132522.3029733212</v>
      </c>
      <c r="L779" s="4">
        <f t="shared" si="168"/>
        <v>377350.88291981514</v>
      </c>
      <c r="M779" s="4"/>
      <c r="N779" s="4"/>
      <c r="O779" s="4">
        <f t="shared" si="169"/>
        <v>1.0851033372924501</v>
      </c>
      <c r="P779" s="18">
        <f t="shared" si="170"/>
        <v>4602.1473671051426</v>
      </c>
      <c r="Q779" s="18">
        <f t="shared" si="171"/>
        <v>447.04649619179662</v>
      </c>
      <c r="R779" s="43"/>
      <c r="S779" s="43"/>
    </row>
    <row r="780" spans="2:19" ht="18" x14ac:dyDescent="0.35">
      <c r="B780" s="45">
        <v>31.8</v>
      </c>
      <c r="C780" s="5">
        <v>3.11</v>
      </c>
      <c r="D780" s="4">
        <f t="shared" si="160"/>
        <v>3.2792261026397771</v>
      </c>
      <c r="E780" s="4">
        <f t="shared" si="161"/>
        <v>1.1679623668029031</v>
      </c>
      <c r="F780" s="4">
        <f t="shared" si="162"/>
        <v>3.2154340836012861E-3</v>
      </c>
      <c r="G780" s="4">
        <f t="shared" si="163"/>
        <v>96721</v>
      </c>
      <c r="H780" s="4">
        <f t="shared" si="164"/>
        <v>317170.0278734219</v>
      </c>
      <c r="I780" s="4">
        <f t="shared" si="165"/>
        <v>1040072.2343775106</v>
      </c>
      <c r="J780" s="4">
        <f t="shared" si="166"/>
        <v>112966.48807954359</v>
      </c>
      <c r="K780" s="4">
        <f t="shared" si="167"/>
        <v>131940.60678679569</v>
      </c>
      <c r="L780" s="4">
        <f t="shared" si="168"/>
        <v>370442.65643398458</v>
      </c>
      <c r="M780" s="4"/>
      <c r="N780" s="4"/>
      <c r="O780" s="4">
        <f t="shared" si="169"/>
        <v>1.08936382940478</v>
      </c>
      <c r="P780" s="18">
        <f t="shared" si="170"/>
        <v>5144.6129633678929</v>
      </c>
      <c r="Q780" s="18">
        <f t="shared" si="171"/>
        <v>597.51623117640884</v>
      </c>
      <c r="R780" s="43"/>
      <c r="S780" s="43"/>
    </row>
    <row r="781" spans="2:19" ht="18" x14ac:dyDescent="0.35">
      <c r="B781" s="45">
        <v>31.9</v>
      </c>
      <c r="C781" s="5">
        <v>3.15</v>
      </c>
      <c r="D781" s="4">
        <f t="shared" si="160"/>
        <v>3.2781511227667601</v>
      </c>
      <c r="E781" s="4">
        <f t="shared" si="161"/>
        <v>1.1551826401565042</v>
      </c>
      <c r="F781" s="4">
        <f t="shared" si="162"/>
        <v>3.1746031746031746E-3</v>
      </c>
      <c r="G781" s="4">
        <f t="shared" si="163"/>
        <v>99225</v>
      </c>
      <c r="H781" s="4">
        <f t="shared" si="164"/>
        <v>325274.54515653179</v>
      </c>
      <c r="I781" s="4">
        <f t="shared" si="165"/>
        <v>1066299.1154123319</v>
      </c>
      <c r="J781" s="4">
        <f t="shared" si="166"/>
        <v>114622.99746952913</v>
      </c>
      <c r="K781" s="4">
        <f t="shared" si="167"/>
        <v>132410.49683950294</v>
      </c>
      <c r="L781" s="4">
        <f t="shared" si="168"/>
        <v>375751.5078496284</v>
      </c>
      <c r="M781" s="4"/>
      <c r="N781" s="4"/>
      <c r="O781" s="4">
        <f t="shared" si="169"/>
        <v>1.0936215282097077</v>
      </c>
      <c r="P781" s="18">
        <f t="shared" si="170"/>
        <v>4709.097442652991</v>
      </c>
      <c r="Q781" s="18">
        <f t="shared" si="171"/>
        <v>376.03997827190312</v>
      </c>
      <c r="R781" s="43"/>
      <c r="S781" s="43"/>
    </row>
    <row r="782" spans="2:19" ht="18" x14ac:dyDescent="0.35">
      <c r="B782" s="45">
        <v>32</v>
      </c>
      <c r="C782" s="5">
        <v>3.12</v>
      </c>
      <c r="D782" s="4">
        <f t="shared" si="160"/>
        <v>3.2770768474520731</v>
      </c>
      <c r="E782" s="4">
        <f t="shared" si="161"/>
        <v>1.1647520911726545</v>
      </c>
      <c r="F782" s="4">
        <f t="shared" si="162"/>
        <v>3.205128205128205E-3</v>
      </c>
      <c r="G782" s="4">
        <f t="shared" si="163"/>
        <v>97344.000000000015</v>
      </c>
      <c r="H782" s="4">
        <f t="shared" si="164"/>
        <v>319003.76863837463</v>
      </c>
      <c r="I782" s="4">
        <f t="shared" si="165"/>
        <v>1045399.8644547752</v>
      </c>
      <c r="J782" s="4">
        <f t="shared" si="166"/>
        <v>113381.6275631109</v>
      </c>
      <c r="K782" s="4">
        <f t="shared" si="167"/>
        <v>132061.4878046925</v>
      </c>
      <c r="L782" s="4">
        <f t="shared" si="168"/>
        <v>371560.30661350454</v>
      </c>
      <c r="M782" s="4"/>
      <c r="N782" s="4"/>
      <c r="O782" s="4">
        <f t="shared" si="169"/>
        <v>1.0978764364534026</v>
      </c>
      <c r="P782" s="18">
        <f t="shared" si="170"/>
        <v>5034.6093968874156</v>
      </c>
      <c r="Q782" s="18">
        <f t="shared" si="171"/>
        <v>435.35674932925497</v>
      </c>
      <c r="R782" s="43"/>
      <c r="S782" s="43"/>
    </row>
    <row r="783" spans="2:19" ht="18" x14ac:dyDescent="0.35">
      <c r="B783" s="45">
        <v>32.1</v>
      </c>
      <c r="C783" s="5">
        <v>3.07</v>
      </c>
      <c r="D783" s="4">
        <f t="shared" si="160"/>
        <v>3.276003276003276</v>
      </c>
      <c r="E783" s="4">
        <f t="shared" si="161"/>
        <v>1.18090753139494</v>
      </c>
      <c r="F783" s="4">
        <f t="shared" si="162"/>
        <v>3.2573289902280136E-3</v>
      </c>
      <c r="G783" s="4">
        <f t="shared" si="163"/>
        <v>94248.999999999971</v>
      </c>
      <c r="H783" s="4">
        <f t="shared" si="164"/>
        <v>308760.03276003269</v>
      </c>
      <c r="I783" s="4">
        <f t="shared" si="165"/>
        <v>1011498.8788207457</v>
      </c>
      <c r="J783" s="4">
        <f t="shared" si="166"/>
        <v>111299.35392644166</v>
      </c>
      <c r="K783" s="4">
        <f t="shared" si="167"/>
        <v>131434.24529112596</v>
      </c>
      <c r="L783" s="4">
        <f t="shared" si="168"/>
        <v>364617.04808007099</v>
      </c>
      <c r="M783" s="4"/>
      <c r="N783" s="4"/>
      <c r="O783" s="4">
        <f t="shared" si="169"/>
        <v>1.1021285568784283</v>
      </c>
      <c r="P783" s="18">
        <f t="shared" si="170"/>
        <v>5591.6898455904429</v>
      </c>
      <c r="Q783" s="18">
        <f t="shared" si="171"/>
        <v>584.92124721172331</v>
      </c>
      <c r="R783" s="43"/>
      <c r="S783" s="43"/>
    </row>
    <row r="784" spans="2:19" ht="18" x14ac:dyDescent="0.35">
      <c r="B784" s="45">
        <v>32.1</v>
      </c>
      <c r="C784" s="5">
        <v>3.14</v>
      </c>
      <c r="D784" s="4">
        <f t="shared" ref="D784:D847" si="172">1000/(273.15 + B784)</f>
        <v>3.276003276003276</v>
      </c>
      <c r="E784" s="4">
        <f t="shared" ref="E784:E847" si="173">LN(10/C784)</f>
        <v>1.1583622930738835</v>
      </c>
      <c r="F784" s="4">
        <f t="shared" ref="F784:F847" si="174">(1/C784)*0.01</f>
        <v>3.1847133757961781E-3</v>
      </c>
      <c r="G784" s="4">
        <f t="shared" ref="G784:G847" si="175">1/F784^2</f>
        <v>98596.000000000029</v>
      </c>
      <c r="H784" s="4">
        <f t="shared" ref="H784:H847" si="176">D784*G784</f>
        <v>323000.81900081912</v>
      </c>
      <c r="I784" s="4">
        <f t="shared" ref="I784:I847" si="177">(D784^2)*G784</f>
        <v>1058151.7411984245</v>
      </c>
      <c r="J784" s="4">
        <f t="shared" ref="J784:J847" si="178">E784*G784</f>
        <v>114209.88864791265</v>
      </c>
      <c r="K784" s="4">
        <f t="shared" ref="K784:K847" si="179">(E784^2)*G784</f>
        <v>132296.42850590899</v>
      </c>
      <c r="L784" s="4">
        <f t="shared" ref="L784:L847" si="180">D784*E784*G784</f>
        <v>374151.96936253121</v>
      </c>
      <c r="M784" s="4"/>
      <c r="N784" s="4"/>
      <c r="O784" s="4">
        <f t="shared" ref="O784:O847" si="181">($U$5*D784)+$U$9</f>
        <v>1.1021285568784283</v>
      </c>
      <c r="P784" s="18">
        <f t="shared" ref="P784:P847" si="182">((E784-$U$3)^2)*G784</f>
        <v>4816.835332644393</v>
      </c>
      <c r="Q784" s="18">
        <f t="shared" ref="Q784:Q847" si="183">((E784-O784)^2)*G784</f>
        <v>311.78353339655928</v>
      </c>
      <c r="R784" s="43"/>
      <c r="S784" s="43"/>
    </row>
    <row r="785" spans="2:19" ht="18" x14ac:dyDescent="0.35">
      <c r="B785" s="45">
        <v>32.1</v>
      </c>
      <c r="C785" s="5">
        <v>3.1</v>
      </c>
      <c r="D785" s="4">
        <f t="shared" si="172"/>
        <v>3.276003276003276</v>
      </c>
      <c r="E785" s="4">
        <f t="shared" si="173"/>
        <v>1.1711829815029451</v>
      </c>
      <c r="F785" s="4">
        <f t="shared" si="174"/>
        <v>3.2258064516129032E-3</v>
      </c>
      <c r="G785" s="4">
        <f t="shared" si="175"/>
        <v>96100</v>
      </c>
      <c r="H785" s="4">
        <f t="shared" si="176"/>
        <v>314823.91482391482</v>
      </c>
      <c r="I785" s="4">
        <f t="shared" si="177"/>
        <v>1031364.1763273212</v>
      </c>
      <c r="J785" s="4">
        <f t="shared" si="178"/>
        <v>112550.68452243302</v>
      </c>
      <c r="K785" s="4">
        <f t="shared" si="179"/>
        <v>131817.44626918048</v>
      </c>
      <c r="L785" s="4">
        <f t="shared" si="180"/>
        <v>368716.41121190181</v>
      </c>
      <c r="M785" s="4"/>
      <c r="N785" s="4"/>
      <c r="O785" s="4">
        <f t="shared" si="181"/>
        <v>1.1021285568784283</v>
      </c>
      <c r="P785" s="18">
        <f t="shared" si="182"/>
        <v>5255.339128866648</v>
      </c>
      <c r="Q785" s="18">
        <f t="shared" si="183"/>
        <v>458.25415313743764</v>
      </c>
      <c r="R785" s="43"/>
      <c r="S785" s="43"/>
    </row>
    <row r="786" spans="2:19" ht="18" x14ac:dyDescent="0.35">
      <c r="B786" s="45">
        <v>32.299999999999997</v>
      </c>
      <c r="C786" s="5">
        <v>3.09</v>
      </c>
      <c r="D786" s="4">
        <f t="shared" si="172"/>
        <v>3.2738582419381244</v>
      </c>
      <c r="E786" s="4">
        <f t="shared" si="173"/>
        <v>1.1744140020843916</v>
      </c>
      <c r="F786" s="4">
        <f t="shared" si="174"/>
        <v>3.2362459546925572E-3</v>
      </c>
      <c r="G786" s="4">
        <f t="shared" si="175"/>
        <v>95480.999999999956</v>
      </c>
      <c r="H786" s="4">
        <f t="shared" si="176"/>
        <v>312591.25879849389</v>
      </c>
      <c r="I786" s="4">
        <f t="shared" si="177"/>
        <v>1023379.4689752625</v>
      </c>
      <c r="J786" s="4">
        <f t="shared" si="178"/>
        <v>112134.22333301975</v>
      </c>
      <c r="K786" s="4">
        <f t="shared" si="179"/>
        <v>131692.00199515666</v>
      </c>
      <c r="L786" s="4">
        <f t="shared" si="180"/>
        <v>367111.55126213701</v>
      </c>
      <c r="M786" s="4"/>
      <c r="N786" s="4"/>
      <c r="O786" s="4">
        <f t="shared" si="181"/>
        <v>1.1106244452247758</v>
      </c>
      <c r="P786" s="18">
        <f t="shared" si="182"/>
        <v>5366.7715615280149</v>
      </c>
      <c r="Q786" s="18">
        <f t="shared" si="183"/>
        <v>388.52245935133584</v>
      </c>
      <c r="R786" s="43"/>
      <c r="S786" s="43"/>
    </row>
    <row r="787" spans="2:19" ht="18" x14ac:dyDescent="0.35">
      <c r="B787" s="45">
        <v>32.299999999999997</v>
      </c>
      <c r="C787" s="5">
        <v>3.13</v>
      </c>
      <c r="D787" s="4">
        <f t="shared" si="172"/>
        <v>3.2738582419381244</v>
      </c>
      <c r="E787" s="4">
        <f t="shared" si="173"/>
        <v>1.1615520884419839</v>
      </c>
      <c r="F787" s="4">
        <f t="shared" si="174"/>
        <v>3.1948881789137379E-3</v>
      </c>
      <c r="G787" s="4">
        <f t="shared" si="175"/>
        <v>97969.000000000015</v>
      </c>
      <c r="H787" s="4">
        <f t="shared" si="176"/>
        <v>320736.61810443614</v>
      </c>
      <c r="I787" s="4">
        <f t="shared" si="177"/>
        <v>1050046.220672569</v>
      </c>
      <c r="J787" s="4">
        <f t="shared" si="178"/>
        <v>113796.09655257274</v>
      </c>
      <c r="K787" s="4">
        <f t="shared" si="179"/>
        <v>132180.09360718649</v>
      </c>
      <c r="L787" s="4">
        <f t="shared" si="180"/>
        <v>372552.2885990268</v>
      </c>
      <c r="M787" s="4"/>
      <c r="N787" s="4"/>
      <c r="O787" s="4">
        <f t="shared" si="181"/>
        <v>1.1106244452247758</v>
      </c>
      <c r="P787" s="18">
        <f t="shared" si="182"/>
        <v>4925.3447501411283</v>
      </c>
      <c r="Q787" s="18">
        <f t="shared" si="183"/>
        <v>254.0948323084524</v>
      </c>
      <c r="R787" s="43"/>
      <c r="S787" s="43"/>
    </row>
    <row r="788" spans="2:19" ht="18" x14ac:dyDescent="0.35">
      <c r="B788" s="45">
        <v>32.5</v>
      </c>
      <c r="C788" s="5">
        <v>3.07</v>
      </c>
      <c r="D788" s="4">
        <f t="shared" si="172"/>
        <v>3.2717160150498938</v>
      </c>
      <c r="E788" s="4">
        <f t="shared" si="173"/>
        <v>1.18090753139494</v>
      </c>
      <c r="F788" s="4">
        <f t="shared" si="174"/>
        <v>3.2573289902280136E-3</v>
      </c>
      <c r="G788" s="4">
        <f t="shared" si="175"/>
        <v>94248.999999999971</v>
      </c>
      <c r="H788" s="4">
        <f t="shared" si="176"/>
        <v>308355.96270243736</v>
      </c>
      <c r="I788" s="4">
        <f t="shared" si="177"/>
        <v>1008853.1415096921</v>
      </c>
      <c r="J788" s="4">
        <f t="shared" si="178"/>
        <v>111299.35392644166</v>
      </c>
      <c r="K788" s="4">
        <f t="shared" si="179"/>
        <v>131434.24529112596</v>
      </c>
      <c r="L788" s="4">
        <f t="shared" si="180"/>
        <v>364139.87870584551</v>
      </c>
      <c r="M788" s="4"/>
      <c r="N788" s="4"/>
      <c r="O788" s="4">
        <f t="shared" si="181"/>
        <v>1.1191092151175397</v>
      </c>
      <c r="P788" s="18">
        <f t="shared" si="182"/>
        <v>5591.6898455904429</v>
      </c>
      <c r="Q788" s="18">
        <f t="shared" si="183"/>
        <v>359.93993704561575</v>
      </c>
      <c r="R788" s="43"/>
      <c r="S788" s="43"/>
    </row>
    <row r="789" spans="2:19" ht="18" x14ac:dyDescent="0.35">
      <c r="B789" s="45">
        <v>32.5</v>
      </c>
      <c r="C789" s="5">
        <v>3.03</v>
      </c>
      <c r="D789" s="4">
        <f t="shared" si="172"/>
        <v>3.2717160150498938</v>
      </c>
      <c r="E789" s="4">
        <f t="shared" si="173"/>
        <v>1.194022473472768</v>
      </c>
      <c r="F789" s="4">
        <f t="shared" si="174"/>
        <v>3.3003300330033004E-3</v>
      </c>
      <c r="G789" s="4">
        <f t="shared" si="175"/>
        <v>91809</v>
      </c>
      <c r="H789" s="4">
        <f t="shared" si="176"/>
        <v>300372.97562571568</v>
      </c>
      <c r="I789" s="4">
        <f t="shared" si="177"/>
        <v>982735.07484284556</v>
      </c>
      <c r="J789" s="4">
        <f t="shared" si="178"/>
        <v>109622.00926706135</v>
      </c>
      <c r="K789" s="4">
        <f t="shared" si="179"/>
        <v>130891.1426521113</v>
      </c>
      <c r="L789" s="4">
        <f t="shared" si="180"/>
        <v>358652.08332099253</v>
      </c>
      <c r="M789" s="4"/>
      <c r="N789" s="4"/>
      <c r="O789" s="4">
        <f t="shared" si="181"/>
        <v>1.1191092151175397</v>
      </c>
      <c r="P789" s="18">
        <f t="shared" si="182"/>
        <v>6049.2817963263333</v>
      </c>
      <c r="Q789" s="18">
        <f t="shared" si="183"/>
        <v>515.23176623155837</v>
      </c>
      <c r="R789" s="43"/>
      <c r="S789" s="43"/>
    </row>
    <row r="790" spans="2:19" ht="18" x14ac:dyDescent="0.35">
      <c r="B790" s="45">
        <v>32.6</v>
      </c>
      <c r="C790" s="5">
        <v>3.04</v>
      </c>
      <c r="D790" s="4">
        <f t="shared" si="172"/>
        <v>3.2706459525756335</v>
      </c>
      <c r="E790" s="4">
        <f t="shared" si="173"/>
        <v>1.1907275775759152</v>
      </c>
      <c r="F790" s="4">
        <f t="shared" si="174"/>
        <v>3.2894736842105266E-3</v>
      </c>
      <c r="G790" s="4">
        <f t="shared" si="175"/>
        <v>92415.999999999985</v>
      </c>
      <c r="H790" s="4">
        <f t="shared" si="176"/>
        <v>302260.0163532297</v>
      </c>
      <c r="I790" s="4">
        <f t="shared" si="177"/>
        <v>988585.49911113561</v>
      </c>
      <c r="J790" s="4">
        <f t="shared" si="178"/>
        <v>110042.27980925576</v>
      </c>
      <c r="K790" s="4">
        <f t="shared" si="179"/>
        <v>131030.37726820615</v>
      </c>
      <c r="L790" s="4">
        <f t="shared" si="180"/>
        <v>359909.33707033773</v>
      </c>
      <c r="M790" s="4"/>
      <c r="N790" s="4"/>
      <c r="O790" s="4">
        <f t="shared" si="181"/>
        <v>1.1233474374621757</v>
      </c>
      <c r="P790" s="18">
        <f t="shared" si="182"/>
        <v>5933.9553454811839</v>
      </c>
      <c r="Q790" s="18">
        <f t="shared" si="183"/>
        <v>419.57633656594601</v>
      </c>
      <c r="R790" s="43"/>
      <c r="S790" s="43"/>
    </row>
    <row r="791" spans="2:19" ht="18" x14ac:dyDescent="0.35">
      <c r="B791" s="45">
        <v>32.6</v>
      </c>
      <c r="C791" s="5">
        <v>3.05</v>
      </c>
      <c r="D791" s="4">
        <f t="shared" si="172"/>
        <v>3.2706459525756335</v>
      </c>
      <c r="E791" s="4">
        <f t="shared" si="173"/>
        <v>1.1874435023747254</v>
      </c>
      <c r="F791" s="4">
        <f t="shared" si="174"/>
        <v>3.2786885245901644E-3</v>
      </c>
      <c r="G791" s="4">
        <f t="shared" si="175"/>
        <v>93024.999999999985</v>
      </c>
      <c r="H791" s="4">
        <f t="shared" si="176"/>
        <v>304251.83973834827</v>
      </c>
      <c r="I791" s="4">
        <f t="shared" si="177"/>
        <v>995100.04820391908</v>
      </c>
      <c r="J791" s="4">
        <f t="shared" si="178"/>
        <v>110461.93180840882</v>
      </c>
      <c r="K791" s="4">
        <f t="shared" si="179"/>
        <v>131167.30318565504</v>
      </c>
      <c r="L791" s="4">
        <f t="shared" si="180"/>
        <v>361281.87018285791</v>
      </c>
      <c r="M791" s="4"/>
      <c r="N791" s="4"/>
      <c r="O791" s="4">
        <f t="shared" si="181"/>
        <v>1.1233474374621757</v>
      </c>
      <c r="P791" s="18">
        <f t="shared" si="182"/>
        <v>5819.2369403084931</v>
      </c>
      <c r="Q791" s="18">
        <f t="shared" si="183"/>
        <v>382.17512260489389</v>
      </c>
      <c r="R791" s="43"/>
      <c r="S791" s="43"/>
    </row>
    <row r="792" spans="2:19" ht="18" x14ac:dyDescent="0.35">
      <c r="B792" s="45">
        <v>32.700000000000003</v>
      </c>
      <c r="C792" s="5">
        <v>3.02</v>
      </c>
      <c r="D792" s="4">
        <f t="shared" si="172"/>
        <v>3.2695765898316171</v>
      </c>
      <c r="E792" s="4">
        <f t="shared" si="173"/>
        <v>1.1973282616072674</v>
      </c>
      <c r="F792" s="4">
        <f t="shared" si="174"/>
        <v>3.3112582781456958E-3</v>
      </c>
      <c r="G792" s="4">
        <f t="shared" si="175"/>
        <v>91203.999999999985</v>
      </c>
      <c r="H792" s="4">
        <f t="shared" si="176"/>
        <v>298198.46329900279</v>
      </c>
      <c r="I792" s="4">
        <f t="shared" si="177"/>
        <v>974982.71472618205</v>
      </c>
      <c r="J792" s="4">
        <f t="shared" si="178"/>
        <v>109201.12677162919</v>
      </c>
      <c r="K792" s="4">
        <f t="shared" si="179"/>
        <v>130749.5952830296</v>
      </c>
      <c r="L792" s="4">
        <f t="shared" si="180"/>
        <v>357041.4476757535</v>
      </c>
      <c r="M792" s="4"/>
      <c r="N792" s="4"/>
      <c r="O792" s="4">
        <f t="shared" si="181"/>
        <v>1.1275828883682983</v>
      </c>
      <c r="P792" s="18">
        <f t="shared" si="182"/>
        <v>6165.1998848317971</v>
      </c>
      <c r="Q792" s="18">
        <f t="shared" si="183"/>
        <v>443.65429611612313</v>
      </c>
      <c r="R792" s="43"/>
      <c r="S792" s="43"/>
    </row>
    <row r="793" spans="2:19" ht="18" x14ac:dyDescent="0.35">
      <c r="B793" s="45">
        <v>32.700000000000003</v>
      </c>
      <c r="C793" s="5">
        <v>3.01</v>
      </c>
      <c r="D793" s="4">
        <f t="shared" si="172"/>
        <v>3.2695765898316171</v>
      </c>
      <c r="E793" s="4">
        <f t="shared" si="173"/>
        <v>1.2006450142332614</v>
      </c>
      <c r="F793" s="4">
        <f t="shared" si="174"/>
        <v>3.3222591362126247E-3</v>
      </c>
      <c r="G793" s="4">
        <f t="shared" si="175"/>
        <v>90601</v>
      </c>
      <c r="H793" s="4">
        <f t="shared" si="176"/>
        <v>296226.90861533437</v>
      </c>
      <c r="I793" s="4">
        <f t="shared" si="177"/>
        <v>968536.5656868869</v>
      </c>
      <c r="J793" s="4">
        <f t="shared" si="178"/>
        <v>108779.63893454772</v>
      </c>
      <c r="K793" s="4">
        <f t="shared" si="179"/>
        <v>130605.73113685909</v>
      </c>
      <c r="L793" s="4">
        <f t="shared" si="180"/>
        <v>355663.36091073317</v>
      </c>
      <c r="M793" s="4"/>
      <c r="N793" s="4"/>
      <c r="O793" s="4">
        <f t="shared" si="181"/>
        <v>1.1275828883682983</v>
      </c>
      <c r="P793" s="18">
        <f t="shared" si="182"/>
        <v>6281.6931923851016</v>
      </c>
      <c r="Q793" s="18">
        <f t="shared" si="183"/>
        <v>483.63486384747409</v>
      </c>
      <c r="R793" s="43"/>
      <c r="S793" s="43"/>
    </row>
    <row r="794" spans="2:19" ht="18" x14ac:dyDescent="0.35">
      <c r="B794" s="45">
        <v>32.9</v>
      </c>
      <c r="C794" s="5">
        <v>2.98</v>
      </c>
      <c r="D794" s="4">
        <f t="shared" si="172"/>
        <v>3.2674399607907207</v>
      </c>
      <c r="E794" s="4">
        <f t="shared" si="173"/>
        <v>1.2106617924767327</v>
      </c>
      <c r="F794" s="4">
        <f t="shared" si="174"/>
        <v>3.3557046979865775E-3</v>
      </c>
      <c r="G794" s="4">
        <f t="shared" si="175"/>
        <v>88803.999999999985</v>
      </c>
      <c r="H794" s="4">
        <f t="shared" si="176"/>
        <v>290161.73827805911</v>
      </c>
      <c r="I794" s="4">
        <f t="shared" si="177"/>
        <v>948086.0587422289</v>
      </c>
      <c r="J794" s="4">
        <f t="shared" si="178"/>
        <v>107511.60981910375</v>
      </c>
      <c r="K794" s="4">
        <f t="shared" si="179"/>
        <v>130160.19825565522</v>
      </c>
      <c r="L794" s="4">
        <f t="shared" si="180"/>
        <v>351287.73017187964</v>
      </c>
      <c r="M794" s="4"/>
      <c r="N794" s="4"/>
      <c r="O794" s="4">
        <f t="shared" si="181"/>
        <v>1.1360454867316196</v>
      </c>
      <c r="P794" s="18">
        <f t="shared" si="182"/>
        <v>6634.4600857806454</v>
      </c>
      <c r="Q794" s="18">
        <f t="shared" si="183"/>
        <v>494.42453614701105</v>
      </c>
      <c r="R794" s="43"/>
      <c r="S794" s="43"/>
    </row>
    <row r="795" spans="2:19" ht="18" x14ac:dyDescent="0.35">
      <c r="B795" s="45">
        <v>33</v>
      </c>
      <c r="C795" s="5">
        <v>3</v>
      </c>
      <c r="D795" s="4">
        <f t="shared" si="172"/>
        <v>3.2663726931242856</v>
      </c>
      <c r="E795" s="4">
        <f t="shared" si="173"/>
        <v>1.2039728043259361</v>
      </c>
      <c r="F795" s="4">
        <f t="shared" si="174"/>
        <v>3.3333333333333331E-3</v>
      </c>
      <c r="G795" s="4">
        <f t="shared" si="175"/>
        <v>90000.000000000015</v>
      </c>
      <c r="H795" s="4">
        <f t="shared" si="176"/>
        <v>293973.54238118575</v>
      </c>
      <c r="I795" s="4">
        <f t="shared" si="177"/>
        <v>960227.15133492008</v>
      </c>
      <c r="J795" s="4">
        <f t="shared" si="178"/>
        <v>108357.55238933426</v>
      </c>
      <c r="K795" s="4">
        <f t="shared" si="179"/>
        <v>130459.54622008132</v>
      </c>
      <c r="L795" s="4">
        <f t="shared" si="180"/>
        <v>353936.15021830564</v>
      </c>
      <c r="M795" s="4"/>
      <c r="N795" s="4"/>
      <c r="O795" s="4">
        <f t="shared" si="181"/>
        <v>1.140272639613249</v>
      </c>
      <c r="P795" s="18">
        <f t="shared" si="182"/>
        <v>6398.7452898479632</v>
      </c>
      <c r="Q795" s="18">
        <f t="shared" si="183"/>
        <v>365.19398859811247</v>
      </c>
      <c r="R795" s="43"/>
      <c r="S795" s="43"/>
    </row>
    <row r="796" spans="2:19" ht="18" x14ac:dyDescent="0.35">
      <c r="B796" s="45">
        <v>33</v>
      </c>
      <c r="C796" s="5">
        <v>2.99</v>
      </c>
      <c r="D796" s="4">
        <f t="shared" si="172"/>
        <v>3.2663726931242856</v>
      </c>
      <c r="E796" s="4">
        <f t="shared" si="173"/>
        <v>1.2073117055914504</v>
      </c>
      <c r="F796" s="4">
        <f t="shared" si="174"/>
        <v>3.3444816053511705E-3</v>
      </c>
      <c r="G796" s="4">
        <f t="shared" si="175"/>
        <v>89401</v>
      </c>
      <c r="H796" s="4">
        <f t="shared" si="176"/>
        <v>292016.98513800424</v>
      </c>
      <c r="I796" s="4">
        <f t="shared" si="177"/>
        <v>953836.30618325749</v>
      </c>
      <c r="J796" s="4">
        <f t="shared" si="178"/>
        <v>107934.87379158125</v>
      </c>
      <c r="K796" s="4">
        <f t="shared" si="179"/>
        <v>130311.03657011192</v>
      </c>
      <c r="L796" s="4">
        <f t="shared" si="180"/>
        <v>352555.52438863716</v>
      </c>
      <c r="M796" s="4"/>
      <c r="N796" s="4"/>
      <c r="O796" s="4">
        <f t="shared" si="181"/>
        <v>1.140272639613249</v>
      </c>
      <c r="P796" s="18">
        <f t="shared" si="182"/>
        <v>6516.3397376327466</v>
      </c>
      <c r="Q796" s="18">
        <f t="shared" si="183"/>
        <v>401.7892254666973</v>
      </c>
      <c r="R796" s="43"/>
      <c r="S796" s="43"/>
    </row>
    <row r="797" spans="2:19" ht="18" x14ac:dyDescent="0.35">
      <c r="B797" s="45">
        <v>33.1</v>
      </c>
      <c r="C797" s="5">
        <v>2.96</v>
      </c>
      <c r="D797" s="4">
        <f t="shared" si="172"/>
        <v>3.2653061224489797</v>
      </c>
      <c r="E797" s="4">
        <f t="shared" si="173"/>
        <v>1.2173958246580767</v>
      </c>
      <c r="F797" s="4">
        <f t="shared" si="174"/>
        <v>3.3783783783783786E-3</v>
      </c>
      <c r="G797" s="4">
        <f t="shared" si="175"/>
        <v>87615.999999999985</v>
      </c>
      <c r="H797" s="4">
        <f t="shared" si="176"/>
        <v>286093.06122448976</v>
      </c>
      <c r="I797" s="4">
        <f t="shared" si="177"/>
        <v>934181.42440649727</v>
      </c>
      <c r="J797" s="4">
        <f t="shared" si="178"/>
        <v>106663.35257324204</v>
      </c>
      <c r="K797" s="4">
        <f t="shared" si="179"/>
        <v>129851.52006669718</v>
      </c>
      <c r="L797" s="4">
        <f t="shared" si="180"/>
        <v>348288.49819834135</v>
      </c>
      <c r="M797" s="4"/>
      <c r="N797" s="4"/>
      <c r="O797" s="4">
        <f t="shared" si="181"/>
        <v>1.1444970319052423</v>
      </c>
      <c r="P797" s="18">
        <f t="shared" si="182"/>
        <v>6872.2126319552935</v>
      </c>
      <c r="Q797" s="18">
        <f t="shared" si="183"/>
        <v>465.61192481405044</v>
      </c>
      <c r="R797" s="43"/>
      <c r="S797" s="43"/>
    </row>
    <row r="798" spans="2:19" ht="18" x14ac:dyDescent="0.35">
      <c r="B798" s="45">
        <v>33.1</v>
      </c>
      <c r="C798" s="5">
        <v>2.96</v>
      </c>
      <c r="D798" s="4">
        <f t="shared" si="172"/>
        <v>3.2653061224489797</v>
      </c>
      <c r="E798" s="4">
        <f t="shared" si="173"/>
        <v>1.2173958246580767</v>
      </c>
      <c r="F798" s="4">
        <f t="shared" si="174"/>
        <v>3.3783783783783786E-3</v>
      </c>
      <c r="G798" s="4">
        <f t="shared" si="175"/>
        <v>87615.999999999985</v>
      </c>
      <c r="H798" s="4">
        <f t="shared" si="176"/>
        <v>286093.06122448976</v>
      </c>
      <c r="I798" s="4">
        <f t="shared" si="177"/>
        <v>934181.42440649727</v>
      </c>
      <c r="J798" s="4">
        <f t="shared" si="178"/>
        <v>106663.35257324204</v>
      </c>
      <c r="K798" s="4">
        <f t="shared" si="179"/>
        <v>129851.52006669718</v>
      </c>
      <c r="L798" s="4">
        <f t="shared" si="180"/>
        <v>348288.49819834135</v>
      </c>
      <c r="M798" s="4"/>
      <c r="N798" s="4"/>
      <c r="O798" s="4">
        <f t="shared" si="181"/>
        <v>1.1444970319052423</v>
      </c>
      <c r="P798" s="18">
        <f t="shared" si="182"/>
        <v>6872.2126319552935</v>
      </c>
      <c r="Q798" s="18">
        <f t="shared" si="183"/>
        <v>465.61192481405044</v>
      </c>
      <c r="R798" s="43"/>
      <c r="S798" s="43"/>
    </row>
    <row r="799" spans="2:19" ht="18" x14ac:dyDescent="0.35">
      <c r="B799" s="45">
        <v>33.200000000000003</v>
      </c>
      <c r="C799" s="5">
        <v>2.93</v>
      </c>
      <c r="D799" s="4">
        <f t="shared" si="172"/>
        <v>3.2642402480822592</v>
      </c>
      <c r="E799" s="4">
        <f t="shared" si="173"/>
        <v>1.2275826699650696</v>
      </c>
      <c r="F799" s="4">
        <f t="shared" si="174"/>
        <v>3.4129692832764501E-3</v>
      </c>
      <c r="G799" s="4">
        <f t="shared" si="175"/>
        <v>85849.000000000015</v>
      </c>
      <c r="H799" s="4">
        <f t="shared" si="176"/>
        <v>280231.76105761394</v>
      </c>
      <c r="I799" s="4">
        <f t="shared" si="177"/>
        <v>914743.7932352341</v>
      </c>
      <c r="J799" s="4">
        <f t="shared" si="178"/>
        <v>105386.74463383127</v>
      </c>
      <c r="K799" s="4">
        <f t="shared" si="179"/>
        <v>129370.94135652558</v>
      </c>
      <c r="L799" s="4">
        <f t="shared" si="180"/>
        <v>344007.65344811912</v>
      </c>
      <c r="M799" s="4"/>
      <c r="N799" s="4"/>
      <c r="O799" s="4">
        <f t="shared" si="181"/>
        <v>1.1487186663109643</v>
      </c>
      <c r="P799" s="18">
        <f t="shared" si="182"/>
        <v>7232.3738676412122</v>
      </c>
      <c r="Q799" s="18">
        <f t="shared" si="183"/>
        <v>533.94052303058152</v>
      </c>
      <c r="R799" s="43"/>
      <c r="S799" s="43"/>
    </row>
    <row r="800" spans="2:19" ht="18" x14ac:dyDescent="0.35">
      <c r="B800" s="45">
        <v>33.299999999999997</v>
      </c>
      <c r="C800" s="5">
        <v>2.94</v>
      </c>
      <c r="D800" s="4">
        <f t="shared" si="172"/>
        <v>3.2631750693424704</v>
      </c>
      <c r="E800" s="4">
        <f t="shared" si="173"/>
        <v>1.2241755116434556</v>
      </c>
      <c r="F800" s="4">
        <f t="shared" si="174"/>
        <v>3.4013605442176869E-3</v>
      </c>
      <c r="G800" s="4">
        <f t="shared" si="175"/>
        <v>86436.000000000015</v>
      </c>
      <c r="H800" s="4">
        <f t="shared" si="176"/>
        <v>282055.80029368581</v>
      </c>
      <c r="I800" s="4">
        <f t="shared" si="177"/>
        <v>920397.45568179409</v>
      </c>
      <c r="J800" s="4">
        <f t="shared" si="178"/>
        <v>105812.83452441375</v>
      </c>
      <c r="K800" s="4">
        <f t="shared" si="179"/>
        <v>129533.4808423685</v>
      </c>
      <c r="L800" s="4">
        <f t="shared" si="180"/>
        <v>345285.80363652715</v>
      </c>
      <c r="M800" s="4"/>
      <c r="N800" s="4"/>
      <c r="O800" s="4">
        <f t="shared" si="181"/>
        <v>1.1529375455302606</v>
      </c>
      <c r="P800" s="18">
        <f t="shared" si="182"/>
        <v>7111.8711243582857</v>
      </c>
      <c r="Q800" s="18">
        <f t="shared" si="183"/>
        <v>438.64954581899775</v>
      </c>
      <c r="R800" s="43"/>
      <c r="S800" s="43"/>
    </row>
    <row r="801" spans="2:19" ht="18" x14ac:dyDescent="0.35">
      <c r="B801" s="45">
        <v>33.299999999999997</v>
      </c>
      <c r="C801" s="5">
        <v>2.98</v>
      </c>
      <c r="D801" s="4">
        <f t="shared" si="172"/>
        <v>3.2631750693424704</v>
      </c>
      <c r="E801" s="4">
        <f t="shared" si="173"/>
        <v>1.2106617924767327</v>
      </c>
      <c r="F801" s="4">
        <f t="shared" si="174"/>
        <v>3.3557046979865775E-3</v>
      </c>
      <c r="G801" s="4">
        <f t="shared" si="175"/>
        <v>88803.999999999985</v>
      </c>
      <c r="H801" s="4">
        <f t="shared" si="176"/>
        <v>289782.99885788868</v>
      </c>
      <c r="I801" s="4">
        <f t="shared" si="177"/>
        <v>945612.65739235992</v>
      </c>
      <c r="J801" s="4">
        <f t="shared" si="178"/>
        <v>107511.60981910375</v>
      </c>
      <c r="K801" s="4">
        <f t="shared" si="179"/>
        <v>130160.19825565522</v>
      </c>
      <c r="L801" s="4">
        <f t="shared" si="180"/>
        <v>350829.20482657448</v>
      </c>
      <c r="M801" s="4"/>
      <c r="N801" s="4"/>
      <c r="O801" s="4">
        <f t="shared" si="181"/>
        <v>1.1529375455302606</v>
      </c>
      <c r="P801" s="18">
        <f t="shared" si="182"/>
        <v>6634.4600857806454</v>
      </c>
      <c r="Q801" s="18">
        <f t="shared" si="183"/>
        <v>295.90280363045321</v>
      </c>
      <c r="R801" s="43"/>
      <c r="S801" s="43"/>
    </row>
    <row r="802" spans="2:19" ht="18" x14ac:dyDescent="0.35">
      <c r="B802" s="45">
        <v>33.4</v>
      </c>
      <c r="C802" s="5">
        <v>2.92</v>
      </c>
      <c r="D802" s="4">
        <f t="shared" si="172"/>
        <v>3.2621105855488506</v>
      </c>
      <c r="E802" s="4">
        <f t="shared" si="173"/>
        <v>1.2310014767138553</v>
      </c>
      <c r="F802" s="4">
        <f t="shared" si="174"/>
        <v>3.4246575342465752E-3</v>
      </c>
      <c r="G802" s="4">
        <f t="shared" si="175"/>
        <v>85264.000000000015</v>
      </c>
      <c r="H802" s="4">
        <f t="shared" si="176"/>
        <v>278140.59696623724</v>
      </c>
      <c r="I802" s="4">
        <f t="shared" si="177"/>
        <v>907325.38563443895</v>
      </c>
      <c r="J802" s="4">
        <f t="shared" si="178"/>
        <v>104960.10991053017</v>
      </c>
      <c r="K802" s="4">
        <f t="shared" si="179"/>
        <v>129206.05029591119</v>
      </c>
      <c r="L802" s="4">
        <f t="shared" si="180"/>
        <v>342391.4855995113</v>
      </c>
      <c r="M802" s="4"/>
      <c r="N802" s="4"/>
      <c r="O802" s="4">
        <f t="shared" si="181"/>
        <v>1.157153672259442</v>
      </c>
      <c r="P802" s="18">
        <f t="shared" si="182"/>
        <v>7353.3035983415957</v>
      </c>
      <c r="Q802" s="18">
        <f t="shared" si="183"/>
        <v>464.98707246347027</v>
      </c>
      <c r="R802" s="43"/>
      <c r="S802" s="43"/>
    </row>
    <row r="803" spans="2:19" ht="18" x14ac:dyDescent="0.35">
      <c r="B803" s="45">
        <v>33.4</v>
      </c>
      <c r="C803" s="5">
        <v>2.94</v>
      </c>
      <c r="D803" s="4">
        <f t="shared" si="172"/>
        <v>3.2621105855488506</v>
      </c>
      <c r="E803" s="4">
        <f t="shared" si="173"/>
        <v>1.2241755116434556</v>
      </c>
      <c r="F803" s="4">
        <f t="shared" si="174"/>
        <v>3.4013605442176869E-3</v>
      </c>
      <c r="G803" s="4">
        <f t="shared" si="175"/>
        <v>86436.000000000015</v>
      </c>
      <c r="H803" s="4">
        <f t="shared" si="176"/>
        <v>281963.7905725005</v>
      </c>
      <c r="I803" s="4">
        <f t="shared" si="177"/>
        <v>919797.06596803304</v>
      </c>
      <c r="J803" s="4">
        <f t="shared" si="178"/>
        <v>105812.83452441375</v>
      </c>
      <c r="K803" s="4">
        <f t="shared" si="179"/>
        <v>129533.4808423685</v>
      </c>
      <c r="L803" s="4">
        <f t="shared" si="180"/>
        <v>345173.16758901894</v>
      </c>
      <c r="M803" s="4"/>
      <c r="N803" s="4"/>
      <c r="O803" s="4">
        <f t="shared" si="181"/>
        <v>1.157153672259442</v>
      </c>
      <c r="P803" s="18">
        <f t="shared" si="182"/>
        <v>7111.8711243582857</v>
      </c>
      <c r="Q803" s="18">
        <f t="shared" si="183"/>
        <v>388.26419823194641</v>
      </c>
      <c r="R803" s="43"/>
      <c r="S803" s="43"/>
    </row>
    <row r="804" spans="2:19" ht="18" x14ac:dyDescent="0.35">
      <c r="B804" s="45">
        <v>33.6</v>
      </c>
      <c r="C804" s="5">
        <v>2.89</v>
      </c>
      <c r="D804" s="4">
        <f t="shared" si="172"/>
        <v>3.2599837000814995</v>
      </c>
      <c r="E804" s="4">
        <f t="shared" si="173"/>
        <v>1.2413285908697047</v>
      </c>
      <c r="F804" s="4">
        <f t="shared" si="174"/>
        <v>3.4602076124567471E-3</v>
      </c>
      <c r="G804" s="4">
        <f t="shared" si="175"/>
        <v>83521.000000000015</v>
      </c>
      <c r="H804" s="4">
        <f t="shared" si="176"/>
        <v>272277.09861450695</v>
      </c>
      <c r="I804" s="4">
        <f t="shared" si="177"/>
        <v>887618.90338877577</v>
      </c>
      <c r="J804" s="4">
        <f t="shared" si="178"/>
        <v>103677.00523802862</v>
      </c>
      <c r="K804" s="4">
        <f t="shared" si="179"/>
        <v>128697.23081771306</v>
      </c>
      <c r="L804" s="4">
        <f t="shared" si="180"/>
        <v>337985.34714923752</v>
      </c>
      <c r="M804" s="4"/>
      <c r="N804" s="4"/>
      <c r="O804" s="4">
        <f t="shared" si="181"/>
        <v>1.1655776790151613</v>
      </c>
      <c r="P804" s="18">
        <f t="shared" si="182"/>
        <v>7718.4894644838405</v>
      </c>
      <c r="Q804" s="18">
        <f t="shared" si="183"/>
        <v>479.26025622094903</v>
      </c>
      <c r="R804" s="43"/>
      <c r="S804" s="43"/>
    </row>
    <row r="805" spans="2:19" ht="18" x14ac:dyDescent="0.35">
      <c r="B805" s="45">
        <v>33.6</v>
      </c>
      <c r="C805" s="5">
        <v>2.91</v>
      </c>
      <c r="D805" s="4">
        <f t="shared" si="172"/>
        <v>3.2599837000814995</v>
      </c>
      <c r="E805" s="4">
        <f t="shared" si="173"/>
        <v>1.2344320118106444</v>
      </c>
      <c r="F805" s="4">
        <f t="shared" si="174"/>
        <v>3.4364261168384879E-3</v>
      </c>
      <c r="G805" s="4">
        <f t="shared" si="175"/>
        <v>84681</v>
      </c>
      <c r="H805" s="4">
        <f t="shared" si="176"/>
        <v>276058.67970660148</v>
      </c>
      <c r="I805" s="4">
        <f t="shared" si="177"/>
        <v>899946.79610954027</v>
      </c>
      <c r="J805" s="4">
        <f t="shared" si="178"/>
        <v>104532.93719213718</v>
      </c>
      <c r="K805" s="4">
        <f t="shared" si="179"/>
        <v>129038.80395856564</v>
      </c>
      <c r="L805" s="4">
        <f t="shared" si="180"/>
        <v>340775.6713680104</v>
      </c>
      <c r="M805" s="4"/>
      <c r="N805" s="4"/>
      <c r="O805" s="4">
        <f t="shared" si="181"/>
        <v>1.1655776790151613</v>
      </c>
      <c r="P805" s="18">
        <f t="shared" si="182"/>
        <v>7474.6437962431492</v>
      </c>
      <c r="Q805" s="18">
        <f t="shared" si="183"/>
        <v>401.46577409328449</v>
      </c>
      <c r="R805" s="43"/>
      <c r="S805" s="43"/>
    </row>
    <row r="806" spans="2:19" ht="18" x14ac:dyDescent="0.35">
      <c r="B806" s="45">
        <v>33.6</v>
      </c>
      <c r="C806" s="5">
        <v>2.88</v>
      </c>
      <c r="D806" s="4">
        <f t="shared" si="172"/>
        <v>3.2599837000814995</v>
      </c>
      <c r="E806" s="4">
        <f t="shared" si="173"/>
        <v>1.2447947988461912</v>
      </c>
      <c r="F806" s="4">
        <f t="shared" si="174"/>
        <v>3.472222222222222E-3</v>
      </c>
      <c r="G806" s="4">
        <f t="shared" si="175"/>
        <v>82944</v>
      </c>
      <c r="H806" s="4">
        <f t="shared" si="176"/>
        <v>270396.08801955992</v>
      </c>
      <c r="I806" s="4">
        <f t="shared" si="177"/>
        <v>881486.83950956771</v>
      </c>
      <c r="J806" s="4">
        <f t="shared" si="178"/>
        <v>103248.25979549848</v>
      </c>
      <c r="K806" s="4">
        <f t="shared" si="179"/>
        <v>128522.89678335682</v>
      </c>
      <c r="L806" s="4">
        <f t="shared" si="180"/>
        <v>336587.64399510506</v>
      </c>
      <c r="M806" s="4"/>
      <c r="N806" s="4"/>
      <c r="O806" s="4">
        <f t="shared" si="181"/>
        <v>1.1655776790151613</v>
      </c>
      <c r="P806" s="18">
        <f t="shared" si="182"/>
        <v>7840.9618463778606</v>
      </c>
      <c r="Q806" s="18">
        <f t="shared" si="183"/>
        <v>520.50280245270858</v>
      </c>
      <c r="R806" s="43"/>
      <c r="S806" s="43"/>
    </row>
    <row r="807" spans="2:19" ht="18" x14ac:dyDescent="0.35">
      <c r="B807" s="45">
        <v>33.700000000000003</v>
      </c>
      <c r="C807" s="5">
        <v>2.87</v>
      </c>
      <c r="D807" s="4">
        <f t="shared" si="172"/>
        <v>3.2589212970506765</v>
      </c>
      <c r="E807" s="4">
        <f t="shared" si="173"/>
        <v>1.2482730632225159</v>
      </c>
      <c r="F807" s="4">
        <f t="shared" si="174"/>
        <v>3.4843205574912888E-3</v>
      </c>
      <c r="G807" s="4">
        <f t="shared" si="175"/>
        <v>82369.000000000015</v>
      </c>
      <c r="H807" s="4">
        <f t="shared" si="176"/>
        <v>268434.08831676724</v>
      </c>
      <c r="I807" s="4">
        <f t="shared" si="177"/>
        <v>874805.56726989488</v>
      </c>
      <c r="J807" s="4">
        <f t="shared" si="178"/>
        <v>102819.00394457542</v>
      </c>
      <c r="K807" s="4">
        <f t="shared" si="179"/>
        <v>128346.1930113831</v>
      </c>
      <c r="L807" s="4">
        <f t="shared" si="180"/>
        <v>335079.04169651435</v>
      </c>
      <c r="M807" s="4"/>
      <c r="N807" s="4"/>
      <c r="O807" s="4">
        <f t="shared" si="181"/>
        <v>1.169785564416765</v>
      </c>
      <c r="P807" s="18">
        <f t="shared" si="182"/>
        <v>7963.7785187799882</v>
      </c>
      <c r="Q807" s="18">
        <f t="shared" si="183"/>
        <v>507.41671851616633</v>
      </c>
      <c r="R807" s="43"/>
      <c r="S807" s="43"/>
    </row>
    <row r="808" spans="2:19" ht="18" x14ac:dyDescent="0.35">
      <c r="B808" s="45">
        <v>33.799999999999997</v>
      </c>
      <c r="C808" s="5">
        <v>2.87</v>
      </c>
      <c r="D808" s="4">
        <f t="shared" si="172"/>
        <v>3.2578595862518327</v>
      </c>
      <c r="E808" s="4">
        <f t="shared" si="173"/>
        <v>1.2482730632225159</v>
      </c>
      <c r="F808" s="4">
        <f t="shared" si="174"/>
        <v>3.4843205574912888E-3</v>
      </c>
      <c r="G808" s="4">
        <f t="shared" si="175"/>
        <v>82369.000000000015</v>
      </c>
      <c r="H808" s="4">
        <f t="shared" si="176"/>
        <v>268346.63625997724</v>
      </c>
      <c r="I808" s="4">
        <f t="shared" si="177"/>
        <v>874235.66137800051</v>
      </c>
      <c r="J808" s="4">
        <f t="shared" si="178"/>
        <v>102819.00394457542</v>
      </c>
      <c r="K808" s="4">
        <f t="shared" si="179"/>
        <v>128346.1930113831</v>
      </c>
      <c r="L808" s="4">
        <f t="shared" si="180"/>
        <v>334969.87764970009</v>
      </c>
      <c r="M808" s="4"/>
      <c r="N808" s="4"/>
      <c r="O808" s="4">
        <f t="shared" si="181"/>
        <v>1.1739907080784118</v>
      </c>
      <c r="P808" s="18">
        <f t="shared" si="182"/>
        <v>7963.7785187799882</v>
      </c>
      <c r="Q808" s="18">
        <f t="shared" si="183"/>
        <v>454.50129282933773</v>
      </c>
      <c r="R808" s="43"/>
      <c r="S808" s="43"/>
    </row>
    <row r="809" spans="2:19" ht="18" x14ac:dyDescent="0.35">
      <c r="B809" s="45">
        <v>33.799999999999997</v>
      </c>
      <c r="C809" s="5">
        <v>2.84</v>
      </c>
      <c r="D809" s="4">
        <f t="shared" si="172"/>
        <v>3.2578595862518327</v>
      </c>
      <c r="E809" s="4">
        <f t="shared" si="173"/>
        <v>1.258781040820931</v>
      </c>
      <c r="F809" s="4">
        <f t="shared" si="174"/>
        <v>3.5211267605633808E-3</v>
      </c>
      <c r="G809" s="4">
        <f t="shared" si="175"/>
        <v>80655.999999999985</v>
      </c>
      <c r="H809" s="4">
        <f t="shared" si="176"/>
        <v>262765.9227887278</v>
      </c>
      <c r="I809" s="4">
        <f t="shared" si="177"/>
        <v>856054.4804975657</v>
      </c>
      <c r="J809" s="4">
        <f t="shared" si="178"/>
        <v>101528.243628453</v>
      </c>
      <c r="K809" s="4">
        <f t="shared" si="179"/>
        <v>127801.82818734512</v>
      </c>
      <c r="L809" s="4">
        <f t="shared" si="180"/>
        <v>330764.76178026712</v>
      </c>
      <c r="M809" s="4"/>
      <c r="N809" s="4"/>
      <c r="O809" s="4">
        <f t="shared" si="181"/>
        <v>1.1739907080784118</v>
      </c>
      <c r="P809" s="18">
        <f t="shared" si="182"/>
        <v>8334.1285568658259</v>
      </c>
      <c r="Q809" s="18">
        <f t="shared" si="183"/>
        <v>579.86828887241143</v>
      </c>
      <c r="R809" s="43"/>
      <c r="S809" s="43"/>
    </row>
    <row r="810" spans="2:19" ht="18" x14ac:dyDescent="0.35">
      <c r="B810" s="45">
        <v>33.9</v>
      </c>
      <c r="C810" s="5">
        <v>2.91</v>
      </c>
      <c r="D810" s="4">
        <f t="shared" si="172"/>
        <v>3.256798567008631</v>
      </c>
      <c r="E810" s="4">
        <f t="shared" si="173"/>
        <v>1.2344320118106444</v>
      </c>
      <c r="F810" s="4">
        <f t="shared" si="174"/>
        <v>3.4364261168384879E-3</v>
      </c>
      <c r="G810" s="4">
        <f t="shared" si="175"/>
        <v>84681</v>
      </c>
      <c r="H810" s="4">
        <f t="shared" si="176"/>
        <v>275788.9594528579</v>
      </c>
      <c r="I810" s="4">
        <f t="shared" si="177"/>
        <v>898189.08794286894</v>
      </c>
      <c r="J810" s="4">
        <f t="shared" si="178"/>
        <v>104532.93719213718</v>
      </c>
      <c r="K810" s="4">
        <f t="shared" si="179"/>
        <v>129038.80395856564</v>
      </c>
      <c r="L810" s="4">
        <f t="shared" si="180"/>
        <v>340442.72005255555</v>
      </c>
      <c r="M810" s="4"/>
      <c r="N810" s="4"/>
      <c r="O810" s="4">
        <f t="shared" si="181"/>
        <v>1.1781931126788869</v>
      </c>
      <c r="P810" s="18">
        <f t="shared" si="182"/>
        <v>7474.6437962431492</v>
      </c>
      <c r="Q810" s="18">
        <f t="shared" si="183"/>
        <v>267.83023332751844</v>
      </c>
      <c r="R810" s="43"/>
      <c r="S810" s="43"/>
    </row>
    <row r="811" spans="2:19" ht="18" x14ac:dyDescent="0.35">
      <c r="B811" s="45">
        <v>34</v>
      </c>
      <c r="C811" s="5">
        <v>2.85</v>
      </c>
      <c r="D811" s="4">
        <f t="shared" si="172"/>
        <v>3.2557382386456131</v>
      </c>
      <c r="E811" s="4">
        <f t="shared" si="173"/>
        <v>1.2552660987134865</v>
      </c>
      <c r="F811" s="4">
        <f t="shared" si="174"/>
        <v>3.5087719298245615E-3</v>
      </c>
      <c r="G811" s="4">
        <f t="shared" si="175"/>
        <v>81225</v>
      </c>
      <c r="H811" s="4">
        <f t="shared" si="176"/>
        <v>264447.33843398991</v>
      </c>
      <c r="I811" s="4">
        <f t="shared" si="177"/>
        <v>860971.31184759864</v>
      </c>
      <c r="J811" s="4">
        <f t="shared" si="178"/>
        <v>101958.98886800294</v>
      </c>
      <c r="K811" s="4">
        <f t="shared" si="179"/>
        <v>127985.66218510986</v>
      </c>
      <c r="L811" s="4">
        <f t="shared" si="180"/>
        <v>331951.77883119957</v>
      </c>
      <c r="M811" s="4"/>
      <c r="N811" s="4"/>
      <c r="O811" s="4">
        <f t="shared" si="181"/>
        <v>1.182392780893494</v>
      </c>
      <c r="P811" s="18">
        <f t="shared" si="182"/>
        <v>8210.3784553790574</v>
      </c>
      <c r="Q811" s="18">
        <f t="shared" si="183"/>
        <v>431.34702355885571</v>
      </c>
      <c r="R811" s="43"/>
      <c r="S811" s="43"/>
    </row>
    <row r="812" spans="2:19" ht="18" x14ac:dyDescent="0.35">
      <c r="B812" s="45">
        <v>34.1</v>
      </c>
      <c r="C812" s="5">
        <v>2.81</v>
      </c>
      <c r="D812" s="4">
        <f t="shared" si="172"/>
        <v>3.254678600488202</v>
      </c>
      <c r="E812" s="4">
        <f t="shared" si="173"/>
        <v>1.2694006096483914</v>
      </c>
      <c r="F812" s="4">
        <f t="shared" si="174"/>
        <v>3.5587188612099647E-3</v>
      </c>
      <c r="G812" s="4">
        <f t="shared" si="175"/>
        <v>78960.999999999985</v>
      </c>
      <c r="H812" s="4">
        <f t="shared" si="176"/>
        <v>256992.67697314886</v>
      </c>
      <c r="I812" s="4">
        <f t="shared" si="177"/>
        <v>836428.56622668472</v>
      </c>
      <c r="J812" s="4">
        <f t="shared" si="178"/>
        <v>100233.14153844661</v>
      </c>
      <c r="K812" s="4">
        <f t="shared" si="179"/>
        <v>127236.01097587764</v>
      </c>
      <c r="L812" s="4">
        <f t="shared" si="180"/>
        <v>326226.66082488728</v>
      </c>
      <c r="M812" s="4"/>
      <c r="N812" s="4"/>
      <c r="O812" s="4">
        <f t="shared" si="181"/>
        <v>1.1865897153940459</v>
      </c>
      <c r="P812" s="18">
        <f t="shared" si="182"/>
        <v>8706.980229552657</v>
      </c>
      <c r="Q812" s="18">
        <f t="shared" si="183"/>
        <v>541.48644424506608</v>
      </c>
      <c r="R812" s="43"/>
      <c r="S812" s="43"/>
    </row>
    <row r="813" spans="2:19" ht="18" x14ac:dyDescent="0.35">
      <c r="B813" s="45">
        <v>34.299999999999997</v>
      </c>
      <c r="C813" s="5">
        <v>2.83</v>
      </c>
      <c r="D813" s="4">
        <f t="shared" si="172"/>
        <v>3.2525613920962759</v>
      </c>
      <c r="E813" s="4">
        <f t="shared" si="173"/>
        <v>1.2623083813388993</v>
      </c>
      <c r="F813" s="4">
        <f t="shared" si="174"/>
        <v>3.53356890459364E-3</v>
      </c>
      <c r="G813" s="4">
        <f t="shared" si="175"/>
        <v>80088.999999999971</v>
      </c>
      <c r="H813" s="4">
        <f t="shared" si="176"/>
        <v>260494.38933159856</v>
      </c>
      <c r="I813" s="4">
        <f t="shared" si="177"/>
        <v>847273.99359765346</v>
      </c>
      <c r="J813" s="4">
        <f t="shared" si="178"/>
        <v>101097.01595305107</v>
      </c>
      <c r="K813" s="4">
        <f t="shared" si="179"/>
        <v>127615.61056588878</v>
      </c>
      <c r="L813" s="4">
        <f t="shared" si="180"/>
        <v>328824.25094503519</v>
      </c>
      <c r="M813" s="4"/>
      <c r="N813" s="4"/>
      <c r="O813" s="4">
        <f t="shared" si="181"/>
        <v>1.1949753939228778</v>
      </c>
      <c r="P813" s="18">
        <f t="shared" si="182"/>
        <v>8458.1566236554645</v>
      </c>
      <c r="Q813" s="18">
        <f t="shared" si="183"/>
        <v>363.1019976255879</v>
      </c>
      <c r="R813" s="43"/>
      <c r="S813" s="43"/>
    </row>
    <row r="814" spans="2:19" ht="18" x14ac:dyDescent="0.35">
      <c r="B814" s="45">
        <v>34.4</v>
      </c>
      <c r="C814" s="5">
        <v>2.77</v>
      </c>
      <c r="D814" s="4">
        <f t="shared" si="172"/>
        <v>3.2515038205169895</v>
      </c>
      <c r="E814" s="4">
        <f t="shared" si="173"/>
        <v>1.2837377727947985</v>
      </c>
      <c r="F814" s="4">
        <f t="shared" si="174"/>
        <v>3.6101083032490976E-3</v>
      </c>
      <c r="G814" s="4">
        <f t="shared" si="175"/>
        <v>76728.999999999985</v>
      </c>
      <c r="H814" s="4">
        <f t="shared" si="176"/>
        <v>249484.63664444804</v>
      </c>
      <c r="I814" s="4">
        <f t="shared" si="177"/>
        <v>811200.24920971575</v>
      </c>
      <c r="J814" s="4">
        <f t="shared" si="178"/>
        <v>98499.915568772078</v>
      </c>
      <c r="K814" s="4">
        <f t="shared" si="179"/>
        <v>126448.06223273117</v>
      </c>
      <c r="L814" s="4">
        <f t="shared" si="180"/>
        <v>320272.85179246328</v>
      </c>
      <c r="M814" s="4"/>
      <c r="N814" s="4"/>
      <c r="O814" s="4">
        <f t="shared" si="181"/>
        <v>1.1991641432774269</v>
      </c>
      <c r="P814" s="18">
        <f t="shared" si="182"/>
        <v>9207.2318825482507</v>
      </c>
      <c r="Q814" s="18">
        <f t="shared" si="183"/>
        <v>548.81942697266504</v>
      </c>
      <c r="R814" s="43"/>
      <c r="S814" s="43"/>
    </row>
    <row r="815" spans="2:19" ht="18" x14ac:dyDescent="0.35">
      <c r="B815" s="45">
        <v>34.6</v>
      </c>
      <c r="C815" s="5">
        <v>2.77</v>
      </c>
      <c r="D815" s="4">
        <f t="shared" si="172"/>
        <v>3.249390739236393</v>
      </c>
      <c r="E815" s="4">
        <f t="shared" si="173"/>
        <v>1.2837377727947985</v>
      </c>
      <c r="F815" s="4">
        <f t="shared" si="174"/>
        <v>3.6101083032490976E-3</v>
      </c>
      <c r="G815" s="4">
        <f t="shared" si="175"/>
        <v>76728.999999999985</v>
      </c>
      <c r="H815" s="4">
        <f t="shared" si="176"/>
        <v>249322.50203086916</v>
      </c>
      <c r="I815" s="4">
        <f t="shared" si="177"/>
        <v>810146.22918235301</v>
      </c>
      <c r="J815" s="4">
        <f t="shared" si="178"/>
        <v>98499.915568772078</v>
      </c>
      <c r="K815" s="4">
        <f t="shared" si="179"/>
        <v>126448.06223273117</v>
      </c>
      <c r="L815" s="4">
        <f t="shared" si="180"/>
        <v>320064.71346473461</v>
      </c>
      <c r="M815" s="4"/>
      <c r="N815" s="4"/>
      <c r="O815" s="4">
        <f t="shared" si="181"/>
        <v>1.2075334754565112</v>
      </c>
      <c r="P815" s="18">
        <f t="shared" si="182"/>
        <v>9207.2318825482507</v>
      </c>
      <c r="Q815" s="18">
        <f t="shared" si="183"/>
        <v>445.57258710050644</v>
      </c>
      <c r="R815" s="43"/>
      <c r="S815" s="43"/>
    </row>
    <row r="816" spans="2:19" ht="18" x14ac:dyDescent="0.35">
      <c r="B816" s="45">
        <v>34.6</v>
      </c>
      <c r="C816" s="5">
        <v>2.78</v>
      </c>
      <c r="D816" s="4">
        <f t="shared" si="172"/>
        <v>3.249390739236393</v>
      </c>
      <c r="E816" s="4">
        <f t="shared" si="173"/>
        <v>1.2801341652915001</v>
      </c>
      <c r="F816" s="4">
        <f t="shared" si="174"/>
        <v>3.597122302158274E-3</v>
      </c>
      <c r="G816" s="4">
        <f t="shared" si="175"/>
        <v>77283.999999999971</v>
      </c>
      <c r="H816" s="4">
        <f t="shared" si="176"/>
        <v>251125.91389114529</v>
      </c>
      <c r="I816" s="4">
        <f t="shared" si="177"/>
        <v>816006.21898016345</v>
      </c>
      <c r="J816" s="4">
        <f t="shared" si="178"/>
        <v>98933.888830388256</v>
      </c>
      <c r="K816" s="4">
        <f t="shared" si="179"/>
        <v>126648.65119693114</v>
      </c>
      <c r="L816" s="4">
        <f t="shared" si="180"/>
        <v>321474.86216210638</v>
      </c>
      <c r="M816" s="4"/>
      <c r="N816" s="4"/>
      <c r="O816" s="4">
        <f t="shared" si="181"/>
        <v>1.2075334754565112</v>
      </c>
      <c r="P816" s="18">
        <f t="shared" si="182"/>
        <v>9081.8850037277662</v>
      </c>
      <c r="Q816" s="18">
        <f t="shared" si="183"/>
        <v>407.35315695447457</v>
      </c>
      <c r="R816" s="43"/>
      <c r="S816" s="43"/>
    </row>
    <row r="817" spans="2:19" ht="18" x14ac:dyDescent="0.35">
      <c r="B817" s="45">
        <v>34.700000000000003</v>
      </c>
      <c r="C817" s="5">
        <v>2.76</v>
      </c>
      <c r="D817" s="4">
        <f t="shared" si="172"/>
        <v>3.24833522819555</v>
      </c>
      <c r="E817" s="4">
        <f t="shared" si="173"/>
        <v>1.287354413264987</v>
      </c>
      <c r="F817" s="4">
        <f t="shared" si="174"/>
        <v>3.6231884057971019E-3</v>
      </c>
      <c r="G817" s="4">
        <f t="shared" si="175"/>
        <v>76175.999999999985</v>
      </c>
      <c r="H817" s="4">
        <f t="shared" si="176"/>
        <v>247445.18434302416</v>
      </c>
      <c r="I817" s="4">
        <f t="shared" si="177"/>
        <v>803784.90934878739</v>
      </c>
      <c r="J817" s="4">
        <f t="shared" si="178"/>
        <v>98065.509784873633</v>
      </c>
      <c r="K817" s="4">
        <f t="shared" si="179"/>
        <v>126245.06681063784</v>
      </c>
      <c r="L817" s="4">
        <f t="shared" si="180"/>
        <v>318549.65010516043</v>
      </c>
      <c r="M817" s="4"/>
      <c r="N817" s="4"/>
      <c r="O817" s="4">
        <f t="shared" si="181"/>
        <v>1.2117140635865677</v>
      </c>
      <c r="P817" s="18">
        <f t="shared" si="182"/>
        <v>9332.7403212697664</v>
      </c>
      <c r="Q817" s="18">
        <f t="shared" si="183"/>
        <v>435.83812735989636</v>
      </c>
      <c r="R817" s="43"/>
      <c r="S817" s="43"/>
    </row>
    <row r="818" spans="2:19" ht="18" x14ac:dyDescent="0.35">
      <c r="B818" s="45">
        <v>34.799999999999997</v>
      </c>
      <c r="C818" s="5">
        <v>2.74</v>
      </c>
      <c r="D818" s="4">
        <f t="shared" si="172"/>
        <v>3.2472804026627702</v>
      </c>
      <c r="E818" s="4">
        <f t="shared" si="173"/>
        <v>1.2946271725940668</v>
      </c>
      <c r="F818" s="4">
        <f t="shared" si="174"/>
        <v>3.6496350364963502E-3</v>
      </c>
      <c r="G818" s="4">
        <f t="shared" si="175"/>
        <v>75076</v>
      </c>
      <c r="H818" s="4">
        <f t="shared" si="176"/>
        <v>243792.82351031015</v>
      </c>
      <c r="I818" s="4">
        <f t="shared" si="177"/>
        <v>791663.65809485351</v>
      </c>
      <c r="J818" s="4">
        <f t="shared" si="178"/>
        <v>97195.429609672152</v>
      </c>
      <c r="K818" s="4">
        <f t="shared" si="179"/>
        <v>125831.84422463551</v>
      </c>
      <c r="L818" s="4">
        <f t="shared" si="180"/>
        <v>315620.81379987719</v>
      </c>
      <c r="M818" s="4"/>
      <c r="N818" s="4"/>
      <c r="O818" s="4">
        <f t="shared" si="181"/>
        <v>1.2158919366082444</v>
      </c>
      <c r="P818" s="18">
        <f t="shared" si="182"/>
        <v>9584.1752210404102</v>
      </c>
      <c r="Q818" s="18">
        <f t="shared" si="183"/>
        <v>465.41394597205266</v>
      </c>
      <c r="R818" s="43"/>
      <c r="S818" s="43"/>
    </row>
    <row r="819" spans="2:19" ht="18" x14ac:dyDescent="0.35">
      <c r="B819" s="45">
        <v>35</v>
      </c>
      <c r="C819" s="5">
        <v>2.73</v>
      </c>
      <c r="D819" s="4">
        <f t="shared" si="172"/>
        <v>3.2451728054518907</v>
      </c>
      <c r="E819" s="4">
        <f t="shared" si="173"/>
        <v>1.2982834837971773</v>
      </c>
      <c r="F819" s="4">
        <f t="shared" si="174"/>
        <v>3.663003663003663E-3</v>
      </c>
      <c r="G819" s="4">
        <f t="shared" si="175"/>
        <v>74529</v>
      </c>
      <c r="H819" s="4">
        <f t="shared" si="176"/>
        <v>241859.48401752397</v>
      </c>
      <c r="I819" s="4">
        <f t="shared" si="177"/>
        <v>784875.82027429494</v>
      </c>
      <c r="J819" s="4">
        <f t="shared" si="178"/>
        <v>96759.76976391983</v>
      </c>
      <c r="K819" s="4">
        <f t="shared" si="179"/>
        <v>125621.61098051461</v>
      </c>
      <c r="L819" s="4">
        <f t="shared" si="180"/>
        <v>314002.17349965876</v>
      </c>
      <c r="M819" s="4"/>
      <c r="N819" s="4"/>
      <c r="O819" s="4">
        <f t="shared" si="181"/>
        <v>1.2242395478996482</v>
      </c>
      <c r="P819" s="18">
        <f t="shared" si="182"/>
        <v>9710.0683338492727</v>
      </c>
      <c r="Q819" s="18">
        <f t="shared" si="183"/>
        <v>408.60557364705903</v>
      </c>
      <c r="R819" s="43"/>
      <c r="S819" s="43"/>
    </row>
    <row r="820" spans="2:19" ht="18" x14ac:dyDescent="0.35">
      <c r="B820" s="45">
        <v>35.1</v>
      </c>
      <c r="C820" s="5">
        <v>2.74</v>
      </c>
      <c r="D820" s="4">
        <f t="shared" si="172"/>
        <v>3.2441200324412005</v>
      </c>
      <c r="E820" s="4">
        <f t="shared" si="173"/>
        <v>1.2946271725940668</v>
      </c>
      <c r="F820" s="4">
        <f t="shared" si="174"/>
        <v>3.6496350364963502E-3</v>
      </c>
      <c r="G820" s="4">
        <f t="shared" si="175"/>
        <v>75076</v>
      </c>
      <c r="H820" s="4">
        <f t="shared" si="176"/>
        <v>243555.55555555556</v>
      </c>
      <c r="I820" s="4">
        <f t="shared" si="177"/>
        <v>790123.45679012348</v>
      </c>
      <c r="J820" s="4">
        <f t="shared" si="178"/>
        <v>97195.429609672152</v>
      </c>
      <c r="K820" s="4">
        <f t="shared" si="179"/>
        <v>125831.84422463551</v>
      </c>
      <c r="L820" s="4">
        <f t="shared" si="180"/>
        <v>315313.64025846607</v>
      </c>
      <c r="M820" s="4"/>
      <c r="N820" s="4"/>
      <c r="O820" s="4">
        <f t="shared" si="181"/>
        <v>1.2284092914474005</v>
      </c>
      <c r="P820" s="18">
        <f t="shared" si="182"/>
        <v>9584.1752210404102</v>
      </c>
      <c r="Q820" s="18">
        <f t="shared" si="183"/>
        <v>329.19382915810161</v>
      </c>
      <c r="R820" s="43"/>
      <c r="S820" s="43"/>
    </row>
    <row r="821" spans="2:19" ht="18" x14ac:dyDescent="0.35">
      <c r="B821" s="45">
        <v>35.1</v>
      </c>
      <c r="C821" s="5">
        <v>2.73</v>
      </c>
      <c r="D821" s="4">
        <f t="shared" si="172"/>
        <v>3.2441200324412005</v>
      </c>
      <c r="E821" s="4">
        <f t="shared" si="173"/>
        <v>1.2982834837971773</v>
      </c>
      <c r="F821" s="4">
        <f t="shared" si="174"/>
        <v>3.663003663003663E-3</v>
      </c>
      <c r="G821" s="4">
        <f t="shared" si="175"/>
        <v>74529</v>
      </c>
      <c r="H821" s="4">
        <f t="shared" si="176"/>
        <v>241781.02189781022</v>
      </c>
      <c r="I821" s="4">
        <f t="shared" si="177"/>
        <v>784366.6566027907</v>
      </c>
      <c r="J821" s="4">
        <f t="shared" si="178"/>
        <v>96759.76976391983</v>
      </c>
      <c r="K821" s="4">
        <f t="shared" si="179"/>
        <v>125621.61098051461</v>
      </c>
      <c r="L821" s="4">
        <f t="shared" si="180"/>
        <v>313900.30742553069</v>
      </c>
      <c r="M821" s="4"/>
      <c r="N821" s="4"/>
      <c r="O821" s="4">
        <f t="shared" si="181"/>
        <v>1.2284092914474005</v>
      </c>
      <c r="P821" s="18">
        <f t="shared" si="182"/>
        <v>9710.0683338492727</v>
      </c>
      <c r="Q821" s="18">
        <f t="shared" si="183"/>
        <v>363.8805950416928</v>
      </c>
      <c r="R821" s="43"/>
      <c r="S821" s="43"/>
    </row>
    <row r="822" spans="2:19" ht="18" x14ac:dyDescent="0.35">
      <c r="B822" s="45">
        <v>35.4</v>
      </c>
      <c r="C822" s="5">
        <v>2.69</v>
      </c>
      <c r="D822" s="4">
        <f t="shared" si="172"/>
        <v>3.2409658078107282</v>
      </c>
      <c r="E822" s="4">
        <f t="shared" si="173"/>
        <v>1.313043899380298</v>
      </c>
      <c r="F822" s="4">
        <f t="shared" si="174"/>
        <v>3.7174721189591081E-3</v>
      </c>
      <c r="G822" s="4">
        <f t="shared" si="175"/>
        <v>72360.999999999985</v>
      </c>
      <c r="H822" s="4">
        <f t="shared" si="176"/>
        <v>234519.52681899205</v>
      </c>
      <c r="I822" s="4">
        <f t="shared" si="177"/>
        <v>760069.76768430427</v>
      </c>
      <c r="J822" s="4">
        <f t="shared" si="178"/>
        <v>95013.16960305773</v>
      </c>
      <c r="K822" s="4">
        <f t="shared" si="179"/>
        <v>124756.46270808051</v>
      </c>
      <c r="L822" s="4">
        <f t="shared" si="180"/>
        <v>307934.43397523166</v>
      </c>
      <c r="M822" s="4"/>
      <c r="N822" s="4"/>
      <c r="O822" s="4">
        <f t="shared" si="181"/>
        <v>1.2409023052951316</v>
      </c>
      <c r="P822" s="18">
        <f t="shared" si="182"/>
        <v>10214.422455009986</v>
      </c>
      <c r="Q822" s="18">
        <f t="shared" si="183"/>
        <v>376.59628285929267</v>
      </c>
      <c r="R822" s="43"/>
      <c r="S822" s="43"/>
    </row>
    <row r="823" spans="2:19" ht="18" x14ac:dyDescent="0.35">
      <c r="B823" s="45">
        <v>35.4</v>
      </c>
      <c r="C823" s="5">
        <v>2.68</v>
      </c>
      <c r="D823" s="4">
        <f t="shared" si="172"/>
        <v>3.2409658078107282</v>
      </c>
      <c r="E823" s="4">
        <f t="shared" si="173"/>
        <v>1.3167682984712803</v>
      </c>
      <c r="F823" s="4">
        <f t="shared" si="174"/>
        <v>3.7313432835820895E-3</v>
      </c>
      <c r="G823" s="4">
        <f t="shared" si="175"/>
        <v>71824</v>
      </c>
      <c r="H823" s="4">
        <f t="shared" si="176"/>
        <v>232779.12818019773</v>
      </c>
      <c r="I823" s="4">
        <f t="shared" si="177"/>
        <v>754429.19520401163</v>
      </c>
      <c r="J823" s="4">
        <f t="shared" si="178"/>
        <v>94575.566269401243</v>
      </c>
      <c r="K823" s="4">
        <f t="shared" si="179"/>
        <v>124534.10747351727</v>
      </c>
      <c r="L823" s="4">
        <f t="shared" si="180"/>
        <v>306516.17653346702</v>
      </c>
      <c r="M823" s="4"/>
      <c r="N823" s="4"/>
      <c r="O823" s="4">
        <f t="shared" si="181"/>
        <v>1.2409023052951316</v>
      </c>
      <c r="P823" s="18">
        <f t="shared" si="182"/>
        <v>10340.622883275908</v>
      </c>
      <c r="Q823" s="18">
        <f t="shared" si="183"/>
        <v>413.39372807342187</v>
      </c>
      <c r="R823" s="43"/>
      <c r="S823" s="43"/>
    </row>
    <row r="824" spans="2:19" ht="18" x14ac:dyDescent="0.35">
      <c r="B824" s="45">
        <v>35.5</v>
      </c>
      <c r="C824" s="5">
        <v>2.7</v>
      </c>
      <c r="D824" s="4">
        <f t="shared" si="172"/>
        <v>3.2399157621901833</v>
      </c>
      <c r="E824" s="4">
        <f t="shared" si="173"/>
        <v>1.3093333199837622</v>
      </c>
      <c r="F824" s="4">
        <f t="shared" si="174"/>
        <v>3.7037037037037034E-3</v>
      </c>
      <c r="G824" s="4">
        <f t="shared" si="175"/>
        <v>72900.000000000015</v>
      </c>
      <c r="H824" s="4">
        <f t="shared" si="176"/>
        <v>236189.85906366442</v>
      </c>
      <c r="I824" s="4">
        <f t="shared" si="177"/>
        <v>765235.24724984425</v>
      </c>
      <c r="J824" s="4">
        <f t="shared" si="178"/>
        <v>95450.399026816289</v>
      </c>
      <c r="K824" s="4">
        <f t="shared" si="179"/>
        <v>124976.38785155624</v>
      </c>
      <c r="L824" s="4">
        <f t="shared" si="180"/>
        <v>309251.25231432461</v>
      </c>
      <c r="M824" s="4"/>
      <c r="N824" s="4"/>
      <c r="O824" s="4">
        <f t="shared" si="181"/>
        <v>1.2450612464027131</v>
      </c>
      <c r="P824" s="18">
        <f t="shared" si="182"/>
        <v>10088.250074891439</v>
      </c>
      <c r="Q824" s="18">
        <f t="shared" si="183"/>
        <v>301.14256935152832</v>
      </c>
      <c r="R824" s="43"/>
      <c r="S824" s="43"/>
    </row>
    <row r="825" spans="2:19" ht="18" x14ac:dyDescent="0.35">
      <c r="B825" s="45">
        <v>35.5</v>
      </c>
      <c r="C825" s="5">
        <v>2.69</v>
      </c>
      <c r="D825" s="4">
        <f t="shared" si="172"/>
        <v>3.2399157621901833</v>
      </c>
      <c r="E825" s="4">
        <f t="shared" si="173"/>
        <v>1.313043899380298</v>
      </c>
      <c r="F825" s="4">
        <f t="shared" si="174"/>
        <v>3.7174721189591081E-3</v>
      </c>
      <c r="G825" s="4">
        <f t="shared" si="175"/>
        <v>72360.999999999985</v>
      </c>
      <c r="H825" s="4">
        <f t="shared" si="176"/>
        <v>234443.54446784381</v>
      </c>
      <c r="I825" s="4">
        <f t="shared" si="177"/>
        <v>759577.33506510232</v>
      </c>
      <c r="J825" s="4">
        <f t="shared" si="178"/>
        <v>95013.16960305773</v>
      </c>
      <c r="K825" s="4">
        <f t="shared" si="179"/>
        <v>124756.46270808051</v>
      </c>
      <c r="L825" s="4">
        <f t="shared" si="180"/>
        <v>307834.66581259592</v>
      </c>
      <c r="M825" s="4"/>
      <c r="N825" s="4"/>
      <c r="O825" s="4">
        <f t="shared" si="181"/>
        <v>1.2450612464027131</v>
      </c>
      <c r="P825" s="18">
        <f t="shared" si="182"/>
        <v>10214.422455009986</v>
      </c>
      <c r="Q825" s="18">
        <f t="shared" si="183"/>
        <v>334.42657206191183</v>
      </c>
      <c r="R825" s="43"/>
      <c r="S825" s="43"/>
    </row>
    <row r="826" spans="2:19" ht="18" x14ac:dyDescent="0.35">
      <c r="B826" s="45">
        <v>35.6</v>
      </c>
      <c r="C826" s="5">
        <v>2.67</v>
      </c>
      <c r="D826" s="4">
        <f t="shared" si="172"/>
        <v>3.2388663967611335</v>
      </c>
      <c r="E826" s="4">
        <f t="shared" si="173"/>
        <v>1.3205066205818876</v>
      </c>
      <c r="F826" s="4">
        <f t="shared" si="174"/>
        <v>3.7453183520599256E-3</v>
      </c>
      <c r="G826" s="4">
        <f t="shared" si="175"/>
        <v>71288.999999999985</v>
      </c>
      <c r="H826" s="4">
        <f t="shared" si="176"/>
        <v>230895.5465587044</v>
      </c>
      <c r="I826" s="4">
        <f t="shared" si="177"/>
        <v>747839.82691078342</v>
      </c>
      <c r="J826" s="4">
        <f t="shared" si="178"/>
        <v>94137.596474662161</v>
      </c>
      <c r="K826" s="4">
        <f t="shared" si="179"/>
        <v>124309.31939045756</v>
      </c>
      <c r="L826" s="4">
        <f t="shared" si="180"/>
        <v>304899.09789364267</v>
      </c>
      <c r="M826" s="4"/>
      <c r="N826" s="4"/>
      <c r="O826" s="4">
        <f t="shared" si="181"/>
        <v>1.2492174934593745</v>
      </c>
      <c r="P826" s="18">
        <f t="shared" si="182"/>
        <v>10466.834638250044</v>
      </c>
      <c r="Q826" s="18">
        <f t="shared" si="183"/>
        <v>362.30065321584044</v>
      </c>
      <c r="R826" s="43"/>
      <c r="S826" s="43"/>
    </row>
    <row r="827" spans="2:19" ht="18" x14ac:dyDescent="0.35">
      <c r="B827" s="45">
        <v>35.799999999999997</v>
      </c>
      <c r="C827" s="5">
        <v>2.62</v>
      </c>
      <c r="D827" s="4">
        <f t="shared" si="172"/>
        <v>3.2367697038355723</v>
      </c>
      <c r="E827" s="4">
        <f t="shared" si="173"/>
        <v>1.33941077522104</v>
      </c>
      <c r="F827" s="4">
        <f t="shared" si="174"/>
        <v>3.8167938931297708E-3</v>
      </c>
      <c r="G827" s="4">
        <f t="shared" si="175"/>
        <v>68644</v>
      </c>
      <c r="H827" s="4">
        <f t="shared" si="176"/>
        <v>222184.81955008901</v>
      </c>
      <c r="I827" s="4">
        <f t="shared" si="177"/>
        <v>719161.09257190174</v>
      </c>
      <c r="J827" s="4">
        <f t="shared" si="178"/>
        <v>91942.513254273072</v>
      </c>
      <c r="K827" s="4">
        <f t="shared" si="179"/>
        <v>123148.79295367665</v>
      </c>
      <c r="L827" s="4">
        <f t="shared" si="180"/>
        <v>297596.74139593163</v>
      </c>
      <c r="M827" s="4"/>
      <c r="N827" s="4"/>
      <c r="O827" s="4">
        <f t="shared" si="181"/>
        <v>1.2575219158839595</v>
      </c>
      <c r="P827" s="18">
        <f t="shared" si="182"/>
        <v>11097.477602423105</v>
      </c>
      <c r="Q827" s="18">
        <f t="shared" si="183"/>
        <v>460.31192500250751</v>
      </c>
      <c r="R827" s="43"/>
      <c r="S827" s="43"/>
    </row>
    <row r="828" spans="2:19" ht="18" x14ac:dyDescent="0.35">
      <c r="B828" s="45">
        <v>35.799999999999997</v>
      </c>
      <c r="C828" s="5">
        <v>2.65</v>
      </c>
      <c r="D828" s="4">
        <f t="shared" si="172"/>
        <v>3.2367697038355723</v>
      </c>
      <c r="E828" s="4">
        <f t="shared" si="173"/>
        <v>1.3280254529959148</v>
      </c>
      <c r="F828" s="4">
        <f t="shared" si="174"/>
        <v>3.7735849056603778E-3</v>
      </c>
      <c r="G828" s="4">
        <f t="shared" si="175"/>
        <v>70224.999999999985</v>
      </c>
      <c r="H828" s="4">
        <f t="shared" si="176"/>
        <v>227302.15245185301</v>
      </c>
      <c r="I828" s="4">
        <f t="shared" si="177"/>
        <v>735724.72067277238</v>
      </c>
      <c r="J828" s="4">
        <f t="shared" si="178"/>
        <v>93260.587436638103</v>
      </c>
      <c r="K828" s="4">
        <f t="shared" si="179"/>
        <v>123852.43387720644</v>
      </c>
      <c r="L828" s="4">
        <f t="shared" si="180"/>
        <v>301863.04397681862</v>
      </c>
      <c r="M828" s="4"/>
      <c r="N828" s="4"/>
      <c r="O828" s="4">
        <f t="shared" si="181"/>
        <v>1.2575219158839595</v>
      </c>
      <c r="P828" s="18">
        <f t="shared" si="182"/>
        <v>10719.225209156311</v>
      </c>
      <c r="Q828" s="18">
        <f t="shared" si="183"/>
        <v>349.07083063847222</v>
      </c>
      <c r="R828" s="43"/>
      <c r="S828" s="43"/>
    </row>
    <row r="829" spans="2:19" ht="18" x14ac:dyDescent="0.35">
      <c r="B829" s="45">
        <v>35.9</v>
      </c>
      <c r="C829" s="5">
        <v>2.63</v>
      </c>
      <c r="D829" s="4">
        <f t="shared" si="172"/>
        <v>3.2357223750202238</v>
      </c>
      <c r="E829" s="4">
        <f t="shared" si="173"/>
        <v>1.3356012468043725</v>
      </c>
      <c r="F829" s="4">
        <f t="shared" si="174"/>
        <v>3.8022813688212932E-3</v>
      </c>
      <c r="G829" s="4">
        <f t="shared" si="175"/>
        <v>69168.999999999985</v>
      </c>
      <c r="H829" s="4">
        <f t="shared" si="176"/>
        <v>223811.68095777382</v>
      </c>
      <c r="I829" s="4">
        <f t="shared" si="177"/>
        <v>724192.46386595652</v>
      </c>
      <c r="J829" s="4">
        <f t="shared" si="178"/>
        <v>92382.202640211617</v>
      </c>
      <c r="K829" s="4">
        <f t="shared" si="179"/>
        <v>123385.78502880085</v>
      </c>
      <c r="L829" s="4">
        <f t="shared" si="180"/>
        <v>298923.16013658518</v>
      </c>
      <c r="M829" s="4"/>
      <c r="N829" s="4"/>
      <c r="O829" s="4">
        <f t="shared" si="181"/>
        <v>1.2616700964754344</v>
      </c>
      <c r="P829" s="18">
        <f t="shared" si="182"/>
        <v>10971.460264830817</v>
      </c>
      <c r="Q829" s="18">
        <f t="shared" si="183"/>
        <v>378.06495697137774</v>
      </c>
      <c r="R829" s="43"/>
      <c r="S829" s="43"/>
    </row>
    <row r="830" spans="2:19" ht="18" x14ac:dyDescent="0.35">
      <c r="B830" s="45">
        <v>36</v>
      </c>
      <c r="C830" s="5">
        <v>2.58</v>
      </c>
      <c r="D830" s="4">
        <f t="shared" si="172"/>
        <v>3.2346757237586936</v>
      </c>
      <c r="E830" s="4">
        <f t="shared" si="173"/>
        <v>1.3547956940605195</v>
      </c>
      <c r="F830" s="4">
        <f t="shared" si="174"/>
        <v>3.875968992248062E-3</v>
      </c>
      <c r="G830" s="4">
        <f t="shared" si="175"/>
        <v>66564</v>
      </c>
      <c r="H830" s="4">
        <f t="shared" si="176"/>
        <v>215312.9548762737</v>
      </c>
      <c r="I830" s="4">
        <f t="shared" si="177"/>
        <v>696467.58814903349</v>
      </c>
      <c r="J830" s="4">
        <f t="shared" si="178"/>
        <v>90180.620579444425</v>
      </c>
      <c r="K830" s="4">
        <f t="shared" si="179"/>
        <v>122176.31644873678</v>
      </c>
      <c r="L830" s="4">
        <f t="shared" si="180"/>
        <v>291705.06414182251</v>
      </c>
      <c r="M830" s="4"/>
      <c r="N830" s="4"/>
      <c r="O830" s="4">
        <f t="shared" si="181"/>
        <v>1.265815593463099</v>
      </c>
      <c r="P830" s="18">
        <f t="shared" si="182"/>
        <v>11600.487903472595</v>
      </c>
      <c r="Q830" s="18">
        <f t="shared" si="183"/>
        <v>527.01769443609862</v>
      </c>
      <c r="R830" s="43"/>
      <c r="S830" s="43"/>
    </row>
    <row r="831" spans="2:19" ht="18" x14ac:dyDescent="0.35">
      <c r="B831" s="45">
        <v>36</v>
      </c>
      <c r="C831" s="5">
        <v>2.61</v>
      </c>
      <c r="D831" s="4">
        <f t="shared" si="172"/>
        <v>3.2346757237586936</v>
      </c>
      <c r="E831" s="4">
        <f t="shared" si="173"/>
        <v>1.3432348716594438</v>
      </c>
      <c r="F831" s="4">
        <f t="shared" si="174"/>
        <v>3.831417624521073E-3</v>
      </c>
      <c r="G831" s="4">
        <f t="shared" si="175"/>
        <v>68121</v>
      </c>
      <c r="H831" s="4">
        <f t="shared" si="176"/>
        <v>220349.34497816596</v>
      </c>
      <c r="I831" s="4">
        <f t="shared" si="177"/>
        <v>712758.67694700311</v>
      </c>
      <c r="J831" s="4">
        <f t="shared" si="178"/>
        <v>91502.502692312963</v>
      </c>
      <c r="K831" s="4">
        <f t="shared" si="179"/>
        <v>122909.35246042692</v>
      </c>
      <c r="L831" s="4">
        <f t="shared" si="180"/>
        <v>295980.92412198929</v>
      </c>
      <c r="M831" s="4"/>
      <c r="N831" s="4"/>
      <c r="O831" s="4">
        <f t="shared" si="181"/>
        <v>1.265815593463099</v>
      </c>
      <c r="P831" s="18">
        <f t="shared" si="182"/>
        <v>11223.405802795685</v>
      </c>
      <c r="Q831" s="18">
        <f t="shared" si="183"/>
        <v>408.29987837913512</v>
      </c>
      <c r="R831" s="43"/>
      <c r="S831" s="43"/>
    </row>
    <row r="832" spans="2:19" ht="18" x14ac:dyDescent="0.35">
      <c r="B832" s="45">
        <v>36.299999999999997</v>
      </c>
      <c r="C832" s="5">
        <v>2.56</v>
      </c>
      <c r="D832" s="4">
        <f t="shared" si="172"/>
        <v>3.2315398287283892</v>
      </c>
      <c r="E832" s="4">
        <f t="shared" si="173"/>
        <v>1.3625778345025745</v>
      </c>
      <c r="F832" s="4">
        <f t="shared" si="174"/>
        <v>3.90625E-3</v>
      </c>
      <c r="G832" s="4">
        <f t="shared" si="175"/>
        <v>65536</v>
      </c>
      <c r="H832" s="4">
        <f t="shared" si="176"/>
        <v>211782.19421554371</v>
      </c>
      <c r="I832" s="4">
        <f t="shared" si="177"/>
        <v>684382.59562302055</v>
      </c>
      <c r="J832" s="4">
        <f t="shared" si="178"/>
        <v>89297.900961960724</v>
      </c>
      <c r="K832" s="4">
        <f t="shared" si="179"/>
        <v>121675.34051837381</v>
      </c>
      <c r="L832" s="4">
        <f t="shared" si="180"/>
        <v>288569.7235804192</v>
      </c>
      <c r="M832" s="4"/>
      <c r="N832" s="4"/>
      <c r="O832" s="4">
        <f t="shared" si="181"/>
        <v>1.2782360088197429</v>
      </c>
      <c r="P832" s="18">
        <f t="shared" si="182"/>
        <v>11851.122783009943</v>
      </c>
      <c r="Q832" s="18">
        <f t="shared" si="183"/>
        <v>466.19319071625461</v>
      </c>
      <c r="R832" s="43"/>
      <c r="S832" s="43"/>
    </row>
    <row r="833" spans="2:19" ht="18" x14ac:dyDescent="0.35">
      <c r="B833" s="45">
        <v>36.4</v>
      </c>
      <c r="C833" s="5">
        <v>2.58</v>
      </c>
      <c r="D833" s="4">
        <f t="shared" si="172"/>
        <v>3.230495881117752</v>
      </c>
      <c r="E833" s="4">
        <f t="shared" si="173"/>
        <v>1.3547956940605195</v>
      </c>
      <c r="F833" s="4">
        <f t="shared" si="174"/>
        <v>3.875968992248062E-3</v>
      </c>
      <c r="G833" s="4">
        <f t="shared" si="175"/>
        <v>66564</v>
      </c>
      <c r="H833" s="4">
        <f t="shared" si="176"/>
        <v>215034.72783072205</v>
      </c>
      <c r="I833" s="4">
        <f t="shared" si="177"/>
        <v>694668.80255442439</v>
      </c>
      <c r="J833" s="4">
        <f t="shared" si="178"/>
        <v>90180.620579444425</v>
      </c>
      <c r="K833" s="4">
        <f t="shared" si="179"/>
        <v>122176.31644873678</v>
      </c>
      <c r="L833" s="4">
        <f t="shared" si="180"/>
        <v>291328.12333853799</v>
      </c>
      <c r="M833" s="4"/>
      <c r="N833" s="4"/>
      <c r="O833" s="4">
        <f t="shared" si="181"/>
        <v>1.2823707973918701</v>
      </c>
      <c r="P833" s="18">
        <f t="shared" si="182"/>
        <v>11600.487903472595</v>
      </c>
      <c r="Q833" s="18">
        <f t="shared" si="183"/>
        <v>349.15251962346963</v>
      </c>
      <c r="R833" s="43"/>
      <c r="S833" s="43"/>
    </row>
    <row r="834" spans="2:19" ht="18" x14ac:dyDescent="0.35">
      <c r="B834" s="45">
        <v>36.4</v>
      </c>
      <c r="C834" s="5">
        <v>2.6</v>
      </c>
      <c r="D834" s="4">
        <f t="shared" si="172"/>
        <v>3.230495881117752</v>
      </c>
      <c r="E834" s="4">
        <f t="shared" si="173"/>
        <v>1.3470736479666092</v>
      </c>
      <c r="F834" s="4">
        <f t="shared" si="174"/>
        <v>3.8461538461538459E-3</v>
      </c>
      <c r="G834" s="4">
        <f t="shared" si="175"/>
        <v>67600.000000000015</v>
      </c>
      <c r="H834" s="4">
        <f t="shared" si="176"/>
        <v>218381.52156356009</v>
      </c>
      <c r="I834" s="4">
        <f t="shared" si="177"/>
        <v>705480.60592330841</v>
      </c>
      <c r="J834" s="4">
        <f t="shared" si="178"/>
        <v>91062.178602542801</v>
      </c>
      <c r="K834" s="4">
        <f t="shared" si="179"/>
        <v>122667.46112191424</v>
      </c>
      <c r="L834" s="4">
        <f t="shared" si="180"/>
        <v>294175.99290112359</v>
      </c>
      <c r="M834" s="4"/>
      <c r="N834" s="4"/>
      <c r="O834" s="4">
        <f t="shared" si="181"/>
        <v>1.2823707973918701</v>
      </c>
      <c r="P834" s="18">
        <f t="shared" si="182"/>
        <v>11349.228100980145</v>
      </c>
      <c r="Q834" s="18">
        <f t="shared" si="183"/>
        <v>283.00461978079852</v>
      </c>
      <c r="R834" s="43"/>
      <c r="S834" s="43"/>
    </row>
    <row r="835" spans="2:19" ht="18" x14ac:dyDescent="0.35">
      <c r="B835" s="45">
        <v>36.5</v>
      </c>
      <c r="C835" s="5">
        <v>2.5499999999999998</v>
      </c>
      <c r="D835" s="4">
        <f t="shared" si="172"/>
        <v>3.229452607782981</v>
      </c>
      <c r="E835" s="4">
        <f t="shared" si="173"/>
        <v>1.366491733823711</v>
      </c>
      <c r="F835" s="4">
        <f t="shared" si="174"/>
        <v>3.9215686274509812E-3</v>
      </c>
      <c r="G835" s="4">
        <f t="shared" si="175"/>
        <v>65024.999999999978</v>
      </c>
      <c r="H835" s="4">
        <f t="shared" si="176"/>
        <v>209995.15582108826</v>
      </c>
      <c r="I835" s="4">
        <f t="shared" si="177"/>
        <v>678169.40358820697</v>
      </c>
      <c r="J835" s="4">
        <f t="shared" si="178"/>
        <v>88856.124991886783</v>
      </c>
      <c r="K835" s="4">
        <f t="shared" si="179"/>
        <v>121421.16030101976</v>
      </c>
      <c r="L835" s="4">
        <f t="shared" si="180"/>
        <v>286956.64457253931</v>
      </c>
      <c r="M835" s="4"/>
      <c r="N835" s="4"/>
      <c r="O835" s="4">
        <f t="shared" si="181"/>
        <v>1.2865029153432506</v>
      </c>
      <c r="P835" s="18">
        <f t="shared" si="182"/>
        <v>11976.163908907765</v>
      </c>
      <c r="Q835" s="18">
        <f t="shared" si="183"/>
        <v>416.04367560055084</v>
      </c>
      <c r="R835" s="43"/>
      <c r="S835" s="43"/>
    </row>
    <row r="836" spans="2:19" ht="18" x14ac:dyDescent="0.35">
      <c r="B836" s="45">
        <v>36.5</v>
      </c>
      <c r="C836" s="5">
        <v>2.58</v>
      </c>
      <c r="D836" s="4">
        <f t="shared" si="172"/>
        <v>3.229452607782981</v>
      </c>
      <c r="E836" s="4">
        <f t="shared" si="173"/>
        <v>1.3547956940605195</v>
      </c>
      <c r="F836" s="4">
        <f t="shared" si="174"/>
        <v>3.875968992248062E-3</v>
      </c>
      <c r="G836" s="4">
        <f t="shared" si="175"/>
        <v>66564</v>
      </c>
      <c r="H836" s="4">
        <f t="shared" si="176"/>
        <v>214965.28338446634</v>
      </c>
      <c r="I836" s="4">
        <f t="shared" si="177"/>
        <v>694220.19500877243</v>
      </c>
      <c r="J836" s="4">
        <f t="shared" si="178"/>
        <v>90180.620579444425</v>
      </c>
      <c r="K836" s="4">
        <f t="shared" si="179"/>
        <v>122176.31644873678</v>
      </c>
      <c r="L836" s="4">
        <f t="shared" si="180"/>
        <v>291234.04030177434</v>
      </c>
      <c r="M836" s="4"/>
      <c r="N836" s="4"/>
      <c r="O836" s="4">
        <f t="shared" si="181"/>
        <v>1.2865029153432506</v>
      </c>
      <c r="P836" s="18">
        <f t="shared" si="182"/>
        <v>11600.487903472595</v>
      </c>
      <c r="Q836" s="18">
        <f t="shared" si="183"/>
        <v>310.44808088956478</v>
      </c>
      <c r="R836" s="43"/>
      <c r="S836" s="43"/>
    </row>
    <row r="837" spans="2:19" ht="18" x14ac:dyDescent="0.35">
      <c r="B837" s="45">
        <v>36.700000000000003</v>
      </c>
      <c r="C837" s="5">
        <v>2.5299999999999998</v>
      </c>
      <c r="D837" s="4">
        <f t="shared" si="172"/>
        <v>3.2273680813296761</v>
      </c>
      <c r="E837" s="4">
        <f t="shared" si="173"/>
        <v>1.3743657902546169</v>
      </c>
      <c r="F837" s="4">
        <f t="shared" si="174"/>
        <v>3.9525691699604749E-3</v>
      </c>
      <c r="G837" s="4">
        <f t="shared" si="175"/>
        <v>64008.999999999971</v>
      </c>
      <c r="H837" s="4">
        <f t="shared" si="176"/>
        <v>206580.60351783116</v>
      </c>
      <c r="I837" s="4">
        <f t="shared" si="177"/>
        <v>666711.64601526922</v>
      </c>
      <c r="J837" s="4">
        <f t="shared" si="178"/>
        <v>87971.779868407728</v>
      </c>
      <c r="K837" s="4">
        <f t="shared" si="179"/>
        <v>120905.4047589494</v>
      </c>
      <c r="L837" s="4">
        <f t="shared" si="180"/>
        <v>283917.31440505973</v>
      </c>
      <c r="M837" s="4"/>
      <c r="N837" s="4"/>
      <c r="O837" s="4">
        <f t="shared" si="181"/>
        <v>1.2947591497266586</v>
      </c>
      <c r="P837" s="18">
        <f t="shared" si="182"/>
        <v>12225.609556824265</v>
      </c>
      <c r="Q837" s="18">
        <f t="shared" si="183"/>
        <v>405.63893678838974</v>
      </c>
      <c r="R837" s="43"/>
      <c r="S837" s="43"/>
    </row>
    <row r="838" spans="2:19" ht="18" x14ac:dyDescent="0.35">
      <c r="B838" s="45">
        <v>36.799999999999997</v>
      </c>
      <c r="C838" s="5">
        <v>2.5299999999999998</v>
      </c>
      <c r="D838" s="4">
        <f t="shared" si="172"/>
        <v>3.2263268269075658</v>
      </c>
      <c r="E838" s="4">
        <f t="shared" si="173"/>
        <v>1.3743657902546169</v>
      </c>
      <c r="F838" s="4">
        <f t="shared" si="174"/>
        <v>3.9525691699604749E-3</v>
      </c>
      <c r="G838" s="4">
        <f t="shared" si="175"/>
        <v>64008.999999999971</v>
      </c>
      <c r="H838" s="4">
        <f t="shared" si="176"/>
        <v>206513.95386352629</v>
      </c>
      <c r="I838" s="4">
        <f t="shared" si="177"/>
        <v>666281.50948064623</v>
      </c>
      <c r="J838" s="4">
        <f t="shared" si="178"/>
        <v>87971.779868407728</v>
      </c>
      <c r="K838" s="4">
        <f t="shared" si="179"/>
        <v>120905.4047589494</v>
      </c>
      <c r="L838" s="4">
        <f t="shared" si="180"/>
        <v>283825.71340025082</v>
      </c>
      <c r="M838" s="4"/>
      <c r="N838" s="4"/>
      <c r="O838" s="4">
        <f t="shared" si="181"/>
        <v>1.2988832713217935</v>
      </c>
      <c r="P838" s="18">
        <f t="shared" si="182"/>
        <v>12225.609556824265</v>
      </c>
      <c r="Q838" s="18">
        <f t="shared" si="183"/>
        <v>364.69836102039886</v>
      </c>
      <c r="R838" s="43"/>
      <c r="S838" s="43"/>
    </row>
    <row r="839" spans="2:19" ht="18" x14ac:dyDescent="0.35">
      <c r="B839" s="45">
        <v>36.9</v>
      </c>
      <c r="C839" s="5">
        <v>2.4900000000000002</v>
      </c>
      <c r="D839" s="4">
        <f t="shared" si="172"/>
        <v>3.225286244154169</v>
      </c>
      <c r="E839" s="4">
        <f t="shared" si="173"/>
        <v>1.3903023825174292</v>
      </c>
      <c r="F839" s="4">
        <f t="shared" si="174"/>
        <v>4.0160642570281121E-3</v>
      </c>
      <c r="G839" s="4">
        <f t="shared" si="175"/>
        <v>62001.000000000015</v>
      </c>
      <c r="H839" s="4">
        <f t="shared" si="176"/>
        <v>199970.97242380268</v>
      </c>
      <c r="I839" s="4">
        <f t="shared" si="177"/>
        <v>644963.62658862339</v>
      </c>
      <c r="J839" s="4">
        <f t="shared" si="178"/>
        <v>86200.138018463156</v>
      </c>
      <c r="K839" s="4">
        <f t="shared" si="179"/>
        <v>119844.25726040055</v>
      </c>
      <c r="L839" s="4">
        <f t="shared" si="180"/>
        <v>278020.11939513998</v>
      </c>
      <c r="M839" s="4"/>
      <c r="N839" s="4"/>
      <c r="O839" s="4">
        <f t="shared" si="181"/>
        <v>1.3030047326223961</v>
      </c>
      <c r="P839" s="18">
        <f t="shared" si="182"/>
        <v>12721.483906973901</v>
      </c>
      <c r="Q839" s="18">
        <f t="shared" si="183"/>
        <v>472.50216086581503</v>
      </c>
      <c r="R839" s="43"/>
      <c r="S839" s="43"/>
    </row>
    <row r="840" spans="2:19" ht="18" x14ac:dyDescent="0.35">
      <c r="B840" s="45">
        <v>37</v>
      </c>
      <c r="C840" s="5">
        <v>2.52</v>
      </c>
      <c r="D840" s="4">
        <f t="shared" si="172"/>
        <v>3.224246332419797</v>
      </c>
      <c r="E840" s="4">
        <f t="shared" si="173"/>
        <v>1.3783261914707137</v>
      </c>
      <c r="F840" s="4">
        <f t="shared" si="174"/>
        <v>3.968253968253968E-3</v>
      </c>
      <c r="G840" s="4">
        <f t="shared" si="175"/>
        <v>63504.000000000007</v>
      </c>
      <c r="H840" s="4">
        <f t="shared" si="176"/>
        <v>204752.53909398682</v>
      </c>
      <c r="I840" s="4">
        <f t="shared" si="177"/>
        <v>660172.62322742806</v>
      </c>
      <c r="J840" s="4">
        <f t="shared" si="178"/>
        <v>87529.226463156214</v>
      </c>
      <c r="K840" s="4">
        <f t="shared" si="179"/>
        <v>120643.82535333969</v>
      </c>
      <c r="L840" s="4">
        <f t="shared" si="180"/>
        <v>282215.78740337322</v>
      </c>
      <c r="M840" s="4"/>
      <c r="N840" s="4"/>
      <c r="O840" s="4">
        <f t="shared" si="181"/>
        <v>1.3071235362017024</v>
      </c>
      <c r="P840" s="18">
        <f t="shared" si="182"/>
        <v>12349.980475444207</v>
      </c>
      <c r="Q840" s="18">
        <f t="shared" si="183"/>
        <v>321.95372972468067</v>
      </c>
      <c r="R840" s="43"/>
      <c r="S840" s="43"/>
    </row>
    <row r="841" spans="2:19" ht="18" x14ac:dyDescent="0.35">
      <c r="B841" s="45">
        <v>37</v>
      </c>
      <c r="C841" s="5">
        <v>2.5</v>
      </c>
      <c r="D841" s="4">
        <f t="shared" si="172"/>
        <v>3.224246332419797</v>
      </c>
      <c r="E841" s="4">
        <f t="shared" si="173"/>
        <v>1.3862943611198906</v>
      </c>
      <c r="F841" s="4">
        <f t="shared" si="174"/>
        <v>4.0000000000000001E-3</v>
      </c>
      <c r="G841" s="4">
        <f t="shared" si="175"/>
        <v>62500</v>
      </c>
      <c r="H841" s="4">
        <f t="shared" si="176"/>
        <v>201515.3957762373</v>
      </c>
      <c r="I841" s="4">
        <f t="shared" si="177"/>
        <v>649735.27575765701</v>
      </c>
      <c r="J841" s="4">
        <f t="shared" si="178"/>
        <v>86643.397569993162</v>
      </c>
      <c r="K841" s="4">
        <f t="shared" si="179"/>
        <v>120113.25347955035</v>
      </c>
      <c r="L841" s="4">
        <f t="shared" si="180"/>
        <v>279359.65684344078</v>
      </c>
      <c r="M841" s="4"/>
      <c r="N841" s="4"/>
      <c r="O841" s="4">
        <f t="shared" si="181"/>
        <v>1.3071235362017024</v>
      </c>
      <c r="P841" s="18">
        <f t="shared" si="182"/>
        <v>12597.934463688867</v>
      </c>
      <c r="Q841" s="18">
        <f t="shared" si="183"/>
        <v>391.75121988915026</v>
      </c>
      <c r="R841" s="43"/>
      <c r="S841" s="43"/>
    </row>
    <row r="842" spans="2:19" ht="18" x14ac:dyDescent="0.35">
      <c r="B842" s="45">
        <v>37</v>
      </c>
      <c r="C842" s="5">
        <v>2.5299999999999998</v>
      </c>
      <c r="D842" s="4">
        <f t="shared" si="172"/>
        <v>3.224246332419797</v>
      </c>
      <c r="E842" s="4">
        <f t="shared" si="173"/>
        <v>1.3743657902546169</v>
      </c>
      <c r="F842" s="4">
        <f t="shared" si="174"/>
        <v>3.9525691699604749E-3</v>
      </c>
      <c r="G842" s="4">
        <f t="shared" si="175"/>
        <v>64008.999999999971</v>
      </c>
      <c r="H842" s="4">
        <f t="shared" si="176"/>
        <v>206380.78349185869</v>
      </c>
      <c r="I842" s="4">
        <f t="shared" si="177"/>
        <v>665422.48425554961</v>
      </c>
      <c r="J842" s="4">
        <f t="shared" si="178"/>
        <v>87971.779868407728</v>
      </c>
      <c r="K842" s="4">
        <f t="shared" si="179"/>
        <v>120905.4047589494</v>
      </c>
      <c r="L842" s="4">
        <f t="shared" si="180"/>
        <v>283642.68859715533</v>
      </c>
      <c r="M842" s="4"/>
      <c r="N842" s="4"/>
      <c r="O842" s="4">
        <f t="shared" si="181"/>
        <v>1.3071235362017024</v>
      </c>
      <c r="P842" s="18">
        <f t="shared" si="182"/>
        <v>12225.609556824265</v>
      </c>
      <c r="Q842" s="18">
        <f t="shared" si="183"/>
        <v>289.41802041403957</v>
      </c>
      <c r="R842" s="43"/>
      <c r="S842" s="43"/>
    </row>
    <row r="843" spans="2:19" ht="18" x14ac:dyDescent="0.35">
      <c r="B843" s="45">
        <v>37</v>
      </c>
      <c r="C843" s="5">
        <v>2.5099999999999998</v>
      </c>
      <c r="D843" s="4">
        <f t="shared" si="172"/>
        <v>3.224246332419797</v>
      </c>
      <c r="E843" s="4">
        <f t="shared" si="173"/>
        <v>1.3823023398503533</v>
      </c>
      <c r="F843" s="4">
        <f t="shared" si="174"/>
        <v>3.9840637450199211E-3</v>
      </c>
      <c r="G843" s="4">
        <f t="shared" si="175"/>
        <v>63000.999999999971</v>
      </c>
      <c r="H843" s="4">
        <f t="shared" si="176"/>
        <v>203130.74318877954</v>
      </c>
      <c r="I843" s="4">
        <f t="shared" si="177"/>
        <v>654943.55372813006</v>
      </c>
      <c r="J843" s="4">
        <f t="shared" si="178"/>
        <v>87086.429712912068</v>
      </c>
      <c r="K843" s="4">
        <f t="shared" si="179"/>
        <v>120379.77556137169</v>
      </c>
      <c r="L843" s="4">
        <f t="shared" si="180"/>
        <v>280788.10160539119</v>
      </c>
      <c r="M843" s="4"/>
      <c r="N843" s="4"/>
      <c r="O843" s="4">
        <f t="shared" si="181"/>
        <v>1.3071235362017024</v>
      </c>
      <c r="P843" s="18">
        <f t="shared" si="182"/>
        <v>12474.094381540172</v>
      </c>
      <c r="Q843" s="18">
        <f t="shared" si="183"/>
        <v>356.07236048918969</v>
      </c>
      <c r="R843" s="43"/>
      <c r="S843" s="43"/>
    </row>
    <row r="844" spans="2:19" ht="18" x14ac:dyDescent="0.35">
      <c r="B844" s="45">
        <v>37.1</v>
      </c>
      <c r="C844" s="5">
        <v>2.48</v>
      </c>
      <c r="D844" s="4">
        <f t="shared" si="172"/>
        <v>3.2232070910556003</v>
      </c>
      <c r="E844" s="4">
        <f t="shared" si="173"/>
        <v>1.3943265328171548</v>
      </c>
      <c r="F844" s="4">
        <f t="shared" si="174"/>
        <v>4.0322580645161298E-3</v>
      </c>
      <c r="G844" s="4">
        <f t="shared" si="175"/>
        <v>61503.999999999978</v>
      </c>
      <c r="H844" s="4">
        <f t="shared" si="176"/>
        <v>198240.12892828358</v>
      </c>
      <c r="I844" s="4">
        <f t="shared" si="177"/>
        <v>638968.98929341999</v>
      </c>
      <c r="J844" s="4">
        <f t="shared" si="178"/>
        <v>85756.659074386262</v>
      </c>
      <c r="K844" s="4">
        <f t="shared" si="179"/>
        <v>119572.78511317179</v>
      </c>
      <c r="L844" s="4">
        <f t="shared" si="180"/>
        <v>276411.47163379937</v>
      </c>
      <c r="M844" s="4"/>
      <c r="N844" s="4"/>
      <c r="O844" s="4">
        <f t="shared" si="181"/>
        <v>1.3112396846296281</v>
      </c>
      <c r="P844" s="18">
        <f t="shared" si="182"/>
        <v>12844.725893213261</v>
      </c>
      <c r="Q844" s="18">
        <f t="shared" si="183"/>
        <v>424.58821071419845</v>
      </c>
      <c r="R844" s="43"/>
      <c r="S844" s="43"/>
    </row>
    <row r="845" spans="2:19" ht="18" x14ac:dyDescent="0.35">
      <c r="B845" s="45">
        <v>37.1</v>
      </c>
      <c r="C845" s="5">
        <v>2.4700000000000002</v>
      </c>
      <c r="D845" s="4">
        <f t="shared" si="172"/>
        <v>3.2232070910556003</v>
      </c>
      <c r="E845" s="4">
        <f t="shared" si="173"/>
        <v>1.3983669423541598</v>
      </c>
      <c r="F845" s="4">
        <f t="shared" si="174"/>
        <v>4.048582995951417E-3</v>
      </c>
      <c r="G845" s="4">
        <f t="shared" si="175"/>
        <v>61009</v>
      </c>
      <c r="H845" s="4">
        <f t="shared" si="176"/>
        <v>196644.64141821113</v>
      </c>
      <c r="I845" s="4">
        <f t="shared" si="177"/>
        <v>633826.40263726388</v>
      </c>
      <c r="J845" s="4">
        <f t="shared" si="178"/>
        <v>85312.968786084937</v>
      </c>
      <c r="K845" s="4">
        <f t="shared" si="179"/>
        <v>119298.83530455346</v>
      </c>
      <c r="L845" s="4">
        <f t="shared" si="180"/>
        <v>274981.36595031404</v>
      </c>
      <c r="M845" s="4"/>
      <c r="N845" s="4"/>
      <c r="O845" s="4">
        <f t="shared" si="181"/>
        <v>1.3112396846296281</v>
      </c>
      <c r="P845" s="18">
        <f t="shared" si="182"/>
        <v>12967.643601191601</v>
      </c>
      <c r="Q845" s="18">
        <f t="shared" si="183"/>
        <v>463.12902178576212</v>
      </c>
      <c r="R845" s="43"/>
      <c r="S845" s="43"/>
    </row>
    <row r="846" spans="2:19" ht="18" x14ac:dyDescent="0.35">
      <c r="B846" s="45">
        <v>37.299999999999997</v>
      </c>
      <c r="C846" s="5">
        <v>2.46</v>
      </c>
      <c r="D846" s="4">
        <f t="shared" si="172"/>
        <v>3.221130616846513</v>
      </c>
      <c r="E846" s="4">
        <f t="shared" si="173"/>
        <v>1.4024237430497744</v>
      </c>
      <c r="F846" s="4">
        <f t="shared" si="174"/>
        <v>4.0650406504065036E-3</v>
      </c>
      <c r="G846" s="4">
        <f t="shared" si="175"/>
        <v>60516.000000000015</v>
      </c>
      <c r="H846" s="4">
        <f t="shared" si="176"/>
        <v>194929.94040908362</v>
      </c>
      <c r="I846" s="4">
        <f t="shared" si="177"/>
        <v>627894.7991917656</v>
      </c>
      <c r="J846" s="4">
        <f t="shared" si="178"/>
        <v>84869.075234400167</v>
      </c>
      <c r="K846" s="4">
        <f t="shared" si="179"/>
        <v>119022.40615940039</v>
      </c>
      <c r="L846" s="4">
        <f t="shared" si="180"/>
        <v>273374.37666097656</v>
      </c>
      <c r="M846" s="4"/>
      <c r="N846" s="4"/>
      <c r="O846" s="4">
        <f t="shared" si="181"/>
        <v>1.3194640262944439</v>
      </c>
      <c r="P846" s="18">
        <f t="shared" si="182"/>
        <v>13090.220206897469</v>
      </c>
      <c r="Q846" s="18">
        <f t="shared" si="183"/>
        <v>416.49015058320754</v>
      </c>
      <c r="R846" s="43"/>
      <c r="S846" s="43"/>
    </row>
    <row r="847" spans="2:19" ht="18" x14ac:dyDescent="0.35">
      <c r="B847" s="45">
        <v>37.6</v>
      </c>
      <c r="C847" s="5">
        <v>2.4300000000000002</v>
      </c>
      <c r="D847" s="4">
        <f t="shared" si="172"/>
        <v>3.2180209171359615</v>
      </c>
      <c r="E847" s="4">
        <f t="shared" si="173"/>
        <v>1.4146938356415886</v>
      </c>
      <c r="F847" s="4">
        <f t="shared" si="174"/>
        <v>4.1152263374485592E-3</v>
      </c>
      <c r="G847" s="4">
        <f t="shared" si="175"/>
        <v>59049.000000000015</v>
      </c>
      <c r="H847" s="4">
        <f t="shared" si="176"/>
        <v>190020.91713596144</v>
      </c>
      <c r="I847" s="4">
        <f t="shared" si="177"/>
        <v>611491.28603688313</v>
      </c>
      <c r="J847" s="4">
        <f t="shared" si="178"/>
        <v>83536.256300800189</v>
      </c>
      <c r="K847" s="4">
        <f t="shared" si="179"/>
        <v>118178.22684131782</v>
      </c>
      <c r="L847" s="4">
        <f t="shared" si="180"/>
        <v>268821.42011520575</v>
      </c>
      <c r="M847" s="4"/>
      <c r="N847" s="4"/>
      <c r="O847" s="4">
        <f t="shared" si="181"/>
        <v>1.3317806892140371</v>
      </c>
      <c r="P847" s="18">
        <f t="shared" si="182"/>
        <v>13455.73513344694</v>
      </c>
      <c r="Q847" s="18">
        <f t="shared" si="183"/>
        <v>405.93765608315391</v>
      </c>
      <c r="R847" s="43"/>
      <c r="S847" s="43"/>
    </row>
    <row r="848" spans="2:19" ht="18" x14ac:dyDescent="0.35">
      <c r="B848" s="45">
        <v>37.700000000000003</v>
      </c>
      <c r="C848" s="5">
        <v>2.4500000000000002</v>
      </c>
      <c r="D848" s="4">
        <f t="shared" ref="D848:D911" si="184">1000/(273.15 + B848)</f>
        <v>3.2169856844137046</v>
      </c>
      <c r="E848" s="4">
        <f t="shared" ref="E848:E911" si="185">LN(10/C848)</f>
        <v>1.4064970684374101</v>
      </c>
      <c r="F848" s="4">
        <f t="shared" ref="F848:F911" si="186">(1/C848)*0.01</f>
        <v>4.081632653061224E-3</v>
      </c>
      <c r="G848" s="4">
        <f t="shared" ref="G848:G911" si="187">1/F848^2</f>
        <v>60025.000000000015</v>
      </c>
      <c r="H848" s="4">
        <f t="shared" ref="H848:H911" si="188">D848*G848</f>
        <v>193099.56570693266</v>
      </c>
      <c r="I848" s="4">
        <f t="shared" ref="I848:I911" si="189">(D848^2)*G848</f>
        <v>621198.53854570596</v>
      </c>
      <c r="J848" s="4">
        <f t="shared" ref="J848:J911" si="190">E848*G848</f>
        <v>84424.986532955561</v>
      </c>
      <c r="K848" s="4">
        <f t="shared" ref="K848:K911" si="191">(E848^2)*G848</f>
        <v>118743.49606146982</v>
      </c>
      <c r="L848" s="4">
        <f t="shared" ref="L848:L911" si="192">D848*E848*G848</f>
        <v>271593.97308333783</v>
      </c>
      <c r="M848" s="4"/>
      <c r="N848" s="4"/>
      <c r="O848" s="4">
        <f t="shared" ref="O848:O911" si="193">($U$5*D848)+$U$9</f>
        <v>1.3358809605167963</v>
      </c>
      <c r="P848" s="18">
        <f t="shared" ref="P848:P911" si="194">((E848-$U$3)^2)*G848</f>
        <v>13212.438883765521</v>
      </c>
      <c r="Q848" s="18">
        <f t="shared" ref="Q848:Q911" si="195">((E848-O848)^2)*G848</f>
        <v>299.32274773879288</v>
      </c>
      <c r="R848" s="43"/>
      <c r="S848" s="43"/>
    </row>
    <row r="849" spans="2:19" ht="18" x14ac:dyDescent="0.35">
      <c r="B849" s="45">
        <v>37.700000000000003</v>
      </c>
      <c r="C849" s="5">
        <v>2.42</v>
      </c>
      <c r="D849" s="4">
        <f t="shared" si="184"/>
        <v>3.2169856844137046</v>
      </c>
      <c r="E849" s="4">
        <f t="shared" si="185"/>
        <v>1.4188175528254507</v>
      </c>
      <c r="F849" s="4">
        <f t="shared" si="186"/>
        <v>4.1322314049586778E-3</v>
      </c>
      <c r="G849" s="4">
        <f t="shared" si="187"/>
        <v>58563.999999999993</v>
      </c>
      <c r="H849" s="4">
        <f t="shared" si="188"/>
        <v>188399.54962200418</v>
      </c>
      <c r="I849" s="4">
        <f t="shared" si="189"/>
        <v>606078.65408397675</v>
      </c>
      <c r="J849" s="4">
        <f t="shared" si="190"/>
        <v>83091.631163669692</v>
      </c>
      <c r="K849" s="4">
        <f t="shared" si="191"/>
        <v>117891.86478791278</v>
      </c>
      <c r="L849" s="4">
        <f t="shared" si="192"/>
        <v>267304.58794810902</v>
      </c>
      <c r="M849" s="4"/>
      <c r="N849" s="4"/>
      <c r="O849" s="4">
        <f t="shared" si="193"/>
        <v>1.3358809605167963</v>
      </c>
      <c r="P849" s="18">
        <f t="shared" si="194"/>
        <v>13576.779042612752</v>
      </c>
      <c r="Q849" s="18">
        <f t="shared" si="195"/>
        <v>402.83120572466123</v>
      </c>
      <c r="R849" s="43"/>
      <c r="S849" s="43"/>
    </row>
    <row r="850" spans="2:19" ht="18" x14ac:dyDescent="0.35">
      <c r="B850" s="45">
        <v>37.9</v>
      </c>
      <c r="C850" s="5">
        <v>2.44</v>
      </c>
      <c r="D850" s="4">
        <f t="shared" si="184"/>
        <v>3.2149172158816914</v>
      </c>
      <c r="E850" s="4">
        <f t="shared" si="185"/>
        <v>1.4105870536889351</v>
      </c>
      <c r="F850" s="4">
        <f t="shared" si="186"/>
        <v>4.0983606557377051E-3</v>
      </c>
      <c r="G850" s="4">
        <f t="shared" si="187"/>
        <v>59535.999999999993</v>
      </c>
      <c r="H850" s="4">
        <f t="shared" si="188"/>
        <v>191403.31136473236</v>
      </c>
      <c r="I850" s="4">
        <f t="shared" si="189"/>
        <v>615345.80088324181</v>
      </c>
      <c r="J850" s="4">
        <f t="shared" si="190"/>
        <v>83980.710828424431</v>
      </c>
      <c r="K850" s="4">
        <f t="shared" si="191"/>
        <v>118462.10345416966</v>
      </c>
      <c r="L850" s="4">
        <f t="shared" si="192"/>
        <v>269991.03304428369</v>
      </c>
      <c r="M850" s="4"/>
      <c r="N850" s="4"/>
      <c r="O850" s="4">
        <f t="shared" si="193"/>
        <v>1.3440735939026336</v>
      </c>
      <c r="P850" s="18">
        <f t="shared" si="194"/>
        <v>13334.282802923932</v>
      </c>
      <c r="Q850" s="18">
        <f t="shared" si="195"/>
        <v>263.38966525024375</v>
      </c>
      <c r="R850" s="43"/>
      <c r="S850" s="43"/>
    </row>
    <row r="851" spans="2:19" ht="18" x14ac:dyDescent="0.35">
      <c r="B851" s="45">
        <v>38</v>
      </c>
      <c r="C851" s="5">
        <v>2.4</v>
      </c>
      <c r="D851" s="4">
        <f t="shared" si="184"/>
        <v>3.213883978788366</v>
      </c>
      <c r="E851" s="4">
        <f t="shared" si="185"/>
        <v>1.4271163556401458</v>
      </c>
      <c r="F851" s="4">
        <f t="shared" si="186"/>
        <v>4.1666666666666666E-3</v>
      </c>
      <c r="G851" s="4">
        <f t="shared" si="187"/>
        <v>57600</v>
      </c>
      <c r="H851" s="4">
        <f t="shared" si="188"/>
        <v>185119.71717820989</v>
      </c>
      <c r="I851" s="4">
        <f t="shared" si="189"/>
        <v>594953.29319688212</v>
      </c>
      <c r="J851" s="4">
        <f t="shared" si="190"/>
        <v>82201.902084872403</v>
      </c>
      <c r="K851" s="4">
        <f t="shared" si="191"/>
        <v>117311.6789300512</v>
      </c>
      <c r="L851" s="4">
        <f t="shared" si="192"/>
        <v>264187.37613650138</v>
      </c>
      <c r="M851" s="4"/>
      <c r="N851" s="4"/>
      <c r="O851" s="4">
        <f t="shared" si="193"/>
        <v>1.3481659610695758</v>
      </c>
      <c r="P851" s="18">
        <f t="shared" si="194"/>
        <v>13817.574258591632</v>
      </c>
      <c r="Q851" s="18">
        <f t="shared" si="195"/>
        <v>359.03029264408514</v>
      </c>
      <c r="R851" s="43"/>
      <c r="S851" s="43"/>
    </row>
    <row r="852" spans="2:19" ht="18" x14ac:dyDescent="0.35">
      <c r="B852" s="45">
        <v>38</v>
      </c>
      <c r="C852" s="5">
        <v>2.39</v>
      </c>
      <c r="D852" s="4">
        <f t="shared" si="184"/>
        <v>3.213883978788366</v>
      </c>
      <c r="E852" s="4">
        <f t="shared" si="185"/>
        <v>1.4312917270506262</v>
      </c>
      <c r="F852" s="4">
        <f t="shared" si="186"/>
        <v>4.1841004184100415E-3</v>
      </c>
      <c r="G852" s="4">
        <f t="shared" si="187"/>
        <v>57121.000000000007</v>
      </c>
      <c r="H852" s="4">
        <f t="shared" si="188"/>
        <v>183580.26675237028</v>
      </c>
      <c r="I852" s="4">
        <f t="shared" si="189"/>
        <v>590005.67813713732</v>
      </c>
      <c r="J852" s="4">
        <f t="shared" si="190"/>
        <v>81756.814740858827</v>
      </c>
      <c r="K852" s="4">
        <f t="shared" si="191"/>
        <v>117017.85256860193</v>
      </c>
      <c r="L852" s="4">
        <f t="shared" si="192"/>
        <v>262756.91705241468</v>
      </c>
      <c r="M852" s="4"/>
      <c r="N852" s="4"/>
      <c r="O852" s="4">
        <f t="shared" si="193"/>
        <v>1.3481659610695758</v>
      </c>
      <c r="P852" s="18">
        <f t="shared" si="194"/>
        <v>13937.291893379715</v>
      </c>
      <c r="Q852" s="18">
        <f t="shared" si="195"/>
        <v>394.69999633573542</v>
      </c>
      <c r="R852" s="43"/>
      <c r="S852" s="43"/>
    </row>
    <row r="853" spans="2:19" ht="18" x14ac:dyDescent="0.35">
      <c r="B853" s="45">
        <v>38.200000000000003</v>
      </c>
      <c r="C853" s="5">
        <v>2.38</v>
      </c>
      <c r="D853" s="4">
        <f t="shared" si="184"/>
        <v>3.2118194957443396</v>
      </c>
      <c r="E853" s="4">
        <f t="shared" si="185"/>
        <v>1.4354846053106625</v>
      </c>
      <c r="F853" s="4">
        <f t="shared" si="186"/>
        <v>4.2016806722689074E-3</v>
      </c>
      <c r="G853" s="4">
        <f t="shared" si="187"/>
        <v>56644</v>
      </c>
      <c r="H853" s="4">
        <f t="shared" si="188"/>
        <v>181930.30351694237</v>
      </c>
      <c r="I853" s="4">
        <f t="shared" si="189"/>
        <v>584327.2957024005</v>
      </c>
      <c r="J853" s="4">
        <f t="shared" si="190"/>
        <v>81311.589983217171</v>
      </c>
      <c r="K853" s="4">
        <f t="shared" si="191"/>
        <v>116721.5356542409</v>
      </c>
      <c r="L853" s="4">
        <f t="shared" si="192"/>
        <v>261158.14993806704</v>
      </c>
      <c r="M853" s="4"/>
      <c r="N853" s="4"/>
      <c r="O853" s="4">
        <f t="shared" si="193"/>
        <v>1.3563428090366667</v>
      </c>
      <c r="P853" s="18">
        <f t="shared" si="194"/>
        <v>14056.533763315856</v>
      </c>
      <c r="Q853" s="18">
        <f t="shared" si="195"/>
        <v>354.78538438143403</v>
      </c>
      <c r="R853" s="43"/>
      <c r="S853" s="43"/>
    </row>
    <row r="854" spans="2:19" ht="18" x14ac:dyDescent="0.35">
      <c r="B854" s="45">
        <v>38.299999999999997</v>
      </c>
      <c r="C854" s="5">
        <v>2.36</v>
      </c>
      <c r="D854" s="4">
        <f t="shared" si="184"/>
        <v>3.2107882485150108</v>
      </c>
      <c r="E854" s="4">
        <f t="shared" si="185"/>
        <v>1.443923473956527</v>
      </c>
      <c r="F854" s="4">
        <f t="shared" si="186"/>
        <v>4.2372881355932212E-3</v>
      </c>
      <c r="G854" s="4">
        <f t="shared" si="187"/>
        <v>55695.999999999978</v>
      </c>
      <c r="H854" s="4">
        <f t="shared" si="188"/>
        <v>178828.06228929196</v>
      </c>
      <c r="I854" s="4">
        <f t="shared" si="189"/>
        <v>574179.04090316908</v>
      </c>
      <c r="J854" s="4">
        <f t="shared" si="190"/>
        <v>80420.761805482689</v>
      </c>
      <c r="K854" s="4">
        <f t="shared" si="191"/>
        <v>116121.42576440296</v>
      </c>
      <c r="L854" s="4">
        <f t="shared" si="192"/>
        <v>258214.03694166866</v>
      </c>
      <c r="M854" s="4"/>
      <c r="N854" s="4"/>
      <c r="O854" s="4">
        <f t="shared" si="193"/>
        <v>1.3604272949011094</v>
      </c>
      <c r="P854" s="18">
        <f t="shared" si="194"/>
        <v>14293.522857953176</v>
      </c>
      <c r="Q854" s="18">
        <f t="shared" si="195"/>
        <v>388.29089732112027</v>
      </c>
      <c r="R854" s="43"/>
      <c r="S854" s="43"/>
    </row>
    <row r="855" spans="2:19" ht="18" x14ac:dyDescent="0.35">
      <c r="B855" s="45">
        <v>38.4</v>
      </c>
      <c r="C855" s="5">
        <v>2.35</v>
      </c>
      <c r="D855" s="4">
        <f t="shared" si="184"/>
        <v>3.2097576632964215</v>
      </c>
      <c r="E855" s="4">
        <f t="shared" si="185"/>
        <v>1.4481697648379781</v>
      </c>
      <c r="F855" s="4">
        <f t="shared" si="186"/>
        <v>4.2553191489361703E-3</v>
      </c>
      <c r="G855" s="4">
        <f t="shared" si="187"/>
        <v>55225</v>
      </c>
      <c r="H855" s="4">
        <f t="shared" si="188"/>
        <v>177258.86695554489</v>
      </c>
      <c r="I855" s="4">
        <f t="shared" si="189"/>
        <v>568958.006597801</v>
      </c>
      <c r="J855" s="4">
        <f t="shared" si="190"/>
        <v>79975.175263177342</v>
      </c>
      <c r="K855" s="4">
        <f t="shared" si="191"/>
        <v>115817.63075375163</v>
      </c>
      <c r="L855" s="4">
        <f t="shared" si="192"/>
        <v>256700.93167445785</v>
      </c>
      <c r="M855" s="4"/>
      <c r="N855" s="4"/>
      <c r="O855" s="4">
        <f t="shared" si="193"/>
        <v>1.3645091587235889</v>
      </c>
      <c r="P855" s="18">
        <f t="shared" si="194"/>
        <v>14411.236407290038</v>
      </c>
      <c r="Q855" s="18">
        <f t="shared" si="195"/>
        <v>386.52513267695463</v>
      </c>
      <c r="R855" s="43"/>
      <c r="S855" s="43"/>
    </row>
    <row r="856" spans="2:19" ht="18" x14ac:dyDescent="0.35">
      <c r="B856" s="45">
        <v>38.4</v>
      </c>
      <c r="C856" s="5">
        <v>2.37</v>
      </c>
      <c r="D856" s="4">
        <f t="shared" si="184"/>
        <v>3.2097576632964215</v>
      </c>
      <c r="E856" s="4">
        <f t="shared" si="185"/>
        <v>1.4396951378470058</v>
      </c>
      <c r="F856" s="4">
        <f t="shared" si="186"/>
        <v>4.2194092827004216E-3</v>
      </c>
      <c r="G856" s="4">
        <f t="shared" si="187"/>
        <v>56169.000000000007</v>
      </c>
      <c r="H856" s="4">
        <f t="shared" si="188"/>
        <v>180288.87818969673</v>
      </c>
      <c r="I856" s="4">
        <f t="shared" si="189"/>
        <v>578683.60837649414</v>
      </c>
      <c r="J856" s="4">
        <f t="shared" si="190"/>
        <v>80866.236197728475</v>
      </c>
      <c r="K856" s="4">
        <f t="shared" si="191"/>
        <v>116422.72706985721</v>
      </c>
      <c r="L856" s="4">
        <f t="shared" si="192"/>
        <v>259561.02133759746</v>
      </c>
      <c r="M856" s="4"/>
      <c r="N856" s="4"/>
      <c r="O856" s="4">
        <f t="shared" si="193"/>
        <v>1.3645091587235889</v>
      </c>
      <c r="P856" s="18">
        <f t="shared" si="194"/>
        <v>14175.283030762612</v>
      </c>
      <c r="Q856" s="18">
        <f t="shared" si="195"/>
        <v>317.51950699401522</v>
      </c>
      <c r="R856" s="43"/>
      <c r="S856" s="43"/>
    </row>
    <row r="857" spans="2:19" ht="18" x14ac:dyDescent="0.35">
      <c r="B857" s="45">
        <v>38.5</v>
      </c>
      <c r="C857" s="5">
        <v>2.33</v>
      </c>
      <c r="D857" s="4">
        <f t="shared" si="184"/>
        <v>3.2087277394513078</v>
      </c>
      <c r="E857" s="4">
        <f t="shared" si="185"/>
        <v>1.4567168254164364</v>
      </c>
      <c r="F857" s="4">
        <f t="shared" si="186"/>
        <v>4.2918454935622317E-3</v>
      </c>
      <c r="G857" s="4">
        <f t="shared" si="187"/>
        <v>54289</v>
      </c>
      <c r="H857" s="4">
        <f t="shared" si="188"/>
        <v>174198.62024707205</v>
      </c>
      <c r="I857" s="4">
        <f t="shared" si="189"/>
        <v>558955.94496092433</v>
      </c>
      <c r="J857" s="4">
        <f t="shared" si="190"/>
        <v>79083.699735032918</v>
      </c>
      <c r="K857" s="4">
        <f t="shared" si="191"/>
        <v>115202.55602020382</v>
      </c>
      <c r="L857" s="4">
        <f t="shared" si="192"/>
        <v>253758.06107823818</v>
      </c>
      <c r="M857" s="4"/>
      <c r="N857" s="4"/>
      <c r="O857" s="4">
        <f t="shared" si="193"/>
        <v>1.3685884030281361</v>
      </c>
      <c r="P857" s="18">
        <f t="shared" si="194"/>
        <v>14645.01732469646</v>
      </c>
      <c r="Q857" s="18">
        <f t="shared" si="195"/>
        <v>421.64196980577242</v>
      </c>
      <c r="R857" s="43"/>
      <c r="S857" s="43"/>
    </row>
    <row r="858" spans="2:19" ht="18" x14ac:dyDescent="0.35">
      <c r="B858" s="45">
        <v>38.700000000000003</v>
      </c>
      <c r="C858" s="5">
        <v>2.2999999999999998</v>
      </c>
      <c r="D858" s="4">
        <f t="shared" si="184"/>
        <v>3.2066698733365402</v>
      </c>
      <c r="E858" s="4">
        <f t="shared" si="185"/>
        <v>1.4696759700589419</v>
      </c>
      <c r="F858" s="4">
        <f t="shared" si="186"/>
        <v>4.3478260869565227E-3</v>
      </c>
      <c r="G858" s="4">
        <f t="shared" si="187"/>
        <v>52899.999999999978</v>
      </c>
      <c r="H858" s="4">
        <f t="shared" si="188"/>
        <v>169632.8362995029</v>
      </c>
      <c r="I858" s="4">
        <f t="shared" si="189"/>
        <v>543956.50569024507</v>
      </c>
      <c r="J858" s="4">
        <f t="shared" si="190"/>
        <v>77745.858816117994</v>
      </c>
      <c r="K858" s="4">
        <f t="shared" si="191"/>
        <v>114261.22047364376</v>
      </c>
      <c r="L858" s="4">
        <f t="shared" si="192"/>
        <v>249305.30324232162</v>
      </c>
      <c r="M858" s="4"/>
      <c r="N858" s="4"/>
      <c r="O858" s="4">
        <f t="shared" si="193"/>
        <v>1.3767390431633366</v>
      </c>
      <c r="P858" s="18">
        <f t="shared" si="194"/>
        <v>14991.320721105678</v>
      </c>
      <c r="Q858" s="18">
        <f t="shared" si="195"/>
        <v>456.9117089442712</v>
      </c>
      <c r="R858" s="43"/>
      <c r="S858" s="43"/>
    </row>
    <row r="859" spans="2:19" ht="18" x14ac:dyDescent="0.35">
      <c r="B859" s="45">
        <v>38.700000000000003</v>
      </c>
      <c r="C859" s="5">
        <v>2.35</v>
      </c>
      <c r="D859" s="4">
        <f t="shared" si="184"/>
        <v>3.2066698733365402</v>
      </c>
      <c r="E859" s="4">
        <f t="shared" si="185"/>
        <v>1.4481697648379781</v>
      </c>
      <c r="F859" s="4">
        <f t="shared" si="186"/>
        <v>4.2553191489361703E-3</v>
      </c>
      <c r="G859" s="4">
        <f t="shared" si="187"/>
        <v>55225</v>
      </c>
      <c r="H859" s="4">
        <f t="shared" si="188"/>
        <v>177088.34375501043</v>
      </c>
      <c r="I859" s="4">
        <f t="shared" si="189"/>
        <v>567863.85683825694</v>
      </c>
      <c r="J859" s="4">
        <f t="shared" si="190"/>
        <v>79975.175263177342</v>
      </c>
      <c r="K859" s="4">
        <f t="shared" si="191"/>
        <v>115817.63075375163</v>
      </c>
      <c r="L859" s="4">
        <f t="shared" si="192"/>
        <v>256453.98513124051</v>
      </c>
      <c r="M859" s="4"/>
      <c r="N859" s="4"/>
      <c r="O859" s="4">
        <f t="shared" si="193"/>
        <v>1.3767390431633366</v>
      </c>
      <c r="P859" s="18">
        <f t="shared" si="194"/>
        <v>14411.236407290038</v>
      </c>
      <c r="Q859" s="18">
        <f t="shared" si="195"/>
        <v>281.77716824257135</v>
      </c>
      <c r="R859" s="43"/>
      <c r="S859" s="43"/>
    </row>
    <row r="860" spans="2:19" ht="18" x14ac:dyDescent="0.35">
      <c r="B860" s="45">
        <v>38.9</v>
      </c>
      <c r="C860" s="5">
        <v>2.3199999999999998</v>
      </c>
      <c r="D860" s="4">
        <f t="shared" si="184"/>
        <v>3.2046146450889283</v>
      </c>
      <c r="E860" s="4">
        <f t="shared" si="185"/>
        <v>1.4610179073158271</v>
      </c>
      <c r="F860" s="4">
        <f t="shared" si="186"/>
        <v>4.3103448275862077E-3</v>
      </c>
      <c r="G860" s="4">
        <f t="shared" si="187"/>
        <v>53823.999999999978</v>
      </c>
      <c r="H860" s="4">
        <f t="shared" si="188"/>
        <v>172485.1786572664</v>
      </c>
      <c r="I860" s="4">
        <f t="shared" si="189"/>
        <v>552748.52958585613</v>
      </c>
      <c r="J860" s="4">
        <f t="shared" si="190"/>
        <v>78637.827843367049</v>
      </c>
      <c r="K860" s="4">
        <f t="shared" si="191"/>
        <v>114891.2746715784</v>
      </c>
      <c r="L860" s="4">
        <f t="shared" si="192"/>
        <v>252003.93476483593</v>
      </c>
      <c r="M860" s="4"/>
      <c r="N860" s="4"/>
      <c r="O860" s="4">
        <f t="shared" si="193"/>
        <v>1.3848792354342407</v>
      </c>
      <c r="P860" s="18">
        <f t="shared" si="194"/>
        <v>14761.051021196419</v>
      </c>
      <c r="Q860" s="18">
        <f t="shared" si="195"/>
        <v>312.02296808352423</v>
      </c>
      <c r="R860" s="43"/>
      <c r="S860" s="43"/>
    </row>
    <row r="861" spans="2:19" ht="18" x14ac:dyDescent="0.35">
      <c r="B861" s="45">
        <v>39</v>
      </c>
      <c r="C861" s="5">
        <v>2.29</v>
      </c>
      <c r="D861" s="4">
        <f t="shared" si="184"/>
        <v>3.2035880185808105</v>
      </c>
      <c r="E861" s="4">
        <f t="shared" si="185"/>
        <v>1.4740332754278973</v>
      </c>
      <c r="F861" s="4">
        <f t="shared" si="186"/>
        <v>4.3668122270742364E-3</v>
      </c>
      <c r="G861" s="4">
        <f t="shared" si="187"/>
        <v>52440.999999999978</v>
      </c>
      <c r="H861" s="4">
        <f t="shared" si="188"/>
        <v>167999.35928239621</v>
      </c>
      <c r="I861" s="4">
        <f t="shared" si="189"/>
        <v>538200.73452633736</v>
      </c>
      <c r="J861" s="4">
        <f t="shared" si="190"/>
        <v>77299.778996714333</v>
      </c>
      <c r="K861" s="4">
        <f t="shared" si="191"/>
        <v>113942.44642437941</v>
      </c>
      <c r="L861" s="4">
        <f t="shared" si="192"/>
        <v>247636.64583281861</v>
      </c>
      <c r="M861" s="4"/>
      <c r="N861" s="4"/>
      <c r="O861" s="4">
        <f t="shared" si="193"/>
        <v>1.3889454198963289</v>
      </c>
      <c r="P861" s="18">
        <f t="shared" si="194"/>
        <v>15105.523062531838</v>
      </c>
      <c r="Q861" s="18">
        <f t="shared" si="195"/>
        <v>379.66985919907648</v>
      </c>
      <c r="R861" s="43"/>
      <c r="S861" s="43"/>
    </row>
    <row r="862" spans="2:19" ht="18" x14ac:dyDescent="0.35">
      <c r="B862" s="45">
        <v>39.200000000000003</v>
      </c>
      <c r="C862" s="5">
        <v>2.2999999999999998</v>
      </c>
      <c r="D862" s="4">
        <f t="shared" si="184"/>
        <v>3.2015367376340649</v>
      </c>
      <c r="E862" s="4">
        <f t="shared" si="185"/>
        <v>1.4696759700589419</v>
      </c>
      <c r="F862" s="4">
        <f t="shared" si="186"/>
        <v>4.3478260869565227E-3</v>
      </c>
      <c r="G862" s="4">
        <f t="shared" si="187"/>
        <v>52899.999999999978</v>
      </c>
      <c r="H862" s="4">
        <f t="shared" si="188"/>
        <v>169361.29342084198</v>
      </c>
      <c r="I862" s="4">
        <f t="shared" si="189"/>
        <v>542216.40282004792</v>
      </c>
      <c r="J862" s="4">
        <f t="shared" si="190"/>
        <v>77745.858816117994</v>
      </c>
      <c r="K862" s="4">
        <f t="shared" si="191"/>
        <v>114261.22047364376</v>
      </c>
      <c r="L862" s="4">
        <f t="shared" si="192"/>
        <v>248906.22319871301</v>
      </c>
      <c r="M862" s="4"/>
      <c r="N862" s="4"/>
      <c r="O862" s="4">
        <f t="shared" si="193"/>
        <v>1.3970699779971394</v>
      </c>
      <c r="P862" s="18">
        <f t="shared" si="194"/>
        <v>14991.320721105678</v>
      </c>
      <c r="Q862" s="18">
        <f t="shared" si="195"/>
        <v>278.86923140543411</v>
      </c>
      <c r="R862" s="43"/>
      <c r="S862" s="43"/>
    </row>
    <row r="863" spans="2:19" ht="18" x14ac:dyDescent="0.35">
      <c r="B863" s="45">
        <v>39.200000000000003</v>
      </c>
      <c r="C863" s="5">
        <v>2.2799999999999998</v>
      </c>
      <c r="D863" s="4">
        <f t="shared" si="184"/>
        <v>3.2015367376340649</v>
      </c>
      <c r="E863" s="4">
        <f t="shared" si="185"/>
        <v>1.4784096500276964</v>
      </c>
      <c r="F863" s="4">
        <f t="shared" si="186"/>
        <v>4.3859649122807024E-3</v>
      </c>
      <c r="G863" s="4">
        <f t="shared" si="187"/>
        <v>51983.999999999985</v>
      </c>
      <c r="H863" s="4">
        <f t="shared" si="188"/>
        <v>166428.68576916918</v>
      </c>
      <c r="I863" s="4">
        <f t="shared" si="189"/>
        <v>532827.55168615084</v>
      </c>
      <c r="J863" s="4">
        <f t="shared" si="190"/>
        <v>76853.647247039742</v>
      </c>
      <c r="K863" s="4">
        <f t="shared" si="191"/>
        <v>113621.17372984806</v>
      </c>
      <c r="L863" s="4">
        <f t="shared" si="192"/>
        <v>246049.77508256686</v>
      </c>
      <c r="M863" s="4"/>
      <c r="N863" s="4"/>
      <c r="O863" s="4">
        <f t="shared" si="193"/>
        <v>1.3970699779971394</v>
      </c>
      <c r="P863" s="18">
        <f t="shared" si="194"/>
        <v>15219.081294130881</v>
      </c>
      <c r="Q863" s="18">
        <f t="shared" si="195"/>
        <v>343.93353851806955</v>
      </c>
      <c r="R863" s="43"/>
      <c r="S863" s="43"/>
    </row>
    <row r="864" spans="2:19" ht="18" x14ac:dyDescent="0.35">
      <c r="B864" s="45">
        <v>39.299999999999997</v>
      </c>
      <c r="C864" s="5">
        <v>2.27</v>
      </c>
      <c r="D864" s="4">
        <f t="shared" si="184"/>
        <v>3.2005120819331094</v>
      </c>
      <c r="E864" s="4">
        <f t="shared" si="185"/>
        <v>1.4828052615007343</v>
      </c>
      <c r="F864" s="4">
        <f t="shared" si="186"/>
        <v>4.4052863436123343E-3</v>
      </c>
      <c r="G864" s="4">
        <f t="shared" si="187"/>
        <v>51529.000000000007</v>
      </c>
      <c r="H864" s="4">
        <f t="shared" si="188"/>
        <v>164919.18706993121</v>
      </c>
      <c r="I864" s="4">
        <f t="shared" si="189"/>
        <v>527825.85075990146</v>
      </c>
      <c r="J864" s="4">
        <f t="shared" si="190"/>
        <v>76407.472319871347</v>
      </c>
      <c r="K864" s="4">
        <f t="shared" si="191"/>
        <v>113297.40197387696</v>
      </c>
      <c r="L864" s="4">
        <f t="shared" si="192"/>
        <v>244543.0383097179</v>
      </c>
      <c r="M864" s="4"/>
      <c r="N864" s="4"/>
      <c r="O864" s="4">
        <f t="shared" si="193"/>
        <v>1.4011283566355921</v>
      </c>
      <c r="P864" s="18">
        <f t="shared" si="194"/>
        <v>15331.978591209019</v>
      </c>
      <c r="Q864" s="18">
        <f t="shared" si="195"/>
        <v>343.75597698686113</v>
      </c>
      <c r="R864" s="43"/>
      <c r="S864" s="43"/>
    </row>
    <row r="865" spans="2:19" ht="18" x14ac:dyDescent="0.35">
      <c r="B865" s="45">
        <v>39.4</v>
      </c>
      <c r="C865" s="5">
        <v>2.2599999999999998</v>
      </c>
      <c r="D865" s="4">
        <f t="shared" si="184"/>
        <v>3.1994880819068952</v>
      </c>
      <c r="E865" s="4">
        <f t="shared" si="185"/>
        <v>1.4872202797098513</v>
      </c>
      <c r="F865" s="4">
        <f t="shared" si="186"/>
        <v>4.4247787610619468E-3</v>
      </c>
      <c r="G865" s="4">
        <f t="shared" si="187"/>
        <v>51076</v>
      </c>
      <c r="H865" s="4">
        <f t="shared" si="188"/>
        <v>163417.05327147659</v>
      </c>
      <c r="I865" s="4">
        <f t="shared" si="189"/>
        <v>522850.91432243347</v>
      </c>
      <c r="J865" s="4">
        <f t="shared" si="190"/>
        <v>75961.263006460358</v>
      </c>
      <c r="K865" s="4">
        <f t="shared" si="191"/>
        <v>112971.13081558156</v>
      </c>
      <c r="L865" s="4">
        <f t="shared" si="192"/>
        <v>243037.15567576504</v>
      </c>
      <c r="M865" s="4"/>
      <c r="N865" s="4"/>
      <c r="O865" s="4">
        <f t="shared" si="193"/>
        <v>1.4051841383272272</v>
      </c>
      <c r="P865" s="18">
        <f t="shared" si="194"/>
        <v>15444.198132234609</v>
      </c>
      <c r="Q865" s="18">
        <f t="shared" si="195"/>
        <v>343.73782770590816</v>
      </c>
      <c r="R865" s="43"/>
      <c r="S865" s="43"/>
    </row>
    <row r="866" spans="2:19" ht="18" x14ac:dyDescent="0.35">
      <c r="B866" s="45">
        <v>39.6</v>
      </c>
      <c r="C866" s="5">
        <v>2.25</v>
      </c>
      <c r="D866" s="4">
        <f t="shared" si="184"/>
        <v>3.1974420463629096</v>
      </c>
      <c r="E866" s="4">
        <f t="shared" si="185"/>
        <v>1.4916548767777169</v>
      </c>
      <c r="F866" s="4">
        <f t="shared" si="186"/>
        <v>4.4444444444444444E-3</v>
      </c>
      <c r="G866" s="4">
        <f t="shared" si="187"/>
        <v>50625</v>
      </c>
      <c r="H866" s="4">
        <f t="shared" si="188"/>
        <v>161870.5035971223</v>
      </c>
      <c r="I866" s="4">
        <f t="shared" si="189"/>
        <v>517571.55426737748</v>
      </c>
      <c r="J866" s="4">
        <f t="shared" si="190"/>
        <v>75515.028136871915</v>
      </c>
      <c r="K866" s="4">
        <f t="shared" si="191"/>
        <v>112642.35999037151</v>
      </c>
      <c r="L866" s="4">
        <f t="shared" si="192"/>
        <v>241454.92609711245</v>
      </c>
      <c r="M866" s="4"/>
      <c r="N866" s="4"/>
      <c r="O866" s="4">
        <f t="shared" si="193"/>
        <v>1.4132879208343514</v>
      </c>
      <c r="P866" s="18">
        <f t="shared" si="194"/>
        <v>15555.723099207178</v>
      </c>
      <c r="Q866" s="18">
        <f t="shared" si="195"/>
        <v>310.90735155636293</v>
      </c>
      <c r="R866" s="43"/>
      <c r="S866" s="43"/>
    </row>
    <row r="867" spans="2:19" ht="18" x14ac:dyDescent="0.35">
      <c r="B867" s="45">
        <v>39.700000000000003</v>
      </c>
      <c r="C867" s="5">
        <v>2.2200000000000002</v>
      </c>
      <c r="D867" s="4">
        <f t="shared" si="184"/>
        <v>3.1964200095892603</v>
      </c>
      <c r="E867" s="4">
        <f t="shared" si="185"/>
        <v>1.5050778971098575</v>
      </c>
      <c r="F867" s="4">
        <f t="shared" si="186"/>
        <v>4.5045045045045045E-3</v>
      </c>
      <c r="G867" s="4">
        <f t="shared" si="187"/>
        <v>49284</v>
      </c>
      <c r="H867" s="4">
        <f t="shared" si="188"/>
        <v>157532.3637525971</v>
      </c>
      <c r="I867" s="4">
        <f t="shared" si="189"/>
        <v>503539.59965669533</v>
      </c>
      <c r="J867" s="4">
        <f t="shared" si="190"/>
        <v>74176.259081162221</v>
      </c>
      <c r="K867" s="4">
        <f t="shared" si="191"/>
        <v>111641.04803335159</v>
      </c>
      <c r="L867" s="4">
        <f t="shared" si="192"/>
        <v>237098.47876350398</v>
      </c>
      <c r="M867" s="4"/>
      <c r="N867" s="4"/>
      <c r="O867" s="4">
        <f t="shared" si="193"/>
        <v>1.4173359266240269</v>
      </c>
      <c r="P867" s="18">
        <f t="shared" si="194"/>
        <v>15885.962436746679</v>
      </c>
      <c r="Q867" s="18">
        <f t="shared" si="195"/>
        <v>379.42043341334767</v>
      </c>
      <c r="R867" s="43"/>
      <c r="S867" s="43"/>
    </row>
    <row r="868" spans="2:19" ht="18" x14ac:dyDescent="0.35">
      <c r="B868" s="45">
        <v>39.799999999999997</v>
      </c>
      <c r="C868" s="5">
        <v>2.21</v>
      </c>
      <c r="D868" s="4">
        <f t="shared" si="184"/>
        <v>3.1953986259785911</v>
      </c>
      <c r="E868" s="4">
        <f t="shared" si="185"/>
        <v>1.5095925774643841</v>
      </c>
      <c r="F868" s="4">
        <f t="shared" si="186"/>
        <v>4.5248868778280547E-3</v>
      </c>
      <c r="G868" s="4">
        <f t="shared" si="187"/>
        <v>48840.999999999985</v>
      </c>
      <c r="H868" s="4">
        <f t="shared" si="188"/>
        <v>156066.46429142033</v>
      </c>
      <c r="I868" s="4">
        <f t="shared" si="189"/>
        <v>498694.56555814133</v>
      </c>
      <c r="J868" s="4">
        <f t="shared" si="190"/>
        <v>73730.01107593796</v>
      </c>
      <c r="K868" s="4">
        <f t="shared" si="191"/>
        <v>111302.27745660279</v>
      </c>
      <c r="L868" s="4">
        <f t="shared" si="192"/>
        <v>235596.77608543847</v>
      </c>
      <c r="M868" s="4"/>
      <c r="N868" s="4"/>
      <c r="O868" s="4">
        <f t="shared" si="193"/>
        <v>1.4213813454152771</v>
      </c>
      <c r="P868" s="18">
        <f t="shared" si="194"/>
        <v>15994.541011497429</v>
      </c>
      <c r="Q868" s="18">
        <f t="shared" si="195"/>
        <v>380.04263730936947</v>
      </c>
      <c r="R868" s="43"/>
      <c r="S868" s="43"/>
    </row>
    <row r="869" spans="2:19" ht="18" x14ac:dyDescent="0.35">
      <c r="B869" s="45">
        <v>39.799999999999997</v>
      </c>
      <c r="C869" s="5">
        <v>2.23</v>
      </c>
      <c r="D869" s="4">
        <f t="shared" si="184"/>
        <v>3.1953986259785911</v>
      </c>
      <c r="E869" s="4">
        <f t="shared" si="185"/>
        <v>1.5005835075220182</v>
      </c>
      <c r="F869" s="4">
        <f t="shared" si="186"/>
        <v>4.4843049327354259E-3</v>
      </c>
      <c r="G869" s="4">
        <f t="shared" si="187"/>
        <v>49729.000000000007</v>
      </c>
      <c r="H869" s="4">
        <f t="shared" si="188"/>
        <v>158903.97827128938</v>
      </c>
      <c r="I869" s="4">
        <f t="shared" si="189"/>
        <v>507761.55383060995</v>
      </c>
      <c r="J869" s="4">
        <f t="shared" si="190"/>
        <v>74622.517245562456</v>
      </c>
      <c r="K869" s="4">
        <f t="shared" si="191"/>
        <v>111977.31866846839</v>
      </c>
      <c r="L869" s="4">
        <f t="shared" si="192"/>
        <v>238448.68907353398</v>
      </c>
      <c r="M869" s="4"/>
      <c r="N869" s="4"/>
      <c r="O869" s="4">
        <f t="shared" si="193"/>
        <v>1.4213813454152771</v>
      </c>
      <c r="P869" s="18">
        <f t="shared" si="194"/>
        <v>15776.62205891827</v>
      </c>
      <c r="Q869" s="18">
        <f t="shared" si="195"/>
        <v>311.94914586639948</v>
      </c>
      <c r="R869" s="43"/>
      <c r="S869" s="43"/>
    </row>
    <row r="870" spans="2:19" ht="18" x14ac:dyDescent="0.35">
      <c r="B870" s="45">
        <v>39.799999999999997</v>
      </c>
      <c r="C870" s="5">
        <v>2.2200000000000002</v>
      </c>
      <c r="D870" s="4">
        <f t="shared" si="184"/>
        <v>3.1953986259785911</v>
      </c>
      <c r="E870" s="4">
        <f t="shared" si="185"/>
        <v>1.5050778971098575</v>
      </c>
      <c r="F870" s="4">
        <f t="shared" si="186"/>
        <v>4.5045045045045045E-3</v>
      </c>
      <c r="G870" s="4">
        <f t="shared" si="187"/>
        <v>49284</v>
      </c>
      <c r="H870" s="4">
        <f t="shared" si="188"/>
        <v>157482.02588272889</v>
      </c>
      <c r="I870" s="4">
        <f t="shared" si="189"/>
        <v>503217.84912199678</v>
      </c>
      <c r="J870" s="4">
        <f t="shared" si="190"/>
        <v>74176.259081162221</v>
      </c>
      <c r="K870" s="4">
        <f t="shared" si="191"/>
        <v>111641.04803335159</v>
      </c>
      <c r="L870" s="4">
        <f t="shared" si="192"/>
        <v>237022.71634817775</v>
      </c>
      <c r="M870" s="4"/>
      <c r="N870" s="4"/>
      <c r="O870" s="4">
        <f t="shared" si="193"/>
        <v>1.4213813454152771</v>
      </c>
      <c r="P870" s="18">
        <f t="shared" si="194"/>
        <v>15885.962436746679</v>
      </c>
      <c r="Q870" s="18">
        <f t="shared" si="195"/>
        <v>345.23997753803542</v>
      </c>
      <c r="R870" s="43"/>
      <c r="S870" s="43"/>
    </row>
    <row r="871" spans="2:19" ht="18" x14ac:dyDescent="0.35">
      <c r="B871" s="45">
        <v>40</v>
      </c>
      <c r="C871" s="5">
        <v>2.21</v>
      </c>
      <c r="D871" s="4">
        <f t="shared" si="184"/>
        <v>3.1933578157432541</v>
      </c>
      <c r="E871" s="4">
        <f t="shared" si="185"/>
        <v>1.5095925774643841</v>
      </c>
      <c r="F871" s="4">
        <f t="shared" si="186"/>
        <v>4.5248868778280547E-3</v>
      </c>
      <c r="G871" s="4">
        <f t="shared" si="187"/>
        <v>48840.999999999985</v>
      </c>
      <c r="H871" s="4">
        <f t="shared" si="188"/>
        <v>155966.78907871622</v>
      </c>
      <c r="I871" s="4">
        <f t="shared" si="189"/>
        <v>498057.76490089804</v>
      </c>
      <c r="J871" s="4">
        <f t="shared" si="190"/>
        <v>73730.01107593796</v>
      </c>
      <c r="K871" s="4">
        <f t="shared" si="191"/>
        <v>111302.27745660279</v>
      </c>
      <c r="L871" s="4">
        <f t="shared" si="192"/>
        <v>235446.30712418319</v>
      </c>
      <c r="M871" s="4"/>
      <c r="N871" s="4"/>
      <c r="O871" s="4">
        <f t="shared" si="193"/>
        <v>1.4294644319159495</v>
      </c>
      <c r="P871" s="18">
        <f t="shared" si="194"/>
        <v>15994.541011497429</v>
      </c>
      <c r="Q871" s="18">
        <f t="shared" si="195"/>
        <v>313.58460310878894</v>
      </c>
      <c r="R871" s="43"/>
      <c r="S871" s="43"/>
    </row>
    <row r="872" spans="2:19" ht="18" x14ac:dyDescent="0.35">
      <c r="B872" s="45">
        <v>40.200000000000003</v>
      </c>
      <c r="C872" s="5">
        <v>2.19</v>
      </c>
      <c r="D872" s="4">
        <f t="shared" si="184"/>
        <v>3.1913196106590078</v>
      </c>
      <c r="E872" s="4">
        <f t="shared" si="185"/>
        <v>1.5186835491656363</v>
      </c>
      <c r="F872" s="4">
        <f t="shared" si="186"/>
        <v>4.5662100456621011E-3</v>
      </c>
      <c r="G872" s="4">
        <f t="shared" si="187"/>
        <v>47960.999999999985</v>
      </c>
      <c r="H872" s="4">
        <f t="shared" si="188"/>
        <v>153058.87984681662</v>
      </c>
      <c r="I872" s="4">
        <f t="shared" si="189"/>
        <v>488459.80484064668</v>
      </c>
      <c r="J872" s="4">
        <f t="shared" si="190"/>
        <v>72837.581701533054</v>
      </c>
      <c r="K872" s="4">
        <f t="shared" si="191"/>
        <v>110617.23709112624</v>
      </c>
      <c r="L872" s="4">
        <f t="shared" si="192"/>
        <v>232448.00287708017</v>
      </c>
      <c r="M872" s="4"/>
      <c r="N872" s="4"/>
      <c r="O872" s="4">
        <f t="shared" si="193"/>
        <v>1.4375372001316329</v>
      </c>
      <c r="P872" s="18">
        <f t="shared" si="194"/>
        <v>16209.345579595412</v>
      </c>
      <c r="Q872" s="18">
        <f t="shared" si="195"/>
        <v>315.81023368581828</v>
      </c>
      <c r="R872" s="43"/>
      <c r="S872" s="43"/>
    </row>
    <row r="873" spans="2:19" ht="18" x14ac:dyDescent="0.35">
      <c r="B873" s="45">
        <v>40.299999999999997</v>
      </c>
      <c r="C873" s="5">
        <v>2.17</v>
      </c>
      <c r="D873" s="4">
        <f t="shared" si="184"/>
        <v>3.1903014834901899</v>
      </c>
      <c r="E873" s="4">
        <f t="shared" si="185"/>
        <v>1.5278579254416775</v>
      </c>
      <c r="F873" s="4">
        <f t="shared" si="186"/>
        <v>4.608294930875576E-3</v>
      </c>
      <c r="G873" s="4">
        <f t="shared" si="187"/>
        <v>47089</v>
      </c>
      <c r="H873" s="4">
        <f t="shared" si="188"/>
        <v>150228.10655606954</v>
      </c>
      <c r="I873" s="4">
        <f t="shared" si="189"/>
        <v>479272.951207751</v>
      </c>
      <c r="J873" s="4">
        <f t="shared" si="190"/>
        <v>71945.301851123149</v>
      </c>
      <c r="K873" s="4">
        <f t="shared" si="191"/>
        <v>109922.19963153229</v>
      </c>
      <c r="L873" s="4">
        <f t="shared" si="192"/>
        <v>229527.2032257877</v>
      </c>
      <c r="M873" s="4"/>
      <c r="N873" s="4"/>
      <c r="O873" s="4">
        <f t="shared" si="193"/>
        <v>1.4415697210548135</v>
      </c>
      <c r="P873" s="18">
        <f t="shared" si="194"/>
        <v>16420.901480648186</v>
      </c>
      <c r="Q873" s="18">
        <f t="shared" si="195"/>
        <v>350.60841139178484</v>
      </c>
      <c r="R873" s="43"/>
      <c r="S873" s="43"/>
    </row>
    <row r="874" spans="2:19" ht="18" x14ac:dyDescent="0.35">
      <c r="B874" s="45">
        <v>40.4</v>
      </c>
      <c r="C874" s="5">
        <v>2.1800000000000002</v>
      </c>
      <c r="D874" s="4">
        <f t="shared" si="184"/>
        <v>3.1892840057407117</v>
      </c>
      <c r="E874" s="4">
        <f t="shared" si="185"/>
        <v>1.523260216193048</v>
      </c>
      <c r="F874" s="4">
        <f t="shared" si="186"/>
        <v>4.5871559633027517E-3</v>
      </c>
      <c r="G874" s="4">
        <f t="shared" si="187"/>
        <v>47524.000000000015</v>
      </c>
      <c r="H874" s="4">
        <f t="shared" si="188"/>
        <v>151567.53308882163</v>
      </c>
      <c r="I874" s="4">
        <f t="shared" si="189"/>
        <v>483391.90906975494</v>
      </c>
      <c r="J874" s="4">
        <f t="shared" si="190"/>
        <v>72391.418514358433</v>
      </c>
      <c r="K874" s="4">
        <f t="shared" si="191"/>
        <v>110270.96781670304</v>
      </c>
      <c r="L874" s="4">
        <f t="shared" si="192"/>
        <v>230876.79322072541</v>
      </c>
      <c r="M874" s="4"/>
      <c r="N874" s="4"/>
      <c r="O874" s="4">
        <f t="shared" si="193"/>
        <v>1.4455996698070965</v>
      </c>
      <c r="P874" s="18">
        <f t="shared" si="194"/>
        <v>16315.538002084915</v>
      </c>
      <c r="Q874" s="18">
        <f t="shared" si="195"/>
        <v>286.62486993697365</v>
      </c>
      <c r="R874" s="43"/>
      <c r="S874" s="43"/>
    </row>
    <row r="875" spans="2:19" ht="18" x14ac:dyDescent="0.35">
      <c r="B875" s="45">
        <v>40.700000000000003</v>
      </c>
      <c r="C875" s="5">
        <v>2.15</v>
      </c>
      <c r="D875" s="4">
        <f t="shared" si="184"/>
        <v>3.1862354628007012</v>
      </c>
      <c r="E875" s="4">
        <f t="shared" si="185"/>
        <v>1.5371172508544744</v>
      </c>
      <c r="F875" s="4">
        <f t="shared" si="186"/>
        <v>4.6511627906976744E-3</v>
      </c>
      <c r="G875" s="4">
        <f t="shared" si="187"/>
        <v>46225</v>
      </c>
      <c r="H875" s="4">
        <f t="shared" si="188"/>
        <v>147283.73426796243</v>
      </c>
      <c r="I875" s="4">
        <f t="shared" si="189"/>
        <v>469280.65721829672</v>
      </c>
      <c r="J875" s="4">
        <f t="shared" si="190"/>
        <v>71053.244920748082</v>
      </c>
      <c r="K875" s="4">
        <f t="shared" si="191"/>
        <v>109217.16849686993</v>
      </c>
      <c r="L875" s="4">
        <f t="shared" si="192"/>
        <v>226392.36871355132</v>
      </c>
      <c r="M875" s="4"/>
      <c r="N875" s="4"/>
      <c r="O875" s="4">
        <f t="shared" si="193"/>
        <v>1.4576741076251949</v>
      </c>
      <c r="P875" s="18">
        <f t="shared" si="194"/>
        <v>16629.074540750131</v>
      </c>
      <c r="Q875" s="18">
        <f t="shared" si="195"/>
        <v>291.73582120918269</v>
      </c>
      <c r="R875" s="43"/>
      <c r="S875" s="43"/>
    </row>
    <row r="876" spans="2:19" ht="18" x14ac:dyDescent="0.35">
      <c r="B876" s="45">
        <v>40.799999999999997</v>
      </c>
      <c r="C876" s="5">
        <v>2.11</v>
      </c>
      <c r="D876" s="4">
        <f t="shared" si="184"/>
        <v>3.1852205765249244</v>
      </c>
      <c r="E876" s="4">
        <f t="shared" si="185"/>
        <v>1.5558971455060706</v>
      </c>
      <c r="F876" s="4">
        <f t="shared" si="186"/>
        <v>4.7393364928909956E-3</v>
      </c>
      <c r="G876" s="4">
        <f t="shared" si="187"/>
        <v>44520.999999999993</v>
      </c>
      <c r="H876" s="4">
        <f t="shared" si="188"/>
        <v>141809.20528746615</v>
      </c>
      <c r="I876" s="4">
        <f t="shared" si="189"/>
        <v>451693.59862228425</v>
      </c>
      <c r="J876" s="4">
        <f t="shared" si="190"/>
        <v>69270.096815075754</v>
      </c>
      <c r="K876" s="4">
        <f t="shared" si="191"/>
        <v>107777.14590350553</v>
      </c>
      <c r="L876" s="4">
        <f t="shared" si="192"/>
        <v>220640.53771325294</v>
      </c>
      <c r="M876" s="4"/>
      <c r="N876" s="4"/>
      <c r="O876" s="4">
        <f t="shared" si="193"/>
        <v>1.4616937922648567</v>
      </c>
      <c r="P876" s="18">
        <f t="shared" si="194"/>
        <v>17034.73607331697</v>
      </c>
      <c r="Q876" s="18">
        <f t="shared" si="195"/>
        <v>395.09145311105652</v>
      </c>
      <c r="R876" s="43"/>
      <c r="S876" s="43"/>
    </row>
    <row r="877" spans="2:19" ht="18" x14ac:dyDescent="0.35">
      <c r="B877" s="45">
        <v>40.9</v>
      </c>
      <c r="C877" s="5">
        <v>2.13</v>
      </c>
      <c r="D877" s="4">
        <f t="shared" si="184"/>
        <v>3.1842063365706101</v>
      </c>
      <c r="E877" s="4">
        <f t="shared" si="185"/>
        <v>1.546463113272712</v>
      </c>
      <c r="F877" s="4">
        <f t="shared" si="186"/>
        <v>4.6948356807511738E-3</v>
      </c>
      <c r="G877" s="4">
        <f t="shared" si="187"/>
        <v>45368.999999999993</v>
      </c>
      <c r="H877" s="4">
        <f t="shared" si="188"/>
        <v>144464.25728387199</v>
      </c>
      <c r="I877" s="4">
        <f t="shared" si="189"/>
        <v>460004.00345127209</v>
      </c>
      <c r="J877" s="4">
        <f t="shared" si="190"/>
        <v>70161.484986069656</v>
      </c>
      <c r="K877" s="4">
        <f t="shared" si="191"/>
        <v>108502.14850339392</v>
      </c>
      <c r="L877" s="4">
        <f t="shared" si="192"/>
        <v>223408.64507584673</v>
      </c>
      <c r="M877" s="4"/>
      <c r="N877" s="4"/>
      <c r="O877" s="4">
        <f t="shared" si="193"/>
        <v>1.4657109170034559</v>
      </c>
      <c r="P877" s="18">
        <f t="shared" si="194"/>
        <v>16833.730709138268</v>
      </c>
      <c r="Q877" s="18">
        <f t="shared" si="195"/>
        <v>295.84749255153253</v>
      </c>
      <c r="R877" s="43"/>
      <c r="S877" s="43"/>
    </row>
    <row r="878" spans="2:19" ht="18" x14ac:dyDescent="0.35">
      <c r="B878" s="45">
        <v>40.9</v>
      </c>
      <c r="C878" s="5">
        <v>2.13</v>
      </c>
      <c r="D878" s="4">
        <f t="shared" si="184"/>
        <v>3.1842063365706101</v>
      </c>
      <c r="E878" s="4">
        <f t="shared" si="185"/>
        <v>1.546463113272712</v>
      </c>
      <c r="F878" s="4">
        <f t="shared" si="186"/>
        <v>4.6948356807511738E-3</v>
      </c>
      <c r="G878" s="4">
        <f t="shared" si="187"/>
        <v>45368.999999999993</v>
      </c>
      <c r="H878" s="4">
        <f t="shared" si="188"/>
        <v>144464.25728387199</v>
      </c>
      <c r="I878" s="4">
        <f t="shared" si="189"/>
        <v>460004.00345127209</v>
      </c>
      <c r="J878" s="4">
        <f t="shared" si="190"/>
        <v>70161.484986069656</v>
      </c>
      <c r="K878" s="4">
        <f t="shared" si="191"/>
        <v>108502.14850339392</v>
      </c>
      <c r="L878" s="4">
        <f t="shared" si="192"/>
        <v>223408.64507584673</v>
      </c>
      <c r="M878" s="4"/>
      <c r="N878" s="4"/>
      <c r="O878" s="4">
        <f t="shared" si="193"/>
        <v>1.4657109170034559</v>
      </c>
      <c r="P878" s="18">
        <f t="shared" si="194"/>
        <v>16833.730709138268</v>
      </c>
      <c r="Q878" s="18">
        <f t="shared" si="195"/>
        <v>295.84749255153253</v>
      </c>
      <c r="R878" s="43"/>
      <c r="S878" s="43"/>
    </row>
    <row r="879" spans="2:19" ht="18" x14ac:dyDescent="0.35">
      <c r="B879" s="45">
        <v>41.3</v>
      </c>
      <c r="C879" s="5">
        <v>2.09</v>
      </c>
      <c r="D879" s="4">
        <f t="shared" si="184"/>
        <v>3.1801558276355544</v>
      </c>
      <c r="E879" s="4">
        <f t="shared" si="185"/>
        <v>1.5654210270173261</v>
      </c>
      <c r="F879" s="4">
        <f t="shared" si="186"/>
        <v>4.7846889952153117E-3</v>
      </c>
      <c r="G879" s="4">
        <f t="shared" si="187"/>
        <v>43680.999999999985</v>
      </c>
      <c r="H879" s="4">
        <f t="shared" si="188"/>
        <v>138912.3867069486</v>
      </c>
      <c r="I879" s="4">
        <f t="shared" si="189"/>
        <v>441763.03611686628</v>
      </c>
      <c r="J879" s="4">
        <f t="shared" si="190"/>
        <v>68379.155881143801</v>
      </c>
      <c r="K879" s="4">
        <f t="shared" si="191"/>
        <v>107042.16842603797</v>
      </c>
      <c r="L879" s="4">
        <f t="shared" si="192"/>
        <v>217456.37106421945</v>
      </c>
      <c r="M879" s="4"/>
      <c r="N879" s="4"/>
      <c r="O879" s="4">
        <f t="shared" si="193"/>
        <v>1.4817538657925642</v>
      </c>
      <c r="P879" s="18">
        <f t="shared" si="194"/>
        <v>17231.956874853764</v>
      </c>
      <c r="Q879" s="18">
        <f t="shared" si="195"/>
        <v>305.77546832234941</v>
      </c>
      <c r="R879" s="43"/>
      <c r="S879" s="43"/>
    </row>
    <row r="880" spans="2:19" ht="18" x14ac:dyDescent="0.35">
      <c r="B880" s="45">
        <v>41.4</v>
      </c>
      <c r="C880" s="5">
        <v>2.06</v>
      </c>
      <c r="D880" s="4">
        <f t="shared" si="184"/>
        <v>3.1791448100460982</v>
      </c>
      <c r="E880" s="4">
        <f t="shared" si="185"/>
        <v>1.579879110192556</v>
      </c>
      <c r="F880" s="4">
        <f t="shared" si="186"/>
        <v>4.8543689320388354E-3</v>
      </c>
      <c r="G880" s="4">
        <f t="shared" si="187"/>
        <v>42435.999999999993</v>
      </c>
      <c r="H880" s="4">
        <f t="shared" si="188"/>
        <v>134910.18915911621</v>
      </c>
      <c r="I880" s="4">
        <f t="shared" si="189"/>
        <v>428899.02768754167</v>
      </c>
      <c r="J880" s="4">
        <f t="shared" si="190"/>
        <v>67043.749920131289</v>
      </c>
      <c r="K880" s="4">
        <f t="shared" si="191"/>
        <v>105921.01996778928</v>
      </c>
      <c r="L880" s="4">
        <f t="shared" si="192"/>
        <v>213141.78960461391</v>
      </c>
      <c r="M880" s="4"/>
      <c r="N880" s="4"/>
      <c r="O880" s="4">
        <f t="shared" si="193"/>
        <v>1.4857582276326671</v>
      </c>
      <c r="P880" s="18">
        <f t="shared" si="194"/>
        <v>17520.399849605135</v>
      </c>
      <c r="Q880" s="18">
        <f t="shared" si="195"/>
        <v>375.92951329456054</v>
      </c>
      <c r="R880" s="43"/>
      <c r="S880" s="43"/>
    </row>
    <row r="881" spans="2:19" ht="18" x14ac:dyDescent="0.35">
      <c r="B881" s="45">
        <v>41.4</v>
      </c>
      <c r="C881" s="5">
        <v>2.09</v>
      </c>
      <c r="D881" s="4">
        <f t="shared" si="184"/>
        <v>3.1791448100460982</v>
      </c>
      <c r="E881" s="4">
        <f t="shared" si="185"/>
        <v>1.5654210270173261</v>
      </c>
      <c r="F881" s="4">
        <f t="shared" si="186"/>
        <v>4.7846889952153117E-3</v>
      </c>
      <c r="G881" s="4">
        <f t="shared" si="187"/>
        <v>43680.999999999985</v>
      </c>
      <c r="H881" s="4">
        <f t="shared" si="188"/>
        <v>138868.22444762356</v>
      </c>
      <c r="I881" s="4">
        <f t="shared" si="189"/>
        <v>441482.19503297919</v>
      </c>
      <c r="J881" s="4">
        <f t="shared" si="190"/>
        <v>68379.155881143801</v>
      </c>
      <c r="K881" s="4">
        <f t="shared" si="191"/>
        <v>107042.16842603797</v>
      </c>
      <c r="L881" s="4">
        <f t="shared" si="192"/>
        <v>217387.23853487143</v>
      </c>
      <c r="M881" s="4"/>
      <c r="N881" s="4"/>
      <c r="O881" s="4">
        <f t="shared" si="193"/>
        <v>1.4857582276326671</v>
      </c>
      <c r="P881" s="18">
        <f t="shared" si="194"/>
        <v>17231.956874853764</v>
      </c>
      <c r="Q881" s="18">
        <f t="shared" si="195"/>
        <v>277.20668510296855</v>
      </c>
      <c r="R881" s="43"/>
      <c r="S881" s="43"/>
    </row>
    <row r="882" spans="2:19" ht="18" x14ac:dyDescent="0.35">
      <c r="B882" s="45">
        <v>41.6</v>
      </c>
      <c r="C882" s="5">
        <v>2.0499999999999998</v>
      </c>
      <c r="D882" s="4">
        <f t="shared" si="184"/>
        <v>3.177124702144559</v>
      </c>
      <c r="E882" s="4">
        <f t="shared" si="185"/>
        <v>1.584745299843729</v>
      </c>
      <c r="F882" s="4">
        <f t="shared" si="186"/>
        <v>4.8780487804878057E-3</v>
      </c>
      <c r="G882" s="4">
        <f t="shared" si="187"/>
        <v>42024.999999999985</v>
      </c>
      <c r="H882" s="4">
        <f t="shared" si="188"/>
        <v>133518.66560762504</v>
      </c>
      <c r="I882" s="4">
        <f t="shared" si="189"/>
        <v>424205.45069936471</v>
      </c>
      <c r="J882" s="4">
        <f t="shared" si="190"/>
        <v>66598.921225932689</v>
      </c>
      <c r="K882" s="4">
        <f t="shared" si="191"/>
        <v>105542.32738745959</v>
      </c>
      <c r="L882" s="4">
        <f t="shared" si="192"/>
        <v>211593.07776309038</v>
      </c>
      <c r="M882" s="4"/>
      <c r="N882" s="4"/>
      <c r="O882" s="4">
        <f t="shared" si="193"/>
        <v>1.4937593178987267</v>
      </c>
      <c r="P882" s="18">
        <f t="shared" si="194"/>
        <v>17614.51062632351</v>
      </c>
      <c r="Q882" s="18">
        <f t="shared" si="195"/>
        <v>347.90181546360617</v>
      </c>
      <c r="R882" s="43"/>
      <c r="S882" s="43"/>
    </row>
    <row r="883" spans="2:19" ht="18" x14ac:dyDescent="0.35">
      <c r="B883" s="45">
        <v>41.7</v>
      </c>
      <c r="C883" s="5">
        <v>2.0499999999999998</v>
      </c>
      <c r="D883" s="4">
        <f t="shared" si="184"/>
        <v>3.1761156106082264</v>
      </c>
      <c r="E883" s="4">
        <f t="shared" si="185"/>
        <v>1.584745299843729</v>
      </c>
      <c r="F883" s="4">
        <f t="shared" si="186"/>
        <v>4.8780487804878057E-3</v>
      </c>
      <c r="G883" s="4">
        <f t="shared" si="187"/>
        <v>42024.999999999985</v>
      </c>
      <c r="H883" s="4">
        <f t="shared" si="188"/>
        <v>133476.25853581066</v>
      </c>
      <c r="I883" s="4">
        <f t="shared" si="189"/>
        <v>423936.02838116779</v>
      </c>
      <c r="J883" s="4">
        <f t="shared" si="190"/>
        <v>66598.921225932689</v>
      </c>
      <c r="K883" s="4">
        <f t="shared" si="191"/>
        <v>105542.32738745959</v>
      </c>
      <c r="L883" s="4">
        <f t="shared" si="192"/>
        <v>211525.87335535241</v>
      </c>
      <c r="M883" s="4"/>
      <c r="N883" s="4"/>
      <c r="O883" s="4">
        <f t="shared" si="193"/>
        <v>1.4977560511735994</v>
      </c>
      <c r="P883" s="18">
        <f t="shared" si="194"/>
        <v>17614.51062632351</v>
      </c>
      <c r="Q883" s="18">
        <f t="shared" si="195"/>
        <v>318.00861237073764</v>
      </c>
      <c r="R883" s="43"/>
      <c r="S883" s="43"/>
    </row>
    <row r="884" spans="2:19" ht="18" x14ac:dyDescent="0.35">
      <c r="B884" s="45">
        <v>41.7</v>
      </c>
      <c r="C884" s="5">
        <v>2.06</v>
      </c>
      <c r="D884" s="4">
        <f t="shared" si="184"/>
        <v>3.1761156106082264</v>
      </c>
      <c r="E884" s="4">
        <f t="shared" si="185"/>
        <v>1.579879110192556</v>
      </c>
      <c r="F884" s="4">
        <f t="shared" si="186"/>
        <v>4.8543689320388354E-3</v>
      </c>
      <c r="G884" s="4">
        <f t="shared" si="187"/>
        <v>42435.999999999993</v>
      </c>
      <c r="H884" s="4">
        <f t="shared" si="188"/>
        <v>134781.64205177067</v>
      </c>
      <c r="I884" s="4">
        <f t="shared" si="189"/>
        <v>428082.07734403905</v>
      </c>
      <c r="J884" s="4">
        <f t="shared" si="190"/>
        <v>67043.749920131289</v>
      </c>
      <c r="K884" s="4">
        <f t="shared" si="191"/>
        <v>105921.01996778928</v>
      </c>
      <c r="L884" s="4">
        <f t="shared" si="192"/>
        <v>212938.70071504303</v>
      </c>
      <c r="M884" s="4"/>
      <c r="N884" s="4"/>
      <c r="O884" s="4">
        <f t="shared" si="193"/>
        <v>1.4977560511735994</v>
      </c>
      <c r="P884" s="18">
        <f t="shared" si="194"/>
        <v>17520.399849605135</v>
      </c>
      <c r="Q884" s="18">
        <f t="shared" si="195"/>
        <v>286.19673636516995</v>
      </c>
      <c r="R884" s="43"/>
      <c r="S884" s="43"/>
    </row>
    <row r="885" spans="2:19" ht="18" x14ac:dyDescent="0.35">
      <c r="B885" s="45">
        <v>41.8</v>
      </c>
      <c r="C885" s="5">
        <v>2.0299999999999998</v>
      </c>
      <c r="D885" s="4">
        <f t="shared" si="184"/>
        <v>3.1751071598666458</v>
      </c>
      <c r="E885" s="4">
        <f t="shared" si="185"/>
        <v>1.5945492999403497</v>
      </c>
      <c r="F885" s="4">
        <f t="shared" si="186"/>
        <v>4.9261083743842374E-3</v>
      </c>
      <c r="G885" s="4">
        <f t="shared" si="187"/>
        <v>41208.999999999985</v>
      </c>
      <c r="H885" s="4">
        <f t="shared" si="188"/>
        <v>130842.99095094456</v>
      </c>
      <c r="I885" s="4">
        <f t="shared" si="189"/>
        <v>415440.5173867108</v>
      </c>
      <c r="J885" s="4">
        <f t="shared" si="190"/>
        <v>65709.782101241843</v>
      </c>
      <c r="K885" s="4">
        <f t="shared" si="191"/>
        <v>104777.4870487681</v>
      </c>
      <c r="L885" s="4">
        <f t="shared" si="192"/>
        <v>208635.59962293017</v>
      </c>
      <c r="M885" s="4"/>
      <c r="N885" s="4"/>
      <c r="O885" s="4">
        <f t="shared" si="193"/>
        <v>1.5017502464371866</v>
      </c>
      <c r="P885" s="18">
        <f t="shared" si="194"/>
        <v>17799.576981930972</v>
      </c>
      <c r="Q885" s="18">
        <f t="shared" si="195"/>
        <v>354.87807541959614</v>
      </c>
      <c r="R885" s="43"/>
      <c r="S885" s="43"/>
    </row>
    <row r="886" spans="2:19" ht="18" x14ac:dyDescent="0.35">
      <c r="B886" s="45">
        <v>42.1</v>
      </c>
      <c r="C886" s="5">
        <v>2.0099999999999998</v>
      </c>
      <c r="D886" s="4">
        <f t="shared" si="184"/>
        <v>3.1720856463124503</v>
      </c>
      <c r="E886" s="4">
        <f t="shared" si="185"/>
        <v>1.6044503709230613</v>
      </c>
      <c r="F886" s="4">
        <f t="shared" si="186"/>
        <v>4.9751243781094535E-3</v>
      </c>
      <c r="G886" s="4">
        <f t="shared" si="187"/>
        <v>40400.999999999985</v>
      </c>
      <c r="H886" s="4">
        <f t="shared" si="188"/>
        <v>128155.43219666925</v>
      </c>
      <c r="I886" s="4">
        <f t="shared" si="189"/>
        <v>406520.00696802296</v>
      </c>
      <c r="J886" s="4">
        <f t="shared" si="190"/>
        <v>64821.399435662577</v>
      </c>
      <c r="K886" s="4">
        <f t="shared" si="191"/>
        <v>104002.71836830073</v>
      </c>
      <c r="L886" s="4">
        <f t="shared" si="192"/>
        <v>205619.03072375123</v>
      </c>
      <c r="M886" s="4"/>
      <c r="N886" s="4"/>
      <c r="O886" s="4">
        <f t="shared" si="193"/>
        <v>1.513717628312591</v>
      </c>
      <c r="P886" s="18">
        <f t="shared" si="194"/>
        <v>17980.325623082983</v>
      </c>
      <c r="Q886" s="18">
        <f t="shared" si="195"/>
        <v>332.59842792794251</v>
      </c>
      <c r="R886" s="43"/>
      <c r="S886" s="43"/>
    </row>
    <row r="887" spans="2:19" ht="18" x14ac:dyDescent="0.35">
      <c r="B887" s="45">
        <v>42.1</v>
      </c>
      <c r="C887" s="5">
        <v>2.02</v>
      </c>
      <c r="D887" s="4">
        <f t="shared" si="184"/>
        <v>3.1720856463124503</v>
      </c>
      <c r="E887" s="4">
        <f t="shared" si="185"/>
        <v>1.5994875815809322</v>
      </c>
      <c r="F887" s="4">
        <f t="shared" si="186"/>
        <v>4.9504950495049506E-3</v>
      </c>
      <c r="G887" s="4">
        <f t="shared" si="187"/>
        <v>40804</v>
      </c>
      <c r="H887" s="4">
        <f t="shared" si="188"/>
        <v>129433.78271213322</v>
      </c>
      <c r="I887" s="4">
        <f t="shared" si="189"/>
        <v>410575.04428908235</v>
      </c>
      <c r="J887" s="4">
        <f t="shared" si="190"/>
        <v>65265.491278828355</v>
      </c>
      <c r="K887" s="4">
        <f t="shared" si="191"/>
        <v>104391.3428062646</v>
      </c>
      <c r="L887" s="4">
        <f t="shared" si="192"/>
        <v>207027.72808510181</v>
      </c>
      <c r="M887" s="4"/>
      <c r="N887" s="4"/>
      <c r="O887" s="4">
        <f t="shared" si="193"/>
        <v>1.513717628312591</v>
      </c>
      <c r="P887" s="18">
        <f t="shared" si="194"/>
        <v>17890.499318108075</v>
      </c>
      <c r="Q887" s="18">
        <f t="shared" si="195"/>
        <v>300.17400919259421</v>
      </c>
      <c r="R887" s="43"/>
      <c r="S887" s="43"/>
    </row>
    <row r="888" spans="2:19" ht="18" x14ac:dyDescent="0.35">
      <c r="B888" s="45">
        <v>42.1</v>
      </c>
      <c r="C888" s="5">
        <v>2.0099999999999998</v>
      </c>
      <c r="D888" s="4">
        <f t="shared" si="184"/>
        <v>3.1720856463124503</v>
      </c>
      <c r="E888" s="4">
        <f t="shared" si="185"/>
        <v>1.6044503709230613</v>
      </c>
      <c r="F888" s="4">
        <f t="shared" si="186"/>
        <v>4.9751243781094535E-3</v>
      </c>
      <c r="G888" s="4">
        <f t="shared" si="187"/>
        <v>40400.999999999985</v>
      </c>
      <c r="H888" s="4">
        <f t="shared" si="188"/>
        <v>128155.43219666925</v>
      </c>
      <c r="I888" s="4">
        <f t="shared" si="189"/>
        <v>406520.00696802296</v>
      </c>
      <c r="J888" s="4">
        <f t="shared" si="190"/>
        <v>64821.399435662577</v>
      </c>
      <c r="K888" s="4">
        <f t="shared" si="191"/>
        <v>104002.71836830073</v>
      </c>
      <c r="L888" s="4">
        <f t="shared" si="192"/>
        <v>205619.03072375123</v>
      </c>
      <c r="M888" s="4"/>
      <c r="N888" s="4"/>
      <c r="O888" s="4">
        <f t="shared" si="193"/>
        <v>1.513717628312591</v>
      </c>
      <c r="P888" s="18">
        <f t="shared" si="194"/>
        <v>17980.325623082983</v>
      </c>
      <c r="Q888" s="18">
        <f t="shared" si="195"/>
        <v>332.59842792794251</v>
      </c>
      <c r="R888" s="43"/>
      <c r="S888" s="43"/>
    </row>
    <row r="889" spans="2:19" ht="18" x14ac:dyDescent="0.35">
      <c r="B889" s="45">
        <v>42.4</v>
      </c>
      <c r="C889" s="5">
        <v>1.97</v>
      </c>
      <c r="D889" s="4">
        <f t="shared" si="184"/>
        <v>3.1690698779908102</v>
      </c>
      <c r="E889" s="4">
        <f t="shared" si="185"/>
        <v>1.6245515502441485</v>
      </c>
      <c r="F889" s="4">
        <f t="shared" si="186"/>
        <v>5.076142131979695E-3</v>
      </c>
      <c r="G889" s="4">
        <f t="shared" si="187"/>
        <v>38809.000000000007</v>
      </c>
      <c r="H889" s="4">
        <f t="shared" si="188"/>
        <v>122988.43289494538</v>
      </c>
      <c r="I889" s="4">
        <f t="shared" si="189"/>
        <v>389758.93802866543</v>
      </c>
      <c r="J889" s="4">
        <f t="shared" si="190"/>
        <v>63047.22111342517</v>
      </c>
      <c r="K889" s="4">
        <f t="shared" si="191"/>
        <v>102423.46079840048</v>
      </c>
      <c r="L889" s="4">
        <f t="shared" si="192"/>
        <v>199801.04932158196</v>
      </c>
      <c r="M889" s="4"/>
      <c r="N889" s="4"/>
      <c r="O889" s="4">
        <f t="shared" si="193"/>
        <v>1.5256622549063401</v>
      </c>
      <c r="P889" s="18">
        <f t="shared" si="194"/>
        <v>18328.339125705406</v>
      </c>
      <c r="Q889" s="18">
        <f t="shared" si="195"/>
        <v>379.51680985203387</v>
      </c>
      <c r="R889" s="43"/>
      <c r="S889" s="43"/>
    </row>
    <row r="890" spans="2:19" ht="18" x14ac:dyDescent="0.35">
      <c r="B890" s="45">
        <v>42.4</v>
      </c>
      <c r="C890" s="5">
        <v>1.98</v>
      </c>
      <c r="D890" s="4">
        <f t="shared" si="184"/>
        <v>3.1690698779908102</v>
      </c>
      <c r="E890" s="4">
        <f t="shared" si="185"/>
        <v>1.6194882482876019</v>
      </c>
      <c r="F890" s="4">
        <f t="shared" si="186"/>
        <v>5.0505050505050509E-3</v>
      </c>
      <c r="G890" s="4">
        <f t="shared" si="187"/>
        <v>39203.999999999993</v>
      </c>
      <c r="H890" s="4">
        <f t="shared" si="188"/>
        <v>124240.2154967517</v>
      </c>
      <c r="I890" s="4">
        <f t="shared" si="189"/>
        <v>393725.92456584284</v>
      </c>
      <c r="J890" s="4">
        <f t="shared" si="190"/>
        <v>63490.41728586713</v>
      </c>
      <c r="K890" s="4">
        <f t="shared" si="191"/>
        <v>102821.98467333785</v>
      </c>
      <c r="L890" s="4">
        <f t="shared" si="192"/>
        <v>201205.5689617086</v>
      </c>
      <c r="M890" s="4"/>
      <c r="N890" s="4"/>
      <c r="O890" s="4">
        <f t="shared" si="193"/>
        <v>1.5256622549063401</v>
      </c>
      <c r="P890" s="18">
        <f t="shared" si="194"/>
        <v>18243.062605459021</v>
      </c>
      <c r="Q890" s="18">
        <f t="shared" si="195"/>
        <v>345.12524100017424</v>
      </c>
      <c r="R890" s="43"/>
      <c r="S890" s="43"/>
    </row>
    <row r="891" spans="2:19" ht="18" x14ac:dyDescent="0.35">
      <c r="B891" s="45">
        <v>42.5</v>
      </c>
      <c r="C891" s="5">
        <v>1.96</v>
      </c>
      <c r="D891" s="4">
        <f t="shared" si="184"/>
        <v>3.1680658957706322</v>
      </c>
      <c r="E891" s="4">
        <f t="shared" si="185"/>
        <v>1.6296406197516198</v>
      </c>
      <c r="F891" s="4">
        <f t="shared" si="186"/>
        <v>5.1020408163265311E-3</v>
      </c>
      <c r="G891" s="4">
        <f t="shared" si="187"/>
        <v>38415.999999999993</v>
      </c>
      <c r="H891" s="4">
        <f t="shared" si="188"/>
        <v>121704.41945192458</v>
      </c>
      <c r="I891" s="4">
        <f t="shared" si="189"/>
        <v>385567.62063020625</v>
      </c>
      <c r="J891" s="4">
        <f t="shared" si="190"/>
        <v>62604.274048378211</v>
      </c>
      <c r="K891" s="4">
        <f t="shared" si="191"/>
        <v>102022.46795929932</v>
      </c>
      <c r="L891" s="4">
        <f t="shared" si="192"/>
        <v>198334.46554214545</v>
      </c>
      <c r="M891" s="4"/>
      <c r="N891" s="4"/>
      <c r="O891" s="4">
        <f t="shared" si="193"/>
        <v>1.5296387515890384</v>
      </c>
      <c r="P891" s="18">
        <f t="shared" si="194"/>
        <v>18412.43687258508</v>
      </c>
      <c r="Q891" s="18">
        <f t="shared" si="195"/>
        <v>384.17435360081828</v>
      </c>
      <c r="R891" s="43"/>
      <c r="S891" s="43"/>
    </row>
    <row r="892" spans="2:19" ht="18" x14ac:dyDescent="0.35">
      <c r="B892" s="45">
        <v>42.6</v>
      </c>
      <c r="C892" s="5">
        <v>1.95</v>
      </c>
      <c r="D892" s="4">
        <f t="shared" si="184"/>
        <v>3.1670625494853524</v>
      </c>
      <c r="E892" s="4">
        <f t="shared" si="185"/>
        <v>1.6347557204183902</v>
      </c>
      <c r="F892" s="4">
        <f t="shared" si="186"/>
        <v>5.1282051282051291E-3</v>
      </c>
      <c r="G892" s="4">
        <f t="shared" si="187"/>
        <v>38024.999999999993</v>
      </c>
      <c r="H892" s="4">
        <f t="shared" si="188"/>
        <v>120427.55344418051</v>
      </c>
      <c r="I892" s="4">
        <f t="shared" si="189"/>
        <v>381401.59443920979</v>
      </c>
      <c r="J892" s="4">
        <f t="shared" si="190"/>
        <v>62161.586268909276</v>
      </c>
      <c r="K892" s="4">
        <f t="shared" si="191"/>
        <v>101619.00874338071</v>
      </c>
      <c r="L892" s="4">
        <f t="shared" si="192"/>
        <v>196869.63188886546</v>
      </c>
      <c r="M892" s="4"/>
      <c r="N892" s="4"/>
      <c r="O892" s="4">
        <f t="shared" si="193"/>
        <v>1.5336127295089934</v>
      </c>
      <c r="P892" s="18">
        <f t="shared" si="194"/>
        <v>18495.339352765437</v>
      </c>
      <c r="Q892" s="18">
        <f t="shared" si="195"/>
        <v>388.99212279898887</v>
      </c>
      <c r="R892" s="43"/>
      <c r="S892" s="43"/>
    </row>
    <row r="893" spans="2:19" ht="18" x14ac:dyDescent="0.35">
      <c r="B893" s="45">
        <v>42.7</v>
      </c>
      <c r="C893" s="5">
        <v>1.96</v>
      </c>
      <c r="D893" s="4">
        <f t="shared" si="184"/>
        <v>3.1660598385309484</v>
      </c>
      <c r="E893" s="4">
        <f t="shared" si="185"/>
        <v>1.6296406197516198</v>
      </c>
      <c r="F893" s="4">
        <f t="shared" si="186"/>
        <v>5.1020408163265311E-3</v>
      </c>
      <c r="G893" s="4">
        <f t="shared" si="187"/>
        <v>38415.999999999993</v>
      </c>
      <c r="H893" s="4">
        <f t="shared" si="188"/>
        <v>121627.3547570049</v>
      </c>
      <c r="I893" s="4">
        <f t="shared" si="189"/>
        <v>385079.48316290928</v>
      </c>
      <c r="J893" s="4">
        <f t="shared" si="190"/>
        <v>62604.274048378211</v>
      </c>
      <c r="K893" s="4">
        <f t="shared" si="191"/>
        <v>102022.46795929932</v>
      </c>
      <c r="L893" s="4">
        <f t="shared" si="192"/>
        <v>198208.87778495555</v>
      </c>
      <c r="M893" s="4"/>
      <c r="N893" s="4"/>
      <c r="O893" s="4">
        <f t="shared" si="193"/>
        <v>1.537584191058567</v>
      </c>
      <c r="P893" s="18">
        <f t="shared" si="194"/>
        <v>18412.43687258508</v>
      </c>
      <c r="Q893" s="18">
        <f t="shared" si="195"/>
        <v>325.55201502383306</v>
      </c>
      <c r="R893" s="43"/>
      <c r="S893" s="43"/>
    </row>
    <row r="894" spans="2:19" ht="18" x14ac:dyDescent="0.35">
      <c r="B894" s="45">
        <v>42.9</v>
      </c>
      <c r="C894" s="5">
        <v>1.94</v>
      </c>
      <c r="D894" s="4">
        <f t="shared" si="184"/>
        <v>3.1640563202025</v>
      </c>
      <c r="E894" s="4">
        <f t="shared" si="185"/>
        <v>1.639897119918809</v>
      </c>
      <c r="F894" s="4">
        <f t="shared" si="186"/>
        <v>5.1546391752577327E-3</v>
      </c>
      <c r="G894" s="4">
        <f t="shared" si="187"/>
        <v>37635.999999999985</v>
      </c>
      <c r="H894" s="4">
        <f t="shared" si="188"/>
        <v>119082.42366714125</v>
      </c>
      <c r="I894" s="4">
        <f t="shared" si="189"/>
        <v>376783.49522904999</v>
      </c>
      <c r="J894" s="4">
        <f t="shared" si="190"/>
        <v>61719.168005264277</v>
      </c>
      <c r="K894" s="4">
        <f t="shared" si="191"/>
        <v>101213.08585561797</v>
      </c>
      <c r="L894" s="4">
        <f t="shared" si="192"/>
        <v>195282.92360469635</v>
      </c>
      <c r="M894" s="4"/>
      <c r="N894" s="4"/>
      <c r="O894" s="4">
        <f t="shared" si="193"/>
        <v>1.5455195746009043</v>
      </c>
      <c r="P894" s="18">
        <f t="shared" si="194"/>
        <v>18577.030092940415</v>
      </c>
      <c r="Q894" s="18">
        <f t="shared" si="195"/>
        <v>335.2284082229354</v>
      </c>
      <c r="R894" s="43"/>
      <c r="S894" s="43"/>
    </row>
    <row r="895" spans="2:19" ht="18" x14ac:dyDescent="0.35">
      <c r="B895" s="45">
        <v>43</v>
      </c>
      <c r="C895" s="5">
        <v>1.95</v>
      </c>
      <c r="D895" s="4">
        <f t="shared" si="184"/>
        <v>3.1630555116242292</v>
      </c>
      <c r="E895" s="4">
        <f t="shared" si="185"/>
        <v>1.6347557204183902</v>
      </c>
      <c r="F895" s="4">
        <f t="shared" si="186"/>
        <v>5.1282051282051291E-3</v>
      </c>
      <c r="G895" s="4">
        <f t="shared" si="187"/>
        <v>38024.999999999993</v>
      </c>
      <c r="H895" s="4">
        <f t="shared" si="188"/>
        <v>120275.18582951129</v>
      </c>
      <c r="I895" s="4">
        <f t="shared" si="189"/>
        <v>380437.08944966405</v>
      </c>
      <c r="J895" s="4">
        <f t="shared" si="190"/>
        <v>62161.586268909276</v>
      </c>
      <c r="K895" s="4">
        <f t="shared" si="191"/>
        <v>101619.00874338071</v>
      </c>
      <c r="L895" s="4">
        <f t="shared" si="192"/>
        <v>196620.54805917849</v>
      </c>
      <c r="M895" s="4"/>
      <c r="N895" s="4"/>
      <c r="O895" s="4">
        <f t="shared" si="193"/>
        <v>1.5494835013632784</v>
      </c>
      <c r="P895" s="18">
        <f t="shared" si="194"/>
        <v>18495.339352765437</v>
      </c>
      <c r="Q895" s="18">
        <f t="shared" si="195"/>
        <v>276.4931348017177</v>
      </c>
      <c r="R895" s="43"/>
      <c r="S895" s="43"/>
    </row>
    <row r="896" spans="2:19" ht="18" x14ac:dyDescent="0.35">
      <c r="B896" s="45">
        <v>43.2</v>
      </c>
      <c r="C896" s="5">
        <v>1.92</v>
      </c>
      <c r="D896" s="4">
        <f t="shared" si="184"/>
        <v>3.1610557926347402</v>
      </c>
      <c r="E896" s="4">
        <f t="shared" si="185"/>
        <v>1.6502599069543555</v>
      </c>
      <c r="F896" s="4">
        <f t="shared" si="186"/>
        <v>5.2083333333333339E-3</v>
      </c>
      <c r="G896" s="4">
        <f t="shared" si="187"/>
        <v>36863.999999999993</v>
      </c>
      <c r="H896" s="4">
        <f t="shared" si="188"/>
        <v>116529.16073968704</v>
      </c>
      <c r="I896" s="4">
        <f t="shared" si="189"/>
        <v>368355.17856705247</v>
      </c>
      <c r="J896" s="4">
        <f t="shared" si="190"/>
        <v>60835.181209965347</v>
      </c>
      <c r="K896" s="4">
        <f t="shared" si="191"/>
        <v>100393.86048310877</v>
      </c>
      <c r="L896" s="4">
        <f t="shared" si="192"/>
        <v>192303.40195974507</v>
      </c>
      <c r="M896" s="4"/>
      <c r="N896" s="4"/>
      <c r="O896" s="4">
        <f t="shared" si="193"/>
        <v>1.5574038367718295</v>
      </c>
      <c r="P896" s="18">
        <f t="shared" si="194"/>
        <v>18736.710564664118</v>
      </c>
      <c r="Q896" s="18">
        <f t="shared" si="195"/>
        <v>317.8506155117766</v>
      </c>
      <c r="R896" s="43"/>
      <c r="S896" s="43"/>
    </row>
    <row r="897" spans="2:19" ht="18" x14ac:dyDescent="0.35">
      <c r="B897" s="45">
        <v>43.2</v>
      </c>
      <c r="C897" s="5">
        <v>1.91</v>
      </c>
      <c r="D897" s="4">
        <f t="shared" si="184"/>
        <v>3.1610557926347402</v>
      </c>
      <c r="E897" s="4">
        <f t="shared" si="185"/>
        <v>1.6554818509355074</v>
      </c>
      <c r="F897" s="4">
        <f t="shared" si="186"/>
        <v>5.235602094240838E-3</v>
      </c>
      <c r="G897" s="4">
        <f t="shared" si="187"/>
        <v>36480.999999999993</v>
      </c>
      <c r="H897" s="4">
        <f t="shared" si="188"/>
        <v>115318.47637110793</v>
      </c>
      <c r="I897" s="4">
        <f t="shared" si="189"/>
        <v>364528.13773070317</v>
      </c>
      <c r="J897" s="4">
        <f t="shared" si="190"/>
        <v>60393.63340397823</v>
      </c>
      <c r="K897" s="4">
        <f t="shared" si="191"/>
        <v>99980.564012338364</v>
      </c>
      <c r="L897" s="4">
        <f t="shared" si="192"/>
        <v>190907.64470990436</v>
      </c>
      <c r="M897" s="4"/>
      <c r="N897" s="4"/>
      <c r="O897" s="4">
        <f t="shared" si="193"/>
        <v>1.5574038367718295</v>
      </c>
      <c r="P897" s="18">
        <f t="shared" si="194"/>
        <v>18814.667456515941</v>
      </c>
      <c r="Q897" s="18">
        <f t="shared" si="195"/>
        <v>350.92156883322338</v>
      </c>
      <c r="R897" s="43"/>
      <c r="S897" s="43"/>
    </row>
    <row r="898" spans="2:19" ht="18" x14ac:dyDescent="0.35">
      <c r="B898" s="45">
        <v>43.6</v>
      </c>
      <c r="C898" s="5">
        <v>1.9</v>
      </c>
      <c r="D898" s="4">
        <f t="shared" si="184"/>
        <v>3.1570639305445933</v>
      </c>
      <c r="E898" s="4">
        <f t="shared" si="185"/>
        <v>1.6607312068216509</v>
      </c>
      <c r="F898" s="4">
        <f t="shared" si="186"/>
        <v>5.263157894736842E-3</v>
      </c>
      <c r="G898" s="4">
        <f t="shared" si="187"/>
        <v>36100</v>
      </c>
      <c r="H898" s="4">
        <f t="shared" si="188"/>
        <v>113970.00789265982</v>
      </c>
      <c r="I898" s="4">
        <f t="shared" si="189"/>
        <v>359810.60108179896</v>
      </c>
      <c r="J898" s="4">
        <f t="shared" si="190"/>
        <v>59952.396566261596</v>
      </c>
      <c r="K898" s="4">
        <f t="shared" si="191"/>
        <v>99564.815901337817</v>
      </c>
      <c r="L898" s="4">
        <f t="shared" si="192"/>
        <v>189273.54874905001</v>
      </c>
      <c r="M898" s="4"/>
      <c r="N898" s="4"/>
      <c r="O898" s="4">
        <f t="shared" si="193"/>
        <v>1.5732145015826529</v>
      </c>
      <c r="P898" s="18">
        <f t="shared" si="194"/>
        <v>18891.346930543976</v>
      </c>
      <c r="Q898" s="18">
        <f t="shared" si="195"/>
        <v>276.49617042161685</v>
      </c>
      <c r="R898" s="43"/>
      <c r="S898" s="43"/>
    </row>
    <row r="899" spans="2:19" ht="18" x14ac:dyDescent="0.35">
      <c r="B899" s="45">
        <v>43.6</v>
      </c>
      <c r="C899" s="5">
        <v>1.89</v>
      </c>
      <c r="D899" s="4">
        <f t="shared" si="184"/>
        <v>3.1570639305445933</v>
      </c>
      <c r="E899" s="4">
        <f t="shared" si="185"/>
        <v>1.6660082639224947</v>
      </c>
      <c r="F899" s="4">
        <f t="shared" si="186"/>
        <v>5.2910052910052916E-3</v>
      </c>
      <c r="G899" s="4">
        <f t="shared" si="187"/>
        <v>35720.999999999993</v>
      </c>
      <c r="H899" s="4">
        <f t="shared" si="188"/>
        <v>112773.48066298339</v>
      </c>
      <c r="I899" s="4">
        <f t="shared" si="189"/>
        <v>356033.0881230731</v>
      </c>
      <c r="J899" s="4">
        <f t="shared" si="190"/>
        <v>59511.481195575419</v>
      </c>
      <c r="K899" s="4">
        <f t="shared" si="191"/>
        <v>99146.61947009679</v>
      </c>
      <c r="L899" s="4">
        <f t="shared" si="192"/>
        <v>187881.550735834</v>
      </c>
      <c r="M899" s="4"/>
      <c r="N899" s="4"/>
      <c r="O899" s="4">
        <f t="shared" si="193"/>
        <v>1.5732145015826529</v>
      </c>
      <c r="P899" s="18">
        <f t="shared" si="194"/>
        <v>18966.732625084642</v>
      </c>
      <c r="Q899" s="18">
        <f t="shared" si="195"/>
        <v>307.58218348074757</v>
      </c>
      <c r="R899" s="43"/>
      <c r="S899" s="43"/>
    </row>
    <row r="900" spans="2:19" ht="18" x14ac:dyDescent="0.35">
      <c r="B900" s="45">
        <v>43.7</v>
      </c>
      <c r="C900" s="5">
        <v>1.87</v>
      </c>
      <c r="D900" s="4">
        <f t="shared" si="184"/>
        <v>3.156067539845353</v>
      </c>
      <c r="E900" s="4">
        <f t="shared" si="185"/>
        <v>1.6766466621275504</v>
      </c>
      <c r="F900" s="4">
        <f t="shared" si="186"/>
        <v>5.3475935828877002E-3</v>
      </c>
      <c r="G900" s="4">
        <f t="shared" si="187"/>
        <v>34969</v>
      </c>
      <c r="H900" s="4">
        <f t="shared" si="188"/>
        <v>110364.52580085215</v>
      </c>
      <c r="I900" s="4">
        <f t="shared" si="189"/>
        <v>348317.89743049449</v>
      </c>
      <c r="J900" s="4">
        <f t="shared" si="190"/>
        <v>58630.657127938313</v>
      </c>
      <c r="K900" s="4">
        <f t="shared" si="191"/>
        <v>98302.895571902642</v>
      </c>
      <c r="L900" s="4">
        <f t="shared" si="192"/>
        <v>185042.31380128869</v>
      </c>
      <c r="M900" s="4"/>
      <c r="N900" s="4"/>
      <c r="O900" s="4">
        <f t="shared" si="193"/>
        <v>1.5771609303446059</v>
      </c>
      <c r="P900" s="18">
        <f t="shared" si="194"/>
        <v>19113.557353686054</v>
      </c>
      <c r="Q900" s="18">
        <f t="shared" si="195"/>
        <v>346.10255925789909</v>
      </c>
      <c r="R900" s="43"/>
      <c r="S900" s="43"/>
    </row>
    <row r="901" spans="2:19" ht="18" x14ac:dyDescent="0.35">
      <c r="B901" s="45">
        <v>43.8</v>
      </c>
      <c r="C901" s="5">
        <v>1.86</v>
      </c>
      <c r="D901" s="4">
        <f t="shared" si="184"/>
        <v>3.1550717778829469</v>
      </c>
      <c r="E901" s="4">
        <f t="shared" si="185"/>
        <v>1.6820086052689358</v>
      </c>
      <c r="F901" s="4">
        <f t="shared" si="186"/>
        <v>5.3763440860215049E-3</v>
      </c>
      <c r="G901" s="4">
        <f t="shared" si="187"/>
        <v>34596.000000000007</v>
      </c>
      <c r="H901" s="4">
        <f t="shared" si="188"/>
        <v>109152.86322763846</v>
      </c>
      <c r="I901" s="4">
        <f t="shared" si="189"/>
        <v>344385.11824463942</v>
      </c>
      <c r="J901" s="4">
        <f t="shared" si="190"/>
        <v>58190.769707884116</v>
      </c>
      <c r="K901" s="4">
        <f t="shared" si="191"/>
        <v>97877.375395883995</v>
      </c>
      <c r="L901" s="4">
        <f t="shared" si="192"/>
        <v>183596.05523863106</v>
      </c>
      <c r="M901" s="4"/>
      <c r="N901" s="4"/>
      <c r="O901" s="4">
        <f t="shared" si="193"/>
        <v>1.5811048688533607</v>
      </c>
      <c r="P901" s="18">
        <f t="shared" si="194"/>
        <v>19184.96379163707</v>
      </c>
      <c r="Q901" s="18">
        <f t="shared" si="195"/>
        <v>352.24138892669538</v>
      </c>
      <c r="R901" s="43"/>
      <c r="S901" s="43"/>
    </row>
    <row r="902" spans="2:19" ht="18" x14ac:dyDescent="0.35">
      <c r="B902" s="45">
        <v>44</v>
      </c>
      <c r="C902" s="5">
        <v>1.86</v>
      </c>
      <c r="D902" s="4">
        <f t="shared" si="184"/>
        <v>3.1530821377896898</v>
      </c>
      <c r="E902" s="4">
        <f t="shared" si="185"/>
        <v>1.6820086052689358</v>
      </c>
      <c r="F902" s="4">
        <f t="shared" si="186"/>
        <v>5.3763440860215049E-3</v>
      </c>
      <c r="G902" s="4">
        <f t="shared" si="187"/>
        <v>34596.000000000007</v>
      </c>
      <c r="H902" s="4">
        <f t="shared" si="188"/>
        <v>109084.02963897213</v>
      </c>
      <c r="I902" s="4">
        <f t="shared" si="189"/>
        <v>343950.90537276416</v>
      </c>
      <c r="J902" s="4">
        <f t="shared" si="190"/>
        <v>58190.769707884116</v>
      </c>
      <c r="K902" s="4">
        <f t="shared" si="191"/>
        <v>97877.375395883995</v>
      </c>
      <c r="L902" s="4">
        <f t="shared" si="192"/>
        <v>183480.27655016276</v>
      </c>
      <c r="M902" s="4"/>
      <c r="N902" s="4"/>
      <c r="O902" s="4">
        <f t="shared" si="193"/>
        <v>1.5889852845336296</v>
      </c>
      <c r="P902" s="18">
        <f t="shared" si="194"/>
        <v>19184.96379163707</v>
      </c>
      <c r="Q902" s="18">
        <f t="shared" si="195"/>
        <v>299.3708883887756</v>
      </c>
      <c r="R902" s="43"/>
      <c r="S902" s="43"/>
    </row>
    <row r="903" spans="2:19" ht="18" x14ac:dyDescent="0.35">
      <c r="B903" s="45">
        <v>44.1</v>
      </c>
      <c r="C903" s="5">
        <v>1.85</v>
      </c>
      <c r="D903" s="4">
        <f t="shared" si="184"/>
        <v>3.1520882584712373</v>
      </c>
      <c r="E903" s="4">
        <f t="shared" si="185"/>
        <v>1.6873994539038122</v>
      </c>
      <c r="F903" s="4">
        <f t="shared" si="186"/>
        <v>5.4054054054054048E-3</v>
      </c>
      <c r="G903" s="4">
        <f t="shared" si="187"/>
        <v>34225.000000000007</v>
      </c>
      <c r="H903" s="4">
        <f t="shared" si="188"/>
        <v>107880.22064617812</v>
      </c>
      <c r="I903" s="4">
        <f t="shared" si="189"/>
        <v>340047.97682010441</v>
      </c>
      <c r="J903" s="4">
        <f t="shared" si="190"/>
        <v>57751.246309857983</v>
      </c>
      <c r="K903" s="4">
        <f t="shared" si="191"/>
        <v>97449.42148551892</v>
      </c>
      <c r="L903" s="4">
        <f t="shared" si="192"/>
        <v>182037.02540538373</v>
      </c>
      <c r="M903" s="4"/>
      <c r="N903" s="4"/>
      <c r="O903" s="4">
        <f t="shared" si="193"/>
        <v>1.5929217664089048</v>
      </c>
      <c r="P903" s="18">
        <f t="shared" si="194"/>
        <v>19255.011259649</v>
      </c>
      <c r="Q903" s="18">
        <f t="shared" si="195"/>
        <v>305.49349429183957</v>
      </c>
      <c r="R903" s="43"/>
      <c r="S903" s="43"/>
    </row>
    <row r="904" spans="2:19" ht="18" x14ac:dyDescent="0.35">
      <c r="B904" s="45">
        <v>44.4</v>
      </c>
      <c r="C904" s="5">
        <v>1.82</v>
      </c>
      <c r="D904" s="4">
        <f t="shared" si="184"/>
        <v>3.1491103763186903</v>
      </c>
      <c r="E904" s="4">
        <f t="shared" si="185"/>
        <v>1.7037485919053417</v>
      </c>
      <c r="F904" s="4">
        <f t="shared" si="186"/>
        <v>5.4945054945054941E-3</v>
      </c>
      <c r="G904" s="4">
        <f t="shared" si="187"/>
        <v>33124.000000000007</v>
      </c>
      <c r="H904" s="4">
        <f t="shared" si="188"/>
        <v>104311.13210518032</v>
      </c>
      <c r="I904" s="4">
        <f t="shared" si="189"/>
        <v>328487.268477973</v>
      </c>
      <c r="J904" s="4">
        <f t="shared" si="190"/>
        <v>56434.968358272548</v>
      </c>
      <c r="K904" s="4">
        <f t="shared" si="191"/>
        <v>96150.997874629364</v>
      </c>
      <c r="L904" s="4">
        <f t="shared" si="192"/>
        <v>177719.94444425305</v>
      </c>
      <c r="M904" s="4"/>
      <c r="N904" s="4"/>
      <c r="O904" s="4">
        <f t="shared" si="193"/>
        <v>1.6047163363356223</v>
      </c>
      <c r="P904" s="18">
        <f t="shared" si="194"/>
        <v>19456.837699740954</v>
      </c>
      <c r="Q904" s="18">
        <f t="shared" si="195"/>
        <v>324.85990829422531</v>
      </c>
      <c r="R904" s="43"/>
      <c r="S904" s="43"/>
    </row>
    <row r="905" spans="2:19" ht="18" x14ac:dyDescent="0.35">
      <c r="B905" s="45">
        <v>44.5</v>
      </c>
      <c r="C905" s="5">
        <v>1.82</v>
      </c>
      <c r="D905" s="4">
        <f t="shared" si="184"/>
        <v>3.1481189988981586</v>
      </c>
      <c r="E905" s="4">
        <f t="shared" si="185"/>
        <v>1.7037485919053417</v>
      </c>
      <c r="F905" s="4">
        <f t="shared" si="186"/>
        <v>5.4945054945054941E-3</v>
      </c>
      <c r="G905" s="4">
        <f t="shared" si="187"/>
        <v>33124.000000000007</v>
      </c>
      <c r="H905" s="4">
        <f t="shared" si="188"/>
        <v>104278.29371950263</v>
      </c>
      <c r="I905" s="4">
        <f t="shared" si="189"/>
        <v>328280.47763104877</v>
      </c>
      <c r="J905" s="4">
        <f t="shared" si="190"/>
        <v>56434.968358272548</v>
      </c>
      <c r="K905" s="4">
        <f t="shared" si="191"/>
        <v>96150.997874629364</v>
      </c>
      <c r="L905" s="4">
        <f t="shared" si="192"/>
        <v>177663.99609089424</v>
      </c>
      <c r="M905" s="4"/>
      <c r="N905" s="4"/>
      <c r="O905" s="4">
        <f t="shared" si="193"/>
        <v>1.6086429088832386</v>
      </c>
      <c r="P905" s="18">
        <f t="shared" si="194"/>
        <v>19456.837699740954</v>
      </c>
      <c r="Q905" s="18">
        <f t="shared" si="195"/>
        <v>299.60959239926927</v>
      </c>
      <c r="R905" s="43"/>
      <c r="S905" s="43"/>
    </row>
    <row r="906" spans="2:19" ht="18" x14ac:dyDescent="0.35">
      <c r="B906" s="45">
        <v>44.6</v>
      </c>
      <c r="C906" s="5">
        <v>1.81</v>
      </c>
      <c r="D906" s="4">
        <f t="shared" si="184"/>
        <v>3.147128245476003</v>
      </c>
      <c r="E906" s="4">
        <f t="shared" si="185"/>
        <v>1.7092582477163114</v>
      </c>
      <c r="F906" s="4">
        <f t="shared" si="186"/>
        <v>5.5248618784530393E-3</v>
      </c>
      <c r="G906" s="4">
        <f t="shared" si="187"/>
        <v>32760.999999999996</v>
      </c>
      <c r="H906" s="4">
        <f t="shared" si="188"/>
        <v>103103.06845003933</v>
      </c>
      <c r="I906" s="4">
        <f t="shared" si="189"/>
        <v>324478.57891436451</v>
      </c>
      <c r="J906" s="4">
        <f t="shared" si="190"/>
        <v>55997.009453434075</v>
      </c>
      <c r="K906" s="4">
        <f t="shared" si="191"/>
        <v>95713.350255730445</v>
      </c>
      <c r="L906" s="4">
        <f t="shared" si="192"/>
        <v>176229.77011308912</v>
      </c>
      <c r="M906" s="4"/>
      <c r="N906" s="4"/>
      <c r="O906" s="4">
        <f t="shared" si="193"/>
        <v>1.6125670099453835</v>
      </c>
      <c r="P906" s="18">
        <f t="shared" si="194"/>
        <v>19521.287293695816</v>
      </c>
      <c r="Q906" s="18">
        <f t="shared" si="195"/>
        <v>306.28899251990578</v>
      </c>
      <c r="R906" s="43"/>
      <c r="S906" s="43"/>
    </row>
    <row r="907" spans="2:19" ht="18" x14ac:dyDescent="0.35">
      <c r="B907" s="45">
        <v>44.9</v>
      </c>
      <c r="C907" s="5">
        <v>1.8</v>
      </c>
      <c r="D907" s="4">
        <f t="shared" si="184"/>
        <v>3.1441597233139449</v>
      </c>
      <c r="E907" s="4">
        <f t="shared" si="185"/>
        <v>1.7147984280919266</v>
      </c>
      <c r="F907" s="4">
        <f t="shared" si="186"/>
        <v>5.5555555555555558E-3</v>
      </c>
      <c r="G907" s="4">
        <f t="shared" si="187"/>
        <v>32400</v>
      </c>
      <c r="H907" s="4">
        <f t="shared" si="188"/>
        <v>101870.77503537181</v>
      </c>
      <c r="I907" s="4">
        <f t="shared" si="189"/>
        <v>320297.98784899176</v>
      </c>
      <c r="J907" s="4">
        <f t="shared" si="190"/>
        <v>55559.46907017842</v>
      </c>
      <c r="K907" s="4">
        <f t="shared" si="191"/>
        <v>95273.290227163976</v>
      </c>
      <c r="L907" s="4">
        <f t="shared" si="192"/>
        <v>174687.84489916186</v>
      </c>
      <c r="M907" s="4"/>
      <c r="N907" s="4"/>
      <c r="O907" s="4">
        <f t="shared" si="193"/>
        <v>1.6243245075311954</v>
      </c>
      <c r="P907" s="18">
        <f t="shared" si="194"/>
        <v>19584.297074006798</v>
      </c>
      <c r="Q907" s="18">
        <f t="shared" si="195"/>
        <v>265.21118177279595</v>
      </c>
      <c r="R907" s="43"/>
      <c r="S907" s="43"/>
    </row>
    <row r="908" spans="2:19" ht="18" x14ac:dyDescent="0.35">
      <c r="B908" s="45">
        <v>45.1</v>
      </c>
      <c r="C908" s="5">
        <v>1.8</v>
      </c>
      <c r="D908" s="4">
        <f t="shared" si="184"/>
        <v>3.1421838177533385</v>
      </c>
      <c r="E908" s="4">
        <f t="shared" si="185"/>
        <v>1.7147984280919266</v>
      </c>
      <c r="F908" s="4">
        <f t="shared" si="186"/>
        <v>5.5555555555555558E-3</v>
      </c>
      <c r="G908" s="4">
        <f t="shared" si="187"/>
        <v>32400</v>
      </c>
      <c r="H908" s="4">
        <f t="shared" si="188"/>
        <v>101806.75569520816</v>
      </c>
      <c r="I908" s="4">
        <f t="shared" si="189"/>
        <v>319895.54028345062</v>
      </c>
      <c r="J908" s="4">
        <f t="shared" si="190"/>
        <v>55559.46907017842</v>
      </c>
      <c r="K908" s="4">
        <f t="shared" si="191"/>
        <v>95273.290227163976</v>
      </c>
      <c r="L908" s="4">
        <f t="shared" si="192"/>
        <v>174578.06463528177</v>
      </c>
      <c r="M908" s="4"/>
      <c r="N908" s="4"/>
      <c r="O908" s="4">
        <f t="shared" si="193"/>
        <v>1.6321505245155237</v>
      </c>
      <c r="P908" s="18">
        <f t="shared" si="194"/>
        <v>19584.297074006798</v>
      </c>
      <c r="Q908" s="18">
        <f t="shared" si="195"/>
        <v>221.31390128461055</v>
      </c>
      <c r="R908" s="43"/>
      <c r="S908" s="43"/>
    </row>
    <row r="909" spans="2:19" ht="18" x14ac:dyDescent="0.35">
      <c r="B909" s="45">
        <v>45.2</v>
      </c>
      <c r="C909" s="5">
        <v>1.78</v>
      </c>
      <c r="D909" s="4">
        <f t="shared" si="184"/>
        <v>3.1411967959792686</v>
      </c>
      <c r="E909" s="4">
        <f t="shared" si="185"/>
        <v>1.7259717286900518</v>
      </c>
      <c r="F909" s="4">
        <f t="shared" si="186"/>
        <v>5.6179775280898884E-3</v>
      </c>
      <c r="G909" s="4">
        <f t="shared" si="187"/>
        <v>31683.999999999996</v>
      </c>
      <c r="H909" s="4">
        <f t="shared" si="188"/>
        <v>99525.679283807141</v>
      </c>
      <c r="I909" s="4">
        <f t="shared" si="189"/>
        <v>312629.74488395522</v>
      </c>
      <c r="J909" s="4">
        <f t="shared" si="190"/>
        <v>54685.688251815591</v>
      </c>
      <c r="K909" s="4">
        <f t="shared" si="191"/>
        <v>94385.951886591414</v>
      </c>
      <c r="L909" s="4">
        <f t="shared" si="192"/>
        <v>171778.50872252428</v>
      </c>
      <c r="M909" s="4"/>
      <c r="N909" s="4"/>
      <c r="O909" s="4">
        <f t="shared" si="193"/>
        <v>1.6360598455487647</v>
      </c>
      <c r="P909" s="18">
        <f t="shared" si="194"/>
        <v>19705.932935273202</v>
      </c>
      <c r="Q909" s="18">
        <f t="shared" si="195"/>
        <v>256.13810499371476</v>
      </c>
      <c r="R909" s="43"/>
      <c r="S909" s="43"/>
    </row>
    <row r="910" spans="2:19" ht="18" x14ac:dyDescent="0.35">
      <c r="B910" s="45">
        <v>45.3</v>
      </c>
      <c r="C910" s="5">
        <v>1.76</v>
      </c>
      <c r="D910" s="4">
        <f t="shared" si="184"/>
        <v>3.1402103940964046</v>
      </c>
      <c r="E910" s="4">
        <f t="shared" si="185"/>
        <v>1.7372712839439852</v>
      </c>
      <c r="F910" s="4">
        <f t="shared" si="186"/>
        <v>5.6818181818181828E-3</v>
      </c>
      <c r="G910" s="4">
        <f t="shared" si="187"/>
        <v>30975.999999999985</v>
      </c>
      <c r="H910" s="4">
        <f t="shared" si="188"/>
        <v>97271.157167530182</v>
      </c>
      <c r="I910" s="4">
        <f t="shared" si="189"/>
        <v>305451.89878326323</v>
      </c>
      <c r="J910" s="4">
        <f t="shared" si="190"/>
        <v>53813.715291448862</v>
      </c>
      <c r="K910" s="4">
        <f t="shared" si="191"/>
        <v>93489.022258171433</v>
      </c>
      <c r="L910" s="4">
        <f t="shared" si="192"/>
        <v>168986.38810315233</v>
      </c>
      <c r="M910" s="4"/>
      <c r="N910" s="4"/>
      <c r="O910" s="4">
        <f t="shared" si="193"/>
        <v>1.6399667113638987</v>
      </c>
      <c r="P910" s="18">
        <f t="shared" si="194"/>
        <v>19821.617115788027</v>
      </c>
      <c r="Q910" s="18">
        <f t="shared" si="195"/>
        <v>293.28633887851305</v>
      </c>
      <c r="R910" s="43"/>
      <c r="S910" s="43"/>
    </row>
    <row r="911" spans="2:19" ht="18" x14ac:dyDescent="0.35">
      <c r="B911" s="45">
        <v>45.3</v>
      </c>
      <c r="C911" s="5">
        <v>1.75</v>
      </c>
      <c r="D911" s="4">
        <f t="shared" si="184"/>
        <v>3.1402103940964046</v>
      </c>
      <c r="E911" s="4">
        <f t="shared" si="185"/>
        <v>1.742969305058623</v>
      </c>
      <c r="F911" s="4">
        <f t="shared" si="186"/>
        <v>5.7142857142857143E-3</v>
      </c>
      <c r="G911" s="4">
        <f t="shared" si="187"/>
        <v>30625.000000000004</v>
      </c>
      <c r="H911" s="4">
        <f t="shared" si="188"/>
        <v>96168.943319202401</v>
      </c>
      <c r="I911" s="4">
        <f t="shared" si="189"/>
        <v>301990.71540022735</v>
      </c>
      <c r="J911" s="4">
        <f t="shared" si="190"/>
        <v>53378.434967420333</v>
      </c>
      <c r="K911" s="4">
        <f t="shared" si="191"/>
        <v>93036.973700281524</v>
      </c>
      <c r="L911" s="4">
        <f t="shared" si="192"/>
        <v>167619.51630529232</v>
      </c>
      <c r="M911" s="4"/>
      <c r="N911" s="4"/>
      <c r="O911" s="4">
        <f t="shared" si="193"/>
        <v>1.6399667113638987</v>
      </c>
      <c r="P911" s="18">
        <f t="shared" si="194"/>
        <v>19877.187431852304</v>
      </c>
      <c r="Q911" s="18">
        <f t="shared" si="195"/>
        <v>324.91698817761414</v>
      </c>
      <c r="R911" s="43"/>
      <c r="S911" s="43"/>
    </row>
    <row r="912" spans="2:19" ht="18" x14ac:dyDescent="0.35">
      <c r="B912" s="45">
        <v>45.9</v>
      </c>
      <c r="C912" s="5">
        <v>1.72</v>
      </c>
      <c r="D912" s="4">
        <f t="shared" ref="D912:D975" si="196">1000/(273.15 + B912)</f>
        <v>3.1343049678733745</v>
      </c>
      <c r="E912" s="4">
        <f t="shared" ref="E912:E975" si="197">LN(10/C912)</f>
        <v>1.7602608021686839</v>
      </c>
      <c r="F912" s="4">
        <f t="shared" ref="F912:F975" si="198">(1/C912)*0.01</f>
        <v>5.8139534883720938E-3</v>
      </c>
      <c r="G912" s="4">
        <f t="shared" ref="G912:G975" si="199">1/F912^2</f>
        <v>29583.999999999993</v>
      </c>
      <c r="H912" s="4">
        <f t="shared" ref="H912:H975" si="200">D912*G912</f>
        <v>92725.278169565892</v>
      </c>
      <c r="I912" s="4">
        <f t="shared" ref="I912:I975" si="201">(D912^2)*G912</f>
        <v>290629.30001431098</v>
      </c>
      <c r="J912" s="4">
        <f t="shared" ref="J912:J975" si="202">E912*G912</f>
        <v>52075.555571358331</v>
      </c>
      <c r="K912" s="4">
        <f t="shared" ref="K912:K975" si="203">(E912^2)*G912</f>
        <v>91666.559223419084</v>
      </c>
      <c r="L912" s="4">
        <f t="shared" ref="L912:L975" si="204">D912*E912*G912</f>
        <v>163220.67253207439</v>
      </c>
      <c r="M912" s="4"/>
      <c r="N912" s="4"/>
      <c r="O912" s="4">
        <f t="shared" ref="O912:O975" si="205">($U$5*D912)+$U$9</f>
        <v>1.6633564759571762</v>
      </c>
      <c r="P912" s="18">
        <f t="shared" ref="P912:P975" si="206">((E912-$U$3)^2)*G912</f>
        <v>20034.620716855829</v>
      </c>
      <c r="Q912" s="18">
        <f t="shared" ref="Q912:Q975" si="207">((E912-O912)^2)*G912</f>
        <v>277.80702660477016</v>
      </c>
      <c r="R912" s="43"/>
      <c r="S912" s="43"/>
    </row>
    <row r="913" spans="2:19" ht="18" x14ac:dyDescent="0.35">
      <c r="B913" s="45">
        <v>45.9</v>
      </c>
      <c r="C913" s="5">
        <v>1.73</v>
      </c>
      <c r="D913" s="4">
        <f t="shared" si="196"/>
        <v>3.1343049678733745</v>
      </c>
      <c r="E913" s="4">
        <f t="shared" si="197"/>
        <v>1.7544636844843582</v>
      </c>
      <c r="F913" s="4">
        <f t="shared" si="198"/>
        <v>5.7803468208092491E-3</v>
      </c>
      <c r="G913" s="4">
        <f t="shared" si="199"/>
        <v>29928.999999999996</v>
      </c>
      <c r="H913" s="4">
        <f t="shared" si="200"/>
        <v>93806.61338348221</v>
      </c>
      <c r="I913" s="4">
        <f t="shared" si="201"/>
        <v>294018.53434722533</v>
      </c>
      <c r="J913" s="4">
        <f t="shared" si="202"/>
        <v>52509.343612932353</v>
      </c>
      <c r="K913" s="4">
        <f t="shared" si="203"/>
        <v>92125.736465000489</v>
      </c>
      <c r="L913" s="4">
        <f t="shared" si="204"/>
        <v>164580.29654578393</v>
      </c>
      <c r="M913" s="4"/>
      <c r="N913" s="4"/>
      <c r="O913" s="4">
        <f t="shared" si="205"/>
        <v>1.6633564759571762</v>
      </c>
      <c r="P913" s="18">
        <f t="shared" si="206"/>
        <v>19983.705062705707</v>
      </c>
      <c r="Q913" s="18">
        <f t="shared" si="207"/>
        <v>248.4263662038241</v>
      </c>
      <c r="R913" s="43"/>
      <c r="S913" s="43"/>
    </row>
    <row r="914" spans="2:19" ht="18" x14ac:dyDescent="0.35">
      <c r="B914" s="45">
        <v>46</v>
      </c>
      <c r="C914" s="5">
        <v>1.71</v>
      </c>
      <c r="D914" s="4">
        <f t="shared" si="196"/>
        <v>3.1333228889237037</v>
      </c>
      <c r="E914" s="4">
        <f t="shared" si="197"/>
        <v>1.7660917224794772</v>
      </c>
      <c r="F914" s="4">
        <f t="shared" si="198"/>
        <v>5.8479532163742687E-3</v>
      </c>
      <c r="G914" s="4">
        <f t="shared" si="199"/>
        <v>29241.000000000007</v>
      </c>
      <c r="H914" s="4">
        <f t="shared" si="200"/>
        <v>91621.494595018041</v>
      </c>
      <c r="I914" s="4">
        <f t="shared" si="201"/>
        <v>287079.72613196942</v>
      </c>
      <c r="J914" s="4">
        <f t="shared" si="202"/>
        <v>51642.288057022408</v>
      </c>
      <c r="K914" s="4">
        <f t="shared" si="203"/>
        <v>91205.017467408034</v>
      </c>
      <c r="L914" s="4">
        <f t="shared" si="204"/>
        <v>161811.96320545953</v>
      </c>
      <c r="M914" s="4"/>
      <c r="N914" s="4"/>
      <c r="O914" s="4">
        <f t="shared" si="205"/>
        <v>1.6672462198261684</v>
      </c>
      <c r="P914" s="18">
        <f t="shared" si="206"/>
        <v>20083.95322621338</v>
      </c>
      <c r="Q914" s="18">
        <f t="shared" si="207"/>
        <v>285.69724289691652</v>
      </c>
      <c r="R914" s="43"/>
      <c r="S914" s="43"/>
    </row>
    <row r="915" spans="2:19" ht="18" x14ac:dyDescent="0.35">
      <c r="B915" s="45">
        <v>46.2</v>
      </c>
      <c r="C915" s="5">
        <v>1.71</v>
      </c>
      <c r="D915" s="4">
        <f t="shared" si="196"/>
        <v>3.1313605761703465</v>
      </c>
      <c r="E915" s="4">
        <f t="shared" si="197"/>
        <v>1.7660917224794772</v>
      </c>
      <c r="F915" s="4">
        <f t="shared" si="198"/>
        <v>5.8479532163742687E-3</v>
      </c>
      <c r="G915" s="4">
        <f t="shared" si="199"/>
        <v>29241.000000000007</v>
      </c>
      <c r="H915" s="4">
        <f t="shared" si="200"/>
        <v>91564.114607797121</v>
      </c>
      <c r="I915" s="4">
        <f t="shared" si="201"/>
        <v>286720.25867479923</v>
      </c>
      <c r="J915" s="4">
        <f t="shared" si="202"/>
        <v>51642.288057022408</v>
      </c>
      <c r="K915" s="4">
        <f t="shared" si="203"/>
        <v>91205.017467408034</v>
      </c>
      <c r="L915" s="4">
        <f t="shared" si="204"/>
        <v>161710.62488499269</v>
      </c>
      <c r="M915" s="4"/>
      <c r="N915" s="4"/>
      <c r="O915" s="4">
        <f t="shared" si="205"/>
        <v>1.6750183994497867</v>
      </c>
      <c r="P915" s="18">
        <f t="shared" si="206"/>
        <v>20083.95322621338</v>
      </c>
      <c r="Q915" s="18">
        <f t="shared" si="207"/>
        <v>242.53509325284892</v>
      </c>
      <c r="R915" s="43"/>
      <c r="S915" s="43"/>
    </row>
    <row r="916" spans="2:19" ht="18" x14ac:dyDescent="0.35">
      <c r="B916" s="45">
        <v>46.3</v>
      </c>
      <c r="C916" s="5">
        <v>1.69</v>
      </c>
      <c r="D916" s="4">
        <f t="shared" si="196"/>
        <v>3.1303803412114575</v>
      </c>
      <c r="E916" s="4">
        <f t="shared" si="197"/>
        <v>1.7778565640590636</v>
      </c>
      <c r="F916" s="4">
        <f t="shared" si="198"/>
        <v>5.9171597633136102E-3</v>
      </c>
      <c r="G916" s="4">
        <f t="shared" si="199"/>
        <v>28560.999999999993</v>
      </c>
      <c r="H916" s="4">
        <f t="shared" si="200"/>
        <v>89406.792925340415</v>
      </c>
      <c r="I916" s="4">
        <f t="shared" si="201"/>
        <v>279877.26694424922</v>
      </c>
      <c r="J916" s="4">
        <f t="shared" si="202"/>
        <v>50777.361326090904</v>
      </c>
      <c r="K916" s="4">
        <f t="shared" si="203"/>
        <v>90274.86513918954</v>
      </c>
      <c r="L916" s="4">
        <f t="shared" si="204"/>
        <v>158952.4536737859</v>
      </c>
      <c r="M916" s="4"/>
      <c r="N916" s="4"/>
      <c r="O916" s="4">
        <f t="shared" si="205"/>
        <v>1.6789008397798515</v>
      </c>
      <c r="P916" s="18">
        <f t="shared" si="206"/>
        <v>20177.805960764923</v>
      </c>
      <c r="Q916" s="18">
        <f t="shared" si="207"/>
        <v>279.67603433469299</v>
      </c>
      <c r="R916" s="43"/>
      <c r="S916" s="43"/>
    </row>
    <row r="917" spans="2:19" ht="18" x14ac:dyDescent="0.35">
      <c r="B917" s="45">
        <v>46.4</v>
      </c>
      <c r="C917" s="5">
        <v>1.66</v>
      </c>
      <c r="D917" s="4">
        <f t="shared" si="196"/>
        <v>3.1294007197621658</v>
      </c>
      <c r="E917" s="4">
        <f t="shared" si="197"/>
        <v>1.7957674906255938</v>
      </c>
      <c r="F917" s="4">
        <f t="shared" si="198"/>
        <v>6.024096385542169E-3</v>
      </c>
      <c r="G917" s="4">
        <f t="shared" si="199"/>
        <v>27555.999999999996</v>
      </c>
      <c r="H917" s="4">
        <f t="shared" si="200"/>
        <v>86233.766233766233</v>
      </c>
      <c r="I917" s="4">
        <f t="shared" si="201"/>
        <v>269860.0101197504</v>
      </c>
      <c r="J917" s="4">
        <f t="shared" si="202"/>
        <v>49484.168971678853</v>
      </c>
      <c r="K917" s="4">
        <f t="shared" si="203"/>
        <v>88862.061939964609</v>
      </c>
      <c r="L917" s="4">
        <f t="shared" si="204"/>
        <v>154855.79399680445</v>
      </c>
      <c r="M917" s="4"/>
      <c r="N917" s="4"/>
      <c r="O917" s="4">
        <f t="shared" si="205"/>
        <v>1.6827808501676031</v>
      </c>
      <c r="P917" s="18">
        <f t="shared" si="206"/>
        <v>20306.319874585373</v>
      </c>
      <c r="Q917" s="18">
        <f t="shared" si="207"/>
        <v>351.77937028617055</v>
      </c>
      <c r="R917" s="43"/>
      <c r="S917" s="43"/>
    </row>
    <row r="918" spans="2:19" ht="18" x14ac:dyDescent="0.35">
      <c r="B918" s="45">
        <v>46.6</v>
      </c>
      <c r="C918" s="5">
        <v>1.68</v>
      </c>
      <c r="D918" s="4">
        <f t="shared" si="196"/>
        <v>3.1274433150899141</v>
      </c>
      <c r="E918" s="4">
        <f t="shared" si="197"/>
        <v>1.7837912995788781</v>
      </c>
      <c r="F918" s="4">
        <f t="shared" si="198"/>
        <v>5.9523809523809521E-3</v>
      </c>
      <c r="G918" s="4">
        <f t="shared" si="199"/>
        <v>28224.000000000004</v>
      </c>
      <c r="H918" s="4">
        <f t="shared" si="200"/>
        <v>88268.960125097743</v>
      </c>
      <c r="I918" s="4">
        <f t="shared" si="201"/>
        <v>276056.16927317512</v>
      </c>
      <c r="J918" s="4">
        <f t="shared" si="202"/>
        <v>50345.72563931426</v>
      </c>
      <c r="K918" s="4">
        <f t="shared" si="203"/>
        <v>89806.267366394022</v>
      </c>
      <c r="L918" s="4">
        <f t="shared" si="204"/>
        <v>157453.40309402428</v>
      </c>
      <c r="M918" s="4"/>
      <c r="N918" s="4"/>
      <c r="O918" s="4">
        <f t="shared" si="205"/>
        <v>1.690533590235578</v>
      </c>
      <c r="P918" s="18">
        <f t="shared" si="206"/>
        <v>20222.294874853265</v>
      </c>
      <c r="Q918" s="18">
        <f t="shared" si="207"/>
        <v>245.46413793370294</v>
      </c>
      <c r="R918" s="43"/>
      <c r="S918" s="43"/>
    </row>
    <row r="919" spans="2:19" ht="18" x14ac:dyDescent="0.35">
      <c r="B919" s="45">
        <v>46.7</v>
      </c>
      <c r="C919" s="5">
        <v>1.65</v>
      </c>
      <c r="D919" s="4">
        <f t="shared" si="196"/>
        <v>3.1264655307175242</v>
      </c>
      <c r="E919" s="4">
        <f t="shared" si="197"/>
        <v>1.8018098050815565</v>
      </c>
      <c r="F919" s="4">
        <f t="shared" si="198"/>
        <v>6.0606060606060606E-3</v>
      </c>
      <c r="G919" s="4">
        <f t="shared" si="199"/>
        <v>27225</v>
      </c>
      <c r="H919" s="4">
        <f t="shared" si="200"/>
        <v>85118.024073784603</v>
      </c>
      <c r="I919" s="4">
        <f t="shared" si="201"/>
        <v>266118.56830947194</v>
      </c>
      <c r="J919" s="4">
        <f t="shared" si="202"/>
        <v>49054.271943345375</v>
      </c>
      <c r="K919" s="4">
        <f t="shared" si="203"/>
        <v>88386.468168656793</v>
      </c>
      <c r="L919" s="4">
        <f t="shared" si="204"/>
        <v>153366.49036531308</v>
      </c>
      <c r="M919" s="4"/>
      <c r="N919" s="4"/>
      <c r="O919" s="4">
        <f t="shared" si="205"/>
        <v>1.6944063244683747</v>
      </c>
      <c r="P919" s="18">
        <f t="shared" si="206"/>
        <v>20345.824939605034</v>
      </c>
      <c r="Q919" s="18">
        <f t="shared" si="207"/>
        <v>314.0541957120663</v>
      </c>
      <c r="R919" s="43"/>
      <c r="S919" s="43"/>
    </row>
    <row r="920" spans="2:19" ht="18" x14ac:dyDescent="0.35">
      <c r="B920" s="45">
        <v>46.9</v>
      </c>
      <c r="C920" s="5">
        <v>1.64</v>
      </c>
      <c r="D920" s="4">
        <f t="shared" si="196"/>
        <v>3.1245117950320265</v>
      </c>
      <c r="E920" s="4">
        <f t="shared" si="197"/>
        <v>1.8078888511579387</v>
      </c>
      <c r="F920" s="4">
        <f t="shared" si="198"/>
        <v>6.0975609756097563E-3</v>
      </c>
      <c r="G920" s="4">
        <f t="shared" si="199"/>
        <v>26896</v>
      </c>
      <c r="H920" s="4">
        <f t="shared" si="200"/>
        <v>84036.869239181382</v>
      </c>
      <c r="I920" s="4">
        <f t="shared" si="201"/>
        <v>262574.1891553863</v>
      </c>
      <c r="J920" s="4">
        <f t="shared" si="202"/>
        <v>48624.978540743919</v>
      </c>
      <c r="K920" s="4">
        <f t="shared" si="203"/>
        <v>87908.556591604953</v>
      </c>
      <c r="L920" s="4">
        <f t="shared" si="204"/>
        <v>151929.31898373357</v>
      </c>
      <c r="M920" s="4"/>
      <c r="N920" s="4"/>
      <c r="O920" s="4">
        <f t="shared" si="205"/>
        <v>1.7021445326916975</v>
      </c>
      <c r="P920" s="18">
        <f t="shared" si="206"/>
        <v>20383.637786716365</v>
      </c>
      <c r="Q920" s="18">
        <f t="shared" si="207"/>
        <v>300.74733044068523</v>
      </c>
      <c r="R920" s="43"/>
      <c r="S920" s="43"/>
    </row>
    <row r="921" spans="2:19" ht="18" x14ac:dyDescent="0.35">
      <c r="B921" s="45">
        <v>47.2</v>
      </c>
      <c r="C921" s="5">
        <v>1.64</v>
      </c>
      <c r="D921" s="4">
        <f t="shared" si="196"/>
        <v>3.1215857655689092</v>
      </c>
      <c r="E921" s="4">
        <f t="shared" si="197"/>
        <v>1.8078888511579387</v>
      </c>
      <c r="F921" s="4">
        <f t="shared" si="198"/>
        <v>6.0975609756097563E-3</v>
      </c>
      <c r="G921" s="4">
        <f t="shared" si="199"/>
        <v>26896</v>
      </c>
      <c r="H921" s="4">
        <f t="shared" si="200"/>
        <v>83958.170750741381</v>
      </c>
      <c r="I921" s="4">
        <f t="shared" si="201"/>
        <v>262082.63071871825</v>
      </c>
      <c r="J921" s="4">
        <f t="shared" si="202"/>
        <v>48624.978540743919</v>
      </c>
      <c r="K921" s="4">
        <f t="shared" si="203"/>
        <v>87908.556591604953</v>
      </c>
      <c r="L921" s="4">
        <f t="shared" si="204"/>
        <v>151787.0408638799</v>
      </c>
      <c r="M921" s="4"/>
      <c r="N921" s="4"/>
      <c r="O921" s="4">
        <f t="shared" si="205"/>
        <v>1.7137337284162015</v>
      </c>
      <c r="P921" s="18">
        <f t="shared" si="206"/>
        <v>20383.637786716365</v>
      </c>
      <c r="Q921" s="18">
        <f t="shared" si="207"/>
        <v>238.43807327740799</v>
      </c>
      <c r="R921" s="43"/>
      <c r="S921" s="43"/>
    </row>
    <row r="922" spans="2:19" ht="18" x14ac:dyDescent="0.35">
      <c r="B922" s="45">
        <v>47.2</v>
      </c>
      <c r="C922" s="5">
        <v>1.63</v>
      </c>
      <c r="D922" s="4">
        <f t="shared" si="196"/>
        <v>3.1215857655689092</v>
      </c>
      <c r="E922" s="4">
        <f t="shared" si="197"/>
        <v>1.8140050781753747</v>
      </c>
      <c r="F922" s="4">
        <f t="shared" si="198"/>
        <v>6.1349693251533744E-3</v>
      </c>
      <c r="G922" s="4">
        <f t="shared" si="199"/>
        <v>26568.999999999996</v>
      </c>
      <c r="H922" s="4">
        <f t="shared" si="200"/>
        <v>82937.412205400338</v>
      </c>
      <c r="I922" s="4">
        <f t="shared" si="201"/>
        <v>258896.24537349882</v>
      </c>
      <c r="J922" s="4">
        <f t="shared" si="202"/>
        <v>48196.300922041526</v>
      </c>
      <c r="K922" s="4">
        <f t="shared" si="203"/>
        <v>87428.334621851813</v>
      </c>
      <c r="L922" s="4">
        <f t="shared" si="204"/>
        <v>150448.88691132053</v>
      </c>
      <c r="M922" s="4"/>
      <c r="N922" s="4"/>
      <c r="O922" s="4">
        <f t="shared" si="205"/>
        <v>1.7137337284162015</v>
      </c>
      <c r="P922" s="18">
        <f t="shared" si="206"/>
        <v>20419.743036477303</v>
      </c>
      <c r="Q922" s="18">
        <f t="shared" si="207"/>
        <v>267.13385464414489</v>
      </c>
      <c r="R922" s="43"/>
      <c r="S922" s="43"/>
    </row>
    <row r="923" spans="2:19" ht="18" x14ac:dyDescent="0.35">
      <c r="B923" s="45">
        <v>47.3</v>
      </c>
      <c r="C923" s="5">
        <v>1.62</v>
      </c>
      <c r="D923" s="4">
        <f t="shared" si="196"/>
        <v>3.120611639881417</v>
      </c>
      <c r="E923" s="4">
        <f t="shared" si="197"/>
        <v>1.820158943749753</v>
      </c>
      <c r="F923" s="4">
        <f t="shared" si="198"/>
        <v>6.1728395061728392E-3</v>
      </c>
      <c r="G923" s="4">
        <f t="shared" si="199"/>
        <v>26244.000000000004</v>
      </c>
      <c r="H923" s="4">
        <f t="shared" si="200"/>
        <v>81897.331877047924</v>
      </c>
      <c r="I923" s="4">
        <f t="shared" si="201"/>
        <v>255569.76713074715</v>
      </c>
      <c r="J923" s="4">
        <f t="shared" si="202"/>
        <v>47768.251319768526</v>
      </c>
      <c r="K923" s="4">
        <f t="shared" si="203"/>
        <v>86945.80986696262</v>
      </c>
      <c r="L923" s="4">
        <f t="shared" si="204"/>
        <v>149066.16108525053</v>
      </c>
      <c r="M923" s="4"/>
      <c r="N923" s="4"/>
      <c r="O923" s="4">
        <f t="shared" si="205"/>
        <v>1.7175919716071597</v>
      </c>
      <c r="P923" s="18">
        <f t="shared" si="206"/>
        <v>20454.125364562005</v>
      </c>
      <c r="Q923" s="18">
        <f t="shared" si="207"/>
        <v>276.08645417796492</v>
      </c>
      <c r="R923" s="43"/>
      <c r="S923" s="43"/>
    </row>
    <row r="924" spans="2:19" ht="18" x14ac:dyDescent="0.35">
      <c r="B924" s="45">
        <v>47.4</v>
      </c>
      <c r="C924" s="5">
        <v>1.61</v>
      </c>
      <c r="D924" s="4">
        <f t="shared" si="196"/>
        <v>3.1196381219778511</v>
      </c>
      <c r="E924" s="4">
        <f t="shared" si="197"/>
        <v>1.8263509139976739</v>
      </c>
      <c r="F924" s="4">
        <f t="shared" si="198"/>
        <v>6.2111801242236021E-3</v>
      </c>
      <c r="G924" s="4">
        <f t="shared" si="199"/>
        <v>25921.000000000004</v>
      </c>
      <c r="H924" s="4">
        <f t="shared" si="200"/>
        <v>80864.139759787882</v>
      </c>
      <c r="I924" s="4">
        <f t="shared" si="201"/>
        <v>252266.85309557919</v>
      </c>
      <c r="J924" s="4">
        <f t="shared" si="202"/>
        <v>47340.842041733711</v>
      </c>
      <c r="K924" s="4">
        <f t="shared" si="203"/>
        <v>86460.990132339866</v>
      </c>
      <c r="L924" s="4">
        <f t="shared" si="204"/>
        <v>147686.29555992424</v>
      </c>
      <c r="M924" s="4"/>
      <c r="N924" s="4"/>
      <c r="O924" s="4">
        <f t="shared" si="205"/>
        <v>1.7214478075336075</v>
      </c>
      <c r="P924" s="18">
        <f t="shared" si="206"/>
        <v>20486.769503360047</v>
      </c>
      <c r="Q924" s="18">
        <f t="shared" si="207"/>
        <v>285.25183711317356</v>
      </c>
      <c r="R924" s="43"/>
      <c r="S924" s="43"/>
    </row>
    <row r="925" spans="2:19" ht="18" x14ac:dyDescent="0.35">
      <c r="B925" s="45">
        <v>47.6</v>
      </c>
      <c r="C925" s="5">
        <v>1.58</v>
      </c>
      <c r="D925" s="4">
        <f t="shared" si="196"/>
        <v>3.1176929072486361</v>
      </c>
      <c r="E925" s="4">
        <f t="shared" si="197"/>
        <v>1.8451602459551701</v>
      </c>
      <c r="F925" s="4">
        <f t="shared" si="198"/>
        <v>6.3291139240506319E-3</v>
      </c>
      <c r="G925" s="4">
        <f t="shared" si="199"/>
        <v>24964.000000000011</v>
      </c>
      <c r="H925" s="4">
        <f t="shared" si="200"/>
        <v>77830.085736554989</v>
      </c>
      <c r="I925" s="4">
        <f t="shared" si="201"/>
        <v>242650.30627141072</v>
      </c>
      <c r="J925" s="4">
        <f t="shared" si="202"/>
        <v>46062.58038002489</v>
      </c>
      <c r="K925" s="4">
        <f t="shared" si="203"/>
        <v>84992.842143336515</v>
      </c>
      <c r="L925" s="4">
        <f t="shared" si="204"/>
        <v>143608.98014037378</v>
      </c>
      <c r="M925" s="4"/>
      <c r="N925" s="4"/>
      <c r="O925" s="4">
        <f t="shared" si="205"/>
        <v>1.7291522665991153</v>
      </c>
      <c r="P925" s="18">
        <f t="shared" si="206"/>
        <v>20574.120993409309</v>
      </c>
      <c r="Q925" s="18">
        <f t="shared" si="207"/>
        <v>335.9617992109977</v>
      </c>
      <c r="R925" s="43"/>
      <c r="S925" s="43"/>
    </row>
    <row r="926" spans="2:19" ht="18" x14ac:dyDescent="0.35">
      <c r="B926" s="45">
        <v>47.8</v>
      </c>
      <c r="C926" s="5">
        <v>1.6</v>
      </c>
      <c r="D926" s="4">
        <f t="shared" si="196"/>
        <v>3.1157501168406294</v>
      </c>
      <c r="E926" s="4">
        <f t="shared" si="197"/>
        <v>1.8325814637483102</v>
      </c>
      <c r="F926" s="4">
        <f t="shared" si="198"/>
        <v>6.2500000000000003E-3</v>
      </c>
      <c r="G926" s="4">
        <f t="shared" si="199"/>
        <v>25599.999999999996</v>
      </c>
      <c r="H926" s="4">
        <f t="shared" si="200"/>
        <v>79763.202991120095</v>
      </c>
      <c r="I926" s="4">
        <f t="shared" si="201"/>
        <v>248522.20903916529</v>
      </c>
      <c r="J926" s="4">
        <f t="shared" si="202"/>
        <v>46914.085471956736</v>
      </c>
      <c r="K926" s="4">
        <f t="shared" si="203"/>
        <v>85973.883424611806</v>
      </c>
      <c r="L926" s="4">
        <f t="shared" si="204"/>
        <v>146172.56729072047</v>
      </c>
      <c r="M926" s="4"/>
      <c r="N926" s="4"/>
      <c r="O926" s="4">
        <f t="shared" si="205"/>
        <v>1.7368471235969292</v>
      </c>
      <c r="P926" s="18">
        <f t="shared" si="206"/>
        <v>20517.660243616956</v>
      </c>
      <c r="Q926" s="18">
        <f t="shared" si="207"/>
        <v>234.62563543604043</v>
      </c>
      <c r="R926" s="43"/>
      <c r="S926" s="43"/>
    </row>
    <row r="927" spans="2:19" ht="18" x14ac:dyDescent="0.35">
      <c r="B927" s="45">
        <v>47.8</v>
      </c>
      <c r="C927" s="5">
        <v>1.58</v>
      </c>
      <c r="D927" s="4">
        <f t="shared" si="196"/>
        <v>3.1157501168406294</v>
      </c>
      <c r="E927" s="4">
        <f t="shared" si="197"/>
        <v>1.8451602459551701</v>
      </c>
      <c r="F927" s="4">
        <f t="shared" si="198"/>
        <v>6.3291139240506319E-3</v>
      </c>
      <c r="G927" s="4">
        <f t="shared" si="199"/>
        <v>24964.000000000011</v>
      </c>
      <c r="H927" s="4">
        <f t="shared" si="200"/>
        <v>77781.585916809505</v>
      </c>
      <c r="I927" s="4">
        <f t="shared" si="201"/>
        <v>242347.98540834867</v>
      </c>
      <c r="J927" s="4">
        <f t="shared" si="202"/>
        <v>46062.58038002489</v>
      </c>
      <c r="K927" s="4">
        <f t="shared" si="203"/>
        <v>84992.842143336515</v>
      </c>
      <c r="L927" s="4">
        <f t="shared" si="204"/>
        <v>143519.49020104343</v>
      </c>
      <c r="M927" s="4"/>
      <c r="N927" s="4"/>
      <c r="O927" s="4">
        <f t="shared" si="205"/>
        <v>1.7368471235969292</v>
      </c>
      <c r="P927" s="18">
        <f t="shared" si="206"/>
        <v>20574.120993409309</v>
      </c>
      <c r="Q927" s="18">
        <f t="shared" si="207"/>
        <v>292.87096950568247</v>
      </c>
      <c r="R927" s="43"/>
      <c r="S927" s="43"/>
    </row>
    <row r="928" spans="2:19" ht="18" x14ac:dyDescent="0.35">
      <c r="B928" s="45">
        <v>48.1</v>
      </c>
      <c r="C928" s="5">
        <v>1.56</v>
      </c>
      <c r="D928" s="4">
        <f t="shared" si="196"/>
        <v>3.1128404669260701</v>
      </c>
      <c r="E928" s="4">
        <f t="shared" si="197"/>
        <v>1.8578992717325999</v>
      </c>
      <c r="F928" s="4">
        <f t="shared" si="198"/>
        <v>6.41025641025641E-3</v>
      </c>
      <c r="G928" s="4">
        <f t="shared" si="199"/>
        <v>24336.000000000004</v>
      </c>
      <c r="H928" s="4">
        <f t="shared" si="200"/>
        <v>75754.08560311285</v>
      </c>
      <c r="I928" s="4">
        <f t="shared" si="201"/>
        <v>235810.38320035129</v>
      </c>
      <c r="J928" s="4">
        <f t="shared" si="202"/>
        <v>45213.836676884559</v>
      </c>
      <c r="K928" s="4">
        <f t="shared" si="203"/>
        <v>84002.754234220542</v>
      </c>
      <c r="L928" s="4">
        <f t="shared" si="204"/>
        <v>140743.46047279242</v>
      </c>
      <c r="M928" s="4"/>
      <c r="N928" s="4"/>
      <c r="O928" s="4">
        <f t="shared" si="205"/>
        <v>1.7483714444469634</v>
      </c>
      <c r="P928" s="18">
        <f t="shared" si="206"/>
        <v>20623.387172070179</v>
      </c>
      <c r="Q928" s="18">
        <f t="shared" si="207"/>
        <v>291.94305070106429</v>
      </c>
      <c r="R928" s="43"/>
      <c r="S928" s="43"/>
    </row>
    <row r="929" spans="2:19" ht="18" x14ac:dyDescent="0.35">
      <c r="B929" s="45">
        <v>48.3</v>
      </c>
      <c r="C929" s="5">
        <v>1.54</v>
      </c>
      <c r="D929" s="4">
        <f t="shared" si="196"/>
        <v>3.1109037175299425</v>
      </c>
      <c r="E929" s="4">
        <f t="shared" si="197"/>
        <v>1.870802676568508</v>
      </c>
      <c r="F929" s="4">
        <f t="shared" si="198"/>
        <v>6.4935064935064939E-3</v>
      </c>
      <c r="G929" s="4">
        <f t="shared" si="199"/>
        <v>23715.999999999996</v>
      </c>
      <c r="H929" s="4">
        <f t="shared" si="200"/>
        <v>73778.192564940109</v>
      </c>
      <c r="I929" s="4">
        <f t="shared" si="201"/>
        <v>229516.85352291213</v>
      </c>
      <c r="J929" s="4">
        <f t="shared" si="202"/>
        <v>44367.956277498728</v>
      </c>
      <c r="K929" s="4">
        <f t="shared" si="203"/>
        <v>83003.69135781916</v>
      </c>
      <c r="L929" s="4">
        <f t="shared" si="204"/>
        <v>138024.44012287675</v>
      </c>
      <c r="M929" s="4"/>
      <c r="N929" s="4"/>
      <c r="O929" s="4">
        <f t="shared" si="205"/>
        <v>1.7560423746627922</v>
      </c>
      <c r="P929" s="18">
        <f t="shared" si="206"/>
        <v>20665.339383785882</v>
      </c>
      <c r="Q929" s="18">
        <f t="shared" si="207"/>
        <v>312.33798620603307</v>
      </c>
      <c r="R929" s="43"/>
      <c r="S929" s="43"/>
    </row>
    <row r="930" spans="2:19" ht="18" x14ac:dyDescent="0.35">
      <c r="B930" s="45">
        <v>48.4</v>
      </c>
      <c r="C930" s="5">
        <v>1.55</v>
      </c>
      <c r="D930" s="4">
        <f t="shared" si="196"/>
        <v>3.1099362463069511</v>
      </c>
      <c r="E930" s="4">
        <f t="shared" si="197"/>
        <v>1.8643301620628903</v>
      </c>
      <c r="F930" s="4">
        <f t="shared" si="198"/>
        <v>6.4516129032258064E-3</v>
      </c>
      <c r="G930" s="4">
        <f t="shared" si="199"/>
        <v>24025</v>
      </c>
      <c r="H930" s="4">
        <f t="shared" si="200"/>
        <v>74716.218317524501</v>
      </c>
      <c r="I930" s="4">
        <f t="shared" si="201"/>
        <v>232362.67553265282</v>
      </c>
      <c r="J930" s="4">
        <f t="shared" si="202"/>
        <v>44790.532143560937</v>
      </c>
      <c r="K930" s="4">
        <f t="shared" si="203"/>
        <v>83504.340050088053</v>
      </c>
      <c r="L930" s="4">
        <f t="shared" si="204"/>
        <v>139295.69940463675</v>
      </c>
      <c r="M930" s="4"/>
      <c r="N930" s="4"/>
      <c r="O930" s="4">
        <f t="shared" si="205"/>
        <v>1.7598742613551188</v>
      </c>
      <c r="P930" s="18">
        <f t="shared" si="206"/>
        <v>20645.28494354006</v>
      </c>
      <c r="Q930" s="18">
        <f t="shared" si="207"/>
        <v>262.13762050394018</v>
      </c>
      <c r="R930" s="43"/>
      <c r="S930" s="43"/>
    </row>
    <row r="931" spans="2:19" ht="18" x14ac:dyDescent="0.35">
      <c r="B931" s="45">
        <v>48.6</v>
      </c>
      <c r="C931" s="5">
        <v>1.53</v>
      </c>
      <c r="D931" s="4">
        <f t="shared" si="196"/>
        <v>3.1080031080031079</v>
      </c>
      <c r="E931" s="4">
        <f t="shared" si="197"/>
        <v>1.8773173575897015</v>
      </c>
      <c r="F931" s="4">
        <f t="shared" si="198"/>
        <v>6.5359477124183009E-3</v>
      </c>
      <c r="G931" s="4">
        <f t="shared" si="199"/>
        <v>23408.999999999996</v>
      </c>
      <c r="H931" s="4">
        <f t="shared" si="200"/>
        <v>72755.244755244741</v>
      </c>
      <c r="I931" s="4">
        <f t="shared" si="201"/>
        <v>226123.52682282747</v>
      </c>
      <c r="J931" s="4">
        <f t="shared" si="202"/>
        <v>43946.122023817319</v>
      </c>
      <c r="K931" s="4">
        <f t="shared" si="203"/>
        <v>82500.817674067308</v>
      </c>
      <c r="L931" s="4">
        <f t="shared" si="204"/>
        <v>136584.68383470803</v>
      </c>
      <c r="M931" s="4"/>
      <c r="N931" s="4"/>
      <c r="O931" s="4">
        <f t="shared" si="205"/>
        <v>1.7675308890303256</v>
      </c>
      <c r="P931" s="18">
        <f t="shared" si="206"/>
        <v>20683.535741704622</v>
      </c>
      <c r="Q931" s="18">
        <f t="shared" si="207"/>
        <v>282.15028470059735</v>
      </c>
      <c r="R931" s="43"/>
      <c r="S931" s="43"/>
    </row>
    <row r="932" spans="2:19" ht="18" x14ac:dyDescent="0.35">
      <c r="B932" s="45">
        <v>48.8</v>
      </c>
      <c r="C932" s="5">
        <v>1.5</v>
      </c>
      <c r="D932" s="4">
        <f t="shared" si="196"/>
        <v>3.1060723714862557</v>
      </c>
      <c r="E932" s="4">
        <f t="shared" si="197"/>
        <v>1.8971199848858813</v>
      </c>
      <c r="F932" s="4">
        <f t="shared" si="198"/>
        <v>6.6666666666666662E-3</v>
      </c>
      <c r="G932" s="4">
        <f t="shared" si="199"/>
        <v>22500.000000000004</v>
      </c>
      <c r="H932" s="4">
        <f t="shared" si="200"/>
        <v>69886.628358440765</v>
      </c>
      <c r="I932" s="4">
        <f t="shared" si="201"/>
        <v>217072.92548048071</v>
      </c>
      <c r="J932" s="4">
        <f t="shared" si="202"/>
        <v>42685.199659932339</v>
      </c>
      <c r="K932" s="4">
        <f t="shared" si="203"/>
        <v>80978.94533370166</v>
      </c>
      <c r="L932" s="4">
        <f t="shared" si="204"/>
        <v>132583.31933509035</v>
      </c>
      <c r="M932" s="4"/>
      <c r="N932" s="4"/>
      <c r="O932" s="4">
        <f t="shared" si="205"/>
        <v>1.775178003889657</v>
      </c>
      <c r="P932" s="18">
        <f t="shared" si="206"/>
        <v>20726.829919746244</v>
      </c>
      <c r="Q932" s="18">
        <f t="shared" si="207"/>
        <v>334.5715514088796</v>
      </c>
      <c r="R932" s="43"/>
      <c r="S932" s="43"/>
    </row>
    <row r="933" spans="2:19" ht="18" x14ac:dyDescent="0.35">
      <c r="B933" s="45">
        <v>48.9</v>
      </c>
      <c r="C933" s="5">
        <v>1.51</v>
      </c>
      <c r="D933" s="4">
        <f t="shared" si="196"/>
        <v>3.1051079024996122</v>
      </c>
      <c r="E933" s="4">
        <f t="shared" si="197"/>
        <v>1.8904754421672127</v>
      </c>
      <c r="F933" s="4">
        <f t="shared" si="198"/>
        <v>6.6225165562913916E-3</v>
      </c>
      <c r="G933" s="4">
        <f t="shared" si="199"/>
        <v>22800.999999999996</v>
      </c>
      <c r="H933" s="4">
        <f t="shared" si="200"/>
        <v>70799.565284893644</v>
      </c>
      <c r="I933" s="4">
        <f t="shared" si="201"/>
        <v>219840.28965966046</v>
      </c>
      <c r="J933" s="4">
        <f t="shared" si="202"/>
        <v>43104.730556854614</v>
      </c>
      <c r="K933" s="4">
        <f t="shared" si="203"/>
        <v>81488.434558968293</v>
      </c>
      <c r="L933" s="4">
        <f t="shared" si="204"/>
        <v>133844.83948720575</v>
      </c>
      <c r="M933" s="4"/>
      <c r="N933" s="4"/>
      <c r="O933" s="4">
        <f t="shared" si="205"/>
        <v>1.7789979995518053</v>
      </c>
      <c r="P933" s="18">
        <f t="shared" si="206"/>
        <v>20714.29557381729</v>
      </c>
      <c r="Q933" s="18">
        <f t="shared" si="207"/>
        <v>283.35304805544155</v>
      </c>
      <c r="R933" s="43"/>
      <c r="S933" s="43"/>
    </row>
    <row r="934" spans="2:19" ht="18" x14ac:dyDescent="0.35">
      <c r="B934" s="45">
        <v>49</v>
      </c>
      <c r="C934" s="5">
        <v>1.51</v>
      </c>
      <c r="D934" s="4">
        <f t="shared" si="196"/>
        <v>3.1041440322830982</v>
      </c>
      <c r="E934" s="4">
        <f t="shared" si="197"/>
        <v>1.8904754421672127</v>
      </c>
      <c r="F934" s="4">
        <f t="shared" si="198"/>
        <v>6.6225165562913916E-3</v>
      </c>
      <c r="G934" s="4">
        <f t="shared" si="199"/>
        <v>22800.999999999996</v>
      </c>
      <c r="H934" s="4">
        <f t="shared" si="200"/>
        <v>70777.588080086905</v>
      </c>
      <c r="I934" s="4">
        <f t="shared" si="201"/>
        <v>219703.82765819313</v>
      </c>
      <c r="J934" s="4">
        <f t="shared" si="202"/>
        <v>43104.730556854614</v>
      </c>
      <c r="K934" s="4">
        <f t="shared" si="203"/>
        <v>81488.434558968293</v>
      </c>
      <c r="L934" s="4">
        <f t="shared" si="204"/>
        <v>133803.29212123115</v>
      </c>
      <c r="M934" s="4"/>
      <c r="N934" s="4"/>
      <c r="O934" s="4">
        <f t="shared" si="205"/>
        <v>1.7828156236506061</v>
      </c>
      <c r="P934" s="18">
        <f t="shared" si="206"/>
        <v>20714.29557381729</v>
      </c>
      <c r="Q934" s="18">
        <f t="shared" si="207"/>
        <v>264.27810336157694</v>
      </c>
      <c r="R934" s="43"/>
      <c r="S934" s="43"/>
    </row>
    <row r="935" spans="2:19" ht="18" x14ac:dyDescent="0.35">
      <c r="B935" s="45">
        <v>49.1</v>
      </c>
      <c r="C935" s="5">
        <v>1.48</v>
      </c>
      <c r="D935" s="4">
        <f t="shared" si="196"/>
        <v>3.1031807602792862</v>
      </c>
      <c r="E935" s="4">
        <f t="shared" si="197"/>
        <v>1.9105430052180221</v>
      </c>
      <c r="F935" s="4">
        <f t="shared" si="198"/>
        <v>6.7567567567567571E-3</v>
      </c>
      <c r="G935" s="4">
        <f t="shared" si="199"/>
        <v>21903.999999999996</v>
      </c>
      <c r="H935" s="4">
        <f t="shared" si="200"/>
        <v>67972.07137315748</v>
      </c>
      <c r="I935" s="4">
        <f t="shared" si="201"/>
        <v>210929.62412151275</v>
      </c>
      <c r="J935" s="4">
        <f t="shared" si="202"/>
        <v>41848.533986295552</v>
      </c>
      <c r="K935" s="4">
        <f t="shared" si="203"/>
        <v>79953.423886145625</v>
      </c>
      <c r="L935" s="4">
        <f t="shared" si="204"/>
        <v>129863.56551216618</v>
      </c>
      <c r="M935" s="4"/>
      <c r="N935" s="4"/>
      <c r="O935" s="4">
        <f t="shared" si="205"/>
        <v>1.7866308783938791</v>
      </c>
      <c r="P935" s="18">
        <f t="shared" si="206"/>
        <v>20746.135243756984</v>
      </c>
      <c r="Q935" s="18">
        <f t="shared" si="207"/>
        <v>336.31872917310295</v>
      </c>
      <c r="R935" s="43"/>
      <c r="S935" s="43"/>
    </row>
    <row r="936" spans="2:19" ht="18" x14ac:dyDescent="0.35">
      <c r="B936" s="45">
        <v>49.3</v>
      </c>
      <c r="C936" s="5">
        <v>1.47</v>
      </c>
      <c r="D936" s="4">
        <f t="shared" si="196"/>
        <v>3.1012560086835168</v>
      </c>
      <c r="E936" s="4">
        <f t="shared" si="197"/>
        <v>1.9173226922034008</v>
      </c>
      <c r="F936" s="4">
        <f t="shared" si="198"/>
        <v>6.8027210884353739E-3</v>
      </c>
      <c r="G936" s="4">
        <f t="shared" si="199"/>
        <v>21609.000000000004</v>
      </c>
      <c r="H936" s="4">
        <f t="shared" si="200"/>
        <v>67015.041091642124</v>
      </c>
      <c r="I936" s="4">
        <f t="shared" si="201"/>
        <v>207830.79885762796</v>
      </c>
      <c r="J936" s="4">
        <f t="shared" si="202"/>
        <v>41431.426055823293</v>
      </c>
      <c r="K936" s="4">
        <f t="shared" si="203"/>
        <v>79437.413347177237</v>
      </c>
      <c r="L936" s="4">
        <f t="shared" si="204"/>
        <v>128489.45900394881</v>
      </c>
      <c r="M936" s="4"/>
      <c r="N936" s="4"/>
      <c r="O936" s="4">
        <f t="shared" si="205"/>
        <v>1.7942542886314019</v>
      </c>
      <c r="P936" s="18">
        <f t="shared" si="206"/>
        <v>20752.877577460938</v>
      </c>
      <c r="Q936" s="18">
        <f t="shared" si="207"/>
        <v>327.28628277524427</v>
      </c>
      <c r="R936" s="43"/>
      <c r="S936" s="43"/>
    </row>
    <row r="937" spans="2:19" ht="18" x14ac:dyDescent="0.35">
      <c r="B937" s="45">
        <v>49.7</v>
      </c>
      <c r="C937" s="5">
        <v>1.47</v>
      </c>
      <c r="D937" s="4">
        <f t="shared" si="196"/>
        <v>3.0974136595942392</v>
      </c>
      <c r="E937" s="4">
        <f t="shared" si="197"/>
        <v>1.9173226922034008</v>
      </c>
      <c r="F937" s="4">
        <f t="shared" si="198"/>
        <v>6.8027210884353739E-3</v>
      </c>
      <c r="G937" s="4">
        <f t="shared" si="199"/>
        <v>21609.000000000004</v>
      </c>
      <c r="H937" s="4">
        <f t="shared" si="200"/>
        <v>66932.011770171928</v>
      </c>
      <c r="I937" s="4">
        <f t="shared" si="201"/>
        <v>207316.12752105293</v>
      </c>
      <c r="J937" s="4">
        <f t="shared" si="202"/>
        <v>41431.426055823293</v>
      </c>
      <c r="K937" s="4">
        <f t="shared" si="203"/>
        <v>79437.413347177237</v>
      </c>
      <c r="L937" s="4">
        <f t="shared" si="204"/>
        <v>128330.26500177576</v>
      </c>
      <c r="M937" s="4"/>
      <c r="N937" s="4"/>
      <c r="O937" s="4">
        <f t="shared" si="205"/>
        <v>1.8094727736804437</v>
      </c>
      <c r="P937" s="18">
        <f t="shared" si="206"/>
        <v>20752.877577460938</v>
      </c>
      <c r="Q937" s="18">
        <f t="shared" si="207"/>
        <v>251.34735083315206</v>
      </c>
      <c r="R937" s="43"/>
      <c r="S937" s="43"/>
    </row>
    <row r="938" spans="2:19" ht="18" x14ac:dyDescent="0.35">
      <c r="B938" s="45">
        <v>49.9</v>
      </c>
      <c r="C938" s="5">
        <v>1.46</v>
      </c>
      <c r="D938" s="4">
        <f t="shared" si="196"/>
        <v>3.0954960532425324</v>
      </c>
      <c r="E938" s="4">
        <f t="shared" si="197"/>
        <v>1.9241486572738007</v>
      </c>
      <c r="F938" s="4">
        <f t="shared" si="198"/>
        <v>6.8493150684931503E-3</v>
      </c>
      <c r="G938" s="4">
        <f t="shared" si="199"/>
        <v>21316.000000000004</v>
      </c>
      <c r="H938" s="4">
        <f t="shared" si="200"/>
        <v>65983.59387091783</v>
      </c>
      <c r="I938" s="4">
        <f t="shared" si="201"/>
        <v>204251.95440618429</v>
      </c>
      <c r="J938" s="4">
        <f t="shared" si="202"/>
        <v>41015.152778448341</v>
      </c>
      <c r="K938" s="4">
        <f t="shared" si="203"/>
        <v>78919.251146531169</v>
      </c>
      <c r="L938" s="4">
        <f t="shared" si="204"/>
        <v>126962.24354882633</v>
      </c>
      <c r="M938" s="4"/>
      <c r="N938" s="4"/>
      <c r="O938" s="4">
        <f t="shared" si="205"/>
        <v>1.8170678835768435</v>
      </c>
      <c r="P938" s="18">
        <f t="shared" si="206"/>
        <v>20757.660738509425</v>
      </c>
      <c r="Q938" s="18">
        <f t="shared" si="207"/>
        <v>244.4154823085087</v>
      </c>
      <c r="R938" s="43"/>
      <c r="S938" s="43"/>
    </row>
    <row r="939" spans="2:19" ht="18" x14ac:dyDescent="0.35">
      <c r="B939" s="45">
        <v>50.2</v>
      </c>
      <c r="C939" s="5">
        <v>1.44</v>
      </c>
      <c r="D939" s="4">
        <f t="shared" si="196"/>
        <v>3.0926240915416736</v>
      </c>
      <c r="E939" s="4">
        <f t="shared" si="197"/>
        <v>1.9379419794061366</v>
      </c>
      <c r="F939" s="4">
        <f t="shared" si="198"/>
        <v>6.9444444444444441E-3</v>
      </c>
      <c r="G939" s="4">
        <f t="shared" si="199"/>
        <v>20736</v>
      </c>
      <c r="H939" s="4">
        <f t="shared" si="200"/>
        <v>64128.653162208146</v>
      </c>
      <c r="I939" s="4">
        <f t="shared" si="201"/>
        <v>198325.81772756507</v>
      </c>
      <c r="J939" s="4">
        <f t="shared" si="202"/>
        <v>40185.164884965649</v>
      </c>
      <c r="K939" s="4">
        <f t="shared" si="203"/>
        <v>77876.517979932294</v>
      </c>
      <c r="L939" s="4">
        <f t="shared" si="204"/>
        <v>124277.60904581925</v>
      </c>
      <c r="M939" s="4"/>
      <c r="N939" s="4"/>
      <c r="O939" s="4">
        <f t="shared" si="205"/>
        <v>1.8284429318065598</v>
      </c>
      <c r="P939" s="18">
        <f t="shared" si="206"/>
        <v>20761.293214512018</v>
      </c>
      <c r="Q939" s="18">
        <f t="shared" si="207"/>
        <v>248.62549899324523</v>
      </c>
      <c r="R939" s="43"/>
      <c r="S939" s="43"/>
    </row>
    <row r="940" spans="2:19" ht="18" x14ac:dyDescent="0.35">
      <c r="B940" s="45">
        <v>50.3</v>
      </c>
      <c r="C940" s="5">
        <v>1.43</v>
      </c>
      <c r="D940" s="4">
        <f t="shared" si="196"/>
        <v>3.0916679548616481</v>
      </c>
      <c r="E940" s="4">
        <f t="shared" si="197"/>
        <v>1.9449106487222299</v>
      </c>
      <c r="F940" s="4">
        <f t="shared" si="198"/>
        <v>6.9930069930069939E-3</v>
      </c>
      <c r="G940" s="4">
        <f t="shared" si="199"/>
        <v>20448.999999999996</v>
      </c>
      <c r="H940" s="4">
        <f t="shared" si="200"/>
        <v>63221.518008965832</v>
      </c>
      <c r="I940" s="4">
        <f t="shared" si="201"/>
        <v>195459.94128602825</v>
      </c>
      <c r="J940" s="4">
        <f t="shared" si="202"/>
        <v>39771.47785572087</v>
      </c>
      <c r="K940" s="4">
        <f t="shared" si="203"/>
        <v>77351.970797011876</v>
      </c>
      <c r="L940" s="4">
        <f t="shared" si="204"/>
        <v>122960.20360402187</v>
      </c>
      <c r="M940" s="4"/>
      <c r="N940" s="4"/>
      <c r="O940" s="4">
        <f t="shared" si="205"/>
        <v>1.8322299255001866</v>
      </c>
      <c r="P940" s="18">
        <f t="shared" si="206"/>
        <v>20760.114596384239</v>
      </c>
      <c r="Q940" s="18">
        <f t="shared" si="207"/>
        <v>259.6398361950977</v>
      </c>
      <c r="R940" s="43"/>
      <c r="S940" s="43"/>
    </row>
    <row r="941" spans="2:19" ht="18" x14ac:dyDescent="0.35">
      <c r="B941" s="45">
        <v>50.6</v>
      </c>
      <c r="C941" s="5">
        <v>1.42</v>
      </c>
      <c r="D941" s="4">
        <f t="shared" si="196"/>
        <v>3.0888030888030888</v>
      </c>
      <c r="E941" s="4">
        <f t="shared" si="197"/>
        <v>1.9519282213808764</v>
      </c>
      <c r="F941" s="4">
        <f t="shared" si="198"/>
        <v>7.0422535211267616E-3</v>
      </c>
      <c r="G941" s="4">
        <f t="shared" si="199"/>
        <v>20163.999999999996</v>
      </c>
      <c r="H941" s="4">
        <f t="shared" si="200"/>
        <v>62282.625482625474</v>
      </c>
      <c r="I941" s="4">
        <f t="shared" si="201"/>
        <v>192378.76596949954</v>
      </c>
      <c r="J941" s="4">
        <f t="shared" si="202"/>
        <v>39358.680655923985</v>
      </c>
      <c r="K941" s="4">
        <f t="shared" si="203"/>
        <v>76825.319528615611</v>
      </c>
      <c r="L941" s="4">
        <f t="shared" si="204"/>
        <v>121571.21438123239</v>
      </c>
      <c r="M941" s="4"/>
      <c r="N941" s="4"/>
      <c r="O941" s="4">
        <f t="shared" si="205"/>
        <v>1.8435768698476842</v>
      </c>
      <c r="P941" s="18">
        <f t="shared" si="206"/>
        <v>20756.920944653983</v>
      </c>
      <c r="Q941" s="18">
        <f t="shared" si="207"/>
        <v>236.72567010355516</v>
      </c>
      <c r="R941" s="43"/>
      <c r="S941" s="43"/>
    </row>
    <row r="942" spans="2:19" ht="18" x14ac:dyDescent="0.35">
      <c r="B942" s="45">
        <v>50.7</v>
      </c>
      <c r="C942" s="5">
        <v>1.41</v>
      </c>
      <c r="D942" s="4">
        <f t="shared" si="196"/>
        <v>3.0878493129535283</v>
      </c>
      <c r="E942" s="4">
        <f t="shared" si="197"/>
        <v>1.9589953886039688</v>
      </c>
      <c r="F942" s="4">
        <f t="shared" si="198"/>
        <v>7.0921985815602844E-3</v>
      </c>
      <c r="G942" s="4">
        <f t="shared" si="199"/>
        <v>19880.999999999996</v>
      </c>
      <c r="H942" s="4">
        <f t="shared" si="200"/>
        <v>61389.532190829086</v>
      </c>
      <c r="I942" s="4">
        <f t="shared" si="201"/>
        <v>189561.62479799011</v>
      </c>
      <c r="J942" s="4">
        <f t="shared" si="202"/>
        <v>38946.787320835494</v>
      </c>
      <c r="K942" s="4">
        <f t="shared" si="203"/>
        <v>76296.576762456258</v>
      </c>
      <c r="L942" s="4">
        <f t="shared" si="204"/>
        <v>120261.81047038907</v>
      </c>
      <c r="M942" s="4"/>
      <c r="N942" s="4"/>
      <c r="O942" s="4">
        <f t="shared" si="205"/>
        <v>1.8473545129429407</v>
      </c>
      <c r="P942" s="18">
        <f t="shared" si="206"/>
        <v>20751.698535628584</v>
      </c>
      <c r="Q942" s="18">
        <f t="shared" si="207"/>
        <v>247.79052383813769</v>
      </c>
      <c r="R942" s="43"/>
      <c r="S942" s="43"/>
    </row>
    <row r="943" spans="2:19" ht="18" x14ac:dyDescent="0.35">
      <c r="B943" s="45">
        <v>50.8</v>
      </c>
      <c r="C943" s="5">
        <v>1.4</v>
      </c>
      <c r="D943" s="4">
        <f t="shared" si="196"/>
        <v>3.086896125945362</v>
      </c>
      <c r="E943" s="4">
        <f t="shared" si="197"/>
        <v>1.9661128563728327</v>
      </c>
      <c r="F943" s="4">
        <f t="shared" si="198"/>
        <v>7.1428571428571435E-3</v>
      </c>
      <c r="G943" s="4">
        <f t="shared" si="199"/>
        <v>19599.999999999996</v>
      </c>
      <c r="H943" s="4">
        <f t="shared" si="200"/>
        <v>60503.164068529084</v>
      </c>
      <c r="I943" s="4">
        <f t="shared" si="201"/>
        <v>186766.98277057905</v>
      </c>
      <c r="J943" s="4">
        <f t="shared" si="202"/>
        <v>38535.811984907516</v>
      </c>
      <c r="K943" s="4">
        <f t="shared" si="203"/>
        <v>75765.755374292959</v>
      </c>
      <c r="L943" s="4">
        <f t="shared" si="204"/>
        <v>118956.04872636985</v>
      </c>
      <c r="M943" s="4"/>
      <c r="N943" s="4"/>
      <c r="O943" s="4">
        <f t="shared" si="205"/>
        <v>1.8511298237998322</v>
      </c>
      <c r="P943" s="18">
        <f t="shared" si="206"/>
        <v>20744.433747710751</v>
      </c>
      <c r="Q943" s="18">
        <f t="shared" si="207"/>
        <v>259.13351648180071</v>
      </c>
      <c r="R943" s="43"/>
      <c r="S943" s="43"/>
    </row>
    <row r="944" spans="2:19" ht="18" x14ac:dyDescent="0.35">
      <c r="B944" s="45">
        <v>51.2</v>
      </c>
      <c r="C944" s="5">
        <v>1.38</v>
      </c>
      <c r="D944" s="4">
        <f t="shared" si="196"/>
        <v>3.0830892554339453</v>
      </c>
      <c r="E944" s="4">
        <f t="shared" si="197"/>
        <v>1.9805015938249324</v>
      </c>
      <c r="F944" s="4">
        <f t="shared" si="198"/>
        <v>7.2463768115942039E-3</v>
      </c>
      <c r="G944" s="4">
        <f t="shared" si="199"/>
        <v>19043.999999999996</v>
      </c>
      <c r="H944" s="4">
        <f t="shared" si="200"/>
        <v>58714.351780484045</v>
      </c>
      <c r="I944" s="4">
        <f t="shared" si="201"/>
        <v>181021.5871141793</v>
      </c>
      <c r="J944" s="4">
        <f t="shared" si="202"/>
        <v>37716.672352802008</v>
      </c>
      <c r="K944" s="4">
        <f t="shared" si="203"/>
        <v>74697.929708497133</v>
      </c>
      <c r="L944" s="4">
        <f t="shared" si="204"/>
        <v>116283.86728164641</v>
      </c>
      <c r="M944" s="4"/>
      <c r="N944" s="4"/>
      <c r="O944" s="4">
        <f t="shared" si="205"/>
        <v>1.8662077879867169</v>
      </c>
      <c r="P944" s="18">
        <f t="shared" si="206"/>
        <v>20723.723076620627</v>
      </c>
      <c r="Q944" s="18">
        <f t="shared" si="207"/>
        <v>248.77318226502146</v>
      </c>
      <c r="R944" s="43"/>
      <c r="S944" s="43"/>
    </row>
    <row r="945" spans="2:19" ht="18" x14ac:dyDescent="0.35">
      <c r="B945" s="45">
        <v>51.4</v>
      </c>
      <c r="C945" s="5">
        <v>1.36</v>
      </c>
      <c r="D945" s="4">
        <f t="shared" si="196"/>
        <v>3.081189339084887</v>
      </c>
      <c r="E945" s="4">
        <f t="shared" si="197"/>
        <v>1.9951003932460849</v>
      </c>
      <c r="F945" s="4">
        <f t="shared" si="198"/>
        <v>7.3529411764705881E-3</v>
      </c>
      <c r="G945" s="4">
        <f t="shared" si="199"/>
        <v>18496</v>
      </c>
      <c r="H945" s="4">
        <f t="shared" si="200"/>
        <v>56989.678015714067</v>
      </c>
      <c r="I945" s="4">
        <f t="shared" si="201"/>
        <v>175595.98833989855</v>
      </c>
      <c r="J945" s="4">
        <f t="shared" si="202"/>
        <v>36901.376873479589</v>
      </c>
      <c r="K945" s="4">
        <f t="shared" si="203"/>
        <v>73621.951511601103</v>
      </c>
      <c r="L945" s="4">
        <f t="shared" si="204"/>
        <v>113700.1290201189</v>
      </c>
      <c r="M945" s="4"/>
      <c r="N945" s="4"/>
      <c r="O945" s="4">
        <f t="shared" si="205"/>
        <v>1.8737328326614087</v>
      </c>
      <c r="P945" s="18">
        <f t="shared" si="206"/>
        <v>20694.68211186042</v>
      </c>
      <c r="Q945" s="18">
        <f t="shared" si="207"/>
        <v>272.44764776303947</v>
      </c>
      <c r="R945" s="43"/>
      <c r="S945" s="43"/>
    </row>
    <row r="946" spans="2:19" ht="18" x14ac:dyDescent="0.35">
      <c r="B946" s="45">
        <v>51.4</v>
      </c>
      <c r="C946" s="5">
        <v>1.37</v>
      </c>
      <c r="D946" s="4">
        <f t="shared" si="196"/>
        <v>3.081189339084887</v>
      </c>
      <c r="E946" s="4">
        <f t="shared" si="197"/>
        <v>1.987774353154012</v>
      </c>
      <c r="F946" s="4">
        <f t="shared" si="198"/>
        <v>7.2992700729927005E-3</v>
      </c>
      <c r="G946" s="4">
        <f t="shared" si="199"/>
        <v>18769</v>
      </c>
      <c r="H946" s="4">
        <f t="shared" si="200"/>
        <v>57830.842705284245</v>
      </c>
      <c r="I946" s="4">
        <f t="shared" si="201"/>
        <v>178187.77601381682</v>
      </c>
      <c r="J946" s="4">
        <f t="shared" si="202"/>
        <v>37308.536834347651</v>
      </c>
      <c r="K946" s="4">
        <f t="shared" si="203"/>
        <v>74160.952673018037</v>
      </c>
      <c r="L946" s="4">
        <f t="shared" si="204"/>
        <v>114954.6659508478</v>
      </c>
      <c r="M946" s="4"/>
      <c r="N946" s="4"/>
      <c r="O946" s="4">
        <f t="shared" si="205"/>
        <v>1.8737328326614087</v>
      </c>
      <c r="P946" s="18">
        <f t="shared" si="206"/>
        <v>20710.25048702407</v>
      </c>
      <c r="Q946" s="18">
        <f t="shared" si="207"/>
        <v>244.09963632949513</v>
      </c>
      <c r="R946" s="43"/>
      <c r="S946" s="43"/>
    </row>
    <row r="947" spans="2:19" ht="18" x14ac:dyDescent="0.35">
      <c r="B947" s="45">
        <v>51.5</v>
      </c>
      <c r="C947" s="5">
        <v>1.35</v>
      </c>
      <c r="D947" s="4">
        <f t="shared" si="196"/>
        <v>3.080240258740182</v>
      </c>
      <c r="E947" s="4">
        <f t="shared" si="197"/>
        <v>2.0024805005437076</v>
      </c>
      <c r="F947" s="4">
        <f t="shared" si="198"/>
        <v>7.4074074074074068E-3</v>
      </c>
      <c r="G947" s="4">
        <f t="shared" si="199"/>
        <v>18225.000000000004</v>
      </c>
      <c r="H947" s="4">
        <f t="shared" si="200"/>
        <v>56137.378715539831</v>
      </c>
      <c r="I947" s="4">
        <f t="shared" si="201"/>
        <v>172916.61393974998</v>
      </c>
      <c r="J947" s="4">
        <f t="shared" si="202"/>
        <v>36495.207122409076</v>
      </c>
      <c r="K947" s="4">
        <f t="shared" si="203"/>
        <v>73080.940625928008</v>
      </c>
      <c r="L947" s="4">
        <f t="shared" si="204"/>
        <v>112414.00622950587</v>
      </c>
      <c r="M947" s="4"/>
      <c r="N947" s="4"/>
      <c r="O947" s="4">
        <f t="shared" si="205"/>
        <v>1.8774918781569188</v>
      </c>
      <c r="P947" s="18">
        <f t="shared" si="206"/>
        <v>20677.004884830181</v>
      </c>
      <c r="Q947" s="18">
        <f t="shared" si="207"/>
        <v>284.71378810903462</v>
      </c>
      <c r="R947" s="43"/>
      <c r="S947" s="43"/>
    </row>
    <row r="948" spans="2:19" ht="18" x14ac:dyDescent="0.35">
      <c r="B948" s="45">
        <v>51.9</v>
      </c>
      <c r="C948" s="5">
        <v>1.34</v>
      </c>
      <c r="D948" s="4">
        <f t="shared" si="196"/>
        <v>3.0764497769573915</v>
      </c>
      <c r="E948" s="4">
        <f t="shared" si="197"/>
        <v>2.0099154790312257</v>
      </c>
      <c r="F948" s="4">
        <f t="shared" si="198"/>
        <v>7.462686567164179E-3</v>
      </c>
      <c r="G948" s="4">
        <f t="shared" si="199"/>
        <v>17956</v>
      </c>
      <c r="H948" s="4">
        <f t="shared" si="200"/>
        <v>55240.73219504692</v>
      </c>
      <c r="I948" s="4">
        <f t="shared" si="201"/>
        <v>169945.33824041509</v>
      </c>
      <c r="J948" s="4">
        <f t="shared" si="202"/>
        <v>36090.042341484688</v>
      </c>
      <c r="K948" s="4">
        <f t="shared" si="203"/>
        <v>72537.934741042409</v>
      </c>
      <c r="L948" s="4">
        <f t="shared" si="204"/>
        <v>111029.20271184339</v>
      </c>
      <c r="M948" s="4"/>
      <c r="N948" s="4"/>
      <c r="O948" s="4">
        <f t="shared" si="205"/>
        <v>1.8925049311096132</v>
      </c>
      <c r="P948" s="18">
        <f t="shared" si="206"/>
        <v>20657.205860274698</v>
      </c>
      <c r="Q948" s="18">
        <f t="shared" si="207"/>
        <v>247.52771132097578</v>
      </c>
      <c r="R948" s="43"/>
      <c r="S948" s="43"/>
    </row>
    <row r="949" spans="2:19" ht="18" x14ac:dyDescent="0.35">
      <c r="B949" s="45">
        <v>52</v>
      </c>
      <c r="C949" s="5">
        <v>1.33</v>
      </c>
      <c r="D949" s="4">
        <f t="shared" si="196"/>
        <v>3.0755036137167462</v>
      </c>
      <c r="E949" s="4">
        <f t="shared" si="197"/>
        <v>2.0174061507603831</v>
      </c>
      <c r="F949" s="4">
        <f t="shared" si="198"/>
        <v>7.5187969924812026E-3</v>
      </c>
      <c r="G949" s="4">
        <f t="shared" si="199"/>
        <v>17689</v>
      </c>
      <c r="H949" s="4">
        <f t="shared" si="200"/>
        <v>54402.583423035525</v>
      </c>
      <c r="I949" s="4">
        <f t="shared" si="201"/>
        <v>167315.34191307251</v>
      </c>
      <c r="J949" s="4">
        <f t="shared" si="202"/>
        <v>35685.897400800415</v>
      </c>
      <c r="K949" s="4">
        <f t="shared" si="203"/>
        <v>71992.948911778716</v>
      </c>
      <c r="L949" s="4">
        <f t="shared" si="204"/>
        <v>109752.10641488673</v>
      </c>
      <c r="M949" s="4"/>
      <c r="N949" s="4"/>
      <c r="O949" s="4">
        <f t="shared" si="205"/>
        <v>1.8962524227604618</v>
      </c>
      <c r="P949" s="18">
        <f t="shared" si="206"/>
        <v>20635.272216590223</v>
      </c>
      <c r="Q949" s="18">
        <f t="shared" si="207"/>
        <v>259.64313632264572</v>
      </c>
      <c r="R949" s="43"/>
      <c r="S949" s="43"/>
    </row>
    <row r="950" spans="2:19" ht="18" x14ac:dyDescent="0.35">
      <c r="B950" s="45">
        <v>52.5</v>
      </c>
      <c r="C950" s="5">
        <v>1.32</v>
      </c>
      <c r="D950" s="4">
        <f t="shared" si="196"/>
        <v>3.0707815138952865</v>
      </c>
      <c r="E950" s="4">
        <f t="shared" si="197"/>
        <v>2.0249533563957662</v>
      </c>
      <c r="F950" s="4">
        <f t="shared" si="198"/>
        <v>7.575757575757576E-3</v>
      </c>
      <c r="G950" s="4">
        <f t="shared" si="199"/>
        <v>17423.999999999996</v>
      </c>
      <c r="H950" s="4">
        <f t="shared" si="200"/>
        <v>53505.297098111463</v>
      </c>
      <c r="I950" s="4">
        <f t="shared" si="201"/>
        <v>164303.0772243558</v>
      </c>
      <c r="J950" s="4">
        <f t="shared" si="202"/>
        <v>35282.787281839825</v>
      </c>
      <c r="K950" s="4">
        <f t="shared" si="203"/>
        <v>71445.998529359393</v>
      </c>
      <c r="L950" s="4">
        <f t="shared" si="204"/>
        <v>108345.73094377345</v>
      </c>
      <c r="M950" s="4"/>
      <c r="N950" s="4"/>
      <c r="O950" s="4">
        <f t="shared" si="205"/>
        <v>1.9149553578304452</v>
      </c>
      <c r="P950" s="18">
        <f t="shared" si="206"/>
        <v>20611.191259742944</v>
      </c>
      <c r="Q950" s="18">
        <f t="shared" si="207"/>
        <v>210.82272801026966</v>
      </c>
      <c r="R950" s="43"/>
      <c r="S950" s="43"/>
    </row>
    <row r="951" spans="2:19" ht="18" x14ac:dyDescent="0.35">
      <c r="B951" s="45">
        <v>52.6</v>
      </c>
      <c r="C951" s="5">
        <v>1.31</v>
      </c>
      <c r="D951" s="4">
        <f t="shared" si="196"/>
        <v>3.0698388334612434</v>
      </c>
      <c r="E951" s="4">
        <f t="shared" si="197"/>
        <v>2.0325579557809856</v>
      </c>
      <c r="F951" s="4">
        <f t="shared" si="198"/>
        <v>7.6335877862595417E-3</v>
      </c>
      <c r="G951" s="4">
        <f t="shared" si="199"/>
        <v>17161</v>
      </c>
      <c r="H951" s="4">
        <f t="shared" si="200"/>
        <v>52681.504221028401</v>
      </c>
      <c r="I951" s="4">
        <f t="shared" si="201"/>
        <v>161723.72746286541</v>
      </c>
      <c r="J951" s="4">
        <f t="shared" si="202"/>
        <v>34880.727079157492</v>
      </c>
      <c r="K951" s="4">
        <f t="shared" si="203"/>
        <v>70897.099328166834</v>
      </c>
      <c r="L951" s="4">
        <f t="shared" si="204"/>
        <v>107078.21052696084</v>
      </c>
      <c r="M951" s="4"/>
      <c r="N951" s="4"/>
      <c r="O951" s="4">
        <f t="shared" si="205"/>
        <v>1.9186890550448759</v>
      </c>
      <c r="P951" s="18">
        <f t="shared" si="206"/>
        <v>20584.950426888761</v>
      </c>
      <c r="Q951" s="18">
        <f t="shared" si="207"/>
        <v>222.51169780778122</v>
      </c>
      <c r="R951" s="43"/>
      <c r="S951" s="43"/>
    </row>
    <row r="952" spans="2:19" ht="18" x14ac:dyDescent="0.35">
      <c r="B952" s="45">
        <v>52.9</v>
      </c>
      <c r="C952" s="5">
        <v>1.3</v>
      </c>
      <c r="D952" s="4">
        <f t="shared" si="196"/>
        <v>3.067014261616317</v>
      </c>
      <c r="E952" s="4">
        <f t="shared" si="197"/>
        <v>2.0402208285265546</v>
      </c>
      <c r="F952" s="4">
        <f t="shared" si="198"/>
        <v>7.6923076923076919E-3</v>
      </c>
      <c r="G952" s="4">
        <f t="shared" si="199"/>
        <v>16900.000000000004</v>
      </c>
      <c r="H952" s="4">
        <f t="shared" si="200"/>
        <v>51832.541021315767</v>
      </c>
      <c r="I952" s="4">
        <f t="shared" si="201"/>
        <v>158971.14252818824</v>
      </c>
      <c r="J952" s="4">
        <f t="shared" si="202"/>
        <v>34479.732002098783</v>
      </c>
      <c r="K952" s="4">
        <f t="shared" si="203"/>
        <v>70346.267392695532</v>
      </c>
      <c r="L952" s="4">
        <f t="shared" si="204"/>
        <v>105749.82978714549</v>
      </c>
      <c r="M952" s="4"/>
      <c r="N952" s="4"/>
      <c r="O952" s="4">
        <f t="shared" si="205"/>
        <v>1.929876405125043</v>
      </c>
      <c r="P952" s="18">
        <f t="shared" si="206"/>
        <v>20556.537290101533</v>
      </c>
      <c r="Q952" s="18">
        <f t="shared" si="207"/>
        <v>205.77257101122396</v>
      </c>
      <c r="R952" s="43"/>
      <c r="S952" s="43"/>
    </row>
    <row r="953" spans="2:19" ht="18" x14ac:dyDescent="0.35">
      <c r="B953" s="45">
        <v>53.1</v>
      </c>
      <c r="C953" s="5">
        <v>1.28</v>
      </c>
      <c r="D953" s="4">
        <f t="shared" si="196"/>
        <v>3.0651340996168583</v>
      </c>
      <c r="E953" s="4">
        <f t="shared" si="197"/>
        <v>2.0557250150625199</v>
      </c>
      <c r="F953" s="4">
        <f t="shared" si="198"/>
        <v>7.8125E-3</v>
      </c>
      <c r="G953" s="4">
        <f t="shared" si="199"/>
        <v>16384</v>
      </c>
      <c r="H953" s="4">
        <f t="shared" si="200"/>
        <v>50219.157088122607</v>
      </c>
      <c r="I953" s="4">
        <f t="shared" si="201"/>
        <v>153928.45084482027</v>
      </c>
      <c r="J953" s="4">
        <f t="shared" si="202"/>
        <v>33680.998646784326</v>
      </c>
      <c r="K953" s="4">
        <f t="shared" si="203"/>
        <v>69238.871450481427</v>
      </c>
      <c r="L953" s="4">
        <f t="shared" si="204"/>
        <v>103236.7774614079</v>
      </c>
      <c r="M953" s="4"/>
      <c r="N953" s="4"/>
      <c r="O953" s="4">
        <f t="shared" si="205"/>
        <v>1.9373232082690848</v>
      </c>
      <c r="P953" s="18">
        <f t="shared" si="206"/>
        <v>20493.14509077336</v>
      </c>
      <c r="Q953" s="18">
        <f t="shared" si="207"/>
        <v>229.68709696634792</v>
      </c>
      <c r="R953" s="43"/>
      <c r="S953" s="43"/>
    </row>
    <row r="954" spans="2:19" ht="18" x14ac:dyDescent="0.35">
      <c r="B954" s="45">
        <v>53.5</v>
      </c>
      <c r="C954" s="5">
        <v>1.26</v>
      </c>
      <c r="D954" s="4">
        <f t="shared" si="196"/>
        <v>3.0613806826878927</v>
      </c>
      <c r="E954" s="4">
        <f t="shared" si="197"/>
        <v>2.0714733720306593</v>
      </c>
      <c r="F954" s="4">
        <f t="shared" si="198"/>
        <v>7.9365079365079361E-3</v>
      </c>
      <c r="G954" s="4">
        <f t="shared" si="199"/>
        <v>15876.000000000002</v>
      </c>
      <c r="H954" s="4">
        <f t="shared" si="200"/>
        <v>48602.479718352988</v>
      </c>
      <c r="I954" s="4">
        <f t="shared" si="201"/>
        <v>148790.69254049595</v>
      </c>
      <c r="J954" s="4">
        <f t="shared" si="202"/>
        <v>32886.71125435875</v>
      </c>
      <c r="K954" s="4">
        <f t="shared" si="203"/>
        <v>68123.946657065157</v>
      </c>
      <c r="L954" s="4">
        <f t="shared" si="204"/>
        <v>100678.7425512284</v>
      </c>
      <c r="M954" s="4"/>
      <c r="N954" s="4"/>
      <c r="O954" s="4">
        <f t="shared" si="205"/>
        <v>1.9521894575580117</v>
      </c>
      <c r="P954" s="18">
        <f t="shared" si="206"/>
        <v>20420.918085597492</v>
      </c>
      <c r="Q954" s="18">
        <f t="shared" si="207"/>
        <v>225.89408315144885</v>
      </c>
      <c r="R954" s="43"/>
      <c r="S954" s="43"/>
    </row>
    <row r="955" spans="2:19" ht="18" x14ac:dyDescent="0.35">
      <c r="B955" s="45">
        <v>53.5</v>
      </c>
      <c r="C955" s="5">
        <v>1.27</v>
      </c>
      <c r="D955" s="4">
        <f t="shared" si="196"/>
        <v>3.0613806826878927</v>
      </c>
      <c r="E955" s="4">
        <f t="shared" si="197"/>
        <v>2.0635681925235456</v>
      </c>
      <c r="F955" s="4">
        <f t="shared" si="198"/>
        <v>7.874015748031496E-3</v>
      </c>
      <c r="G955" s="4">
        <f t="shared" si="199"/>
        <v>16129.000000000002</v>
      </c>
      <c r="H955" s="4">
        <f t="shared" si="200"/>
        <v>49377.009031073023</v>
      </c>
      <c r="I955" s="4">
        <f t="shared" si="201"/>
        <v>151161.82161663257</v>
      </c>
      <c r="J955" s="4">
        <f t="shared" si="202"/>
        <v>33283.29137721227</v>
      </c>
      <c r="K955" s="4">
        <f t="shared" si="203"/>
        <v>68682.341428508444</v>
      </c>
      <c r="L955" s="4">
        <f t="shared" si="204"/>
        <v>101892.82527847016</v>
      </c>
      <c r="M955" s="4"/>
      <c r="N955" s="4"/>
      <c r="O955" s="4">
        <f t="shared" si="205"/>
        <v>1.9521894575580117</v>
      </c>
      <c r="P955" s="18">
        <f t="shared" si="206"/>
        <v>20458.14188212197</v>
      </c>
      <c r="Q955" s="18">
        <f t="shared" si="207"/>
        <v>200.083835356088</v>
      </c>
      <c r="R955" s="43"/>
      <c r="S955" s="43"/>
    </row>
    <row r="956" spans="2:19" ht="18" x14ac:dyDescent="0.35">
      <c r="B956" s="45">
        <v>53.5</v>
      </c>
      <c r="C956" s="5">
        <v>1.27</v>
      </c>
      <c r="D956" s="4">
        <f t="shared" si="196"/>
        <v>3.0613806826878927</v>
      </c>
      <c r="E956" s="4">
        <f t="shared" si="197"/>
        <v>2.0635681925235456</v>
      </c>
      <c r="F956" s="4">
        <f t="shared" si="198"/>
        <v>7.874015748031496E-3</v>
      </c>
      <c r="G956" s="4">
        <f t="shared" si="199"/>
        <v>16129.000000000002</v>
      </c>
      <c r="H956" s="4">
        <f t="shared" si="200"/>
        <v>49377.009031073023</v>
      </c>
      <c r="I956" s="4">
        <f t="shared" si="201"/>
        <v>151161.82161663257</v>
      </c>
      <c r="J956" s="4">
        <f t="shared" si="202"/>
        <v>33283.29137721227</v>
      </c>
      <c r="K956" s="4">
        <f t="shared" si="203"/>
        <v>68682.341428508444</v>
      </c>
      <c r="L956" s="4">
        <f t="shared" si="204"/>
        <v>101892.82527847016</v>
      </c>
      <c r="M956" s="4"/>
      <c r="N956" s="4"/>
      <c r="O956" s="4">
        <f t="shared" si="205"/>
        <v>1.9521894575580117</v>
      </c>
      <c r="P956" s="18">
        <f t="shared" si="206"/>
        <v>20458.14188212197</v>
      </c>
      <c r="Q956" s="18">
        <f t="shared" si="207"/>
        <v>200.083835356088</v>
      </c>
      <c r="R956" s="43"/>
      <c r="S956" s="43"/>
    </row>
    <row r="957" spans="2:19" ht="18" x14ac:dyDescent="0.35">
      <c r="B957" s="45">
        <v>53.6</v>
      </c>
      <c r="C957" s="5">
        <v>1.25</v>
      </c>
      <c r="D957" s="4">
        <f t="shared" si="196"/>
        <v>3.06044376434583</v>
      </c>
      <c r="E957" s="4">
        <f t="shared" si="197"/>
        <v>2.0794415416798357</v>
      </c>
      <c r="F957" s="4">
        <f t="shared" si="198"/>
        <v>8.0000000000000002E-3</v>
      </c>
      <c r="G957" s="4">
        <f t="shared" si="199"/>
        <v>15625</v>
      </c>
      <c r="H957" s="4">
        <f t="shared" si="200"/>
        <v>47819.433817903591</v>
      </c>
      <c r="I957" s="4">
        <f t="shared" si="201"/>
        <v>146348.68804255116</v>
      </c>
      <c r="J957" s="4">
        <f t="shared" si="202"/>
        <v>32491.274088747432</v>
      </c>
      <c r="K957" s="4">
        <f t="shared" si="203"/>
        <v>67563.705082247063</v>
      </c>
      <c r="L957" s="4">
        <f t="shared" si="204"/>
        <v>99437.71718055832</v>
      </c>
      <c r="M957" s="4"/>
      <c r="N957" s="4"/>
      <c r="O957" s="4">
        <f t="shared" si="205"/>
        <v>1.9559003327152542</v>
      </c>
      <c r="P957" s="18">
        <f t="shared" si="206"/>
        <v>20381.462007867063</v>
      </c>
      <c r="Q957" s="18">
        <f t="shared" si="207"/>
        <v>238.47547363172501</v>
      </c>
      <c r="R957" s="43"/>
      <c r="S957" s="43"/>
    </row>
    <row r="958" spans="2:19" ht="18" x14ac:dyDescent="0.35">
      <c r="B958" s="45">
        <v>54.2</v>
      </c>
      <c r="C958" s="5">
        <v>1.24</v>
      </c>
      <c r="D958" s="4">
        <f t="shared" si="196"/>
        <v>3.0548342752405686</v>
      </c>
      <c r="E958" s="4">
        <f t="shared" si="197"/>
        <v>2.0874737133771002</v>
      </c>
      <c r="F958" s="4">
        <f t="shared" si="198"/>
        <v>8.0645161290322596E-3</v>
      </c>
      <c r="G958" s="4">
        <f t="shared" si="199"/>
        <v>15375.999999999995</v>
      </c>
      <c r="H958" s="4">
        <f t="shared" si="200"/>
        <v>46971.131816098969</v>
      </c>
      <c r="I958" s="4">
        <f t="shared" si="201"/>
        <v>143489.02341866188</v>
      </c>
      <c r="J958" s="4">
        <f t="shared" si="202"/>
        <v>32096.995816886279</v>
      </c>
      <c r="K958" s="4">
        <f t="shared" si="203"/>
        <v>67001.635046124866</v>
      </c>
      <c r="L958" s="4">
        <f t="shared" si="204"/>
        <v>98051.002953677365</v>
      </c>
      <c r="M958" s="4"/>
      <c r="N958" s="4"/>
      <c r="O958" s="4">
        <f t="shared" si="205"/>
        <v>1.9781179720024831</v>
      </c>
      <c r="P958" s="18">
        <f t="shared" si="206"/>
        <v>20339.762115394726</v>
      </c>
      <c r="Q958" s="18">
        <f t="shared" si="207"/>
        <v>183.87663556640078</v>
      </c>
      <c r="R958" s="43"/>
      <c r="S958" s="43"/>
    </row>
    <row r="959" spans="2:19" ht="18" x14ac:dyDescent="0.35">
      <c r="B959" s="45">
        <v>54.2</v>
      </c>
      <c r="C959" s="5">
        <v>1.22</v>
      </c>
      <c r="D959" s="4">
        <f t="shared" si="196"/>
        <v>3.0548342752405686</v>
      </c>
      <c r="E959" s="4">
        <f t="shared" si="197"/>
        <v>2.1037342342488805</v>
      </c>
      <c r="F959" s="4">
        <f t="shared" si="198"/>
        <v>8.1967213114754103E-3</v>
      </c>
      <c r="G959" s="4">
        <f t="shared" si="199"/>
        <v>14883.999999999998</v>
      </c>
      <c r="H959" s="4">
        <f t="shared" si="200"/>
        <v>45468.153352680616</v>
      </c>
      <c r="I959" s="4">
        <f t="shared" si="201"/>
        <v>138897.6732936631</v>
      </c>
      <c r="J959" s="4">
        <f t="shared" si="202"/>
        <v>31311.980342560335</v>
      </c>
      <c r="K959" s="4">
        <f t="shared" si="203"/>
        <v>65872.084988772156</v>
      </c>
      <c r="L959" s="4">
        <f t="shared" si="204"/>
        <v>95652.910776112229</v>
      </c>
      <c r="M959" s="4"/>
      <c r="N959" s="4"/>
      <c r="O959" s="4">
        <f t="shared" si="205"/>
        <v>1.9781179720024831</v>
      </c>
      <c r="P959" s="18">
        <f t="shared" si="206"/>
        <v>20249.585578853439</v>
      </c>
      <c r="Q959" s="18">
        <f t="shared" si="207"/>
        <v>234.86126445180773</v>
      </c>
      <c r="R959" s="43"/>
      <c r="S959" s="43"/>
    </row>
    <row r="960" spans="2:19" ht="18" x14ac:dyDescent="0.35">
      <c r="B960" s="45">
        <v>54.4</v>
      </c>
      <c r="C960" s="5">
        <v>1.22</v>
      </c>
      <c r="D960" s="4">
        <f t="shared" si="196"/>
        <v>3.052969012364525</v>
      </c>
      <c r="E960" s="4">
        <f t="shared" si="197"/>
        <v>2.1037342342488805</v>
      </c>
      <c r="F960" s="4">
        <f t="shared" si="198"/>
        <v>8.1967213114754103E-3</v>
      </c>
      <c r="G960" s="4">
        <f t="shared" si="199"/>
        <v>14883.999999999998</v>
      </c>
      <c r="H960" s="4">
        <f t="shared" si="200"/>
        <v>45440.390780033587</v>
      </c>
      <c r="I960" s="4">
        <f t="shared" si="201"/>
        <v>138728.10496117719</v>
      </c>
      <c r="J960" s="4">
        <f t="shared" si="202"/>
        <v>31311.980342560335</v>
      </c>
      <c r="K960" s="4">
        <f t="shared" si="203"/>
        <v>65872.084988772156</v>
      </c>
      <c r="L960" s="4">
        <f t="shared" si="204"/>
        <v>95594.505701603834</v>
      </c>
      <c r="M960" s="4"/>
      <c r="N960" s="4"/>
      <c r="O960" s="4">
        <f t="shared" si="205"/>
        <v>1.9855057638277547</v>
      </c>
      <c r="P960" s="18">
        <f t="shared" si="206"/>
        <v>20249.585578853439</v>
      </c>
      <c r="Q960" s="18">
        <f t="shared" si="207"/>
        <v>208.04812361048354</v>
      </c>
      <c r="R960" s="43"/>
      <c r="S960" s="43"/>
    </row>
    <row r="961" spans="2:19" ht="18" x14ac:dyDescent="0.35">
      <c r="B961" s="45">
        <v>54.4</v>
      </c>
      <c r="C961" s="5">
        <v>1.23</v>
      </c>
      <c r="D961" s="4">
        <f t="shared" si="196"/>
        <v>3.052969012364525</v>
      </c>
      <c r="E961" s="4">
        <f t="shared" si="197"/>
        <v>2.0955709236097197</v>
      </c>
      <c r="F961" s="4">
        <f t="shared" si="198"/>
        <v>8.1300813008130073E-3</v>
      </c>
      <c r="G961" s="4">
        <f t="shared" si="199"/>
        <v>15129.000000000004</v>
      </c>
      <c r="H961" s="4">
        <f t="shared" si="200"/>
        <v>46188.368188062908</v>
      </c>
      <c r="I961" s="4">
        <f t="shared" si="201"/>
        <v>141011.65680983948</v>
      </c>
      <c r="J961" s="4">
        <f t="shared" si="202"/>
        <v>31703.892503291459</v>
      </c>
      <c r="K961" s="4">
        <f t="shared" si="203"/>
        <v>66437.755295145747</v>
      </c>
      <c r="L961" s="4">
        <f t="shared" si="204"/>
        <v>96791.001383884781</v>
      </c>
      <c r="M961" s="4"/>
      <c r="N961" s="4"/>
      <c r="O961" s="4">
        <f t="shared" si="205"/>
        <v>1.9855057638277547</v>
      </c>
      <c r="P961" s="18">
        <f t="shared" si="206"/>
        <v>20295.807039048621</v>
      </c>
      <c r="Q961" s="18">
        <f t="shared" si="207"/>
        <v>183.27784074976259</v>
      </c>
      <c r="R961" s="43"/>
      <c r="S961" s="43"/>
    </row>
    <row r="962" spans="2:19" ht="18" x14ac:dyDescent="0.35">
      <c r="B962" s="45">
        <v>54.7</v>
      </c>
      <c r="C962" s="5">
        <v>1.2</v>
      </c>
      <c r="D962" s="4">
        <f t="shared" si="196"/>
        <v>3.0501753850846427</v>
      </c>
      <c r="E962" s="4">
        <f t="shared" si="197"/>
        <v>2.120263536200091</v>
      </c>
      <c r="F962" s="4">
        <f t="shared" si="198"/>
        <v>8.3333333333333332E-3</v>
      </c>
      <c r="G962" s="4">
        <f t="shared" si="199"/>
        <v>14400</v>
      </c>
      <c r="H962" s="4">
        <f t="shared" si="200"/>
        <v>43922.525545218858</v>
      </c>
      <c r="I962" s="4">
        <f t="shared" si="201"/>
        <v>133971.40626877797</v>
      </c>
      <c r="J962" s="4">
        <f t="shared" si="202"/>
        <v>30531.794921281311</v>
      </c>
      <c r="K962" s="4">
        <f t="shared" si="203"/>
        <v>64735.451466331891</v>
      </c>
      <c r="L962" s="4">
        <f t="shared" si="204"/>
        <v>93127.329331344561</v>
      </c>
      <c r="M962" s="4"/>
      <c r="N962" s="4"/>
      <c r="O962" s="4">
        <f t="shared" si="205"/>
        <v>1.9965705510200795</v>
      </c>
      <c r="P962" s="18">
        <f t="shared" si="206"/>
        <v>20150.299582372874</v>
      </c>
      <c r="Q962" s="18">
        <f t="shared" si="207"/>
        <v>220.31934599149258</v>
      </c>
      <c r="R962" s="43"/>
      <c r="S962" s="43"/>
    </row>
    <row r="963" spans="2:19" ht="18" x14ac:dyDescent="0.35">
      <c r="B963" s="45">
        <v>55</v>
      </c>
      <c r="C963" s="5">
        <v>1.19</v>
      </c>
      <c r="D963" s="4">
        <f t="shared" si="196"/>
        <v>3.0473868657626086</v>
      </c>
      <c r="E963" s="4">
        <f t="shared" si="197"/>
        <v>2.1286317858706076</v>
      </c>
      <c r="F963" s="4">
        <f t="shared" si="198"/>
        <v>8.4033613445378148E-3</v>
      </c>
      <c r="G963" s="4">
        <f t="shared" si="199"/>
        <v>14161</v>
      </c>
      <c r="H963" s="4">
        <f t="shared" si="200"/>
        <v>43154.045406064302</v>
      </c>
      <c r="I963" s="4">
        <f t="shared" si="201"/>
        <v>131507.07117496358</v>
      </c>
      <c r="J963" s="4">
        <f t="shared" si="202"/>
        <v>30143.554719713677</v>
      </c>
      <c r="K963" s="4">
        <f t="shared" si="203"/>
        <v>64164.528715512512</v>
      </c>
      <c r="L963" s="4">
        <f t="shared" si="204"/>
        <v>91859.072740251955</v>
      </c>
      <c r="M963" s="4"/>
      <c r="N963" s="4"/>
      <c r="O963" s="4">
        <f t="shared" si="205"/>
        <v>2.0076151070001096</v>
      </c>
      <c r="P963" s="18">
        <f t="shared" si="206"/>
        <v>20097.213536836181</v>
      </c>
      <c r="Q963" s="18">
        <f t="shared" si="207"/>
        <v>207.38836279477357</v>
      </c>
      <c r="R963" s="43"/>
      <c r="S963" s="43"/>
    </row>
    <row r="964" spans="2:19" ht="18" x14ac:dyDescent="0.35">
      <c r="B964" s="45">
        <v>55.3</v>
      </c>
      <c r="C964" s="5">
        <v>1.19</v>
      </c>
      <c r="D964" s="4">
        <f t="shared" si="196"/>
        <v>3.0446034404018878</v>
      </c>
      <c r="E964" s="4">
        <f t="shared" si="197"/>
        <v>2.1286317858706076</v>
      </c>
      <c r="F964" s="4">
        <f t="shared" si="198"/>
        <v>8.4033613445378148E-3</v>
      </c>
      <c r="G964" s="4">
        <f t="shared" si="199"/>
        <v>14161</v>
      </c>
      <c r="H964" s="4">
        <f t="shared" si="200"/>
        <v>43114.62931953113</v>
      </c>
      <c r="I964" s="4">
        <f t="shared" si="201"/>
        <v>131266.94875789658</v>
      </c>
      <c r="J964" s="4">
        <f t="shared" si="202"/>
        <v>30143.554719713677</v>
      </c>
      <c r="K964" s="4">
        <f t="shared" si="203"/>
        <v>64164.528715512512</v>
      </c>
      <c r="L964" s="4">
        <f t="shared" si="204"/>
        <v>91775.170405582816</v>
      </c>
      <c r="M964" s="4"/>
      <c r="N964" s="4"/>
      <c r="O964" s="4">
        <f t="shared" si="205"/>
        <v>2.0186394872042559</v>
      </c>
      <c r="P964" s="18">
        <f t="shared" si="206"/>
        <v>20097.213536836181</v>
      </c>
      <c r="Q964" s="18">
        <f t="shared" si="207"/>
        <v>171.32410795102209</v>
      </c>
      <c r="R964" s="43"/>
      <c r="S964" s="43"/>
    </row>
    <row r="965" spans="2:19" ht="18" x14ac:dyDescent="0.35">
      <c r="B965" s="45">
        <v>55.4</v>
      </c>
      <c r="C965" s="5">
        <v>1.18</v>
      </c>
      <c r="D965" s="4">
        <f t="shared" si="196"/>
        <v>3.0436767615279261</v>
      </c>
      <c r="E965" s="4">
        <f t="shared" si="197"/>
        <v>2.1370706545164722</v>
      </c>
      <c r="F965" s="4">
        <f t="shared" si="198"/>
        <v>8.4745762711864424E-3</v>
      </c>
      <c r="G965" s="4">
        <f t="shared" si="199"/>
        <v>13923.999999999995</v>
      </c>
      <c r="H965" s="4">
        <f t="shared" si="200"/>
        <v>42380.155227514828</v>
      </c>
      <c r="I965" s="4">
        <f t="shared" si="201"/>
        <v>128991.49361593314</v>
      </c>
      <c r="J965" s="4">
        <f t="shared" si="202"/>
        <v>29756.571793487346</v>
      </c>
      <c r="K965" s="4">
        <f t="shared" si="203"/>
        <v>63591.896358874401</v>
      </c>
      <c r="L965" s="4">
        <f t="shared" si="204"/>
        <v>90569.386070574794</v>
      </c>
      <c r="M965" s="4"/>
      <c r="N965" s="4"/>
      <c r="O965" s="4">
        <f t="shared" si="205"/>
        <v>2.0223098066523253</v>
      </c>
      <c r="P965" s="18">
        <f t="shared" si="206"/>
        <v>20041.818099560951</v>
      </c>
      <c r="Q965" s="18">
        <f t="shared" si="207"/>
        <v>183.37980686758016</v>
      </c>
      <c r="R965" s="43"/>
      <c r="S965" s="43"/>
    </row>
    <row r="966" spans="2:19" ht="18" x14ac:dyDescent="0.35">
      <c r="B966" s="45">
        <v>55.7</v>
      </c>
      <c r="C966" s="5">
        <v>1.1599999999999999</v>
      </c>
      <c r="D966" s="4">
        <f t="shared" si="196"/>
        <v>3.0409001064315042</v>
      </c>
      <c r="E966" s="4">
        <f t="shared" si="197"/>
        <v>2.1541650878757723</v>
      </c>
      <c r="F966" s="4">
        <f t="shared" si="198"/>
        <v>8.6206896551724154E-3</v>
      </c>
      <c r="G966" s="4">
        <f t="shared" si="199"/>
        <v>13455.999999999995</v>
      </c>
      <c r="H966" s="4">
        <f t="shared" si="200"/>
        <v>40918.351832142303</v>
      </c>
      <c r="I966" s="4">
        <f t="shared" si="201"/>
        <v>124428.62044136327</v>
      </c>
      <c r="J966" s="4">
        <f t="shared" si="202"/>
        <v>28986.445422456381</v>
      </c>
      <c r="K966" s="4">
        <f t="shared" si="203"/>
        <v>62441.588750672032</v>
      </c>
      <c r="L966" s="4">
        <f t="shared" si="204"/>
        <v>88144.884970218598</v>
      </c>
      <c r="M966" s="4"/>
      <c r="N966" s="4"/>
      <c r="O966" s="4">
        <f t="shared" si="205"/>
        <v>2.0333073717067762</v>
      </c>
      <c r="P966" s="18">
        <f t="shared" si="206"/>
        <v>19924.058141148587</v>
      </c>
      <c r="Q966" s="18">
        <f t="shared" si="207"/>
        <v>196.54624217487202</v>
      </c>
      <c r="R966" s="43"/>
      <c r="S966" s="43"/>
    </row>
    <row r="967" spans="2:19" ht="18" x14ac:dyDescent="0.35">
      <c r="B967" s="45">
        <v>55.8</v>
      </c>
      <c r="C967" s="5">
        <v>1.1499999999999999</v>
      </c>
      <c r="D967" s="4">
        <f t="shared" si="196"/>
        <v>3.0399756801945585</v>
      </c>
      <c r="E967" s="4">
        <f t="shared" si="197"/>
        <v>2.1628231506188871</v>
      </c>
      <c r="F967" s="4">
        <f t="shared" si="198"/>
        <v>8.6956521739130453E-3</v>
      </c>
      <c r="G967" s="4">
        <f t="shared" si="199"/>
        <v>13224.999999999995</v>
      </c>
      <c r="H967" s="4">
        <f t="shared" si="200"/>
        <v>40203.678370573019</v>
      </c>
      <c r="I967" s="4">
        <f t="shared" si="201"/>
        <v>122218.20450090597</v>
      </c>
      <c r="J967" s="4">
        <f t="shared" si="202"/>
        <v>28603.336166934769</v>
      </c>
      <c r="K967" s="4">
        <f t="shared" si="203"/>
        <v>61863.957646781026</v>
      </c>
      <c r="L967" s="4">
        <f t="shared" si="204"/>
        <v>86953.446319911134</v>
      </c>
      <c r="M967" s="4"/>
      <c r="N967" s="4"/>
      <c r="O967" s="4">
        <f t="shared" si="205"/>
        <v>2.0369687690808878</v>
      </c>
      <c r="P967" s="18">
        <f t="shared" si="206"/>
        <v>19861.673674247566</v>
      </c>
      <c r="Q967" s="18">
        <f t="shared" si="207"/>
        <v>209.47507778433015</v>
      </c>
      <c r="R967" s="43"/>
      <c r="S967" s="43"/>
    </row>
    <row r="968" spans="2:19" ht="18" x14ac:dyDescent="0.35">
      <c r="B968" s="45">
        <v>56</v>
      </c>
      <c r="C968" s="5">
        <v>1.1399999999999999</v>
      </c>
      <c r="D968" s="4">
        <f t="shared" si="196"/>
        <v>3.0381285128360931</v>
      </c>
      <c r="E968" s="4">
        <f t="shared" si="197"/>
        <v>2.1715568305876416</v>
      </c>
      <c r="F968" s="4">
        <f t="shared" si="198"/>
        <v>8.7719298245614048E-3</v>
      </c>
      <c r="G968" s="4">
        <f t="shared" si="199"/>
        <v>12995.999999999996</v>
      </c>
      <c r="H968" s="4">
        <f t="shared" si="200"/>
        <v>39483.518152817858</v>
      </c>
      <c r="I968" s="4">
        <f t="shared" si="201"/>
        <v>119956.00228715739</v>
      </c>
      <c r="J968" s="4">
        <f t="shared" si="202"/>
        <v>28221.552570316981</v>
      </c>
      <c r="K968" s="4">
        <f t="shared" si="203"/>
        <v>61284.705253860055</v>
      </c>
      <c r="L968" s="4">
        <f t="shared" si="204"/>
        <v>85740.703540382747</v>
      </c>
      <c r="M968" s="4"/>
      <c r="N968" s="4"/>
      <c r="O968" s="4">
        <f t="shared" si="205"/>
        <v>2.0442848895516512</v>
      </c>
      <c r="P968" s="18">
        <f t="shared" si="206"/>
        <v>19796.939936155817</v>
      </c>
      <c r="Q968" s="18">
        <f t="shared" si="207"/>
        <v>210.51111808799163</v>
      </c>
      <c r="R968" s="43"/>
      <c r="S968" s="43"/>
    </row>
    <row r="969" spans="2:19" ht="18" x14ac:dyDescent="0.35">
      <c r="B969" s="45">
        <v>56.3</v>
      </c>
      <c r="C969" s="5">
        <v>1.1399999999999999</v>
      </c>
      <c r="D969" s="4">
        <f t="shared" si="196"/>
        <v>3.0353619669145546</v>
      </c>
      <c r="E969" s="4">
        <f t="shared" si="197"/>
        <v>2.1715568305876416</v>
      </c>
      <c r="F969" s="4">
        <f t="shared" si="198"/>
        <v>8.7719298245614048E-3</v>
      </c>
      <c r="G969" s="4">
        <f t="shared" si="199"/>
        <v>12995.999999999996</v>
      </c>
      <c r="H969" s="4">
        <f t="shared" si="200"/>
        <v>39447.56412202154</v>
      </c>
      <c r="I969" s="4">
        <f t="shared" si="201"/>
        <v>119737.63582340733</v>
      </c>
      <c r="J969" s="4">
        <f t="shared" si="202"/>
        <v>28221.552570316981</v>
      </c>
      <c r="K969" s="4">
        <f t="shared" si="203"/>
        <v>61284.705253860055</v>
      </c>
      <c r="L969" s="4">
        <f t="shared" si="204"/>
        <v>85662.627319219857</v>
      </c>
      <c r="M969" s="4"/>
      <c r="N969" s="4"/>
      <c r="O969" s="4">
        <f t="shared" si="205"/>
        <v>2.0552424149524313</v>
      </c>
      <c r="P969" s="18">
        <f t="shared" si="206"/>
        <v>19796.939936155817</v>
      </c>
      <c r="Q969" s="18">
        <f t="shared" si="207"/>
        <v>175.82344652614753</v>
      </c>
      <c r="R969" s="43"/>
      <c r="S969" s="43"/>
    </row>
    <row r="970" spans="2:19" ht="18" x14ac:dyDescent="0.35">
      <c r="B970" s="45">
        <v>56.3</v>
      </c>
      <c r="C970" s="5">
        <v>1.1200000000000001</v>
      </c>
      <c r="D970" s="4">
        <f t="shared" si="196"/>
        <v>3.0353619669145546</v>
      </c>
      <c r="E970" s="4">
        <f t="shared" si="197"/>
        <v>2.1892564076870422</v>
      </c>
      <c r="F970" s="4">
        <f t="shared" si="198"/>
        <v>8.9285714285714281E-3</v>
      </c>
      <c r="G970" s="4">
        <f t="shared" si="199"/>
        <v>12544.000000000002</v>
      </c>
      <c r="H970" s="4">
        <f t="shared" si="200"/>
        <v>38075.580512976179</v>
      </c>
      <c r="I970" s="4">
        <f t="shared" si="201"/>
        <v>115573.16895728087</v>
      </c>
      <c r="J970" s="4">
        <f t="shared" si="202"/>
        <v>27462.032378026262</v>
      </c>
      <c r="K970" s="4">
        <f t="shared" si="203"/>
        <v>60121.430351703013</v>
      </c>
      <c r="L970" s="4">
        <f t="shared" si="204"/>
        <v>83357.208614436968</v>
      </c>
      <c r="M970" s="4"/>
      <c r="N970" s="4"/>
      <c r="O970" s="4">
        <f t="shared" si="205"/>
        <v>2.0552424149524313</v>
      </c>
      <c r="P970" s="18">
        <f t="shared" si="206"/>
        <v>19660.387125226396</v>
      </c>
      <c r="Q970" s="18">
        <f t="shared" si="207"/>
        <v>225.2871071193459</v>
      </c>
      <c r="R970" s="43"/>
      <c r="S970" s="43"/>
    </row>
    <row r="971" spans="2:19" ht="18" x14ac:dyDescent="0.35">
      <c r="B971" s="45">
        <v>56.5</v>
      </c>
      <c r="C971" s="5">
        <v>1.1200000000000001</v>
      </c>
      <c r="D971" s="4">
        <f t="shared" si="196"/>
        <v>3.0335204004246932</v>
      </c>
      <c r="E971" s="4">
        <f t="shared" si="197"/>
        <v>2.1892564076870422</v>
      </c>
      <c r="F971" s="4">
        <f t="shared" si="198"/>
        <v>8.9285714285714281E-3</v>
      </c>
      <c r="G971" s="4">
        <f t="shared" si="199"/>
        <v>12544.000000000002</v>
      </c>
      <c r="H971" s="4">
        <f t="shared" si="200"/>
        <v>38052.479902927356</v>
      </c>
      <c r="I971" s="4">
        <f t="shared" si="201"/>
        <v>115432.97407228078</v>
      </c>
      <c r="J971" s="4">
        <f t="shared" si="202"/>
        <v>27462.032378026262</v>
      </c>
      <c r="K971" s="4">
        <f t="shared" si="203"/>
        <v>60121.430351703013</v>
      </c>
      <c r="L971" s="4">
        <f t="shared" si="204"/>
        <v>83306.635455866111</v>
      </c>
      <c r="M971" s="4"/>
      <c r="N971" s="4"/>
      <c r="O971" s="4">
        <f t="shared" si="205"/>
        <v>2.062536351927335</v>
      </c>
      <c r="P971" s="18">
        <f t="shared" si="206"/>
        <v>19660.387125226396</v>
      </c>
      <c r="Q971" s="18">
        <f t="shared" si="207"/>
        <v>201.43120743818815</v>
      </c>
      <c r="R971" s="43"/>
      <c r="S971" s="43"/>
    </row>
    <row r="972" spans="2:19" ht="18" x14ac:dyDescent="0.35">
      <c r="B972" s="45">
        <v>57</v>
      </c>
      <c r="C972" s="5">
        <v>1.1000000000000001</v>
      </c>
      <c r="D972" s="4">
        <f t="shared" si="196"/>
        <v>3.0289262456459189</v>
      </c>
      <c r="E972" s="4">
        <f t="shared" si="197"/>
        <v>2.2072749131897207</v>
      </c>
      <c r="F972" s="4">
        <f t="shared" si="198"/>
        <v>9.0909090909090905E-3</v>
      </c>
      <c r="G972" s="4">
        <f t="shared" si="199"/>
        <v>12100.000000000002</v>
      </c>
      <c r="H972" s="4">
        <f t="shared" si="200"/>
        <v>36650.007572315626</v>
      </c>
      <c r="I972" s="4">
        <f t="shared" si="201"/>
        <v>111010.16983890848</v>
      </c>
      <c r="J972" s="4">
        <f t="shared" si="202"/>
        <v>26708.026449595625</v>
      </c>
      <c r="K972" s="4">
        <f t="shared" si="203"/>
        <v>58951.956762999944</v>
      </c>
      <c r="L972" s="4">
        <f t="shared" si="204"/>
        <v>80896.642282585584</v>
      </c>
      <c r="M972" s="4"/>
      <c r="N972" s="4"/>
      <c r="O972" s="4">
        <f t="shared" si="205"/>
        <v>2.0807325319696073</v>
      </c>
      <c r="P972" s="18">
        <f t="shared" si="206"/>
        <v>19514.326967137978</v>
      </c>
      <c r="Q972" s="18">
        <f t="shared" si="207"/>
        <v>193.75698836276379</v>
      </c>
      <c r="R972" s="43"/>
      <c r="S972" s="43"/>
    </row>
    <row r="973" spans="2:19" ht="18" x14ac:dyDescent="0.35">
      <c r="B973" s="45">
        <v>57.3</v>
      </c>
      <c r="C973" s="5">
        <v>1.0900000000000001</v>
      </c>
      <c r="D973" s="4">
        <f t="shared" si="196"/>
        <v>3.026176426085641</v>
      </c>
      <c r="E973" s="4">
        <f t="shared" si="197"/>
        <v>2.2164073967529934</v>
      </c>
      <c r="F973" s="4">
        <f t="shared" si="198"/>
        <v>9.1743119266055034E-3</v>
      </c>
      <c r="G973" s="4">
        <f t="shared" si="199"/>
        <v>11881.000000000004</v>
      </c>
      <c r="H973" s="4">
        <f t="shared" si="200"/>
        <v>35954.002118323515</v>
      </c>
      <c r="I973" s="4">
        <f t="shared" si="201"/>
        <v>108803.1536339038</v>
      </c>
      <c r="J973" s="4">
        <f t="shared" si="202"/>
        <v>26333.136280822324</v>
      </c>
      <c r="K973" s="4">
        <f t="shared" si="203"/>
        <v>58364.958032519207</v>
      </c>
      <c r="L973" s="4">
        <f t="shared" si="204"/>
        <v>79688.716237925022</v>
      </c>
      <c r="M973" s="4"/>
      <c r="N973" s="4"/>
      <c r="O973" s="4">
        <f t="shared" si="205"/>
        <v>2.0916238088664496</v>
      </c>
      <c r="P973" s="18">
        <f t="shared" si="206"/>
        <v>19437.709944634506</v>
      </c>
      <c r="Q973" s="18">
        <f t="shared" si="207"/>
        <v>184.99838335717072</v>
      </c>
      <c r="R973" s="43"/>
      <c r="S973" s="43"/>
    </row>
    <row r="974" spans="2:19" ht="18" x14ac:dyDescent="0.35">
      <c r="B974" s="45">
        <v>57.4</v>
      </c>
      <c r="C974" s="5">
        <v>1.08</v>
      </c>
      <c r="D974" s="4">
        <f t="shared" si="196"/>
        <v>3.0252609287551055</v>
      </c>
      <c r="E974" s="4">
        <f t="shared" si="197"/>
        <v>2.2256240518579173</v>
      </c>
      <c r="F974" s="4">
        <f t="shared" si="198"/>
        <v>9.2592592592592587E-3</v>
      </c>
      <c r="G974" s="4">
        <f t="shared" si="199"/>
        <v>11664</v>
      </c>
      <c r="H974" s="4">
        <f t="shared" si="200"/>
        <v>35286.643472999553</v>
      </c>
      <c r="I974" s="4">
        <f t="shared" si="201"/>
        <v>106751.3038057769</v>
      </c>
      <c r="J974" s="4">
        <f t="shared" si="202"/>
        <v>25959.678940870748</v>
      </c>
      <c r="K974" s="4">
        <f t="shared" si="203"/>
        <v>57776.485829311401</v>
      </c>
      <c r="L974" s="4">
        <f t="shared" si="204"/>
        <v>78534.802422843</v>
      </c>
      <c r="M974" s="4"/>
      <c r="N974" s="4"/>
      <c r="O974" s="4">
        <f t="shared" si="205"/>
        <v>2.0952498413048026</v>
      </c>
      <c r="P974" s="18">
        <f t="shared" si="206"/>
        <v>19358.690559596471</v>
      </c>
      <c r="Q974" s="18">
        <f t="shared" si="207"/>
        <v>198.25807924298576</v>
      </c>
      <c r="R974" s="43"/>
      <c r="S974" s="43"/>
    </row>
    <row r="975" spans="2:19" ht="18" x14ac:dyDescent="0.35">
      <c r="B975" s="45">
        <v>57.6</v>
      </c>
      <c r="C975" s="5">
        <v>1.07</v>
      </c>
      <c r="D975" s="4">
        <f t="shared" si="196"/>
        <v>3.0234315948601664</v>
      </c>
      <c r="E975" s="4">
        <f t="shared" si="197"/>
        <v>2.234926444520231</v>
      </c>
      <c r="F975" s="4">
        <f t="shared" si="198"/>
        <v>9.3457943925233638E-3</v>
      </c>
      <c r="G975" s="4">
        <f t="shared" si="199"/>
        <v>11449.000000000002</v>
      </c>
      <c r="H975" s="4">
        <f t="shared" si="200"/>
        <v>34615.268329554048</v>
      </c>
      <c r="I975" s="4">
        <f t="shared" si="201"/>
        <v>104656.89593213621</v>
      </c>
      <c r="J975" s="4">
        <f t="shared" si="202"/>
        <v>25587.672863312127</v>
      </c>
      <c r="K975" s="4">
        <f t="shared" si="203"/>
        <v>57186.566735948974</v>
      </c>
      <c r="L975" s="4">
        <f t="shared" si="204"/>
        <v>77362.578573883991</v>
      </c>
      <c r="M975" s="4"/>
      <c r="N975" s="4"/>
      <c r="O975" s="4">
        <f t="shared" si="205"/>
        <v>2.1024953283448848</v>
      </c>
      <c r="P975" s="18">
        <f t="shared" si="206"/>
        <v>19277.260837833674</v>
      </c>
      <c r="Q975" s="18">
        <f t="shared" si="207"/>
        <v>200.79256808454863</v>
      </c>
      <c r="R975" s="43"/>
      <c r="S975" s="43"/>
    </row>
    <row r="976" spans="2:19" ht="18" x14ac:dyDescent="0.35">
      <c r="B976" s="45">
        <v>57.8</v>
      </c>
      <c r="C976" s="5">
        <v>1.06</v>
      </c>
      <c r="D976" s="4">
        <f t="shared" ref="D976:D1039" si="208">1000/(273.15 + B976)</f>
        <v>3.0216044719746185</v>
      </c>
      <c r="E976" s="4">
        <f t="shared" ref="E976:E1039" si="209">LN(10/C976)</f>
        <v>2.2443161848700699</v>
      </c>
      <c r="F976" s="4">
        <f t="shared" ref="F976:F1039" si="210">(1/C976)*0.01</f>
        <v>9.433962264150943E-3</v>
      </c>
      <c r="G976" s="4">
        <f t="shared" ref="G976:G1039" si="211">1/F976^2</f>
        <v>11236.000000000002</v>
      </c>
      <c r="H976" s="4">
        <f t="shared" ref="H976:H1039" si="212">D976*G976</f>
        <v>33950.747847106817</v>
      </c>
      <c r="I976" s="4">
        <f t="shared" ref="I976:I1039" si="213">(D976^2)*G976</f>
        <v>102585.73152170061</v>
      </c>
      <c r="J976" s="4">
        <f t="shared" ref="J976:J1039" si="214">E976*G976</f>
        <v>25217.136653200108</v>
      </c>
      <c r="K976" s="4">
        <f t="shared" ref="K976:K1039" si="215">(E976^2)*G976</f>
        <v>56595.227926857275</v>
      </c>
      <c r="L976" s="4">
        <f t="shared" ref="L976:L1039" si="216">D976*E976*G976</f>
        <v>76196.212881704516</v>
      </c>
      <c r="M976" s="4"/>
      <c r="N976" s="4"/>
      <c r="O976" s="4">
        <f t="shared" ref="O976:O1039" si="217">($U$5*D976)+$U$9</f>
        <v>2.1097320581865517</v>
      </c>
      <c r="P976" s="18">
        <f t="shared" ref="P976:P1039" si="218">((E976-$U$3)^2)*G976</f>
        <v>19193.413075536795</v>
      </c>
      <c r="Q976" s="18">
        <f t="shared" ref="Q976:Q1039" si="219">((E976-O976)^2)*G976</f>
        <v>203.51640007543693</v>
      </c>
      <c r="R976" s="43"/>
      <c r="S976" s="43"/>
    </row>
    <row r="977" spans="2:19" ht="18" x14ac:dyDescent="0.35">
      <c r="B977" s="45">
        <v>57.8</v>
      </c>
      <c r="C977" s="5">
        <v>1.05</v>
      </c>
      <c r="D977" s="4">
        <f t="shared" si="208"/>
        <v>3.0216044719746185</v>
      </c>
      <c r="E977" s="4">
        <f t="shared" si="209"/>
        <v>2.2537949288246137</v>
      </c>
      <c r="F977" s="4">
        <f t="shared" si="210"/>
        <v>9.5238095238095229E-3</v>
      </c>
      <c r="G977" s="4">
        <f t="shared" si="211"/>
        <v>11025.000000000002</v>
      </c>
      <c r="H977" s="4">
        <f t="shared" si="212"/>
        <v>33313.189303520172</v>
      </c>
      <c r="I977" s="4">
        <f t="shared" si="213"/>
        <v>100659.28177525359</v>
      </c>
      <c r="J977" s="4">
        <f t="shared" si="214"/>
        <v>24848.089090291371</v>
      </c>
      <c r="K977" s="4">
        <f t="shared" si="215"/>
        <v>56002.497182680898</v>
      </c>
      <c r="L977" s="4">
        <f t="shared" si="216"/>
        <v>75081.097115248136</v>
      </c>
      <c r="M977" s="4"/>
      <c r="N977" s="4"/>
      <c r="O977" s="4">
        <f t="shared" si="217"/>
        <v>2.1097320581865517</v>
      </c>
      <c r="P977" s="18">
        <f t="shared" si="218"/>
        <v>19107.139847606199</v>
      </c>
      <c r="Q977" s="18">
        <f t="shared" si="219"/>
        <v>228.81407042868088</v>
      </c>
      <c r="R977" s="43"/>
      <c r="S977" s="43"/>
    </row>
    <row r="978" spans="2:19" ht="18" x14ac:dyDescent="0.35">
      <c r="B978" s="45">
        <v>58.3</v>
      </c>
      <c r="C978" s="5">
        <v>1.05</v>
      </c>
      <c r="D978" s="4">
        <f t="shared" si="208"/>
        <v>3.0170463116608839</v>
      </c>
      <c r="E978" s="4">
        <f t="shared" si="209"/>
        <v>2.2537949288246137</v>
      </c>
      <c r="F978" s="4">
        <f t="shared" si="210"/>
        <v>9.5238095238095229E-3</v>
      </c>
      <c r="G978" s="4">
        <f t="shared" si="211"/>
        <v>11025.000000000002</v>
      </c>
      <c r="H978" s="4">
        <f t="shared" si="212"/>
        <v>33262.935586061249</v>
      </c>
      <c r="I978" s="4">
        <f t="shared" si="213"/>
        <v>100355.81712493965</v>
      </c>
      <c r="J978" s="4">
        <f t="shared" si="214"/>
        <v>24848.089090291371</v>
      </c>
      <c r="K978" s="4">
        <f t="shared" si="215"/>
        <v>56002.497182680898</v>
      </c>
      <c r="L978" s="4">
        <f t="shared" si="216"/>
        <v>74967.835541684632</v>
      </c>
      <c r="M978" s="4"/>
      <c r="N978" s="4"/>
      <c r="O978" s="4">
        <f t="shared" si="217"/>
        <v>2.1277856740798295</v>
      </c>
      <c r="P978" s="18">
        <f t="shared" si="218"/>
        <v>19107.139847606199</v>
      </c>
      <c r="Q978" s="18">
        <f t="shared" si="219"/>
        <v>175.05861340172854</v>
      </c>
      <c r="R978" s="43"/>
      <c r="S978" s="43"/>
    </row>
    <row r="979" spans="2:19" ht="18" x14ac:dyDescent="0.35">
      <c r="B979" s="45">
        <v>58.8</v>
      </c>
      <c r="C979" s="5">
        <v>1.02</v>
      </c>
      <c r="D979" s="4">
        <f t="shared" si="208"/>
        <v>3.0125018828136767</v>
      </c>
      <c r="E979" s="4">
        <f t="shared" si="209"/>
        <v>2.2827824656978661</v>
      </c>
      <c r="F979" s="4">
        <f t="shared" si="210"/>
        <v>9.8039215686274508E-3</v>
      </c>
      <c r="G979" s="4">
        <f t="shared" si="211"/>
        <v>10404</v>
      </c>
      <c r="H979" s="4">
        <f t="shared" si="212"/>
        <v>31342.069588793493</v>
      </c>
      <c r="I979" s="4">
        <f t="shared" si="213"/>
        <v>94418.043647517683</v>
      </c>
      <c r="J979" s="4">
        <f t="shared" si="214"/>
        <v>23750.068773120598</v>
      </c>
      <c r="K979" s="4">
        <f t="shared" si="215"/>
        <v>54216.240554398129</v>
      </c>
      <c r="L979" s="4">
        <f t="shared" si="216"/>
        <v>71547.126895980124</v>
      </c>
      <c r="M979" s="4"/>
      <c r="N979" s="4"/>
      <c r="O979" s="4">
        <f t="shared" si="217"/>
        <v>2.1457849034212373</v>
      </c>
      <c r="P979" s="18">
        <f t="shared" si="218"/>
        <v>18833.697483034794</v>
      </c>
      <c r="Q979" s="18">
        <f t="shared" si="219"/>
        <v>195.26572685356248</v>
      </c>
      <c r="R979" s="43"/>
      <c r="S979" s="43"/>
    </row>
    <row r="980" spans="2:19" ht="18" x14ac:dyDescent="0.35">
      <c r="B980" s="45">
        <v>58.9</v>
      </c>
      <c r="C980" s="5">
        <v>1.03</v>
      </c>
      <c r="D980" s="4">
        <f t="shared" si="208"/>
        <v>3.0115946393615425</v>
      </c>
      <c r="E980" s="4">
        <f t="shared" si="209"/>
        <v>2.2730262907525014</v>
      </c>
      <c r="F980" s="4">
        <f t="shared" si="210"/>
        <v>9.7087378640776708E-3</v>
      </c>
      <c r="G980" s="4">
        <f t="shared" si="211"/>
        <v>10608.999999999998</v>
      </c>
      <c r="H980" s="4">
        <f t="shared" si="212"/>
        <v>31950.0075289866</v>
      </c>
      <c r="I980" s="4">
        <f t="shared" si="213"/>
        <v>96220.471401856965</v>
      </c>
      <c r="J980" s="4">
        <f t="shared" si="214"/>
        <v>24114.535918593283</v>
      </c>
      <c r="K980" s="4">
        <f t="shared" si="215"/>
        <v>54812.974132258059</v>
      </c>
      <c r="L980" s="4">
        <f t="shared" si="216"/>
        <v>72623.207103126901</v>
      </c>
      <c r="M980" s="4"/>
      <c r="N980" s="4"/>
      <c r="O980" s="4">
        <f t="shared" si="217"/>
        <v>2.1493782445236036</v>
      </c>
      <c r="P980" s="18">
        <f t="shared" si="218"/>
        <v>18927.288740070173</v>
      </c>
      <c r="Q980" s="18">
        <f t="shared" si="219"/>
        <v>162.19929651799666</v>
      </c>
      <c r="R980" s="43"/>
      <c r="S980" s="43"/>
    </row>
    <row r="981" spans="2:19" ht="18" x14ac:dyDescent="0.35">
      <c r="B981" s="45">
        <v>59.3</v>
      </c>
      <c r="C981" s="5">
        <v>1</v>
      </c>
      <c r="D981" s="4">
        <f t="shared" si="208"/>
        <v>3.0079711234772146</v>
      </c>
      <c r="E981" s="4">
        <f t="shared" si="209"/>
        <v>2.3025850929940459</v>
      </c>
      <c r="F981" s="4">
        <f t="shared" si="210"/>
        <v>0.01</v>
      </c>
      <c r="G981" s="4">
        <f t="shared" si="211"/>
        <v>10000</v>
      </c>
      <c r="H981" s="4">
        <f t="shared" si="212"/>
        <v>30079.711234772145</v>
      </c>
      <c r="I981" s="4">
        <f t="shared" si="213"/>
        <v>90478.902796727765</v>
      </c>
      <c r="J981" s="4">
        <f t="shared" si="214"/>
        <v>23025.850929940458</v>
      </c>
      <c r="K981" s="4">
        <f t="shared" si="215"/>
        <v>53018.98110478399</v>
      </c>
      <c r="L981" s="4">
        <f t="shared" si="216"/>
        <v>69261.094690751866</v>
      </c>
      <c r="M981" s="4"/>
      <c r="N981" s="4"/>
      <c r="O981" s="4">
        <f t="shared" si="217"/>
        <v>2.1637299916005404</v>
      </c>
      <c r="P981" s="18">
        <f t="shared" si="218"/>
        <v>18639.152468411645</v>
      </c>
      <c r="Q981" s="18">
        <f t="shared" si="219"/>
        <v>192.80739183000708</v>
      </c>
      <c r="R981" s="43"/>
      <c r="S981" s="43"/>
    </row>
    <row r="982" spans="2:19" ht="18" x14ac:dyDescent="0.35">
      <c r="B982" s="45">
        <v>59.4</v>
      </c>
      <c r="C982" s="5">
        <v>1</v>
      </c>
      <c r="D982" s="4">
        <f t="shared" si="208"/>
        <v>3.0070666065253349</v>
      </c>
      <c r="E982" s="4">
        <f t="shared" si="209"/>
        <v>2.3025850929940459</v>
      </c>
      <c r="F982" s="4">
        <f t="shared" si="210"/>
        <v>0.01</v>
      </c>
      <c r="G982" s="4">
        <f t="shared" si="211"/>
        <v>10000</v>
      </c>
      <c r="H982" s="4">
        <f t="shared" si="212"/>
        <v>30070.66606525335</v>
      </c>
      <c r="I982" s="4">
        <f t="shared" si="213"/>
        <v>90424.49576079793</v>
      </c>
      <c r="J982" s="4">
        <f t="shared" si="214"/>
        <v>23025.850929940458</v>
      </c>
      <c r="K982" s="4">
        <f t="shared" si="215"/>
        <v>53018.98110478399</v>
      </c>
      <c r="L982" s="4">
        <f t="shared" si="216"/>
        <v>69240.267418254283</v>
      </c>
      <c r="M982" s="4"/>
      <c r="N982" s="4"/>
      <c r="O982" s="4">
        <f t="shared" si="217"/>
        <v>2.1673125337873493</v>
      </c>
      <c r="P982" s="18">
        <f t="shared" si="218"/>
        <v>18639.152468411645</v>
      </c>
      <c r="Q982" s="18">
        <f t="shared" si="219"/>
        <v>182.98665274329227</v>
      </c>
      <c r="R982" s="43"/>
      <c r="S982" s="43"/>
    </row>
    <row r="983" spans="2:19" ht="18" x14ac:dyDescent="0.35">
      <c r="B983" s="45">
        <v>59.8</v>
      </c>
      <c r="C983" s="5">
        <v>0.99</v>
      </c>
      <c r="D983" s="4">
        <f t="shared" si="208"/>
        <v>3.0034539720678781</v>
      </c>
      <c r="E983" s="4">
        <f t="shared" si="209"/>
        <v>2.312635428847547</v>
      </c>
      <c r="F983" s="4">
        <f t="shared" si="210"/>
        <v>1.0101010101010102E-2</v>
      </c>
      <c r="G983" s="4">
        <f t="shared" si="211"/>
        <v>9800.9999999999982</v>
      </c>
      <c r="H983" s="4">
        <f t="shared" si="212"/>
        <v>29436.852380237269</v>
      </c>
      <c r="I983" s="4">
        <f t="shared" si="213"/>
        <v>88412.23120659939</v>
      </c>
      <c r="J983" s="4">
        <f t="shared" si="214"/>
        <v>22666.139838134804</v>
      </c>
      <c r="K983" s="4">
        <f t="shared" si="215"/>
        <v>52418.518024883357</v>
      </c>
      <c r="L983" s="4">
        <f t="shared" si="216"/>
        <v>68076.707728291949</v>
      </c>
      <c r="M983" s="4"/>
      <c r="N983" s="4"/>
      <c r="O983" s="4">
        <f t="shared" si="217"/>
        <v>2.1816211825334726</v>
      </c>
      <c r="P983" s="18">
        <f t="shared" si="218"/>
        <v>18538.18725489709</v>
      </c>
      <c r="Q983" s="18">
        <f t="shared" si="219"/>
        <v>168.23154555773786</v>
      </c>
      <c r="R983" s="43"/>
      <c r="S983" s="43"/>
    </row>
    <row r="984" spans="2:19" ht="18" x14ac:dyDescent="0.35">
      <c r="B984" s="45">
        <v>60</v>
      </c>
      <c r="C984" s="5">
        <v>0.98</v>
      </c>
      <c r="D984" s="4">
        <f t="shared" si="208"/>
        <v>3.0016509079993998</v>
      </c>
      <c r="E984" s="4">
        <f t="shared" si="209"/>
        <v>2.322787800311565</v>
      </c>
      <c r="F984" s="4">
        <f t="shared" si="210"/>
        <v>1.0204081632653062E-2</v>
      </c>
      <c r="G984" s="4">
        <f t="shared" si="211"/>
        <v>9603.9999999999982</v>
      </c>
      <c r="H984" s="4">
        <f t="shared" si="212"/>
        <v>28827.855320426232</v>
      </c>
      <c r="I984" s="4">
        <f t="shared" si="213"/>
        <v>86531.158098232714</v>
      </c>
      <c r="J984" s="4">
        <f t="shared" si="214"/>
        <v>22308.054034192264</v>
      </c>
      <c r="K984" s="4">
        <f t="shared" si="215"/>
        <v>51816.875759312985</v>
      </c>
      <c r="L984" s="4">
        <f t="shared" si="216"/>
        <v>66960.990647432889</v>
      </c>
      <c r="M984" s="4"/>
      <c r="N984" s="4"/>
      <c r="O984" s="4">
        <f t="shared" si="217"/>
        <v>2.1887626220359824</v>
      </c>
      <c r="P984" s="18">
        <f t="shared" si="218"/>
        <v>18434.753169761654</v>
      </c>
      <c r="Q984" s="18">
        <f t="shared" si="219"/>
        <v>172.51423574694343</v>
      </c>
      <c r="R984" s="43"/>
      <c r="S984" s="43"/>
    </row>
    <row r="985" spans="2:19" ht="18" x14ac:dyDescent="0.35">
      <c r="B985" s="45">
        <v>60</v>
      </c>
      <c r="C985" s="5">
        <v>0.97</v>
      </c>
      <c r="D985" s="4">
        <f t="shared" si="208"/>
        <v>3.0016509079993998</v>
      </c>
      <c r="E985" s="4">
        <f t="shared" si="209"/>
        <v>2.3330443004787544</v>
      </c>
      <c r="F985" s="4">
        <f t="shared" si="210"/>
        <v>1.0309278350515465E-2</v>
      </c>
      <c r="G985" s="4">
        <f t="shared" si="211"/>
        <v>9408.9999999999964</v>
      </c>
      <c r="H985" s="4">
        <f t="shared" si="212"/>
        <v>28242.533393366342</v>
      </c>
      <c r="I985" s="4">
        <f t="shared" si="213"/>
        <v>84774.22600440144</v>
      </c>
      <c r="J985" s="4">
        <f t="shared" si="214"/>
        <v>21951.613823204592</v>
      </c>
      <c r="K985" s="4">
        <f t="shared" si="215"/>
        <v>51214.087516538115</v>
      </c>
      <c r="L985" s="4">
        <f t="shared" si="216"/>
        <v>65891.08156447424</v>
      </c>
      <c r="M985" s="4"/>
      <c r="N985" s="4"/>
      <c r="O985" s="4">
        <f t="shared" si="217"/>
        <v>2.1887626220359824</v>
      </c>
      <c r="P985" s="18">
        <f t="shared" si="218"/>
        <v>18328.845356234724</v>
      </c>
      <c r="Q985" s="18">
        <f t="shared" si="219"/>
        <v>195.86906052668496</v>
      </c>
      <c r="R985" s="43"/>
      <c r="S985" s="43"/>
    </row>
    <row r="986" spans="2:19" ht="18" x14ac:dyDescent="0.35">
      <c r="B986" s="45">
        <v>60.4</v>
      </c>
      <c r="C986" s="5">
        <v>0.96</v>
      </c>
      <c r="D986" s="4">
        <f t="shared" si="208"/>
        <v>2.9980512666766606</v>
      </c>
      <c r="E986" s="4">
        <f t="shared" si="209"/>
        <v>2.3434070875143007</v>
      </c>
      <c r="F986" s="4">
        <f t="shared" si="210"/>
        <v>1.0416666666666668E-2</v>
      </c>
      <c r="G986" s="4">
        <f t="shared" si="211"/>
        <v>9215.9999999999982</v>
      </c>
      <c r="H986" s="4">
        <f t="shared" si="212"/>
        <v>27630.040473692097</v>
      </c>
      <c r="I986" s="4">
        <f t="shared" si="213"/>
        <v>82836.27784047999</v>
      </c>
      <c r="J986" s="4">
        <f t="shared" si="214"/>
        <v>21596.839718531792</v>
      </c>
      <c r="K986" s="4">
        <f t="shared" si="215"/>
        <v>50610.187264317756</v>
      </c>
      <c r="L986" s="4">
        <f t="shared" si="216"/>
        <v>64748.432674357042</v>
      </c>
      <c r="M986" s="4"/>
      <c r="N986" s="4"/>
      <c r="O986" s="4">
        <f t="shared" si="217"/>
        <v>2.2030198085589081</v>
      </c>
      <c r="P986" s="18">
        <f t="shared" si="218"/>
        <v>18220.459326406355</v>
      </c>
      <c r="Q986" s="18">
        <f t="shared" si="219"/>
        <v>181.63434786047276</v>
      </c>
      <c r="R986" s="43"/>
      <c r="S986" s="43"/>
    </row>
    <row r="987" spans="2:19" ht="18" x14ac:dyDescent="0.35">
      <c r="B987" s="45">
        <v>60.9</v>
      </c>
      <c r="C987" s="5">
        <v>0.95</v>
      </c>
      <c r="D987" s="4">
        <f t="shared" si="208"/>
        <v>2.9935638377488405</v>
      </c>
      <c r="E987" s="4">
        <f t="shared" si="209"/>
        <v>2.3538783873815965</v>
      </c>
      <c r="F987" s="4">
        <f t="shared" si="210"/>
        <v>1.0526315789473684E-2</v>
      </c>
      <c r="G987" s="4">
        <f t="shared" si="211"/>
        <v>9025</v>
      </c>
      <c r="H987" s="4">
        <f t="shared" si="212"/>
        <v>27016.913635683286</v>
      </c>
      <c r="I987" s="4">
        <f t="shared" si="213"/>
        <v>80876.855667365031</v>
      </c>
      <c r="J987" s="4">
        <f t="shared" si="214"/>
        <v>21243.75244611891</v>
      </c>
      <c r="K987" s="4">
        <f t="shared" si="215"/>
        <v>50005.20974980422</v>
      </c>
      <c r="L987" s="4">
        <f t="shared" si="216"/>
        <v>63594.52910079003</v>
      </c>
      <c r="M987" s="4"/>
      <c r="N987" s="4"/>
      <c r="O987" s="4">
        <f t="shared" si="217"/>
        <v>2.2207932769398102</v>
      </c>
      <c r="P987" s="18">
        <f t="shared" si="218"/>
        <v>18109.590973234262</v>
      </c>
      <c r="Q987" s="18">
        <f t="shared" si="219"/>
        <v>159.84761075725461</v>
      </c>
      <c r="R987" s="43"/>
      <c r="S987" s="43"/>
    </row>
    <row r="988" spans="2:19" ht="18" x14ac:dyDescent="0.35">
      <c r="B988" s="45">
        <v>61.1</v>
      </c>
      <c r="C988" s="5">
        <v>0.94</v>
      </c>
      <c r="D988" s="4">
        <f t="shared" si="208"/>
        <v>2.9917726252804786</v>
      </c>
      <c r="E988" s="4">
        <f t="shared" si="209"/>
        <v>2.364460496712133</v>
      </c>
      <c r="F988" s="4">
        <f t="shared" si="210"/>
        <v>1.0638297872340425E-2</v>
      </c>
      <c r="G988" s="4">
        <f t="shared" si="211"/>
        <v>8836</v>
      </c>
      <c r="H988" s="4">
        <f t="shared" si="212"/>
        <v>26435.302916978308</v>
      </c>
      <c r="I988" s="4">
        <f t="shared" si="213"/>
        <v>79088.415608012889</v>
      </c>
      <c r="J988" s="4">
        <f t="shared" si="214"/>
        <v>20892.372948948407</v>
      </c>
      <c r="K988" s="4">
        <f t="shared" si="215"/>
        <v>49399.190520365679</v>
      </c>
      <c r="L988" s="4">
        <f t="shared" si="216"/>
        <v>62505.229465814227</v>
      </c>
      <c r="M988" s="4"/>
      <c r="N988" s="4"/>
      <c r="O988" s="4">
        <f t="shared" si="217"/>
        <v>2.2278877755228503</v>
      </c>
      <c r="P988" s="18">
        <f t="shared" si="218"/>
        <v>17996.236583019665</v>
      </c>
      <c r="Q988" s="18">
        <f t="shared" si="219"/>
        <v>164.81002781703035</v>
      </c>
      <c r="R988" s="43"/>
      <c r="S988" s="43"/>
    </row>
    <row r="989" spans="2:19" ht="18" x14ac:dyDescent="0.35">
      <c r="B989" s="45">
        <v>61.2</v>
      </c>
      <c r="C989" s="5">
        <v>0.94</v>
      </c>
      <c r="D989" s="4">
        <f t="shared" si="208"/>
        <v>2.9908778226409454</v>
      </c>
      <c r="E989" s="4">
        <f t="shared" si="209"/>
        <v>2.364460496712133</v>
      </c>
      <c r="F989" s="4">
        <f t="shared" si="210"/>
        <v>1.0638297872340425E-2</v>
      </c>
      <c r="G989" s="4">
        <f t="shared" si="211"/>
        <v>8836</v>
      </c>
      <c r="H989" s="4">
        <f t="shared" si="212"/>
        <v>26427.396440855395</v>
      </c>
      <c r="I989" s="4">
        <f t="shared" si="213"/>
        <v>79041.113925094643</v>
      </c>
      <c r="J989" s="4">
        <f t="shared" si="214"/>
        <v>20892.372948948407</v>
      </c>
      <c r="K989" s="4">
        <f t="shared" si="215"/>
        <v>49399.190520365679</v>
      </c>
      <c r="L989" s="4">
        <f t="shared" si="216"/>
        <v>62486.534915353397</v>
      </c>
      <c r="M989" s="4"/>
      <c r="N989" s="4"/>
      <c r="O989" s="4">
        <f t="shared" si="217"/>
        <v>2.2314318419975958</v>
      </c>
      <c r="P989" s="18">
        <f t="shared" si="218"/>
        <v>17996.236583019665</v>
      </c>
      <c r="Q989" s="18">
        <f t="shared" si="219"/>
        <v>156.36736060850981</v>
      </c>
      <c r="R989" s="43"/>
      <c r="S989" s="43"/>
    </row>
    <row r="990" spans="2:19" ht="18" x14ac:dyDescent="0.35">
      <c r="B990" s="45">
        <v>61.3</v>
      </c>
      <c r="C990" s="5">
        <v>0.93</v>
      </c>
      <c r="D990" s="4">
        <f t="shared" si="208"/>
        <v>2.989983555090447</v>
      </c>
      <c r="E990" s="4">
        <f t="shared" si="209"/>
        <v>2.375155785828881</v>
      </c>
      <c r="F990" s="4">
        <f t="shared" si="210"/>
        <v>1.075268817204301E-2</v>
      </c>
      <c r="G990" s="4">
        <f t="shared" si="211"/>
        <v>8649.0000000000018</v>
      </c>
      <c r="H990" s="4">
        <f t="shared" si="212"/>
        <v>25860.367767977281</v>
      </c>
      <c r="I990" s="4">
        <f t="shared" si="213"/>
        <v>77322.07435484312</v>
      </c>
      <c r="J990" s="4">
        <f t="shared" si="214"/>
        <v>20542.722391633997</v>
      </c>
      <c r="K990" s="4">
        <f t="shared" si="215"/>
        <v>48792.165945165994</v>
      </c>
      <c r="L990" s="4">
        <f t="shared" si="216"/>
        <v>61422.402127773945</v>
      </c>
      <c r="M990" s="4"/>
      <c r="N990" s="4"/>
      <c r="O990" s="4">
        <f t="shared" si="217"/>
        <v>2.2349737891322476</v>
      </c>
      <c r="P990" s="18">
        <f t="shared" si="218"/>
        <v>17880.392848375224</v>
      </c>
      <c r="Q990" s="18">
        <f t="shared" si="219"/>
        <v>169.96143151924724</v>
      </c>
      <c r="R990" s="43"/>
      <c r="S990" s="43"/>
    </row>
    <row r="991" spans="2:19" ht="18" x14ac:dyDescent="0.35">
      <c r="B991" s="45">
        <v>61.7</v>
      </c>
      <c r="C991" s="5">
        <v>0.92</v>
      </c>
      <c r="D991" s="4">
        <f t="shared" si="208"/>
        <v>2.9864118261908321</v>
      </c>
      <c r="E991" s="4">
        <f t="shared" si="209"/>
        <v>2.3859667019330968</v>
      </c>
      <c r="F991" s="4">
        <f t="shared" si="210"/>
        <v>1.0869565217391304E-2</v>
      </c>
      <c r="G991" s="4">
        <f t="shared" si="211"/>
        <v>8464</v>
      </c>
      <c r="H991" s="4">
        <f t="shared" si="212"/>
        <v>25276.989696879202</v>
      </c>
      <c r="I991" s="4">
        <f t="shared" si="213"/>
        <v>75487.500961263868</v>
      </c>
      <c r="J991" s="4">
        <f t="shared" si="214"/>
        <v>20194.822165161731</v>
      </c>
      <c r="K991" s="4">
        <f t="shared" si="215"/>
        <v>48184.173237536335</v>
      </c>
      <c r="L991" s="4">
        <f t="shared" si="216"/>
        <v>60310.055741859738</v>
      </c>
      <c r="M991" s="4"/>
      <c r="N991" s="4"/>
      <c r="O991" s="4">
        <f t="shared" si="217"/>
        <v>2.2491204222452321</v>
      </c>
      <c r="P991" s="18">
        <f t="shared" si="218"/>
        <v>17762.056881708715</v>
      </c>
      <c r="Q991" s="18">
        <f t="shared" si="219"/>
        <v>158.50451769396017</v>
      </c>
      <c r="R991" s="43"/>
      <c r="S991" s="43"/>
    </row>
    <row r="992" spans="2:19" ht="18" x14ac:dyDescent="0.35">
      <c r="B992" s="45">
        <v>61.9</v>
      </c>
      <c r="C992" s="5">
        <v>0.91</v>
      </c>
      <c r="D992" s="4">
        <f t="shared" si="208"/>
        <v>2.9846291598268917</v>
      </c>
      <c r="E992" s="4">
        <f t="shared" si="209"/>
        <v>2.3968957724652871</v>
      </c>
      <c r="F992" s="4">
        <f t="shared" si="210"/>
        <v>1.0989010989010988E-2</v>
      </c>
      <c r="G992" s="4">
        <f t="shared" si="211"/>
        <v>8281.0000000000018</v>
      </c>
      <c r="H992" s="4">
        <f t="shared" si="212"/>
        <v>24715.714072526494</v>
      </c>
      <c r="I992" s="4">
        <f t="shared" si="213"/>
        <v>73767.240926806437</v>
      </c>
      <c r="J992" s="4">
        <f t="shared" si="214"/>
        <v>19848.693891785046</v>
      </c>
      <c r="K992" s="4">
        <f t="shared" si="215"/>
        <v>47575.250478177142</v>
      </c>
      <c r="L992" s="4">
        <f t="shared" si="216"/>
        <v>59240.990573899566</v>
      </c>
      <c r="M992" s="4"/>
      <c r="N992" s="4"/>
      <c r="O992" s="4">
        <f t="shared" si="217"/>
        <v>2.2561810720656155</v>
      </c>
      <c r="P992" s="18">
        <f t="shared" si="218"/>
        <v>17641.226229248408</v>
      </c>
      <c r="Q992" s="18">
        <f t="shared" si="219"/>
        <v>163.96899142986274</v>
      </c>
      <c r="R992" s="43"/>
      <c r="S992" s="43"/>
    </row>
    <row r="993" spans="2:19" ht="18" x14ac:dyDescent="0.35">
      <c r="B993" s="45">
        <v>62.1</v>
      </c>
      <c r="C993" s="5">
        <v>0.9</v>
      </c>
      <c r="D993" s="4">
        <f t="shared" si="208"/>
        <v>2.9828486204325131</v>
      </c>
      <c r="E993" s="4">
        <f t="shared" si="209"/>
        <v>2.4079456086518718</v>
      </c>
      <c r="F993" s="4">
        <f t="shared" si="210"/>
        <v>1.1111111111111112E-2</v>
      </c>
      <c r="G993" s="4">
        <f t="shared" si="211"/>
        <v>8100</v>
      </c>
      <c r="H993" s="4">
        <f t="shared" si="212"/>
        <v>24161.073825503358</v>
      </c>
      <c r="I993" s="4">
        <f t="shared" si="213"/>
        <v>72068.82572857078</v>
      </c>
      <c r="J993" s="4">
        <f t="shared" si="214"/>
        <v>19504.359430080163</v>
      </c>
      <c r="K993" s="4">
        <f t="shared" si="215"/>
        <v>46965.43663922925</v>
      </c>
      <c r="L993" s="4">
        <f t="shared" si="216"/>
        <v>58178.551618434489</v>
      </c>
      <c r="M993" s="4"/>
      <c r="N993" s="4"/>
      <c r="O993" s="4">
        <f t="shared" si="217"/>
        <v>2.2632332975461686</v>
      </c>
      <c r="P993" s="18">
        <f t="shared" si="218"/>
        <v>17517.898885637012</v>
      </c>
      <c r="Q993" s="18">
        <f t="shared" si="219"/>
        <v>169.62738918298592</v>
      </c>
      <c r="R993" s="43"/>
      <c r="S993" s="43"/>
    </row>
    <row r="994" spans="2:19" ht="18" x14ac:dyDescent="0.35">
      <c r="B994" s="45">
        <v>62.7</v>
      </c>
      <c r="C994" s="5">
        <v>0.89</v>
      </c>
      <c r="D994" s="4">
        <f t="shared" si="208"/>
        <v>2.9775197260681856</v>
      </c>
      <c r="E994" s="4">
        <f t="shared" si="209"/>
        <v>2.4191189092499972</v>
      </c>
      <c r="F994" s="4">
        <f t="shared" si="210"/>
        <v>1.1235955056179777E-2</v>
      </c>
      <c r="G994" s="4">
        <f t="shared" si="211"/>
        <v>7920.9999999999991</v>
      </c>
      <c r="H994" s="4">
        <f t="shared" si="212"/>
        <v>23584.933750186094</v>
      </c>
      <c r="I994" s="4">
        <f t="shared" si="213"/>
        <v>70224.605479190403</v>
      </c>
      <c r="J994" s="4">
        <f t="shared" si="214"/>
        <v>19161.840880169224</v>
      </c>
      <c r="K994" s="4">
        <f t="shared" si="215"/>
        <v>46354.771609256983</v>
      </c>
      <c r="L994" s="4">
        <f t="shared" si="216"/>
        <v>57054.759208483629</v>
      </c>
      <c r="M994" s="4"/>
      <c r="N994" s="4"/>
      <c r="O994" s="4">
        <f t="shared" si="217"/>
        <v>2.2843395784506679</v>
      </c>
      <c r="P994" s="18">
        <f t="shared" si="218"/>
        <v>17392.073309123152</v>
      </c>
      <c r="Q994" s="18">
        <f t="shared" si="219"/>
        <v>143.88867211287365</v>
      </c>
      <c r="R994" s="43"/>
      <c r="S994" s="43"/>
    </row>
    <row r="995" spans="2:19" ht="18" x14ac:dyDescent="0.35">
      <c r="B995" s="45">
        <v>62.8</v>
      </c>
      <c r="C995" s="5">
        <v>0.88</v>
      </c>
      <c r="D995" s="4">
        <f t="shared" si="208"/>
        <v>2.9766334275933919</v>
      </c>
      <c r="E995" s="4">
        <f t="shared" si="209"/>
        <v>2.4304184645039304</v>
      </c>
      <c r="F995" s="4">
        <f t="shared" si="210"/>
        <v>1.1363636363636366E-2</v>
      </c>
      <c r="G995" s="4">
        <f t="shared" si="211"/>
        <v>7743.9999999999964</v>
      </c>
      <c r="H995" s="4">
        <f t="shared" si="212"/>
        <v>23051.049263283217</v>
      </c>
      <c r="I995" s="4">
        <f t="shared" si="213"/>
        <v>68614.523778190851</v>
      </c>
      <c r="J995" s="4">
        <f t="shared" si="214"/>
        <v>18821.16058911843</v>
      </c>
      <c r="K995" s="4">
        <f t="shared" si="215"/>
        <v>45743.296219187097</v>
      </c>
      <c r="L995" s="4">
        <f t="shared" si="216"/>
        <v>56023.695755673252</v>
      </c>
      <c r="M995" s="4"/>
      <c r="N995" s="4"/>
      <c r="O995" s="4">
        <f t="shared" si="217"/>
        <v>2.2878499622742705</v>
      </c>
      <c r="P995" s="18">
        <f t="shared" si="218"/>
        <v>17263.748437380636</v>
      </c>
      <c r="Q995" s="18">
        <f t="shared" si="219"/>
        <v>157.40282350009804</v>
      </c>
      <c r="R995" s="43"/>
      <c r="S995" s="43"/>
    </row>
    <row r="996" spans="2:19" ht="18" x14ac:dyDescent="0.35">
      <c r="B996" s="45">
        <v>62.9</v>
      </c>
      <c r="C996" s="5">
        <v>0.87</v>
      </c>
      <c r="D996" s="4">
        <f t="shared" si="208"/>
        <v>2.9757476565987209</v>
      </c>
      <c r="E996" s="4">
        <f t="shared" si="209"/>
        <v>2.4418471603275531</v>
      </c>
      <c r="F996" s="4">
        <f t="shared" si="210"/>
        <v>1.1494252873563218E-2</v>
      </c>
      <c r="G996" s="4">
        <f t="shared" si="211"/>
        <v>7569</v>
      </c>
      <c r="H996" s="4">
        <f t="shared" si="212"/>
        <v>22523.434012795718</v>
      </c>
      <c r="I996" s="4">
        <f t="shared" si="213"/>
        <v>67024.055982132777</v>
      </c>
      <c r="J996" s="4">
        <f t="shared" si="214"/>
        <v>18482.341156519251</v>
      </c>
      <c r="K996" s="4">
        <f t="shared" si="215"/>
        <v>45131.052269251595</v>
      </c>
      <c r="L996" s="4">
        <f t="shared" si="216"/>
        <v>54998.783384970251</v>
      </c>
      <c r="M996" s="4"/>
      <c r="N996" s="4"/>
      <c r="O996" s="4">
        <f t="shared" si="217"/>
        <v>2.2913582568945827</v>
      </c>
      <c r="P996" s="18">
        <f t="shared" si="218"/>
        <v>17132.923703988301</v>
      </c>
      <c r="Q996" s="18">
        <f t="shared" si="219"/>
        <v>171.41446221732974</v>
      </c>
      <c r="R996" s="43"/>
      <c r="S996" s="43"/>
    </row>
    <row r="997" spans="2:19" ht="18" x14ac:dyDescent="0.35">
      <c r="B997" s="45">
        <v>63.1</v>
      </c>
      <c r="C997" s="5">
        <v>0.86</v>
      </c>
      <c r="D997" s="4">
        <f t="shared" si="208"/>
        <v>2.9739776951672861</v>
      </c>
      <c r="E997" s="4">
        <f t="shared" si="209"/>
        <v>2.4534079827286295</v>
      </c>
      <c r="F997" s="4">
        <f t="shared" si="210"/>
        <v>1.1627906976744188E-2</v>
      </c>
      <c r="G997" s="4">
        <f t="shared" si="211"/>
        <v>7395.9999999999982</v>
      </c>
      <c r="H997" s="4">
        <f t="shared" si="212"/>
        <v>21995.539033457244</v>
      </c>
      <c r="I997" s="4">
        <f t="shared" si="213"/>
        <v>65414.242478683234</v>
      </c>
      <c r="J997" s="4">
        <f t="shared" si="214"/>
        <v>18145.40544026094</v>
      </c>
      <c r="K997" s="4">
        <f t="shared" si="215"/>
        <v>44518.082556983689</v>
      </c>
      <c r="L997" s="4">
        <f t="shared" si="216"/>
        <v>53964.031049103163</v>
      </c>
      <c r="M997" s="4"/>
      <c r="N997" s="4"/>
      <c r="O997" s="4">
        <f t="shared" si="217"/>
        <v>2.2983685859812439</v>
      </c>
      <c r="P997" s="18">
        <f t="shared" si="218"/>
        <v>16999.599055604529</v>
      </c>
      <c r="Q997" s="18">
        <f t="shared" si="219"/>
        <v>177.7792387658946</v>
      </c>
      <c r="R997" s="43"/>
      <c r="S997" s="43"/>
    </row>
    <row r="998" spans="2:19" ht="18" x14ac:dyDescent="0.35">
      <c r="B998" s="45">
        <v>63.6</v>
      </c>
      <c r="C998" s="5">
        <v>0.86</v>
      </c>
      <c r="D998" s="4">
        <f t="shared" si="208"/>
        <v>2.9695619896065328</v>
      </c>
      <c r="E998" s="4">
        <f t="shared" si="209"/>
        <v>2.4534079827286295</v>
      </c>
      <c r="F998" s="4">
        <f t="shared" si="210"/>
        <v>1.1627906976744188E-2</v>
      </c>
      <c r="G998" s="4">
        <f t="shared" si="211"/>
        <v>7395.9999999999982</v>
      </c>
      <c r="H998" s="4">
        <f t="shared" si="212"/>
        <v>21962.88047512991</v>
      </c>
      <c r="I998" s="4">
        <f t="shared" si="213"/>
        <v>65220.135041217254</v>
      </c>
      <c r="J998" s="4">
        <f t="shared" si="214"/>
        <v>18145.40544026094</v>
      </c>
      <c r="K998" s="4">
        <f t="shared" si="215"/>
        <v>44518.082556983689</v>
      </c>
      <c r="L998" s="4">
        <f t="shared" si="216"/>
        <v>53883.906281398478</v>
      </c>
      <c r="M998" s="4"/>
      <c r="N998" s="4"/>
      <c r="O998" s="4">
        <f t="shared" si="217"/>
        <v>2.3158579778860098</v>
      </c>
      <c r="P998" s="18">
        <f t="shared" si="218"/>
        <v>16999.599055604529</v>
      </c>
      <c r="Q998" s="18">
        <f t="shared" si="219"/>
        <v>139.93234834298593</v>
      </c>
      <c r="R998" s="43"/>
      <c r="S998" s="43"/>
    </row>
    <row r="999" spans="2:19" ht="18" x14ac:dyDescent="0.35">
      <c r="B999" s="45">
        <v>63.9</v>
      </c>
      <c r="C999" s="5">
        <v>0.85</v>
      </c>
      <c r="D999" s="4">
        <f t="shared" si="208"/>
        <v>2.9669188547693226</v>
      </c>
      <c r="E999" s="4">
        <f t="shared" si="209"/>
        <v>2.4651040224918206</v>
      </c>
      <c r="F999" s="4">
        <f t="shared" si="210"/>
        <v>1.1764705882352941E-2</v>
      </c>
      <c r="G999" s="4">
        <f t="shared" si="211"/>
        <v>7225.0000000000009</v>
      </c>
      <c r="H999" s="4">
        <f t="shared" si="212"/>
        <v>21435.988725708357</v>
      </c>
      <c r="I999" s="4">
        <f t="shared" si="213"/>
        <v>63598.839120926757</v>
      </c>
      <c r="J999" s="4">
        <f t="shared" si="214"/>
        <v>17810.376562503407</v>
      </c>
      <c r="K999" s="4">
        <f t="shared" si="215"/>
        <v>43904.430906321184</v>
      </c>
      <c r="L999" s="4">
        <f t="shared" si="216"/>
        <v>52841.942033832987</v>
      </c>
      <c r="M999" s="4"/>
      <c r="N999" s="4"/>
      <c r="O999" s="4">
        <f t="shared" si="217"/>
        <v>2.3263267060176975</v>
      </c>
      <c r="P999" s="18">
        <f t="shared" si="218"/>
        <v>16863.774969873455</v>
      </c>
      <c r="Q999" s="18">
        <f t="shared" si="219"/>
        <v>139.14731227705812</v>
      </c>
      <c r="R999" s="43"/>
      <c r="S999" s="43"/>
    </row>
    <row r="1000" spans="2:19" ht="18" x14ac:dyDescent="0.35">
      <c r="B1000" s="45">
        <v>64</v>
      </c>
      <c r="C1000" s="5">
        <v>0.84</v>
      </c>
      <c r="D1000" s="4">
        <f t="shared" si="208"/>
        <v>2.966038855109002</v>
      </c>
      <c r="E1000" s="4">
        <f t="shared" si="209"/>
        <v>2.4769384801388235</v>
      </c>
      <c r="F1000" s="4">
        <f t="shared" si="210"/>
        <v>1.1904761904761904E-2</v>
      </c>
      <c r="G1000" s="4">
        <f t="shared" si="211"/>
        <v>7056.0000000000009</v>
      </c>
      <c r="H1000" s="4">
        <f t="shared" si="212"/>
        <v>20928.37016164912</v>
      </c>
      <c r="I1000" s="4">
        <f t="shared" si="213"/>
        <v>62074.359073555155</v>
      </c>
      <c r="J1000" s="4">
        <f t="shared" si="214"/>
        <v>17477.27791585954</v>
      </c>
      <c r="K1000" s="4">
        <f t="shared" si="215"/>
        <v>43290.142197872956</v>
      </c>
      <c r="L1000" s="4">
        <f t="shared" si="216"/>
        <v>51838.285379977875</v>
      </c>
      <c r="M1000" s="4"/>
      <c r="N1000" s="4"/>
      <c r="O1000" s="4">
        <f t="shared" si="217"/>
        <v>2.3298121419743421</v>
      </c>
      <c r="P1000" s="18">
        <f t="shared" si="218"/>
        <v>16725.452474101639</v>
      </c>
      <c r="Q1000" s="18">
        <f t="shared" si="219"/>
        <v>152.73530059719997</v>
      </c>
      <c r="R1000" s="43"/>
      <c r="S1000" s="43"/>
    </row>
    <row r="1001" spans="2:19" ht="18" x14ac:dyDescent="0.35">
      <c r="B1001" s="45">
        <v>64.2</v>
      </c>
      <c r="C1001" s="5">
        <v>0.84</v>
      </c>
      <c r="D1001" s="4">
        <f t="shared" si="208"/>
        <v>2.9642804209278202</v>
      </c>
      <c r="E1001" s="4">
        <f t="shared" si="209"/>
        <v>2.4769384801388235</v>
      </c>
      <c r="F1001" s="4">
        <f t="shared" si="210"/>
        <v>1.1904761904761904E-2</v>
      </c>
      <c r="G1001" s="4">
        <f t="shared" si="211"/>
        <v>7056.0000000000009</v>
      </c>
      <c r="H1001" s="4">
        <f t="shared" si="212"/>
        <v>20915.962650066704</v>
      </c>
      <c r="I1001" s="4">
        <f t="shared" si="213"/>
        <v>62000.778568450289</v>
      </c>
      <c r="J1001" s="4">
        <f t="shared" si="214"/>
        <v>17477.27791585954</v>
      </c>
      <c r="K1001" s="4">
        <f t="shared" si="215"/>
        <v>43290.142197872956</v>
      </c>
      <c r="L1001" s="4">
        <f t="shared" si="216"/>
        <v>51807.552737096616</v>
      </c>
      <c r="M1001" s="4"/>
      <c r="N1001" s="4"/>
      <c r="O1001" s="4">
        <f t="shared" si="217"/>
        <v>2.3367768148018886</v>
      </c>
      <c r="P1001" s="18">
        <f t="shared" si="218"/>
        <v>16725.452474101639</v>
      </c>
      <c r="Q1001" s="18">
        <f t="shared" si="219"/>
        <v>138.61718338624181</v>
      </c>
      <c r="R1001" s="43"/>
      <c r="S1001" s="43"/>
    </row>
    <row r="1002" spans="2:19" ht="18" x14ac:dyDescent="0.35">
      <c r="B1002" s="45">
        <v>64.599999999999994</v>
      </c>
      <c r="C1002" s="5">
        <v>0.82</v>
      </c>
      <c r="D1002" s="4">
        <f t="shared" si="208"/>
        <v>2.9607698001480385</v>
      </c>
      <c r="E1002" s="4">
        <f t="shared" si="209"/>
        <v>2.5010360317178839</v>
      </c>
      <c r="F1002" s="4">
        <f t="shared" si="210"/>
        <v>1.2195121951219513E-2</v>
      </c>
      <c r="G1002" s="4">
        <f t="shared" si="211"/>
        <v>6724</v>
      </c>
      <c r="H1002" s="4">
        <f t="shared" si="212"/>
        <v>19908.216136195409</v>
      </c>
      <c r="I1002" s="4">
        <f t="shared" si="213"/>
        <v>58943.645110867241</v>
      </c>
      <c r="J1002" s="4">
        <f t="shared" si="214"/>
        <v>16816.966277271051</v>
      </c>
      <c r="K1002" s="4">
        <f t="shared" si="215"/>
        <v>42059.838603639466</v>
      </c>
      <c r="L1002" s="4">
        <f t="shared" si="216"/>
        <v>49791.165883852111</v>
      </c>
      <c r="M1002" s="4"/>
      <c r="N1002" s="4"/>
      <c r="O1002" s="4">
        <f t="shared" si="217"/>
        <v>2.3506814155054148</v>
      </c>
      <c r="P1002" s="18">
        <f t="shared" si="218"/>
        <v>16441.319227763372</v>
      </c>
      <c r="Q1002" s="18">
        <f t="shared" si="219"/>
        <v>152.00617738466613</v>
      </c>
      <c r="R1002" s="43"/>
      <c r="S1002" s="43"/>
    </row>
    <row r="1003" spans="2:19" ht="18" x14ac:dyDescent="0.35">
      <c r="B1003" s="45">
        <v>65</v>
      </c>
      <c r="C1003" s="5">
        <v>0.82</v>
      </c>
      <c r="D1003" s="4">
        <f t="shared" si="208"/>
        <v>2.9572674848440044</v>
      </c>
      <c r="E1003" s="4">
        <f t="shared" si="209"/>
        <v>2.5010360317178839</v>
      </c>
      <c r="F1003" s="4">
        <f t="shared" si="210"/>
        <v>1.2195121951219513E-2</v>
      </c>
      <c r="G1003" s="4">
        <f t="shared" si="211"/>
        <v>6724</v>
      </c>
      <c r="H1003" s="4">
        <f t="shared" si="212"/>
        <v>19884.666568091085</v>
      </c>
      <c r="I1003" s="4">
        <f t="shared" si="213"/>
        <v>58804.277888780387</v>
      </c>
      <c r="J1003" s="4">
        <f t="shared" si="214"/>
        <v>16816.966277271051</v>
      </c>
      <c r="K1003" s="4">
        <f t="shared" si="215"/>
        <v>42059.838603639466</v>
      </c>
      <c r="L1003" s="4">
        <f t="shared" si="216"/>
        <v>49732.267565491798</v>
      </c>
      <c r="M1003" s="4"/>
      <c r="N1003" s="4"/>
      <c r="O1003" s="4">
        <f t="shared" si="217"/>
        <v>2.3645531205100987</v>
      </c>
      <c r="P1003" s="18">
        <f t="shared" si="218"/>
        <v>16441.319227763372</v>
      </c>
      <c r="Q1003" s="18">
        <f t="shared" si="219"/>
        <v>125.25188188798168</v>
      </c>
      <c r="R1003" s="43"/>
      <c r="S1003" s="43"/>
    </row>
    <row r="1004" spans="2:19" ht="18" x14ac:dyDescent="0.35">
      <c r="B1004" s="45">
        <v>65.2</v>
      </c>
      <c r="C1004" s="5">
        <v>0.81</v>
      </c>
      <c r="D1004" s="4">
        <f t="shared" si="208"/>
        <v>2.9555194325402692</v>
      </c>
      <c r="E1004" s="4">
        <f t="shared" si="209"/>
        <v>2.5133061243096981</v>
      </c>
      <c r="F1004" s="4">
        <f t="shared" si="210"/>
        <v>1.2345679012345678E-2</v>
      </c>
      <c r="G1004" s="4">
        <f t="shared" si="211"/>
        <v>6561.0000000000009</v>
      </c>
      <c r="H1004" s="4">
        <f t="shared" si="212"/>
        <v>19391.16299689671</v>
      </c>
      <c r="I1004" s="4">
        <f t="shared" si="213"/>
        <v>57310.959056884029</v>
      </c>
      <c r="J1004" s="4">
        <f t="shared" si="214"/>
        <v>16489.801481595932</v>
      </c>
      <c r="K1004" s="4">
        <f t="shared" si="215"/>
        <v>41443.919052346188</v>
      </c>
      <c r="L1004" s="4">
        <f t="shared" si="216"/>
        <v>48735.928717588096</v>
      </c>
      <c r="M1004" s="4"/>
      <c r="N1004" s="4"/>
      <c r="O1004" s="4">
        <f t="shared" si="217"/>
        <v>2.3714766735843291</v>
      </c>
      <c r="P1004" s="18">
        <f t="shared" si="218"/>
        <v>16295.513459850652</v>
      </c>
      <c r="Q1004" s="18">
        <f t="shared" si="219"/>
        <v>131.97840628356587</v>
      </c>
      <c r="R1004" s="43"/>
      <c r="S1004" s="43"/>
    </row>
    <row r="1005" spans="2:19" ht="18" x14ac:dyDescent="0.35">
      <c r="B1005" s="45">
        <v>65.3</v>
      </c>
      <c r="C1005" s="5">
        <v>0.8</v>
      </c>
      <c r="D1005" s="4">
        <f t="shared" si="208"/>
        <v>2.954646181119811</v>
      </c>
      <c r="E1005" s="4">
        <f t="shared" si="209"/>
        <v>2.5257286443082556</v>
      </c>
      <c r="F1005" s="4">
        <f t="shared" si="210"/>
        <v>1.2500000000000001E-2</v>
      </c>
      <c r="G1005" s="4">
        <f t="shared" si="211"/>
        <v>6399.9999999999991</v>
      </c>
      <c r="H1005" s="4">
        <f t="shared" si="212"/>
        <v>18909.735559166787</v>
      </c>
      <c r="I1005" s="4">
        <f t="shared" si="213"/>
        <v>55871.577955877641</v>
      </c>
      <c r="J1005" s="4">
        <f t="shared" si="214"/>
        <v>16164.663323572833</v>
      </c>
      <c r="K1005" s="4">
        <f t="shared" si="215"/>
        <v>40827.553181946998</v>
      </c>
      <c r="L1005" s="4">
        <f t="shared" si="216"/>
        <v>47760.860758081944</v>
      </c>
      <c r="M1005" s="4"/>
      <c r="N1005" s="4"/>
      <c r="O1005" s="4">
        <f t="shared" si="217"/>
        <v>2.3749353816239971</v>
      </c>
      <c r="P1005" s="18">
        <f t="shared" si="218"/>
        <v>16147.219290656449</v>
      </c>
      <c r="Q1005" s="18">
        <f t="shared" si="219"/>
        <v>145.52709165416826</v>
      </c>
      <c r="R1005" s="43"/>
      <c r="S1005" s="43"/>
    </row>
    <row r="1006" spans="2:19" ht="18" x14ac:dyDescent="0.35">
      <c r="B1006" s="45">
        <v>65.7</v>
      </c>
      <c r="C1006" s="5">
        <v>0.79</v>
      </c>
      <c r="D1006" s="4">
        <f t="shared" si="208"/>
        <v>2.9511583296443855</v>
      </c>
      <c r="E1006" s="4">
        <f t="shared" si="209"/>
        <v>2.5383074265151158</v>
      </c>
      <c r="F1006" s="4">
        <f t="shared" si="210"/>
        <v>1.2658227848101264E-2</v>
      </c>
      <c r="G1006" s="4">
        <f t="shared" si="211"/>
        <v>6241.0000000000027</v>
      </c>
      <c r="H1006" s="4">
        <f t="shared" si="212"/>
        <v>18418.179135310616</v>
      </c>
      <c r="I1006" s="4">
        <f t="shared" si="213"/>
        <v>54354.962772054358</v>
      </c>
      <c r="J1006" s="4">
        <f t="shared" si="214"/>
        <v>15841.576648880844</v>
      </c>
      <c r="K1006" s="4">
        <f t="shared" si="215"/>
        <v>40210.791655562687</v>
      </c>
      <c r="L1006" s="4">
        <f t="shared" si="216"/>
        <v>46751.000882044696</v>
      </c>
      <c r="M1006" s="4"/>
      <c r="N1006" s="4"/>
      <c r="O1006" s="4">
        <f t="shared" si="217"/>
        <v>2.3887497993925866</v>
      </c>
      <c r="P1006" s="18">
        <f t="shared" si="218"/>
        <v>15996.440805987586</v>
      </c>
      <c r="Q1006" s="18">
        <f t="shared" si="219"/>
        <v>139.59546658628457</v>
      </c>
      <c r="R1006" s="43"/>
      <c r="S1006" s="43"/>
    </row>
    <row r="1007" spans="2:19" ht="18" x14ac:dyDescent="0.35">
      <c r="B1007" s="45">
        <v>66.099999999999994</v>
      </c>
      <c r="C1007" s="5">
        <v>0.78</v>
      </c>
      <c r="D1007" s="4">
        <f t="shared" si="208"/>
        <v>2.9476787030213707</v>
      </c>
      <c r="E1007" s="4">
        <f t="shared" si="209"/>
        <v>2.5510464522925451</v>
      </c>
      <c r="F1007" s="4">
        <f t="shared" si="210"/>
        <v>1.282051282051282E-2</v>
      </c>
      <c r="G1007" s="4">
        <f t="shared" si="211"/>
        <v>6084.0000000000009</v>
      </c>
      <c r="H1007" s="4">
        <f t="shared" si="212"/>
        <v>17933.677229182023</v>
      </c>
      <c r="I1007" s="4">
        <f t="shared" si="213"/>
        <v>52862.718435319148</v>
      </c>
      <c r="J1007" s="4">
        <f t="shared" si="214"/>
        <v>15520.566615747846</v>
      </c>
      <c r="K1007" s="4">
        <f t="shared" si="215"/>
        <v>39593.686402673658</v>
      </c>
      <c r="L1007" s="4">
        <f t="shared" si="216"/>
        <v>45749.643672064398</v>
      </c>
      <c r="M1007" s="4"/>
      <c r="N1007" s="4"/>
      <c r="O1007" s="4">
        <f t="shared" si="217"/>
        <v>2.4025316407891371</v>
      </c>
      <c r="P1007" s="18">
        <f t="shared" si="218"/>
        <v>15843.182772086298</v>
      </c>
      <c r="Q1007" s="18">
        <f t="shared" si="219"/>
        <v>134.19265395117199</v>
      </c>
      <c r="R1007" s="43"/>
      <c r="S1007" s="43"/>
    </row>
    <row r="1008" spans="2:19" ht="18" x14ac:dyDescent="0.35">
      <c r="B1008" s="45">
        <v>66.3</v>
      </c>
      <c r="C1008" s="5">
        <v>0.77</v>
      </c>
      <c r="D1008" s="4">
        <f t="shared" si="208"/>
        <v>2.9459419649432905</v>
      </c>
      <c r="E1008" s="4">
        <f t="shared" si="209"/>
        <v>2.5639498571284531</v>
      </c>
      <c r="F1008" s="4">
        <f t="shared" si="210"/>
        <v>1.2987012987012988E-2</v>
      </c>
      <c r="G1008" s="4">
        <f t="shared" si="211"/>
        <v>5928.9999999999991</v>
      </c>
      <c r="H1008" s="4">
        <f t="shared" si="212"/>
        <v>17466.489910148768</v>
      </c>
      <c r="I1008" s="4">
        <f t="shared" si="213"/>
        <v>51455.265606565823</v>
      </c>
      <c r="J1008" s="4">
        <f t="shared" si="214"/>
        <v>15201.658702914596</v>
      </c>
      <c r="K1008" s="4">
        <f t="shared" si="215"/>
        <v>38976.290659453385</v>
      </c>
      <c r="L1008" s="4">
        <f t="shared" si="216"/>
        <v>44783.204309661494</v>
      </c>
      <c r="M1008" s="4"/>
      <c r="N1008" s="4"/>
      <c r="O1008" s="4">
        <f t="shared" si="217"/>
        <v>2.4094103813359347</v>
      </c>
      <c r="P1008" s="18">
        <f t="shared" si="218"/>
        <v>15687.450661033816</v>
      </c>
      <c r="Q1008" s="18">
        <f t="shared" si="219"/>
        <v>141.59904354930433</v>
      </c>
      <c r="R1008" s="43"/>
      <c r="S1008" s="43"/>
    </row>
    <row r="1009" spans="2:19" ht="18" x14ac:dyDescent="0.35">
      <c r="B1009" s="45">
        <v>66.5</v>
      </c>
      <c r="C1009" s="5">
        <v>0.76</v>
      </c>
      <c r="D1009" s="4">
        <f t="shared" si="208"/>
        <v>2.9442072721919623</v>
      </c>
      <c r="E1009" s="4">
        <f t="shared" si="209"/>
        <v>2.5770219386958058</v>
      </c>
      <c r="F1009" s="4">
        <f t="shared" si="210"/>
        <v>1.3157894736842106E-2</v>
      </c>
      <c r="G1009" s="4">
        <f t="shared" si="211"/>
        <v>5775.9999999999991</v>
      </c>
      <c r="H1009" s="4">
        <f t="shared" si="212"/>
        <v>17005.741204180773</v>
      </c>
      <c r="I1009" s="4">
        <f t="shared" si="213"/>
        <v>50068.426922363527</v>
      </c>
      <c r="J1009" s="4">
        <f t="shared" si="214"/>
        <v>14884.878717906971</v>
      </c>
      <c r="K1009" s="4">
        <f t="shared" si="215"/>
        <v>38358.659010872565</v>
      </c>
      <c r="L1009" s="4">
        <f t="shared" si="216"/>
        <v>43824.168166957075</v>
      </c>
      <c r="M1009" s="4"/>
      <c r="N1009" s="4"/>
      <c r="O1009" s="4">
        <f t="shared" si="217"/>
        <v>2.4162810209075545</v>
      </c>
      <c r="P1009" s="18">
        <f t="shared" si="218"/>
        <v>15529.250677346745</v>
      </c>
      <c r="Q1009" s="18">
        <f t="shared" si="219"/>
        <v>149.23822395454042</v>
      </c>
      <c r="R1009" s="43"/>
      <c r="S1009" s="43"/>
    </row>
    <row r="1010" spans="2:19" ht="18" x14ac:dyDescent="0.35">
      <c r="B1010" s="45">
        <v>66.900000000000006</v>
      </c>
      <c r="C1010" s="5">
        <v>0.75</v>
      </c>
      <c r="D1010" s="4">
        <f t="shared" si="208"/>
        <v>2.9407440082340837</v>
      </c>
      <c r="E1010" s="4">
        <f t="shared" si="209"/>
        <v>2.5902671654458267</v>
      </c>
      <c r="F1010" s="4">
        <f t="shared" si="210"/>
        <v>1.3333333333333332E-2</v>
      </c>
      <c r="G1010" s="4">
        <f t="shared" si="211"/>
        <v>5625.0000000000009</v>
      </c>
      <c r="H1010" s="4">
        <f t="shared" si="212"/>
        <v>16541.685046316725</v>
      </c>
      <c r="I1010" s="4">
        <f t="shared" si="213"/>
        <v>48644.861186051239</v>
      </c>
      <c r="J1010" s="4">
        <f t="shared" si="214"/>
        <v>14570.252805632777</v>
      </c>
      <c r="K1010" s="4">
        <f t="shared" si="215"/>
        <v>37740.847434675517</v>
      </c>
      <c r="L1010" s="4">
        <f t="shared" si="216"/>
        <v>42847.383636620434</v>
      </c>
      <c r="M1010" s="4"/>
      <c r="N1010" s="4"/>
      <c r="O1010" s="4">
        <f t="shared" si="217"/>
        <v>2.42999805430021</v>
      </c>
      <c r="P1010" s="18">
        <f t="shared" si="218"/>
        <v>15368.589785837396</v>
      </c>
      <c r="Q1010" s="18">
        <f t="shared" si="219"/>
        <v>144.48480742915902</v>
      </c>
      <c r="R1010" s="43"/>
      <c r="S1010" s="43"/>
    </row>
    <row r="1011" spans="2:19" ht="18" x14ac:dyDescent="0.35">
      <c r="B1011" s="45">
        <v>67.400000000000006</v>
      </c>
      <c r="C1011" s="5">
        <v>0.75</v>
      </c>
      <c r="D1011" s="4">
        <f t="shared" si="208"/>
        <v>2.9364263691087951</v>
      </c>
      <c r="E1011" s="4">
        <f t="shared" si="209"/>
        <v>2.5902671654458267</v>
      </c>
      <c r="F1011" s="4">
        <f t="shared" si="210"/>
        <v>1.3333333333333332E-2</v>
      </c>
      <c r="G1011" s="4">
        <f t="shared" si="211"/>
        <v>5625.0000000000009</v>
      </c>
      <c r="H1011" s="4">
        <f t="shared" si="212"/>
        <v>16517.398326236977</v>
      </c>
      <c r="I1011" s="4">
        <f t="shared" si="213"/>
        <v>48502.123994235728</v>
      </c>
      <c r="J1011" s="4">
        <f t="shared" si="214"/>
        <v>14570.252805632777</v>
      </c>
      <c r="K1011" s="4">
        <f t="shared" si="215"/>
        <v>37740.847434675517</v>
      </c>
      <c r="L1011" s="4">
        <f t="shared" si="216"/>
        <v>42784.474543041491</v>
      </c>
      <c r="M1011" s="4"/>
      <c r="N1011" s="4"/>
      <c r="O1011" s="4">
        <f t="shared" si="217"/>
        <v>2.4470990321001516</v>
      </c>
      <c r="P1011" s="18">
        <f t="shared" si="218"/>
        <v>15368.589785837396</v>
      </c>
      <c r="Q1011" s="18">
        <f t="shared" si="219"/>
        <v>115.29626853197821</v>
      </c>
      <c r="R1011" s="43"/>
      <c r="S1011" s="43"/>
    </row>
    <row r="1012" spans="2:19" ht="18" x14ac:dyDescent="0.35">
      <c r="B1012" s="45">
        <v>67.7</v>
      </c>
      <c r="C1012" s="5">
        <v>0.74</v>
      </c>
      <c r="D1012" s="4">
        <f t="shared" si="208"/>
        <v>2.9338418659234269</v>
      </c>
      <c r="E1012" s="4">
        <f t="shared" si="209"/>
        <v>2.6036901857779675</v>
      </c>
      <c r="F1012" s="4">
        <f t="shared" si="210"/>
        <v>1.3513513513513514E-2</v>
      </c>
      <c r="G1012" s="4">
        <f t="shared" si="211"/>
        <v>5475.9999999999991</v>
      </c>
      <c r="H1012" s="4">
        <f t="shared" si="212"/>
        <v>16065.718057796683</v>
      </c>
      <c r="I1012" s="4">
        <f t="shared" si="213"/>
        <v>47134.276244085915</v>
      </c>
      <c r="J1012" s="4">
        <f t="shared" si="214"/>
        <v>14257.807457320148</v>
      </c>
      <c r="K1012" s="4">
        <f t="shared" si="215"/>
        <v>37122.913347336384</v>
      </c>
      <c r="L1012" s="4">
        <f t="shared" si="216"/>
        <v>41830.152434561089</v>
      </c>
      <c r="M1012" s="4"/>
      <c r="N1012" s="4"/>
      <c r="O1012" s="4">
        <f t="shared" si="217"/>
        <v>2.4573355364291007</v>
      </c>
      <c r="P1012" s="18">
        <f t="shared" si="218"/>
        <v>15205.47574081343</v>
      </c>
      <c r="Q1012" s="18">
        <f t="shared" si="219"/>
        <v>117.29418622189888</v>
      </c>
      <c r="R1012" s="43"/>
      <c r="S1012" s="43"/>
    </row>
    <row r="1013" spans="2:19" ht="18" x14ac:dyDescent="0.35">
      <c r="B1013" s="45">
        <v>67.900000000000006</v>
      </c>
      <c r="C1013" s="5">
        <v>0.73</v>
      </c>
      <c r="D1013" s="4">
        <f t="shared" si="208"/>
        <v>2.9321213898255394</v>
      </c>
      <c r="E1013" s="4">
        <f t="shared" si="209"/>
        <v>2.6172958378337459</v>
      </c>
      <c r="F1013" s="4">
        <f t="shared" si="210"/>
        <v>1.3698630136986301E-2</v>
      </c>
      <c r="G1013" s="4">
        <f t="shared" si="211"/>
        <v>5329.0000000000009</v>
      </c>
      <c r="H1013" s="4">
        <f t="shared" si="212"/>
        <v>15625.274886380303</v>
      </c>
      <c r="I1013" s="4">
        <f t="shared" si="213"/>
        <v>45815.202716259504</v>
      </c>
      <c r="J1013" s="4">
        <f t="shared" si="214"/>
        <v>13947.569519816034</v>
      </c>
      <c r="K1013" s="4">
        <f t="shared" si="215"/>
        <v>36504.915652111325</v>
      </c>
      <c r="L1013" s="4">
        <f t="shared" si="216"/>
        <v>40895.966925131317</v>
      </c>
      <c r="M1013" s="4"/>
      <c r="N1013" s="4"/>
      <c r="O1013" s="4">
        <f t="shared" si="217"/>
        <v>2.4641498677572979</v>
      </c>
      <c r="P1013" s="18">
        <f t="shared" si="218"/>
        <v>15039.917116698554</v>
      </c>
      <c r="Q1013" s="18">
        <f t="shared" si="219"/>
        <v>124.98470415484735</v>
      </c>
      <c r="R1013" s="43"/>
      <c r="S1013" s="43"/>
    </row>
    <row r="1014" spans="2:19" ht="18" x14ac:dyDescent="0.35">
      <c r="B1014" s="45">
        <v>68.099999999999994</v>
      </c>
      <c r="C1014" s="5">
        <v>0.72</v>
      </c>
      <c r="D1014" s="4">
        <f t="shared" si="208"/>
        <v>2.9304029304029302</v>
      </c>
      <c r="E1014" s="4">
        <f t="shared" si="209"/>
        <v>2.6310891599660819</v>
      </c>
      <c r="F1014" s="4">
        <f t="shared" si="210"/>
        <v>1.3888888888888888E-2</v>
      </c>
      <c r="G1014" s="4">
        <f t="shared" si="211"/>
        <v>5184</v>
      </c>
      <c r="H1014" s="4">
        <f t="shared" si="212"/>
        <v>15191.20879120879</v>
      </c>
      <c r="I1014" s="4">
        <f t="shared" si="213"/>
        <v>44516.362758120995</v>
      </c>
      <c r="J1014" s="4">
        <f t="shared" si="214"/>
        <v>13639.566205264169</v>
      </c>
      <c r="K1014" s="4">
        <f t="shared" si="215"/>
        <v>35886.914789310264</v>
      </c>
      <c r="L1014" s="4">
        <f t="shared" si="216"/>
        <v>39969.424777330896</v>
      </c>
      <c r="M1014" s="4"/>
      <c r="N1014" s="4"/>
      <c r="O1014" s="4">
        <f t="shared" si="217"/>
        <v>2.4709562115909023</v>
      </c>
      <c r="P1014" s="18">
        <f t="shared" si="218"/>
        <v>14871.923340161306</v>
      </c>
      <c r="Q1014" s="18">
        <f t="shared" si="219"/>
        <v>132.93103702922014</v>
      </c>
      <c r="R1014" s="43"/>
      <c r="S1014" s="43"/>
    </row>
    <row r="1015" spans="2:19" ht="18" x14ac:dyDescent="0.35">
      <c r="B1015" s="45">
        <v>68.599999999999994</v>
      </c>
      <c r="C1015" s="5">
        <v>0.71</v>
      </c>
      <c r="D1015" s="4">
        <f t="shared" si="208"/>
        <v>2.926115581565472</v>
      </c>
      <c r="E1015" s="4">
        <f t="shared" si="209"/>
        <v>2.6450754019408218</v>
      </c>
      <c r="F1015" s="4">
        <f t="shared" si="210"/>
        <v>1.4084507042253523E-2</v>
      </c>
      <c r="G1015" s="4">
        <f t="shared" si="211"/>
        <v>5040.9999999999991</v>
      </c>
      <c r="H1015" s="4">
        <f t="shared" si="212"/>
        <v>14750.548646671541</v>
      </c>
      <c r="I1015" s="4">
        <f t="shared" si="213"/>
        <v>43161.810231665084</v>
      </c>
      <c r="J1015" s="4">
        <f t="shared" si="214"/>
        <v>13333.82510118368</v>
      </c>
      <c r="K1015" s="4">
        <f t="shared" si="215"/>
        <v>35268.972788922045</v>
      </c>
      <c r="L1015" s="4">
        <f t="shared" si="216"/>
        <v>39016.313390442374</v>
      </c>
      <c r="M1015" s="4"/>
      <c r="N1015" s="4"/>
      <c r="O1015" s="4">
        <f t="shared" si="217"/>
        <v>2.4879372179146024</v>
      </c>
      <c r="P1015" s="18">
        <f t="shared" si="218"/>
        <v>14701.504723846185</v>
      </c>
      <c r="Q1015" s="18">
        <f t="shared" si="219"/>
        <v>124.47443315933128</v>
      </c>
      <c r="R1015" s="43"/>
      <c r="S1015" s="43"/>
    </row>
    <row r="1016" spans="2:19" ht="18" x14ac:dyDescent="0.35">
      <c r="B1016" s="45">
        <v>68.900000000000006</v>
      </c>
      <c r="C1016" s="5">
        <v>0.7</v>
      </c>
      <c r="D1016" s="4">
        <f t="shared" si="208"/>
        <v>2.9235491887151004</v>
      </c>
      <c r="E1016" s="4">
        <f t="shared" si="209"/>
        <v>2.6592600369327779</v>
      </c>
      <c r="F1016" s="4">
        <f t="shared" si="210"/>
        <v>1.4285714285714287E-2</v>
      </c>
      <c r="G1016" s="4">
        <f t="shared" si="211"/>
        <v>4899.9999999999991</v>
      </c>
      <c r="H1016" s="4">
        <f t="shared" si="212"/>
        <v>14325.391024703989</v>
      </c>
      <c r="I1016" s="4">
        <f t="shared" si="213"/>
        <v>41880.985308299933</v>
      </c>
      <c r="J1016" s="4">
        <f t="shared" si="214"/>
        <v>13030.37418097061</v>
      </c>
      <c r="K1016" s="4">
        <f t="shared" si="215"/>
        <v>34651.153325735817</v>
      </c>
      <c r="L1016" s="4">
        <f t="shared" si="216"/>
        <v>38094.939865430817</v>
      </c>
      <c r="M1016" s="4"/>
      <c r="N1016" s="4"/>
      <c r="O1016" s="4">
        <f t="shared" si="217"/>
        <v>2.4981019922013363</v>
      </c>
      <c r="P1016" s="18">
        <f t="shared" si="218"/>
        <v>14528.672501808243</v>
      </c>
      <c r="Q1016" s="18">
        <f t="shared" si="219"/>
        <v>127.26238537014045</v>
      </c>
      <c r="R1016" s="43"/>
      <c r="S1016" s="43"/>
    </row>
    <row r="1017" spans="2:19" ht="18" x14ac:dyDescent="0.35">
      <c r="B1017" s="45">
        <v>69</v>
      </c>
      <c r="C1017" s="5">
        <v>0.69</v>
      </c>
      <c r="D1017" s="4">
        <f t="shared" si="208"/>
        <v>2.9226947245360222</v>
      </c>
      <c r="E1017" s="4">
        <f t="shared" si="209"/>
        <v>2.6736487743848776</v>
      </c>
      <c r="F1017" s="4">
        <f t="shared" si="210"/>
        <v>1.4492753623188408E-2</v>
      </c>
      <c r="G1017" s="4">
        <f t="shared" si="211"/>
        <v>4760.9999999999991</v>
      </c>
      <c r="H1017" s="4">
        <f t="shared" si="212"/>
        <v>13914.949583516</v>
      </c>
      <c r="I1017" s="4">
        <f t="shared" si="213"/>
        <v>40669.149739926928</v>
      </c>
      <c r="J1017" s="4">
        <f t="shared" si="214"/>
        <v>12729.2418148464</v>
      </c>
      <c r="K1017" s="4">
        <f t="shared" si="215"/>
        <v>34033.521777112815</v>
      </c>
      <c r="L1017" s="4">
        <f t="shared" si="216"/>
        <v>37203.687899594916</v>
      </c>
      <c r="M1017" s="4"/>
      <c r="N1017" s="4"/>
      <c r="O1017" s="4">
        <f t="shared" si="217"/>
        <v>2.5014862891592919</v>
      </c>
      <c r="P1017" s="18">
        <f t="shared" si="218"/>
        <v>14353.438866760069</v>
      </c>
      <c r="Q1017" s="18">
        <f t="shared" si="219"/>
        <v>141.115665399997</v>
      </c>
      <c r="R1017" s="43"/>
      <c r="S1017" s="43"/>
    </row>
    <row r="1018" spans="2:19" ht="18" x14ac:dyDescent="0.35">
      <c r="B1018" s="45">
        <v>69.5</v>
      </c>
      <c r="C1018" s="5">
        <v>0.69</v>
      </c>
      <c r="D1018" s="4">
        <f t="shared" si="208"/>
        <v>2.9184298847220198</v>
      </c>
      <c r="E1018" s="4">
        <f t="shared" si="209"/>
        <v>2.6736487743848776</v>
      </c>
      <c r="F1018" s="4">
        <f t="shared" si="210"/>
        <v>1.4492753623188408E-2</v>
      </c>
      <c r="G1018" s="4">
        <f t="shared" si="211"/>
        <v>4760.9999999999991</v>
      </c>
      <c r="H1018" s="4">
        <f t="shared" si="212"/>
        <v>13894.644681161533</v>
      </c>
      <c r="I1018" s="4">
        <f t="shared" si="213"/>
        <v>40550.546275095679</v>
      </c>
      <c r="J1018" s="4">
        <f t="shared" si="214"/>
        <v>12729.2418148464</v>
      </c>
      <c r="K1018" s="4">
        <f t="shared" si="215"/>
        <v>34033.521777112815</v>
      </c>
      <c r="L1018" s="4">
        <f t="shared" si="216"/>
        <v>37149.399722300892</v>
      </c>
      <c r="M1018" s="4"/>
      <c r="N1018" s="4"/>
      <c r="O1018" s="4">
        <f t="shared" si="217"/>
        <v>2.518378143448917</v>
      </c>
      <c r="P1018" s="18">
        <f t="shared" si="218"/>
        <v>14353.438866760069</v>
      </c>
      <c r="Q1018" s="18">
        <f t="shared" si="219"/>
        <v>114.78280060558735</v>
      </c>
      <c r="R1018" s="43"/>
      <c r="S1018" s="43"/>
    </row>
    <row r="1019" spans="2:19" ht="18" x14ac:dyDescent="0.35">
      <c r="B1019" s="45">
        <v>69.8</v>
      </c>
      <c r="C1019" s="5">
        <v>0.67</v>
      </c>
      <c r="D1019" s="4">
        <f t="shared" si="208"/>
        <v>2.9158769499927102</v>
      </c>
      <c r="E1019" s="4">
        <f t="shared" si="209"/>
        <v>2.7030626595911711</v>
      </c>
      <c r="F1019" s="4">
        <f t="shared" si="210"/>
        <v>1.4925373134328358E-2</v>
      </c>
      <c r="G1019" s="4">
        <f t="shared" si="211"/>
        <v>4489</v>
      </c>
      <c r="H1019" s="4">
        <f t="shared" si="212"/>
        <v>13089.371628517276</v>
      </c>
      <c r="I1019" s="4">
        <f t="shared" si="213"/>
        <v>38166.997021482071</v>
      </c>
      <c r="J1019" s="4">
        <f t="shared" si="214"/>
        <v>12134.048278904767</v>
      </c>
      <c r="K1019" s="4">
        <f t="shared" si="215"/>
        <v>32799.092812383991</v>
      </c>
      <c r="L1019" s="4">
        <f t="shared" si="216"/>
        <v>35381.39168655713</v>
      </c>
      <c r="M1019" s="4"/>
      <c r="N1019" s="4"/>
      <c r="O1019" s="4">
        <f t="shared" si="217"/>
        <v>2.5284896138297839</v>
      </c>
      <c r="P1019" s="18">
        <f t="shared" si="218"/>
        <v>13995.82115889022</v>
      </c>
      <c r="Q1019" s="18">
        <f t="shared" si="219"/>
        <v>136.8056341474628</v>
      </c>
      <c r="R1019" s="43"/>
      <c r="S1019" s="43"/>
    </row>
    <row r="1020" spans="2:19" ht="18" x14ac:dyDescent="0.35">
      <c r="B1020" s="45">
        <v>70.400000000000006</v>
      </c>
      <c r="C1020" s="5">
        <v>0.66</v>
      </c>
      <c r="D1020" s="4">
        <f t="shared" si="208"/>
        <v>2.9107844564110033</v>
      </c>
      <c r="E1020" s="4">
        <f t="shared" si="209"/>
        <v>2.7181005369557116</v>
      </c>
      <c r="F1020" s="4">
        <f t="shared" si="210"/>
        <v>1.5151515151515152E-2</v>
      </c>
      <c r="G1020" s="4">
        <f t="shared" si="211"/>
        <v>4355.9999999999991</v>
      </c>
      <c r="H1020" s="4">
        <f t="shared" si="212"/>
        <v>12679.377092126328</v>
      </c>
      <c r="I1020" s="4">
        <f t="shared" si="213"/>
        <v>36906.933756735059</v>
      </c>
      <c r="J1020" s="4">
        <f t="shared" si="214"/>
        <v>11840.045938979078</v>
      </c>
      <c r="K1020" s="4">
        <f t="shared" si="215"/>
        <v>32182.435224319324</v>
      </c>
      <c r="L1020" s="4">
        <f t="shared" si="216"/>
        <v>34463.821682372523</v>
      </c>
      <c r="M1020" s="4"/>
      <c r="N1020" s="4"/>
      <c r="O1020" s="4">
        <f t="shared" si="217"/>
        <v>2.5486595764320406</v>
      </c>
      <c r="P1020" s="18">
        <f t="shared" si="218"/>
        <v>13813.466627796734</v>
      </c>
      <c r="Q1020" s="18">
        <f t="shared" si="219"/>
        <v>125.06180153347061</v>
      </c>
      <c r="R1020" s="43"/>
      <c r="S1020" s="43"/>
    </row>
    <row r="1021" spans="2:19" ht="18" x14ac:dyDescent="0.35">
      <c r="B1021" s="45">
        <v>70.7</v>
      </c>
      <c r="C1021" s="5">
        <v>0.66</v>
      </c>
      <c r="D1021" s="4">
        <f t="shared" si="208"/>
        <v>2.9082448742184095</v>
      </c>
      <c r="E1021" s="4">
        <f t="shared" si="209"/>
        <v>2.7181005369557116</v>
      </c>
      <c r="F1021" s="4">
        <f t="shared" si="210"/>
        <v>1.5151515151515152E-2</v>
      </c>
      <c r="G1021" s="4">
        <f t="shared" si="211"/>
        <v>4355.9999999999991</v>
      </c>
      <c r="H1021" s="4">
        <f t="shared" si="212"/>
        <v>12668.314672095388</v>
      </c>
      <c r="I1021" s="4">
        <f t="shared" si="213"/>
        <v>36842.561210107291</v>
      </c>
      <c r="J1021" s="4">
        <f t="shared" si="214"/>
        <v>11840.045938979078</v>
      </c>
      <c r="K1021" s="4">
        <f t="shared" si="215"/>
        <v>32182.435224319324</v>
      </c>
      <c r="L1021" s="4">
        <f t="shared" si="216"/>
        <v>34433.752912546399</v>
      </c>
      <c r="M1021" s="4"/>
      <c r="N1021" s="4"/>
      <c r="O1021" s="4">
        <f t="shared" si="217"/>
        <v>2.5587181610975129</v>
      </c>
      <c r="P1021" s="18">
        <f t="shared" si="218"/>
        <v>13813.466627796734</v>
      </c>
      <c r="Q1021" s="18">
        <f t="shared" si="219"/>
        <v>110.65434299419313</v>
      </c>
      <c r="R1021" s="43"/>
      <c r="S1021" s="43"/>
    </row>
    <row r="1022" spans="2:19" ht="18" x14ac:dyDescent="0.35">
      <c r="B1022" s="45">
        <v>71.099999999999994</v>
      </c>
      <c r="C1022" s="5">
        <v>0.65</v>
      </c>
      <c r="D1022" s="4">
        <f t="shared" si="208"/>
        <v>2.9048656499636891</v>
      </c>
      <c r="E1022" s="4">
        <f t="shared" si="209"/>
        <v>2.7333680090865</v>
      </c>
      <c r="F1022" s="4">
        <f t="shared" si="210"/>
        <v>1.5384615384615384E-2</v>
      </c>
      <c r="G1022" s="4">
        <f t="shared" si="211"/>
        <v>4225.0000000000009</v>
      </c>
      <c r="H1022" s="4">
        <f t="shared" si="212"/>
        <v>12273.057371096589</v>
      </c>
      <c r="I1022" s="4">
        <f t="shared" si="213"/>
        <v>35651.582777332143</v>
      </c>
      <c r="J1022" s="4">
        <f t="shared" si="214"/>
        <v>11548.479838390465</v>
      </c>
      <c r="K1022" s="4">
        <f t="shared" si="215"/>
        <v>31566.245343836934</v>
      </c>
      <c r="L1022" s="4">
        <f t="shared" si="216"/>
        <v>33546.782391838678</v>
      </c>
      <c r="M1022" s="4"/>
      <c r="N1022" s="4"/>
      <c r="O1022" s="4">
        <f t="shared" si="217"/>
        <v>2.5721023364035336</v>
      </c>
      <c r="P1022" s="18">
        <f t="shared" si="218"/>
        <v>13628.769856348312</v>
      </c>
      <c r="Q1022" s="18">
        <f t="shared" si="219"/>
        <v>109.87795761038387</v>
      </c>
      <c r="R1022" s="43"/>
      <c r="S1022" s="43"/>
    </row>
    <row r="1023" spans="2:19" ht="18" x14ac:dyDescent="0.35">
      <c r="B1023" s="45">
        <v>71.400000000000006</v>
      </c>
      <c r="C1023" s="5">
        <v>0.64</v>
      </c>
      <c r="D1023" s="4">
        <f t="shared" si="208"/>
        <v>2.9023363807865334</v>
      </c>
      <c r="E1023" s="4">
        <f t="shared" si="209"/>
        <v>2.7488721956224653</v>
      </c>
      <c r="F1023" s="4">
        <f t="shared" si="210"/>
        <v>1.5625E-2</v>
      </c>
      <c r="G1023" s="4">
        <f t="shared" si="211"/>
        <v>4096</v>
      </c>
      <c r="H1023" s="4">
        <f t="shared" si="212"/>
        <v>11887.969815701641</v>
      </c>
      <c r="I1023" s="4">
        <f t="shared" si="213"/>
        <v>34502.887289803053</v>
      </c>
      <c r="J1023" s="4">
        <f t="shared" si="214"/>
        <v>11259.380513269618</v>
      </c>
      <c r="K1023" s="4">
        <f t="shared" si="215"/>
        <v>30950.598032860256</v>
      </c>
      <c r="L1023" s="4">
        <f t="shared" si="216"/>
        <v>32678.509688781363</v>
      </c>
      <c r="M1023" s="4"/>
      <c r="N1023" s="4"/>
      <c r="O1023" s="4">
        <f t="shared" si="217"/>
        <v>2.5821200740591159</v>
      </c>
      <c r="P1023" s="18">
        <f t="shared" si="218"/>
        <v>13441.748461466465</v>
      </c>
      <c r="Q1023" s="18">
        <f t="shared" si="219"/>
        <v>113.89448210791652</v>
      </c>
      <c r="R1023" s="43"/>
      <c r="S1023" s="43"/>
    </row>
    <row r="1024" spans="2:19" ht="18" x14ac:dyDescent="0.35">
      <c r="B1024" s="45">
        <v>71.8</v>
      </c>
      <c r="C1024" s="5">
        <v>0.63</v>
      </c>
      <c r="D1024" s="4">
        <f t="shared" si="208"/>
        <v>2.8989708653428035</v>
      </c>
      <c r="E1024" s="4">
        <f t="shared" si="209"/>
        <v>2.7646205525906042</v>
      </c>
      <c r="F1024" s="4">
        <f t="shared" si="210"/>
        <v>1.5873015873015872E-2</v>
      </c>
      <c r="G1024" s="4">
        <f t="shared" si="211"/>
        <v>3969.0000000000005</v>
      </c>
      <c r="H1024" s="4">
        <f t="shared" si="212"/>
        <v>11506.015364545588</v>
      </c>
      <c r="I1024" s="4">
        <f t="shared" si="213"/>
        <v>33355.603318004316</v>
      </c>
      <c r="J1024" s="4">
        <f t="shared" si="214"/>
        <v>10972.778973232109</v>
      </c>
      <c r="K1024" s="4">
        <f t="shared" si="215"/>
        <v>30335.570268431518</v>
      </c>
      <c r="L1024" s="4">
        <f t="shared" si="216"/>
        <v>31809.766555246006</v>
      </c>
      <c r="M1024" s="4"/>
      <c r="N1024" s="4"/>
      <c r="O1024" s="4">
        <f t="shared" si="217"/>
        <v>2.5954499525456001</v>
      </c>
      <c r="P1024" s="18">
        <f t="shared" si="218"/>
        <v>13252.42128756616</v>
      </c>
      <c r="Q1024" s="18">
        <f t="shared" si="219"/>
        <v>113.58758822883989</v>
      </c>
      <c r="R1024" s="43"/>
      <c r="S1024" s="43"/>
    </row>
    <row r="1025" spans="2:19" ht="18" x14ac:dyDescent="0.35">
      <c r="B1025" s="45">
        <v>72.099999999999994</v>
      </c>
      <c r="C1025" s="5">
        <v>0.62</v>
      </c>
      <c r="D1025" s="4">
        <f t="shared" si="208"/>
        <v>2.896451846488052</v>
      </c>
      <c r="E1025" s="4">
        <f t="shared" si="209"/>
        <v>2.7806208939370456</v>
      </c>
      <c r="F1025" s="4">
        <f t="shared" si="210"/>
        <v>1.6129032258064519E-2</v>
      </c>
      <c r="G1025" s="4">
        <f t="shared" si="211"/>
        <v>3843.9999999999986</v>
      </c>
      <c r="H1025" s="4">
        <f t="shared" si="212"/>
        <v>11133.960897900068</v>
      </c>
      <c r="I1025" s="4">
        <f t="shared" si="213"/>
        <v>32248.981601448417</v>
      </c>
      <c r="J1025" s="4">
        <f t="shared" si="214"/>
        <v>10688.706716294</v>
      </c>
      <c r="K1025" s="4">
        <f t="shared" si="215"/>
        <v>29721.241224492325</v>
      </c>
      <c r="L1025" s="4">
        <f t="shared" si="216"/>
        <v>30959.324304979</v>
      </c>
      <c r="M1025" s="4"/>
      <c r="N1025" s="4"/>
      <c r="O1025" s="4">
        <f t="shared" si="217"/>
        <v>2.6054270915011077</v>
      </c>
      <c r="P1025" s="18">
        <f t="shared" si="218"/>
        <v>13060.808460374665</v>
      </c>
      <c r="Q1025" s="18">
        <f t="shared" si="219"/>
        <v>117.98338617558352</v>
      </c>
      <c r="R1025" s="43"/>
      <c r="S1025" s="43"/>
    </row>
    <row r="1026" spans="2:19" ht="18" x14ac:dyDescent="0.35">
      <c r="B1026" s="45">
        <v>72.5</v>
      </c>
      <c r="C1026" s="5">
        <v>0.62</v>
      </c>
      <c r="D1026" s="4">
        <f t="shared" si="208"/>
        <v>2.8930999566035007</v>
      </c>
      <c r="E1026" s="4">
        <f t="shared" si="209"/>
        <v>2.7806208939370456</v>
      </c>
      <c r="F1026" s="4">
        <f t="shared" si="210"/>
        <v>1.6129032258064519E-2</v>
      </c>
      <c r="G1026" s="4">
        <f t="shared" si="211"/>
        <v>3843.9999999999986</v>
      </c>
      <c r="H1026" s="4">
        <f t="shared" si="212"/>
        <v>11121.076233183852</v>
      </c>
      <c r="I1026" s="4">
        <f t="shared" si="213"/>
        <v>32174.385167608427</v>
      </c>
      <c r="J1026" s="4">
        <f t="shared" si="214"/>
        <v>10688.706716294</v>
      </c>
      <c r="K1026" s="4">
        <f t="shared" si="215"/>
        <v>29721.241224492325</v>
      </c>
      <c r="L1026" s="4">
        <f t="shared" si="216"/>
        <v>30923.496937057716</v>
      </c>
      <c r="M1026" s="4"/>
      <c r="N1026" s="4"/>
      <c r="O1026" s="4">
        <f t="shared" si="217"/>
        <v>2.6187030029055212</v>
      </c>
      <c r="P1026" s="18">
        <f t="shared" si="218"/>
        <v>13060.808460374665</v>
      </c>
      <c r="Q1026" s="18">
        <f t="shared" si="219"/>
        <v>100.77969880835538</v>
      </c>
      <c r="R1026" s="43"/>
      <c r="S1026" s="43"/>
    </row>
    <row r="1027" spans="2:19" ht="18" x14ac:dyDescent="0.35">
      <c r="B1027" s="45">
        <v>72.7</v>
      </c>
      <c r="C1027" s="5">
        <v>0.61</v>
      </c>
      <c r="D1027" s="4">
        <f t="shared" si="208"/>
        <v>2.8914269191846178</v>
      </c>
      <c r="E1027" s="4">
        <f t="shared" si="209"/>
        <v>2.7968814148088259</v>
      </c>
      <c r="F1027" s="4">
        <f t="shared" si="210"/>
        <v>1.6393442622950821E-2</v>
      </c>
      <c r="G1027" s="4">
        <f t="shared" si="211"/>
        <v>3720.9999999999995</v>
      </c>
      <c r="H1027" s="4">
        <f t="shared" si="212"/>
        <v>10758.999566285962</v>
      </c>
      <c r="I1027" s="4">
        <f t="shared" si="213"/>
        <v>31108.860969454854</v>
      </c>
      <c r="J1027" s="4">
        <f t="shared" si="214"/>
        <v>10407.195744503641</v>
      </c>
      <c r="K1027" s="4">
        <f t="shared" si="215"/>
        <v>29107.692358079734</v>
      </c>
      <c r="L1027" s="4">
        <f t="shared" si="216"/>
        <v>30091.645928881422</v>
      </c>
      <c r="M1027" s="4"/>
      <c r="N1027" s="4"/>
      <c r="O1027" s="4">
        <f t="shared" si="217"/>
        <v>2.6253294427094431</v>
      </c>
      <c r="P1027" s="18">
        <f t="shared" si="218"/>
        <v>12866.931443823229</v>
      </c>
      <c r="Q1027" s="18">
        <f t="shared" si="219"/>
        <v>109.50932444714833</v>
      </c>
      <c r="R1027" s="43"/>
      <c r="S1027" s="43"/>
    </row>
    <row r="1028" spans="2:19" ht="18" x14ac:dyDescent="0.35">
      <c r="B1028" s="45">
        <v>73.2</v>
      </c>
      <c r="C1028" s="5">
        <v>0.6</v>
      </c>
      <c r="D1028" s="4">
        <f t="shared" si="208"/>
        <v>2.8872527789808</v>
      </c>
      <c r="E1028" s="4">
        <f t="shared" si="209"/>
        <v>2.8134107167600364</v>
      </c>
      <c r="F1028" s="4">
        <f t="shared" si="210"/>
        <v>1.6666666666666666E-2</v>
      </c>
      <c r="G1028" s="4">
        <f t="shared" si="211"/>
        <v>3600</v>
      </c>
      <c r="H1028" s="4">
        <f t="shared" si="212"/>
        <v>10394.11000433088</v>
      </c>
      <c r="I1028" s="4">
        <f t="shared" si="213"/>
        <v>30010.422995036468</v>
      </c>
      <c r="J1028" s="4">
        <f t="shared" si="214"/>
        <v>10128.278580336131</v>
      </c>
      <c r="K1028" s="4">
        <f t="shared" si="215"/>
        <v>28495.007500248801</v>
      </c>
      <c r="L1028" s="4">
        <f t="shared" si="216"/>
        <v>29242.900477367206</v>
      </c>
      <c r="M1028" s="4"/>
      <c r="N1028" s="4"/>
      <c r="O1028" s="4">
        <f t="shared" si="217"/>
        <v>2.6418620608574592</v>
      </c>
      <c r="P1028" s="18">
        <f t="shared" si="218"/>
        <v>12670.813100235513</v>
      </c>
      <c r="Q1028" s="18">
        <f t="shared" si="219"/>
        <v>105.94418883113097</v>
      </c>
      <c r="R1028" s="43"/>
      <c r="S1028" s="43"/>
    </row>
    <row r="1029" spans="2:19" ht="18" x14ac:dyDescent="0.35">
      <c r="B1029" s="45">
        <v>73.5</v>
      </c>
      <c r="C1029" s="5">
        <v>0.59</v>
      </c>
      <c r="D1029" s="4">
        <f t="shared" si="208"/>
        <v>2.8847540747151306</v>
      </c>
      <c r="E1029" s="4">
        <f t="shared" si="209"/>
        <v>2.8302178350764176</v>
      </c>
      <c r="F1029" s="4">
        <f t="shared" si="210"/>
        <v>1.6949152542372885E-2</v>
      </c>
      <c r="G1029" s="4">
        <f t="shared" si="211"/>
        <v>3480.9999999999986</v>
      </c>
      <c r="H1029" s="4">
        <f t="shared" si="212"/>
        <v>10041.828934083365</v>
      </c>
      <c r="I1029" s="4">
        <f t="shared" si="213"/>
        <v>28968.206935189282</v>
      </c>
      <c r="J1029" s="4">
        <f t="shared" si="214"/>
        <v>9851.9882839010061</v>
      </c>
      <c r="K1029" s="4">
        <f t="shared" si="215"/>
        <v>27883.272952060535</v>
      </c>
      <c r="L1029" s="4">
        <f t="shared" si="216"/>
        <v>28420.56334602915</v>
      </c>
      <c r="M1029" s="4"/>
      <c r="N1029" s="4"/>
      <c r="O1029" s="4">
        <f t="shared" si="217"/>
        <v>2.6517587393282369</v>
      </c>
      <c r="P1029" s="18">
        <f t="shared" si="218"/>
        <v>12472.477754056921</v>
      </c>
      <c r="Q1029" s="18">
        <f t="shared" si="219"/>
        <v>110.86166566515412</v>
      </c>
      <c r="R1029" s="43"/>
      <c r="S1029" s="43"/>
    </row>
    <row r="1030" spans="2:19" ht="18" x14ac:dyDescent="0.35">
      <c r="B1030" s="45">
        <v>74</v>
      </c>
      <c r="C1030" s="5">
        <v>0.57999999999999996</v>
      </c>
      <c r="D1030" s="4">
        <f t="shared" si="208"/>
        <v>2.8805991646262425</v>
      </c>
      <c r="E1030" s="4">
        <f t="shared" si="209"/>
        <v>2.8473122684357177</v>
      </c>
      <c r="F1030" s="4">
        <f t="shared" si="210"/>
        <v>1.7241379310344831E-2</v>
      </c>
      <c r="G1030" s="4">
        <f t="shared" si="211"/>
        <v>3363.9999999999986</v>
      </c>
      <c r="H1030" s="4">
        <f t="shared" si="212"/>
        <v>9690.3355898026766</v>
      </c>
      <c r="I1030" s="4">
        <f t="shared" si="213"/>
        <v>27913.972604933533</v>
      </c>
      <c r="J1030" s="4">
        <f t="shared" si="214"/>
        <v>9578.3584710177511</v>
      </c>
      <c r="K1030" s="4">
        <f t="shared" si="215"/>
        <v>27272.577586004023</v>
      </c>
      <c r="L1030" s="4">
        <f t="shared" si="216"/>
        <v>27591.411410104425</v>
      </c>
      <c r="M1030" s="4"/>
      <c r="N1030" s="4"/>
      <c r="O1030" s="4">
        <f t="shared" si="217"/>
        <v>2.6682151922945518</v>
      </c>
      <c r="P1030" s="18">
        <f t="shared" si="218"/>
        <v>12271.951259391175</v>
      </c>
      <c r="Q1030" s="18">
        <f t="shared" si="219"/>
        <v>107.90286566330616</v>
      </c>
      <c r="R1030" s="43"/>
      <c r="S1030" s="43"/>
    </row>
    <row r="1031" spans="2:19" ht="18" x14ac:dyDescent="0.35">
      <c r="B1031" s="45">
        <v>74.2</v>
      </c>
      <c r="C1031" s="5">
        <v>0.56999999999999995</v>
      </c>
      <c r="D1031" s="4">
        <f t="shared" si="208"/>
        <v>2.8789405498776452</v>
      </c>
      <c r="E1031" s="4">
        <f t="shared" si="209"/>
        <v>2.864704011147587</v>
      </c>
      <c r="F1031" s="4">
        <f t="shared" si="210"/>
        <v>1.754385964912281E-2</v>
      </c>
      <c r="G1031" s="4">
        <f t="shared" si="211"/>
        <v>3248.9999999999991</v>
      </c>
      <c r="H1031" s="4">
        <f t="shared" si="212"/>
        <v>9353.6778465524676</v>
      </c>
      <c r="I1031" s="4">
        <f t="shared" si="213"/>
        <v>26928.682442932106</v>
      </c>
      <c r="J1031" s="4">
        <f t="shared" si="214"/>
        <v>9307.4233322185082</v>
      </c>
      <c r="K1031" s="4">
        <f t="shared" si="215"/>
        <v>26663.012953254998</v>
      </c>
      <c r="L1031" s="4">
        <f t="shared" si="216"/>
        <v>26795.518446001173</v>
      </c>
      <c r="M1031" s="4"/>
      <c r="N1031" s="4"/>
      <c r="O1031" s="4">
        <f t="shared" si="217"/>
        <v>2.6747845078791475</v>
      </c>
      <c r="P1031" s="18">
        <f t="shared" si="218"/>
        <v>12069.261071635203</v>
      </c>
      <c r="Q1031" s="18">
        <f t="shared" si="219"/>
        <v>117.18953817790339</v>
      </c>
      <c r="R1031" s="43"/>
      <c r="S1031" s="43"/>
    </row>
    <row r="1032" spans="2:19" ht="18" x14ac:dyDescent="0.35">
      <c r="B1032" s="45">
        <v>74.8</v>
      </c>
      <c r="C1032" s="5">
        <v>0.56000000000000005</v>
      </c>
      <c r="D1032" s="4">
        <f t="shared" si="208"/>
        <v>2.8739761459979882</v>
      </c>
      <c r="E1032" s="4">
        <f t="shared" si="209"/>
        <v>2.8824035882469876</v>
      </c>
      <c r="F1032" s="4">
        <f t="shared" si="210"/>
        <v>1.7857142857142856E-2</v>
      </c>
      <c r="G1032" s="4">
        <f t="shared" si="211"/>
        <v>3136.0000000000005</v>
      </c>
      <c r="H1032" s="4">
        <f t="shared" si="212"/>
        <v>9012.7891938496923</v>
      </c>
      <c r="I1032" s="4">
        <f t="shared" si="213"/>
        <v>25902.541152032452</v>
      </c>
      <c r="J1032" s="4">
        <f t="shared" si="214"/>
        <v>9039.2176527425545</v>
      </c>
      <c r="K1032" s="4">
        <f t="shared" si="215"/>
        <v>26054.673397210649</v>
      </c>
      <c r="L1032" s="4">
        <f t="shared" si="216"/>
        <v>25978.495912466027</v>
      </c>
      <c r="M1032" s="4"/>
      <c r="N1032" s="4"/>
      <c r="O1032" s="4">
        <f t="shared" si="217"/>
        <v>2.6944471424978484</v>
      </c>
      <c r="P1032" s="18">
        <f t="shared" si="218"/>
        <v>11864.436323530997</v>
      </c>
      <c r="Q1032" s="18">
        <f t="shared" si="219"/>
        <v>110.78743356376359</v>
      </c>
      <c r="R1032" s="43"/>
      <c r="S1032" s="43"/>
    </row>
    <row r="1033" spans="2:19" ht="18" x14ac:dyDescent="0.35">
      <c r="B1033" s="45">
        <v>75.099999999999994</v>
      </c>
      <c r="C1033" s="5">
        <v>0.56000000000000005</v>
      </c>
      <c r="D1033" s="4">
        <f t="shared" si="208"/>
        <v>2.8715003589375447</v>
      </c>
      <c r="E1033" s="4">
        <f t="shared" si="209"/>
        <v>2.8824035882469876</v>
      </c>
      <c r="F1033" s="4">
        <f t="shared" si="210"/>
        <v>1.7857142857142856E-2</v>
      </c>
      <c r="G1033" s="4">
        <f t="shared" si="211"/>
        <v>3136.0000000000005</v>
      </c>
      <c r="H1033" s="4">
        <f t="shared" si="212"/>
        <v>9005.0251256281408</v>
      </c>
      <c r="I1033" s="4">
        <f t="shared" si="213"/>
        <v>25857.932880482818</v>
      </c>
      <c r="J1033" s="4">
        <f t="shared" si="214"/>
        <v>9039.2176527425545</v>
      </c>
      <c r="K1033" s="4">
        <f t="shared" si="215"/>
        <v>26054.673397210649</v>
      </c>
      <c r="L1033" s="4">
        <f t="shared" si="216"/>
        <v>25956.116734364838</v>
      </c>
      <c r="M1033" s="4"/>
      <c r="N1033" s="4"/>
      <c r="O1033" s="4">
        <f t="shared" si="217"/>
        <v>2.7042530522391335</v>
      </c>
      <c r="P1033" s="18">
        <f t="shared" si="218"/>
        <v>11864.436323530997</v>
      </c>
      <c r="Q1033" s="18">
        <f t="shared" si="219"/>
        <v>99.529155872921677</v>
      </c>
      <c r="R1033" s="43"/>
      <c r="S1033" s="43"/>
    </row>
    <row r="1034" spans="2:19" ht="18" x14ac:dyDescent="0.35">
      <c r="B1034" s="45">
        <v>75.2</v>
      </c>
      <c r="C1034" s="5">
        <v>0.56000000000000005</v>
      </c>
      <c r="D1034" s="4">
        <f t="shared" si="208"/>
        <v>2.8706760442084112</v>
      </c>
      <c r="E1034" s="4">
        <f t="shared" si="209"/>
        <v>2.8824035882469876</v>
      </c>
      <c r="F1034" s="4">
        <f t="shared" si="210"/>
        <v>1.7857142857142856E-2</v>
      </c>
      <c r="G1034" s="4">
        <f t="shared" si="211"/>
        <v>3136.0000000000005</v>
      </c>
      <c r="H1034" s="4">
        <f t="shared" si="212"/>
        <v>9002.4400746375795</v>
      </c>
      <c r="I1034" s="4">
        <f t="shared" si="213"/>
        <v>25843.089061683881</v>
      </c>
      <c r="J1034" s="4">
        <f t="shared" si="214"/>
        <v>9039.2176527425545</v>
      </c>
      <c r="K1034" s="4">
        <f t="shared" si="215"/>
        <v>26054.673397210649</v>
      </c>
      <c r="L1034" s="4">
        <f t="shared" si="216"/>
        <v>25948.665574113838</v>
      </c>
      <c r="M1034" s="4"/>
      <c r="N1034" s="4"/>
      <c r="O1034" s="4">
        <f t="shared" si="217"/>
        <v>2.7075179355408707</v>
      </c>
      <c r="P1034" s="18">
        <f t="shared" si="218"/>
        <v>11864.436323530997</v>
      </c>
      <c r="Q1034" s="18">
        <f t="shared" si="219"/>
        <v>95.914533414386057</v>
      </c>
      <c r="R1034" s="43"/>
      <c r="S1034" s="43"/>
    </row>
    <row r="1035" spans="2:19" ht="18" x14ac:dyDescent="0.35">
      <c r="B1035" s="45">
        <v>75.5</v>
      </c>
      <c r="C1035" s="5">
        <v>0.55000000000000004</v>
      </c>
      <c r="D1035" s="4">
        <f t="shared" si="208"/>
        <v>2.86820593718629</v>
      </c>
      <c r="E1035" s="4">
        <f t="shared" si="209"/>
        <v>2.9004220937496661</v>
      </c>
      <c r="F1035" s="4">
        <f t="shared" si="210"/>
        <v>1.8181818181818181E-2</v>
      </c>
      <c r="G1035" s="4">
        <f t="shared" si="211"/>
        <v>3025.0000000000005</v>
      </c>
      <c r="H1035" s="4">
        <f t="shared" si="212"/>
        <v>8676.322959988529</v>
      </c>
      <c r="I1035" s="4">
        <f t="shared" si="213"/>
        <v>24885.481026784822</v>
      </c>
      <c r="J1035" s="4">
        <f t="shared" si="214"/>
        <v>8773.7768335927412</v>
      </c>
      <c r="K1035" s="4">
        <f t="shared" si="215"/>
        <v>25447.656173781375</v>
      </c>
      <c r="L1035" s="4">
        <f t="shared" si="216"/>
        <v>25164.998805658226</v>
      </c>
      <c r="M1035" s="4"/>
      <c r="N1035" s="4"/>
      <c r="O1035" s="4">
        <f t="shared" si="217"/>
        <v>2.7173013482168784</v>
      </c>
      <c r="P1035" s="18">
        <f t="shared" si="218"/>
        <v>11657.507905983608</v>
      </c>
      <c r="Q1035" s="18">
        <f t="shared" si="219"/>
        <v>101.43795251956405</v>
      </c>
      <c r="R1035" s="43"/>
      <c r="S1035" s="43"/>
    </row>
    <row r="1036" spans="2:19" ht="18" x14ac:dyDescent="0.35">
      <c r="B1036" s="45">
        <v>76.099999999999994</v>
      </c>
      <c r="C1036" s="5">
        <v>0.55000000000000004</v>
      </c>
      <c r="D1036" s="4">
        <f t="shared" si="208"/>
        <v>2.863278453829635</v>
      </c>
      <c r="E1036" s="4">
        <f t="shared" si="209"/>
        <v>2.9004220937496661</v>
      </c>
      <c r="F1036" s="4">
        <f t="shared" si="210"/>
        <v>1.8181818181818181E-2</v>
      </c>
      <c r="G1036" s="4">
        <f t="shared" si="211"/>
        <v>3025.0000000000005</v>
      </c>
      <c r="H1036" s="4">
        <f t="shared" si="212"/>
        <v>8661.4173228346463</v>
      </c>
      <c r="I1036" s="4">
        <f t="shared" si="213"/>
        <v>24800.049600099203</v>
      </c>
      <c r="J1036" s="4">
        <f t="shared" si="214"/>
        <v>8773.7768335927412</v>
      </c>
      <c r="K1036" s="4">
        <f t="shared" si="215"/>
        <v>25447.656173781375</v>
      </c>
      <c r="L1036" s="4">
        <f t="shared" si="216"/>
        <v>25121.766166335692</v>
      </c>
      <c r="M1036" s="4"/>
      <c r="N1036" s="4"/>
      <c r="O1036" s="4">
        <f t="shared" si="217"/>
        <v>2.7368177508263951</v>
      </c>
      <c r="P1036" s="18">
        <f t="shared" si="218"/>
        <v>11657.507905983608</v>
      </c>
      <c r="Q1036" s="18">
        <f t="shared" si="219"/>
        <v>80.968302595649618</v>
      </c>
      <c r="R1036" s="43"/>
      <c r="S1036" s="43"/>
    </row>
    <row r="1037" spans="2:19" ht="18" x14ac:dyDescent="0.35">
      <c r="B1037" s="45">
        <v>76.5</v>
      </c>
      <c r="C1037" s="5">
        <v>0.53</v>
      </c>
      <c r="D1037" s="4">
        <f t="shared" si="208"/>
        <v>2.8600028600028602</v>
      </c>
      <c r="E1037" s="4">
        <f t="shared" si="209"/>
        <v>2.9374633654300153</v>
      </c>
      <c r="F1037" s="4">
        <f t="shared" si="210"/>
        <v>1.8867924528301886E-2</v>
      </c>
      <c r="G1037" s="4">
        <f t="shared" si="211"/>
        <v>2809.0000000000005</v>
      </c>
      <c r="H1037" s="4">
        <f t="shared" si="212"/>
        <v>8033.7480337480356</v>
      </c>
      <c r="I1037" s="4">
        <f t="shared" si="213"/>
        <v>22976.542353061734</v>
      </c>
      <c r="J1037" s="4">
        <f t="shared" si="214"/>
        <v>8251.3345934929148</v>
      </c>
      <c r="K1037" s="4">
        <f t="shared" si="215"/>
        <v>24237.993084290803</v>
      </c>
      <c r="L1037" s="4">
        <f t="shared" si="216"/>
        <v>23598.840536230273</v>
      </c>
      <c r="M1037" s="4"/>
      <c r="N1037" s="4"/>
      <c r="O1037" s="4">
        <f t="shared" si="217"/>
        <v>2.7497914745878873</v>
      </c>
      <c r="P1037" s="18">
        <f t="shared" si="218"/>
        <v>11237.47293836982</v>
      </c>
      <c r="Q1037" s="18">
        <f t="shared" si="219"/>
        <v>98.93505476183725</v>
      </c>
      <c r="R1037" s="43"/>
      <c r="S1037" s="43"/>
    </row>
    <row r="1038" spans="2:19" ht="18" x14ac:dyDescent="0.35">
      <c r="B1038" s="45">
        <v>77</v>
      </c>
      <c r="C1038" s="5">
        <v>0.53</v>
      </c>
      <c r="D1038" s="4">
        <f t="shared" si="208"/>
        <v>2.8559188919034701</v>
      </c>
      <c r="E1038" s="4">
        <f t="shared" si="209"/>
        <v>2.9374633654300153</v>
      </c>
      <c r="F1038" s="4">
        <f t="shared" si="210"/>
        <v>1.8867924528301886E-2</v>
      </c>
      <c r="G1038" s="4">
        <f t="shared" si="211"/>
        <v>2809.0000000000005</v>
      </c>
      <c r="H1038" s="4">
        <f t="shared" si="212"/>
        <v>8022.2761673568493</v>
      </c>
      <c r="I1038" s="4">
        <f t="shared" si="213"/>
        <v>22910.970062421391</v>
      </c>
      <c r="J1038" s="4">
        <f t="shared" si="214"/>
        <v>8251.3345934929148</v>
      </c>
      <c r="K1038" s="4">
        <f t="shared" si="215"/>
        <v>24237.993084290803</v>
      </c>
      <c r="L1038" s="4">
        <f t="shared" si="216"/>
        <v>23565.142348973055</v>
      </c>
      <c r="M1038" s="4"/>
      <c r="N1038" s="4"/>
      <c r="O1038" s="4">
        <f t="shared" si="217"/>
        <v>2.7659669458991143</v>
      </c>
      <c r="P1038" s="18">
        <f t="shared" si="218"/>
        <v>11237.47293836982</v>
      </c>
      <c r="Q1038" s="18">
        <f t="shared" si="219"/>
        <v>82.615560550579929</v>
      </c>
      <c r="R1038" s="43"/>
      <c r="S1038" s="43"/>
    </row>
    <row r="1039" spans="2:19" ht="18" x14ac:dyDescent="0.35">
      <c r="B1039" s="45">
        <v>77.2</v>
      </c>
      <c r="C1039" s="5">
        <v>0.52</v>
      </c>
      <c r="D1039" s="4">
        <f t="shared" si="208"/>
        <v>2.8542885685742831</v>
      </c>
      <c r="E1039" s="4">
        <f t="shared" si="209"/>
        <v>2.9565115604007097</v>
      </c>
      <c r="F1039" s="4">
        <f t="shared" si="210"/>
        <v>1.9230769230769228E-2</v>
      </c>
      <c r="G1039" s="4">
        <f t="shared" si="211"/>
        <v>2704.0000000000009</v>
      </c>
      <c r="H1039" s="4">
        <f t="shared" si="212"/>
        <v>7717.9962894248638</v>
      </c>
      <c r="I1039" s="4">
        <f t="shared" si="213"/>
        <v>22029.388581204123</v>
      </c>
      <c r="J1039" s="4">
        <f t="shared" si="214"/>
        <v>7994.4072593235214</v>
      </c>
      <c r="K1039" s="4">
        <f t="shared" si="215"/>
        <v>23635.557480741347</v>
      </c>
      <c r="L1039" s="4">
        <f t="shared" si="216"/>
        <v>22818.345252814393</v>
      </c>
      <c r="M1039" s="4"/>
      <c r="N1039" s="4"/>
      <c r="O1039" s="4">
        <f t="shared" si="217"/>
        <v>2.772424206974005</v>
      </c>
      <c r="P1039" s="18">
        <f t="shared" si="218"/>
        <v>11024.437762953454</v>
      </c>
      <c r="Q1039" s="18">
        <f t="shared" si="219"/>
        <v>91.633567582217523</v>
      </c>
      <c r="R1039" s="43"/>
      <c r="S1039" s="43"/>
    </row>
    <row r="1040" spans="2:19" ht="18" x14ac:dyDescent="0.35">
      <c r="B1040" s="45">
        <v>77.7</v>
      </c>
      <c r="C1040" s="5">
        <v>0.51</v>
      </c>
      <c r="D1040" s="4">
        <f t="shared" ref="D1040:D1103" si="220">1000/(273.15 + B1040)</f>
        <v>2.8502208921191396</v>
      </c>
      <c r="E1040" s="4">
        <f t="shared" ref="E1040:E1103" si="221">LN(10/C1040)</f>
        <v>2.9759296462578115</v>
      </c>
      <c r="F1040" s="4">
        <f t="shared" ref="F1040:F1103" si="222">(1/C1040)*0.01</f>
        <v>1.9607843137254902E-2</v>
      </c>
      <c r="G1040" s="4">
        <f t="shared" ref="G1040:G1103" si="223">1/F1040^2</f>
        <v>2601</v>
      </c>
      <c r="H1040" s="4">
        <f t="shared" ref="H1040:H1103" si="224">D1040*G1040</f>
        <v>7413.424540401882</v>
      </c>
      <c r="I1040" s="4">
        <f t="shared" ref="I1040:I1103" si="225">(D1040^2)*G1040</f>
        <v>21129.897507202175</v>
      </c>
      <c r="J1040" s="4">
        <f t="shared" ref="J1040:J1103" si="226">E1040*G1040</f>
        <v>7740.3930099165682</v>
      </c>
      <c r="K1040" s="4">
        <f t="shared" ref="K1040:K1103" si="227">(E1040^2)*G1040</f>
        <v>23034.865031897447</v>
      </c>
      <c r="L1040" s="4">
        <f t="shared" ref="L1040:L1103" si="228">D1040*E1040*G1040</f>
        <v>22061.829870077152</v>
      </c>
      <c r="M1040" s="4"/>
      <c r="N1040" s="4"/>
      <c r="O1040" s="4">
        <f t="shared" ref="O1040:O1103" si="229">($U$5*D1040)+$U$9</f>
        <v>2.7885351515754966</v>
      </c>
      <c r="P1040" s="18">
        <f t="shared" ref="P1040:P1103" si="230">((E1040-$U$3)^2)*G1040</f>
        <v>10809.441869087112</v>
      </c>
      <c r="Q1040" s="18">
        <f t="shared" ref="Q1040:Q1103" si="231">((E1040-O1040)^2)*G1040</f>
        <v>91.338527953461679</v>
      </c>
      <c r="R1040" s="43"/>
      <c r="S1040" s="43"/>
    </row>
    <row r="1041" spans="2:19" ht="18" x14ac:dyDescent="0.35">
      <c r="B1041" s="45">
        <v>78</v>
      </c>
      <c r="C1041" s="5">
        <v>0.51</v>
      </c>
      <c r="D1041" s="4">
        <f t="shared" si="220"/>
        <v>2.8477858465043431</v>
      </c>
      <c r="E1041" s="4">
        <f t="shared" si="221"/>
        <v>2.9759296462578115</v>
      </c>
      <c r="F1041" s="4">
        <f t="shared" si="222"/>
        <v>1.9607843137254902E-2</v>
      </c>
      <c r="G1041" s="4">
        <f t="shared" si="223"/>
        <v>2601</v>
      </c>
      <c r="H1041" s="4">
        <f t="shared" si="224"/>
        <v>7407.0909867577966</v>
      </c>
      <c r="I1041" s="4">
        <f t="shared" si="225"/>
        <v>21093.80887585874</v>
      </c>
      <c r="J1041" s="4">
        <f t="shared" si="226"/>
        <v>7740.3930099165682</v>
      </c>
      <c r="K1041" s="4">
        <f t="shared" si="227"/>
        <v>23034.865031897447</v>
      </c>
      <c r="L1041" s="4">
        <f t="shared" si="228"/>
        <v>22042.981660021553</v>
      </c>
      <c r="M1041" s="4"/>
      <c r="N1041" s="4"/>
      <c r="O1041" s="4">
        <f t="shared" si="229"/>
        <v>2.7981796956867875</v>
      </c>
      <c r="P1041" s="18">
        <f t="shared" si="230"/>
        <v>10809.441869087112</v>
      </c>
      <c r="Q1041" s="18">
        <f t="shared" si="231"/>
        <v>82.178711857731884</v>
      </c>
      <c r="R1041" s="43"/>
      <c r="S1041" s="43"/>
    </row>
    <row r="1042" spans="2:19" ht="18" x14ac:dyDescent="0.35">
      <c r="B1042" s="45">
        <v>78.599999999999994</v>
      </c>
      <c r="C1042" s="5">
        <v>0.5</v>
      </c>
      <c r="D1042" s="4">
        <f t="shared" si="220"/>
        <v>2.8429282160625444</v>
      </c>
      <c r="E1042" s="4">
        <f t="shared" si="221"/>
        <v>2.9957322735539909</v>
      </c>
      <c r="F1042" s="4">
        <f t="shared" si="222"/>
        <v>0.02</v>
      </c>
      <c r="G1042" s="4">
        <f t="shared" si="223"/>
        <v>2500</v>
      </c>
      <c r="H1042" s="4">
        <f t="shared" si="224"/>
        <v>7107.3205401563609</v>
      </c>
      <c r="I1042" s="4">
        <f t="shared" si="225"/>
        <v>20205.602104211401</v>
      </c>
      <c r="J1042" s="4">
        <f t="shared" si="226"/>
        <v>7489.3306838849776</v>
      </c>
      <c r="K1042" s="4">
        <f t="shared" si="227"/>
        <v>22436.02963703241</v>
      </c>
      <c r="L1042" s="4">
        <f t="shared" si="228"/>
        <v>21291.629520639592</v>
      </c>
      <c r="M1042" s="4"/>
      <c r="N1042" s="4"/>
      <c r="O1042" s="4">
        <f t="shared" si="229"/>
        <v>2.8174194301655149</v>
      </c>
      <c r="P1042" s="18">
        <f t="shared" si="230"/>
        <v>10592.526346672981</v>
      </c>
      <c r="Q1042" s="18">
        <f t="shared" si="231"/>
        <v>79.488675293207905</v>
      </c>
      <c r="R1042" s="43"/>
      <c r="S1042" s="43"/>
    </row>
    <row r="1043" spans="2:19" ht="18" x14ac:dyDescent="0.35">
      <c r="B1043" s="45">
        <v>79</v>
      </c>
      <c r="C1043" s="5">
        <v>0.49</v>
      </c>
      <c r="D1043" s="4">
        <f t="shared" si="220"/>
        <v>2.8396989919068583</v>
      </c>
      <c r="E1043" s="4">
        <f t="shared" si="221"/>
        <v>3.0159349808715104</v>
      </c>
      <c r="F1043" s="4">
        <f t="shared" si="222"/>
        <v>2.0408163265306124E-2</v>
      </c>
      <c r="G1043" s="4">
        <f t="shared" si="223"/>
        <v>2400.9999999999995</v>
      </c>
      <c r="H1043" s="4">
        <f t="shared" si="224"/>
        <v>6818.1172795683651</v>
      </c>
      <c r="I1043" s="4">
        <f t="shared" si="225"/>
        <v>19361.400765493017</v>
      </c>
      <c r="J1043" s="4">
        <f t="shared" si="226"/>
        <v>7241.2598890724948</v>
      </c>
      <c r="K1043" s="4">
        <f t="shared" si="227"/>
        <v>21839.169005035492</v>
      </c>
      <c r="L1043" s="4">
        <f t="shared" si="228"/>
        <v>20562.998407134735</v>
      </c>
      <c r="M1043" s="4"/>
      <c r="N1043" s="4"/>
      <c r="O1043" s="4">
        <f t="shared" si="229"/>
        <v>2.830209496448262</v>
      </c>
      <c r="P1043" s="18">
        <f t="shared" si="230"/>
        <v>10373.734653179463</v>
      </c>
      <c r="Q1043" s="18">
        <f t="shared" si="231"/>
        <v>82.819987309764855</v>
      </c>
      <c r="R1043" s="43"/>
      <c r="S1043" s="43"/>
    </row>
    <row r="1044" spans="2:19" ht="18" x14ac:dyDescent="0.35">
      <c r="B1044" s="45">
        <v>79.3</v>
      </c>
      <c r="C1044" s="5">
        <v>0.49</v>
      </c>
      <c r="D1044" s="4">
        <f t="shared" si="220"/>
        <v>2.8372818839551712</v>
      </c>
      <c r="E1044" s="4">
        <f t="shared" si="221"/>
        <v>3.0159349808715104</v>
      </c>
      <c r="F1044" s="4">
        <f t="shared" si="222"/>
        <v>2.0408163265306124E-2</v>
      </c>
      <c r="G1044" s="4">
        <f t="shared" si="223"/>
        <v>2400.9999999999995</v>
      </c>
      <c r="H1044" s="4">
        <f t="shared" si="224"/>
        <v>6812.3138033763644</v>
      </c>
      <c r="I1044" s="4">
        <f t="shared" si="225"/>
        <v>19328.454542137508</v>
      </c>
      <c r="J1044" s="4">
        <f t="shared" si="226"/>
        <v>7241.2598890724948</v>
      </c>
      <c r="K1044" s="4">
        <f t="shared" si="227"/>
        <v>21839.169005035492</v>
      </c>
      <c r="L1044" s="4">
        <f t="shared" si="228"/>
        <v>20545.495500276622</v>
      </c>
      <c r="M1044" s="4"/>
      <c r="N1044" s="4"/>
      <c r="O1044" s="4">
        <f t="shared" si="229"/>
        <v>2.8397829944230608</v>
      </c>
      <c r="P1044" s="18">
        <f t="shared" si="230"/>
        <v>10373.734653179463</v>
      </c>
      <c r="Q1044" s="18">
        <f t="shared" si="231"/>
        <v>74.501883113693125</v>
      </c>
      <c r="R1044" s="43"/>
      <c r="S1044" s="43"/>
    </row>
    <row r="1045" spans="2:19" ht="18" x14ac:dyDescent="0.35">
      <c r="B1045" s="45">
        <v>79.8</v>
      </c>
      <c r="C1045" s="5">
        <v>0.47</v>
      </c>
      <c r="D1045" s="4">
        <f t="shared" si="220"/>
        <v>2.8332625017707893</v>
      </c>
      <c r="E1045" s="4">
        <f t="shared" si="221"/>
        <v>3.0576076772720784</v>
      </c>
      <c r="F1045" s="4">
        <f t="shared" si="222"/>
        <v>2.1276595744680851E-2</v>
      </c>
      <c r="G1045" s="4">
        <f t="shared" si="223"/>
        <v>2209</v>
      </c>
      <c r="H1045" s="4">
        <f t="shared" si="224"/>
        <v>6258.6768664116735</v>
      </c>
      <c r="I1045" s="4">
        <f t="shared" si="225"/>
        <v>17732.474476304502</v>
      </c>
      <c r="J1045" s="4">
        <f t="shared" si="226"/>
        <v>6754.2553590940215</v>
      </c>
      <c r="K1045" s="4">
        <f t="shared" si="227"/>
        <v>20651.863040221957</v>
      </c>
      <c r="L1045" s="4">
        <f t="shared" si="228"/>
        <v>19136.578436305488</v>
      </c>
      <c r="M1045" s="4"/>
      <c r="N1045" s="4"/>
      <c r="O1045" s="4">
        <f t="shared" si="229"/>
        <v>2.8557026587372949</v>
      </c>
      <c r="P1045" s="18">
        <f t="shared" si="230"/>
        <v>9930.7091942985135</v>
      </c>
      <c r="Q1045" s="18">
        <f t="shared" si="231"/>
        <v>90.051291049554564</v>
      </c>
      <c r="R1045" s="43"/>
      <c r="S1045" s="43"/>
    </row>
    <row r="1046" spans="2:19" ht="18" x14ac:dyDescent="0.35">
      <c r="B1046" s="45">
        <v>79.900000000000006</v>
      </c>
      <c r="C1046" s="5">
        <v>0.48</v>
      </c>
      <c r="D1046" s="4">
        <f t="shared" si="220"/>
        <v>2.8324599915026205</v>
      </c>
      <c r="E1046" s="4">
        <f t="shared" si="221"/>
        <v>3.0365542680742461</v>
      </c>
      <c r="F1046" s="4">
        <f t="shared" si="222"/>
        <v>2.0833333333333336E-2</v>
      </c>
      <c r="G1046" s="4">
        <f t="shared" si="223"/>
        <v>2303.9999999999995</v>
      </c>
      <c r="H1046" s="4">
        <f t="shared" si="224"/>
        <v>6525.9878204220367</v>
      </c>
      <c r="I1046" s="4">
        <f t="shared" si="225"/>
        <v>18484.599406378806</v>
      </c>
      <c r="J1046" s="4">
        <f t="shared" si="226"/>
        <v>6996.2210336430617</v>
      </c>
      <c r="K1046" s="4">
        <f t="shared" si="227"/>
        <v>21244.404840099651</v>
      </c>
      <c r="L1046" s="4">
        <f t="shared" si="228"/>
        <v>19816.51616950308</v>
      </c>
      <c r="M1046" s="4"/>
      <c r="N1046" s="4"/>
      <c r="O1046" s="4">
        <f t="shared" si="229"/>
        <v>2.8588811805826708</v>
      </c>
      <c r="P1046" s="18">
        <f t="shared" si="230"/>
        <v>10153.112741046743</v>
      </c>
      <c r="Q1046" s="18">
        <f t="shared" si="231"/>
        <v>72.732040747289773</v>
      </c>
      <c r="R1046" s="43"/>
      <c r="S1046" s="43"/>
    </row>
    <row r="1047" spans="2:19" ht="18" x14ac:dyDescent="0.35">
      <c r="B1047" s="45">
        <v>80.599999999999994</v>
      </c>
      <c r="C1047" s="5">
        <v>0.46</v>
      </c>
      <c r="D1047" s="4">
        <f t="shared" si="220"/>
        <v>2.8268551236749118</v>
      </c>
      <c r="E1047" s="4">
        <f t="shared" si="221"/>
        <v>3.0791138824930422</v>
      </c>
      <c r="F1047" s="4">
        <f t="shared" si="222"/>
        <v>2.1739130434782608E-2</v>
      </c>
      <c r="G1047" s="4">
        <f t="shared" si="223"/>
        <v>2116</v>
      </c>
      <c r="H1047" s="4">
        <f t="shared" si="224"/>
        <v>5981.6254416961137</v>
      </c>
      <c r="I1047" s="4">
        <f t="shared" si="225"/>
        <v>16909.188527762864</v>
      </c>
      <c r="J1047" s="4">
        <f t="shared" si="226"/>
        <v>6515.4049753552772</v>
      </c>
      <c r="K1047" s="4">
        <f t="shared" si="227"/>
        <v>20061.67390968067</v>
      </c>
      <c r="L1047" s="4">
        <f t="shared" si="228"/>
        <v>18418.10593740008</v>
      </c>
      <c r="M1047" s="4"/>
      <c r="N1047" s="4"/>
      <c r="O1047" s="4">
        <f t="shared" si="229"/>
        <v>2.8810805162640296</v>
      </c>
      <c r="P1047" s="18">
        <f t="shared" si="230"/>
        <v>9706.5753752199362</v>
      </c>
      <c r="Q1047" s="18">
        <f t="shared" si="231"/>
        <v>82.983625120227771</v>
      </c>
      <c r="R1047" s="43"/>
      <c r="S1047" s="43"/>
    </row>
    <row r="1048" spans="2:19" ht="18" x14ac:dyDescent="0.35">
      <c r="B1048" s="45">
        <v>81</v>
      </c>
      <c r="C1048" s="5">
        <v>0.45</v>
      </c>
      <c r="D1048" s="4">
        <f t="shared" si="220"/>
        <v>2.8236622899901174</v>
      </c>
      <c r="E1048" s="4">
        <f t="shared" si="221"/>
        <v>3.1010927892118172</v>
      </c>
      <c r="F1048" s="4">
        <f t="shared" si="222"/>
        <v>2.2222222222222223E-2</v>
      </c>
      <c r="G1048" s="4">
        <f t="shared" si="223"/>
        <v>2025</v>
      </c>
      <c r="H1048" s="4">
        <f t="shared" si="224"/>
        <v>5717.9161372299877</v>
      </c>
      <c r="I1048" s="4">
        <f t="shared" si="225"/>
        <v>16145.464174022274</v>
      </c>
      <c r="J1048" s="4">
        <f t="shared" si="226"/>
        <v>6279.7128981539299</v>
      </c>
      <c r="K1048" s="4">
        <f t="shared" si="227"/>
        <v>19473.972386785597</v>
      </c>
      <c r="L1048" s="4">
        <f t="shared" si="228"/>
        <v>17731.788502481802</v>
      </c>
      <c r="M1048" s="4"/>
      <c r="N1048" s="4"/>
      <c r="O1048" s="4">
        <f t="shared" si="229"/>
        <v>2.8937264499278168</v>
      </c>
      <c r="P1048" s="18">
        <f t="shared" si="230"/>
        <v>9480.7655820617965</v>
      </c>
      <c r="Q1048" s="18">
        <f t="shared" si="231"/>
        <v>87.076617302795512</v>
      </c>
      <c r="R1048" s="43"/>
      <c r="S1048" s="43"/>
    </row>
    <row r="1049" spans="2:19" ht="18" x14ac:dyDescent="0.35">
      <c r="B1049" s="45">
        <v>81.400000000000006</v>
      </c>
      <c r="C1049" s="5">
        <v>0.45</v>
      </c>
      <c r="D1049" s="4">
        <f t="shared" si="220"/>
        <v>2.8204766605556344</v>
      </c>
      <c r="E1049" s="4">
        <f t="shared" si="221"/>
        <v>3.1010927892118172</v>
      </c>
      <c r="F1049" s="4">
        <f t="shared" si="222"/>
        <v>2.2222222222222223E-2</v>
      </c>
      <c r="G1049" s="4">
        <f t="shared" si="223"/>
        <v>2025</v>
      </c>
      <c r="H1049" s="4">
        <f t="shared" si="224"/>
        <v>5711.4652376251597</v>
      </c>
      <c r="I1049" s="4">
        <f t="shared" si="225"/>
        <v>16109.054400296603</v>
      </c>
      <c r="J1049" s="4">
        <f t="shared" si="226"/>
        <v>6279.7128981539299</v>
      </c>
      <c r="K1049" s="4">
        <f t="shared" si="227"/>
        <v>19473.972386785597</v>
      </c>
      <c r="L1049" s="4">
        <f t="shared" si="228"/>
        <v>17711.783664233339</v>
      </c>
      <c r="M1049" s="4"/>
      <c r="N1049" s="4"/>
      <c r="O1049" s="4">
        <f t="shared" si="229"/>
        <v>2.9063438495430045</v>
      </c>
      <c r="P1049" s="18">
        <f t="shared" si="230"/>
        <v>9480.7655820617965</v>
      </c>
      <c r="Q1049" s="18">
        <f t="shared" si="231"/>
        <v>76.802477741806854</v>
      </c>
      <c r="R1049" s="43"/>
      <c r="S1049" s="43"/>
    </row>
    <row r="1050" spans="2:19" ht="18" x14ac:dyDescent="0.35">
      <c r="B1050" s="45">
        <v>81.599999999999994</v>
      </c>
      <c r="C1050" s="5">
        <v>0.44</v>
      </c>
      <c r="D1050" s="4">
        <f t="shared" si="220"/>
        <v>2.8188865398167722</v>
      </c>
      <c r="E1050" s="4">
        <f t="shared" si="221"/>
        <v>3.1235656450638758</v>
      </c>
      <c r="F1050" s="4">
        <f t="shared" si="222"/>
        <v>2.2727272727272731E-2</v>
      </c>
      <c r="G1050" s="4">
        <f t="shared" si="223"/>
        <v>1935.9999999999991</v>
      </c>
      <c r="H1050" s="4">
        <f t="shared" si="224"/>
        <v>5457.3643410852683</v>
      </c>
      <c r="I1050" s="4">
        <f t="shared" si="225"/>
        <v>15383.690883961292</v>
      </c>
      <c r="J1050" s="4">
        <f t="shared" si="226"/>
        <v>6047.2230888436607</v>
      </c>
      <c r="K1050" s="4">
        <f t="shared" si="227"/>
        <v>18888.898288349112</v>
      </c>
      <c r="L1050" s="4">
        <f t="shared" si="228"/>
        <v>17046.4357684106</v>
      </c>
      <c r="M1050" s="4"/>
      <c r="N1050" s="4"/>
      <c r="O1050" s="4">
        <f t="shared" si="229"/>
        <v>2.9126418792452196</v>
      </c>
      <c r="P1050" s="18">
        <f t="shared" si="230"/>
        <v>9253.3372188448429</v>
      </c>
      <c r="Q1050" s="18">
        <f t="shared" si="231"/>
        <v>86.130384535070746</v>
      </c>
      <c r="R1050" s="43"/>
      <c r="S1050" s="43"/>
    </row>
    <row r="1051" spans="2:19" ht="18" x14ac:dyDescent="0.35">
      <c r="B1051" s="45">
        <v>82.1</v>
      </c>
      <c r="C1051" s="5">
        <v>0.44</v>
      </c>
      <c r="D1051" s="4">
        <f t="shared" si="220"/>
        <v>2.8149190710767065</v>
      </c>
      <c r="E1051" s="4">
        <f t="shared" si="221"/>
        <v>3.1235656450638758</v>
      </c>
      <c r="F1051" s="4">
        <f t="shared" si="222"/>
        <v>2.2727272727272731E-2</v>
      </c>
      <c r="G1051" s="4">
        <f t="shared" si="223"/>
        <v>1935.9999999999991</v>
      </c>
      <c r="H1051" s="4">
        <f t="shared" si="224"/>
        <v>5449.6833216045015</v>
      </c>
      <c r="I1051" s="4">
        <f t="shared" si="225"/>
        <v>15340.417513313163</v>
      </c>
      <c r="J1051" s="4">
        <f t="shared" si="226"/>
        <v>6047.2230888436607</v>
      </c>
      <c r="K1051" s="4">
        <f t="shared" si="227"/>
        <v>18888.898288349112</v>
      </c>
      <c r="L1051" s="4">
        <f t="shared" si="228"/>
        <v>17022.443599841412</v>
      </c>
      <c r="M1051" s="4"/>
      <c r="N1051" s="4"/>
      <c r="O1051" s="4">
        <f t="shared" si="229"/>
        <v>2.9283559287238887</v>
      </c>
      <c r="P1051" s="18">
        <f t="shared" si="230"/>
        <v>9253.3372188448429</v>
      </c>
      <c r="Q1051" s="18">
        <f t="shared" si="231"/>
        <v>73.774829372449943</v>
      </c>
      <c r="R1051" s="43"/>
      <c r="S1051" s="43"/>
    </row>
    <row r="1052" spans="2:19" ht="18" x14ac:dyDescent="0.35">
      <c r="B1052" s="45">
        <v>82.6</v>
      </c>
      <c r="C1052" s="5">
        <v>0.44</v>
      </c>
      <c r="D1052" s="4">
        <f t="shared" si="220"/>
        <v>2.8109627547434997</v>
      </c>
      <c r="E1052" s="4">
        <f t="shared" si="221"/>
        <v>3.1235656450638758</v>
      </c>
      <c r="F1052" s="4">
        <f t="shared" si="222"/>
        <v>2.2727272727272731E-2</v>
      </c>
      <c r="G1052" s="4">
        <f t="shared" si="223"/>
        <v>1935.9999999999991</v>
      </c>
      <c r="H1052" s="4">
        <f t="shared" si="224"/>
        <v>5442.0238931834128</v>
      </c>
      <c r="I1052" s="4">
        <f t="shared" si="225"/>
        <v>15297.326474162792</v>
      </c>
      <c r="J1052" s="4">
        <f t="shared" si="226"/>
        <v>6047.2230888436607</v>
      </c>
      <c r="K1052" s="4">
        <f t="shared" si="227"/>
        <v>18888.898288349112</v>
      </c>
      <c r="L1052" s="4">
        <f t="shared" si="228"/>
        <v>16998.518872364471</v>
      </c>
      <c r="M1052" s="4"/>
      <c r="N1052" s="4"/>
      <c r="O1052" s="4">
        <f t="shared" si="229"/>
        <v>2.9440258065947482</v>
      </c>
      <c r="P1052" s="18">
        <f t="shared" si="230"/>
        <v>9253.3372188448429</v>
      </c>
      <c r="Q1052" s="18">
        <f t="shared" si="231"/>
        <v>62.406095764799502</v>
      </c>
      <c r="R1052" s="43"/>
      <c r="S1052" s="43"/>
    </row>
    <row r="1053" spans="2:19" ht="18" x14ac:dyDescent="0.35">
      <c r="B1053" s="45">
        <v>82.8</v>
      </c>
      <c r="C1053" s="5">
        <v>0.43</v>
      </c>
      <c r="D1053" s="4">
        <f t="shared" si="220"/>
        <v>2.8093833403567916</v>
      </c>
      <c r="E1053" s="4">
        <f t="shared" si="221"/>
        <v>3.1465551632885744</v>
      </c>
      <c r="F1053" s="4">
        <f t="shared" si="222"/>
        <v>2.3255813953488375E-2</v>
      </c>
      <c r="G1053" s="4">
        <f t="shared" si="223"/>
        <v>1848.9999999999995</v>
      </c>
      <c r="H1053" s="4">
        <f t="shared" si="224"/>
        <v>5194.5497963197067</v>
      </c>
      <c r="I1053" s="4">
        <f t="shared" si="225"/>
        <v>14593.481658434348</v>
      </c>
      <c r="J1053" s="4">
        <f t="shared" si="226"/>
        <v>5817.9804969205725</v>
      </c>
      <c r="K1053" s="4">
        <f t="shared" si="227"/>
        <v>18306.596572497652</v>
      </c>
      <c r="L1053" s="4">
        <f t="shared" si="228"/>
        <v>16344.937482569385</v>
      </c>
      <c r="M1053" s="4"/>
      <c r="N1053" s="4"/>
      <c r="O1053" s="4">
        <f t="shared" si="229"/>
        <v>2.9502814313888184</v>
      </c>
      <c r="P1053" s="18">
        <f t="shared" si="230"/>
        <v>9024.3509784682792</v>
      </c>
      <c r="Q1053" s="18">
        <f t="shared" si="231"/>
        <v>71.229725614802163</v>
      </c>
      <c r="R1053" s="43"/>
      <c r="S1053" s="43"/>
    </row>
    <row r="1054" spans="2:19" ht="18" x14ac:dyDescent="0.35">
      <c r="B1054" s="45">
        <v>83.3</v>
      </c>
      <c r="C1054" s="5">
        <v>0.43</v>
      </c>
      <c r="D1054" s="4">
        <f t="shared" si="220"/>
        <v>2.8054425585636134</v>
      </c>
      <c r="E1054" s="4">
        <f t="shared" si="221"/>
        <v>3.1465551632885744</v>
      </c>
      <c r="F1054" s="4">
        <f t="shared" si="222"/>
        <v>2.3255813953488375E-2</v>
      </c>
      <c r="G1054" s="4">
        <f t="shared" si="223"/>
        <v>1848.9999999999995</v>
      </c>
      <c r="H1054" s="4">
        <f t="shared" si="224"/>
        <v>5187.2632907841198</v>
      </c>
      <c r="I1054" s="4">
        <f t="shared" si="225"/>
        <v>14552.569198440509</v>
      </c>
      <c r="J1054" s="4">
        <f t="shared" si="226"/>
        <v>5817.9804969205725</v>
      </c>
      <c r="K1054" s="4">
        <f t="shared" si="227"/>
        <v>18306.596572497652</v>
      </c>
      <c r="L1054" s="4">
        <f t="shared" si="228"/>
        <v>16322.010090954054</v>
      </c>
      <c r="M1054" s="4"/>
      <c r="N1054" s="4"/>
      <c r="O1054" s="4">
        <f t="shared" si="229"/>
        <v>2.9658897812309437</v>
      </c>
      <c r="P1054" s="18">
        <f t="shared" si="230"/>
        <v>9024.3509784682792</v>
      </c>
      <c r="Q1054" s="18">
        <f t="shared" si="231"/>
        <v>60.351323526680851</v>
      </c>
      <c r="R1054" s="43"/>
      <c r="S1054" s="43"/>
    </row>
    <row r="1055" spans="2:19" ht="18" x14ac:dyDescent="0.35">
      <c r="B1055" s="45">
        <v>83.8</v>
      </c>
      <c r="C1055" s="5">
        <v>0.42</v>
      </c>
      <c r="D1055" s="4">
        <f t="shared" si="220"/>
        <v>2.8015128169211376</v>
      </c>
      <c r="E1055" s="4">
        <f t="shared" si="221"/>
        <v>3.1700856606987688</v>
      </c>
      <c r="F1055" s="4">
        <f t="shared" si="222"/>
        <v>2.3809523809523808E-2</v>
      </c>
      <c r="G1055" s="4">
        <f t="shared" si="223"/>
        <v>1764.0000000000002</v>
      </c>
      <c r="H1055" s="4">
        <f t="shared" si="224"/>
        <v>4941.8686090488873</v>
      </c>
      <c r="I1055" s="4">
        <f t="shared" si="225"/>
        <v>13844.708247790692</v>
      </c>
      <c r="J1055" s="4">
        <f t="shared" si="226"/>
        <v>5592.031105472629</v>
      </c>
      <c r="K1055" s="4">
        <f t="shared" si="227"/>
        <v>17727.217621640266</v>
      </c>
      <c r="L1055" s="4">
        <f t="shared" si="228"/>
        <v>15666.146814603248</v>
      </c>
      <c r="M1055" s="4"/>
      <c r="N1055" s="4"/>
      <c r="O1055" s="4">
        <f t="shared" si="229"/>
        <v>2.9814544040809352</v>
      </c>
      <c r="P1055" s="18">
        <f t="shared" si="230"/>
        <v>8793.8710404759058</v>
      </c>
      <c r="Q1055" s="18">
        <f t="shared" si="231"/>
        <v>62.766208716765398</v>
      </c>
      <c r="R1055" s="43"/>
      <c r="S1055" s="43"/>
    </row>
    <row r="1056" spans="2:19" ht="18" x14ac:dyDescent="0.35">
      <c r="B1056" s="45">
        <v>83.9</v>
      </c>
      <c r="C1056" s="5">
        <v>0.41</v>
      </c>
      <c r="D1056" s="4">
        <f t="shared" si="220"/>
        <v>2.800728189329226</v>
      </c>
      <c r="E1056" s="4">
        <f t="shared" si="221"/>
        <v>3.1941832122778293</v>
      </c>
      <c r="F1056" s="4">
        <f t="shared" si="222"/>
        <v>2.4390243902439025E-2</v>
      </c>
      <c r="G1056" s="4">
        <f t="shared" si="223"/>
        <v>1681</v>
      </c>
      <c r="H1056" s="4">
        <f t="shared" si="224"/>
        <v>4708.0240862624287</v>
      </c>
      <c r="I1056" s="4">
        <f t="shared" si="225"/>
        <v>13185.895774436156</v>
      </c>
      <c r="J1056" s="4">
        <f t="shared" si="226"/>
        <v>5369.4219798390313</v>
      </c>
      <c r="K1056" s="4">
        <f t="shared" si="227"/>
        <v>17150.917547637418</v>
      </c>
      <c r="L1056" s="4">
        <f t="shared" si="228"/>
        <v>15038.291499339117</v>
      </c>
      <c r="M1056" s="4"/>
      <c r="N1056" s="4"/>
      <c r="O1056" s="4">
        <f t="shared" si="229"/>
        <v>2.9845620975775766</v>
      </c>
      <c r="P1056" s="18">
        <f t="shared" si="230"/>
        <v>8561.965285004906</v>
      </c>
      <c r="Q1056" s="18">
        <f t="shared" si="231"/>
        <v>73.864840715064688</v>
      </c>
      <c r="R1056" s="43"/>
      <c r="S1056" s="43"/>
    </row>
    <row r="1057" spans="2:19" ht="18" x14ac:dyDescent="0.35">
      <c r="B1057" s="45">
        <v>84.7</v>
      </c>
      <c r="C1057" s="5">
        <v>0.4</v>
      </c>
      <c r="D1057" s="4">
        <f t="shared" si="220"/>
        <v>2.7944669554282524</v>
      </c>
      <c r="E1057" s="4">
        <f t="shared" si="221"/>
        <v>3.2188758248682006</v>
      </c>
      <c r="F1057" s="4">
        <f t="shared" si="222"/>
        <v>2.5000000000000001E-2</v>
      </c>
      <c r="G1057" s="4">
        <f t="shared" si="223"/>
        <v>1599.9999999999998</v>
      </c>
      <c r="H1057" s="4">
        <f t="shared" si="224"/>
        <v>4471.1471286852029</v>
      </c>
      <c r="I1057" s="4">
        <f t="shared" si="225"/>
        <v>12494.472903968714</v>
      </c>
      <c r="J1057" s="4">
        <f t="shared" si="226"/>
        <v>5150.2013197891201</v>
      </c>
      <c r="K1057" s="4">
        <f t="shared" si="227"/>
        <v>16577.858521473499</v>
      </c>
      <c r="L1057" s="4">
        <f t="shared" si="228"/>
        <v>14392.067401953671</v>
      </c>
      <c r="M1057" s="4"/>
      <c r="N1057" s="4"/>
      <c r="O1057" s="4">
        <f t="shared" si="229"/>
        <v>3.0093611182538655</v>
      </c>
      <c r="P1057" s="18">
        <f t="shared" si="230"/>
        <v>8328.7055246404052</v>
      </c>
      <c r="Q1057" s="18">
        <f t="shared" si="231"/>
        <v>70.234259660305398</v>
      </c>
      <c r="R1057" s="43"/>
      <c r="S1057" s="43"/>
    </row>
    <row r="1058" spans="2:19" ht="18" x14ac:dyDescent="0.35">
      <c r="B1058" s="45">
        <v>85</v>
      </c>
      <c r="C1058" s="5">
        <v>0.4</v>
      </c>
      <c r="D1058" s="4">
        <f t="shared" si="220"/>
        <v>2.7921262041044259</v>
      </c>
      <c r="E1058" s="4">
        <f t="shared" si="221"/>
        <v>3.2188758248682006</v>
      </c>
      <c r="F1058" s="4">
        <f t="shared" si="222"/>
        <v>2.5000000000000001E-2</v>
      </c>
      <c r="G1058" s="4">
        <f t="shared" si="223"/>
        <v>1599.9999999999998</v>
      </c>
      <c r="H1058" s="4">
        <f t="shared" si="224"/>
        <v>4467.4019265670804</v>
      </c>
      <c r="I1058" s="4">
        <f t="shared" si="225"/>
        <v>12473.549983434543</v>
      </c>
      <c r="J1058" s="4">
        <f t="shared" si="226"/>
        <v>5150.2013197891201</v>
      </c>
      <c r="K1058" s="4">
        <f t="shared" si="227"/>
        <v>16577.858521473499</v>
      </c>
      <c r="L1058" s="4">
        <f t="shared" si="228"/>
        <v>14380.012061396401</v>
      </c>
      <c r="M1058" s="4"/>
      <c r="N1058" s="4"/>
      <c r="O1058" s="4">
        <f t="shared" si="229"/>
        <v>3.0186321886843448</v>
      </c>
      <c r="P1058" s="18">
        <f t="shared" si="230"/>
        <v>8328.7055246404052</v>
      </c>
      <c r="Q1058" s="18">
        <f t="shared" si="231"/>
        <v>64.156022131411817</v>
      </c>
      <c r="R1058" s="43"/>
      <c r="S1058" s="43"/>
    </row>
    <row r="1059" spans="2:19" ht="18" x14ac:dyDescent="0.35">
      <c r="B1059" s="45">
        <v>85.2</v>
      </c>
      <c r="C1059" s="5">
        <v>0.4</v>
      </c>
      <c r="D1059" s="4">
        <f t="shared" si="220"/>
        <v>2.7905678805636951</v>
      </c>
      <c r="E1059" s="4">
        <f t="shared" si="221"/>
        <v>3.2188758248682006</v>
      </c>
      <c r="F1059" s="4">
        <f t="shared" si="222"/>
        <v>2.5000000000000001E-2</v>
      </c>
      <c r="G1059" s="4">
        <f t="shared" si="223"/>
        <v>1599.9999999999998</v>
      </c>
      <c r="H1059" s="4">
        <f t="shared" si="224"/>
        <v>4464.9086089019111</v>
      </c>
      <c r="I1059" s="4">
        <f t="shared" si="225"/>
        <v>12459.630553654004</v>
      </c>
      <c r="J1059" s="4">
        <f t="shared" si="226"/>
        <v>5150.2013197891201</v>
      </c>
      <c r="K1059" s="4">
        <f t="shared" si="227"/>
        <v>16577.858521473499</v>
      </c>
      <c r="L1059" s="4">
        <f t="shared" si="228"/>
        <v>14371.986381440269</v>
      </c>
      <c r="M1059" s="4"/>
      <c r="N1059" s="4"/>
      <c r="O1059" s="4">
        <f t="shared" si="229"/>
        <v>3.0248042784542104</v>
      </c>
      <c r="P1059" s="18">
        <f t="shared" si="230"/>
        <v>8328.7055246404052</v>
      </c>
      <c r="Q1059" s="18">
        <f t="shared" si="231"/>
        <v>60.262024204028059</v>
      </c>
      <c r="R1059" s="43"/>
      <c r="S1059" s="43"/>
    </row>
    <row r="1060" spans="2:19" ht="18" x14ac:dyDescent="0.35">
      <c r="B1060" s="45">
        <v>85.7</v>
      </c>
      <c r="C1060" s="5">
        <v>0.39</v>
      </c>
      <c r="D1060" s="4">
        <f t="shared" si="220"/>
        <v>2.7866796711717989</v>
      </c>
      <c r="E1060" s="4">
        <f t="shared" si="221"/>
        <v>3.2441936328524905</v>
      </c>
      <c r="F1060" s="4">
        <f t="shared" si="222"/>
        <v>2.564102564102564E-2</v>
      </c>
      <c r="G1060" s="4">
        <f t="shared" si="223"/>
        <v>1521.0000000000002</v>
      </c>
      <c r="H1060" s="4">
        <f t="shared" si="224"/>
        <v>4238.5397798523072</v>
      </c>
      <c r="I1060" s="4">
        <f t="shared" si="225"/>
        <v>11811.452639967416</v>
      </c>
      <c r="J1060" s="4">
        <f t="shared" si="226"/>
        <v>4934.4185155686391</v>
      </c>
      <c r="K1060" s="4">
        <f t="shared" si="227"/>
        <v>16008.209130037216</v>
      </c>
      <c r="L1060" s="4">
        <f t="shared" si="228"/>
        <v>13750.643766388852</v>
      </c>
      <c r="M1060" s="4"/>
      <c r="N1060" s="4"/>
      <c r="O1060" s="4">
        <f t="shared" si="229"/>
        <v>3.0402044035139664</v>
      </c>
      <c r="P1060" s="18">
        <f t="shared" si="230"/>
        <v>8094.1677561279339</v>
      </c>
      <c r="Q1060" s="18">
        <f t="shared" si="231"/>
        <v>63.291252248596138</v>
      </c>
      <c r="R1060" s="43"/>
      <c r="S1060" s="43"/>
    </row>
    <row r="1061" spans="2:19" ht="18" x14ac:dyDescent="0.35">
      <c r="B1061" s="45">
        <v>86.3</v>
      </c>
      <c r="C1061" s="5">
        <v>0.39</v>
      </c>
      <c r="D1061" s="4">
        <f t="shared" si="220"/>
        <v>2.7820280984837948</v>
      </c>
      <c r="E1061" s="4">
        <f t="shared" si="221"/>
        <v>3.2441936328524905</v>
      </c>
      <c r="F1061" s="4">
        <f t="shared" si="222"/>
        <v>2.564102564102564E-2</v>
      </c>
      <c r="G1061" s="4">
        <f t="shared" si="223"/>
        <v>1521.0000000000002</v>
      </c>
      <c r="H1061" s="4">
        <f t="shared" si="224"/>
        <v>4231.4647377938527</v>
      </c>
      <c r="I1061" s="4">
        <f t="shared" si="225"/>
        <v>11772.053798285862</v>
      </c>
      <c r="J1061" s="4">
        <f t="shared" si="226"/>
        <v>4934.4185155686391</v>
      </c>
      <c r="K1061" s="4">
        <f t="shared" si="227"/>
        <v>16008.209130037216</v>
      </c>
      <c r="L1061" s="4">
        <f t="shared" si="228"/>
        <v>13727.69095999065</v>
      </c>
      <c r="M1061" s="4"/>
      <c r="N1061" s="4"/>
      <c r="O1061" s="4">
        <f t="shared" si="229"/>
        <v>3.0586280000592314</v>
      </c>
      <c r="P1061" s="18">
        <f t="shared" si="230"/>
        <v>8094.1677561279339</v>
      </c>
      <c r="Q1061" s="18">
        <f t="shared" si="231"/>
        <v>52.375032796497237</v>
      </c>
      <c r="R1061" s="43"/>
      <c r="S1061" s="43"/>
    </row>
    <row r="1062" spans="2:19" ht="18" x14ac:dyDescent="0.35">
      <c r="B1062" s="45">
        <v>86.8</v>
      </c>
      <c r="C1062" s="5">
        <v>0.38</v>
      </c>
      <c r="D1062" s="4">
        <f t="shared" si="220"/>
        <v>2.7781636338380333</v>
      </c>
      <c r="E1062" s="4">
        <f t="shared" si="221"/>
        <v>3.2701691192557512</v>
      </c>
      <c r="F1062" s="4">
        <f t="shared" si="222"/>
        <v>2.6315789473684213E-2</v>
      </c>
      <c r="G1062" s="4">
        <f t="shared" si="223"/>
        <v>1443.9999999999998</v>
      </c>
      <c r="H1062" s="4">
        <f t="shared" si="224"/>
        <v>4011.6682872621195</v>
      </c>
      <c r="I1062" s="4">
        <f t="shared" si="225"/>
        <v>11145.070946692929</v>
      </c>
      <c r="J1062" s="4">
        <f t="shared" si="226"/>
        <v>4722.1242082053041</v>
      </c>
      <c r="K1062" s="4">
        <f t="shared" si="227"/>
        <v>15442.144762963</v>
      </c>
      <c r="L1062" s="4">
        <f t="shared" si="228"/>
        <v>13118.833749702193</v>
      </c>
      <c r="M1062" s="4"/>
      <c r="N1062" s="4"/>
      <c r="O1062" s="4">
        <f t="shared" si="229"/>
        <v>3.0739340787281879</v>
      </c>
      <c r="P1062" s="18">
        <f t="shared" si="230"/>
        <v>7858.4324341621068</v>
      </c>
      <c r="Q1062" s="18">
        <f t="shared" si="231"/>
        <v>55.605827992953728</v>
      </c>
      <c r="R1062" s="43"/>
      <c r="S1062" s="43"/>
    </row>
    <row r="1063" spans="2:19" ht="18" x14ac:dyDescent="0.35">
      <c r="B1063" s="45">
        <v>87.1</v>
      </c>
      <c r="C1063" s="5">
        <v>0.37</v>
      </c>
      <c r="D1063" s="4">
        <f t="shared" si="220"/>
        <v>2.775850104094379</v>
      </c>
      <c r="E1063" s="4">
        <f t="shared" si="221"/>
        <v>3.2968373663379125</v>
      </c>
      <c r="F1063" s="4">
        <f t="shared" si="222"/>
        <v>2.7027027027027029E-2</v>
      </c>
      <c r="G1063" s="4">
        <f t="shared" si="223"/>
        <v>1368.9999999999998</v>
      </c>
      <c r="H1063" s="4">
        <f t="shared" si="224"/>
        <v>3800.1387925052045</v>
      </c>
      <c r="I1063" s="4">
        <f t="shared" si="225"/>
        <v>10548.61566274866</v>
      </c>
      <c r="J1063" s="4">
        <f t="shared" si="226"/>
        <v>4513.3703545166018</v>
      </c>
      <c r="K1063" s="4">
        <f t="shared" si="227"/>
        <v>14879.848032892123</v>
      </c>
      <c r="L1063" s="4">
        <f t="shared" si="228"/>
        <v>12528.439568401391</v>
      </c>
      <c r="M1063" s="4"/>
      <c r="N1063" s="4"/>
      <c r="O1063" s="4">
        <f t="shared" si="229"/>
        <v>3.0830973319871298</v>
      </c>
      <c r="P1063" s="18">
        <f t="shared" si="230"/>
        <v>7621.5847697799354</v>
      </c>
      <c r="Q1063" s="18">
        <f t="shared" si="231"/>
        <v>62.542494327170779</v>
      </c>
      <c r="R1063" s="43"/>
      <c r="S1063" s="43"/>
    </row>
    <row r="1064" spans="2:19" ht="18" x14ac:dyDescent="0.35">
      <c r="B1064" s="45">
        <v>87.7</v>
      </c>
      <c r="C1064" s="5">
        <v>0.37</v>
      </c>
      <c r="D1064" s="4">
        <f t="shared" si="220"/>
        <v>2.7712345850076212</v>
      </c>
      <c r="E1064" s="4">
        <f t="shared" si="221"/>
        <v>3.2968373663379125</v>
      </c>
      <c r="F1064" s="4">
        <f t="shared" si="222"/>
        <v>2.7027027027027029E-2</v>
      </c>
      <c r="G1064" s="4">
        <f t="shared" si="223"/>
        <v>1368.9999999999998</v>
      </c>
      <c r="H1064" s="4">
        <f t="shared" si="224"/>
        <v>3793.8201468754328</v>
      </c>
      <c r="I1064" s="4">
        <f t="shared" si="225"/>
        <v>10513.565600319893</v>
      </c>
      <c r="J1064" s="4">
        <f t="shared" si="226"/>
        <v>4513.3703545166018</v>
      </c>
      <c r="K1064" s="4">
        <f t="shared" si="227"/>
        <v>14879.848032892123</v>
      </c>
      <c r="L1064" s="4">
        <f t="shared" si="228"/>
        <v>12507.608021384513</v>
      </c>
      <c r="M1064" s="4"/>
      <c r="N1064" s="4"/>
      <c r="O1064" s="4">
        <f t="shared" si="229"/>
        <v>3.101378130161196</v>
      </c>
      <c r="P1064" s="18">
        <f t="shared" si="230"/>
        <v>7621.5847697799354</v>
      </c>
      <c r="Q1064" s="18">
        <f t="shared" si="231"/>
        <v>52.301704506289234</v>
      </c>
      <c r="R1064" s="43"/>
      <c r="S1064" s="43"/>
    </row>
    <row r="1065" spans="2:19" ht="18" x14ac:dyDescent="0.35">
      <c r="B1065" s="45">
        <v>88</v>
      </c>
      <c r="C1065" s="5">
        <v>0.36</v>
      </c>
      <c r="D1065" s="4">
        <f t="shared" si="220"/>
        <v>2.7689325764917627</v>
      </c>
      <c r="E1065" s="4">
        <f t="shared" si="221"/>
        <v>3.3242363405260269</v>
      </c>
      <c r="F1065" s="4">
        <f t="shared" si="222"/>
        <v>2.7777777777777776E-2</v>
      </c>
      <c r="G1065" s="4">
        <f t="shared" si="223"/>
        <v>1296</v>
      </c>
      <c r="H1065" s="4">
        <f t="shared" si="224"/>
        <v>3588.5366191333246</v>
      </c>
      <c r="I1065" s="4">
        <f t="shared" si="225"/>
        <v>9936.4159466518759</v>
      </c>
      <c r="J1065" s="4">
        <f t="shared" si="226"/>
        <v>4308.2102973217306</v>
      </c>
      <c r="K1065" s="4">
        <f t="shared" si="227"/>
        <v>14321.509232985336</v>
      </c>
      <c r="L1065" s="4">
        <f t="shared" si="228"/>
        <v>11929.143838631404</v>
      </c>
      <c r="M1065" s="4"/>
      <c r="N1065" s="4"/>
      <c r="O1065" s="4">
        <f t="shared" si="229"/>
        <v>3.1104957510143141</v>
      </c>
      <c r="P1065" s="18">
        <f t="shared" si="230"/>
        <v>7383.7150562496263</v>
      </c>
      <c r="Q1065" s="18">
        <f t="shared" si="231"/>
        <v>59.207811327839622</v>
      </c>
      <c r="R1065" s="43"/>
      <c r="S1065" s="43"/>
    </row>
    <row r="1066" spans="2:19" ht="18" x14ac:dyDescent="0.35">
      <c r="B1066" s="45">
        <v>88.7</v>
      </c>
      <c r="C1066" s="5">
        <v>0.35</v>
      </c>
      <c r="D1066" s="4">
        <f t="shared" si="220"/>
        <v>2.7635760674312562</v>
      </c>
      <c r="E1066" s="4">
        <f t="shared" si="221"/>
        <v>3.3524072174927233</v>
      </c>
      <c r="F1066" s="4">
        <f t="shared" si="222"/>
        <v>2.8571428571428574E-2</v>
      </c>
      <c r="G1066" s="4">
        <f t="shared" si="223"/>
        <v>1224.9999999999998</v>
      </c>
      <c r="H1066" s="4">
        <f t="shared" si="224"/>
        <v>3385.3806826032883</v>
      </c>
      <c r="I1066" s="4">
        <f t="shared" si="225"/>
        <v>9355.7570335865366</v>
      </c>
      <c r="J1066" s="4">
        <f t="shared" si="226"/>
        <v>4106.6988414285852</v>
      </c>
      <c r="K1066" s="4">
        <f t="shared" si="227"/>
        <v>13767.326836074193</v>
      </c>
      <c r="L1066" s="4">
        <f t="shared" si="228"/>
        <v>11349.174634319706</v>
      </c>
      <c r="M1066" s="4"/>
      <c r="N1066" s="4"/>
      <c r="O1066" s="4">
        <f t="shared" si="229"/>
        <v>3.1317114061144338</v>
      </c>
      <c r="P1066" s="18">
        <f t="shared" si="230"/>
        <v>7144.9190257717928</v>
      </c>
      <c r="Q1066" s="18">
        <f t="shared" si="231"/>
        <v>59.665635420903889</v>
      </c>
      <c r="R1066" s="43"/>
      <c r="S1066" s="43"/>
    </row>
    <row r="1067" spans="2:19" ht="18" x14ac:dyDescent="0.35">
      <c r="B1067" s="45">
        <v>88.8</v>
      </c>
      <c r="C1067" s="5">
        <v>0.35</v>
      </c>
      <c r="D1067" s="4">
        <f t="shared" si="220"/>
        <v>2.7628125431689461</v>
      </c>
      <c r="E1067" s="4">
        <f t="shared" si="221"/>
        <v>3.3524072174927233</v>
      </c>
      <c r="F1067" s="4">
        <f t="shared" si="222"/>
        <v>2.8571428571428574E-2</v>
      </c>
      <c r="G1067" s="4">
        <f t="shared" si="223"/>
        <v>1224.9999999999998</v>
      </c>
      <c r="H1067" s="4">
        <f t="shared" si="224"/>
        <v>3384.4453653819583</v>
      </c>
      <c r="I1067" s="4">
        <f t="shared" si="225"/>
        <v>9350.5881071472813</v>
      </c>
      <c r="J1067" s="4">
        <f t="shared" si="226"/>
        <v>4106.6988414285852</v>
      </c>
      <c r="K1067" s="4">
        <f t="shared" si="227"/>
        <v>13767.326836074193</v>
      </c>
      <c r="L1067" s="4">
        <f t="shared" si="228"/>
        <v>11346.039070116274</v>
      </c>
      <c r="M1067" s="4"/>
      <c r="N1067" s="4"/>
      <c r="O1067" s="4">
        <f t="shared" si="229"/>
        <v>3.1347355151426779</v>
      </c>
      <c r="P1067" s="18">
        <f t="shared" si="230"/>
        <v>7144.9190257717928</v>
      </c>
      <c r="Q1067" s="18">
        <f t="shared" si="231"/>
        <v>58.041688254859267</v>
      </c>
      <c r="R1067" s="43"/>
      <c r="S1067" s="43"/>
    </row>
    <row r="1068" spans="2:19" ht="18" x14ac:dyDescent="0.35">
      <c r="B1068" s="45">
        <v>89.4</v>
      </c>
      <c r="C1068" s="5">
        <v>0.35</v>
      </c>
      <c r="D1068" s="4">
        <f t="shared" si="220"/>
        <v>2.7582402427251416</v>
      </c>
      <c r="E1068" s="4">
        <f t="shared" si="221"/>
        <v>3.3524072174927233</v>
      </c>
      <c r="F1068" s="4">
        <f t="shared" si="222"/>
        <v>2.8571428571428574E-2</v>
      </c>
      <c r="G1068" s="4">
        <f t="shared" si="223"/>
        <v>1224.9999999999998</v>
      </c>
      <c r="H1068" s="4">
        <f t="shared" si="224"/>
        <v>3378.8442973382976</v>
      </c>
      <c r="I1068" s="4">
        <f t="shared" si="225"/>
        <v>9319.6643148208459</v>
      </c>
      <c r="J1068" s="4">
        <f t="shared" si="226"/>
        <v>4106.6988414285852</v>
      </c>
      <c r="K1068" s="4">
        <f t="shared" si="227"/>
        <v>13767.326836074193</v>
      </c>
      <c r="L1068" s="4">
        <f t="shared" si="228"/>
        <v>11327.262009181039</v>
      </c>
      <c r="M1068" s="4"/>
      <c r="N1068" s="4"/>
      <c r="O1068" s="4">
        <f t="shared" si="229"/>
        <v>3.1528451361914112</v>
      </c>
      <c r="P1068" s="18">
        <f t="shared" si="230"/>
        <v>7144.9190257717928</v>
      </c>
      <c r="Q1068" s="18">
        <f t="shared" si="231"/>
        <v>48.785654759306603</v>
      </c>
      <c r="R1068" s="43"/>
      <c r="S1068" s="43"/>
    </row>
    <row r="1069" spans="2:19" ht="18" x14ac:dyDescent="0.35">
      <c r="B1069" s="45">
        <v>90</v>
      </c>
      <c r="C1069" s="5">
        <v>0.34</v>
      </c>
      <c r="D1069" s="4">
        <f t="shared" si="220"/>
        <v>2.7536830510808206</v>
      </c>
      <c r="E1069" s="4">
        <f t="shared" si="221"/>
        <v>3.3813947543659757</v>
      </c>
      <c r="F1069" s="4">
        <f t="shared" si="222"/>
        <v>2.9411764705882353E-2</v>
      </c>
      <c r="G1069" s="4">
        <f t="shared" si="223"/>
        <v>1156</v>
      </c>
      <c r="H1069" s="4">
        <f t="shared" si="224"/>
        <v>3183.2576070494288</v>
      </c>
      <c r="I1069" s="4">
        <f t="shared" si="225"/>
        <v>8765.6825197561029</v>
      </c>
      <c r="J1069" s="4">
        <f t="shared" si="226"/>
        <v>3908.8923360470681</v>
      </c>
      <c r="K1069" s="4">
        <f t="shared" si="227"/>
        <v>13217.50804049092</v>
      </c>
      <c r="L1069" s="4">
        <f t="shared" si="228"/>
        <v>10763.850574272527</v>
      </c>
      <c r="M1069" s="4"/>
      <c r="N1069" s="4"/>
      <c r="O1069" s="4">
        <f t="shared" si="229"/>
        <v>3.1708949154522941</v>
      </c>
      <c r="P1069" s="18">
        <f t="shared" si="230"/>
        <v>6905.2982408120142</v>
      </c>
      <c r="Q1069" s="18">
        <f t="shared" si="231"/>
        <v>51.222570603184913</v>
      </c>
      <c r="R1069" s="43"/>
      <c r="S1069" s="43"/>
    </row>
    <row r="1070" spans="2:19" ht="18" x14ac:dyDescent="0.35">
      <c r="B1070" s="45">
        <v>90.3</v>
      </c>
      <c r="C1070" s="5">
        <v>0.33</v>
      </c>
      <c r="D1070" s="4">
        <f t="shared" si="220"/>
        <v>2.7514100976750586</v>
      </c>
      <c r="E1070" s="4">
        <f t="shared" si="221"/>
        <v>3.4112477175156566</v>
      </c>
      <c r="F1070" s="4">
        <f t="shared" si="222"/>
        <v>3.0303030303030304E-2</v>
      </c>
      <c r="G1070" s="4">
        <f t="shared" si="223"/>
        <v>1088.9999999999998</v>
      </c>
      <c r="H1070" s="4">
        <f t="shared" si="224"/>
        <v>2996.2855963681382</v>
      </c>
      <c r="I1070" s="4">
        <f t="shared" si="225"/>
        <v>8244.0104453656313</v>
      </c>
      <c r="J1070" s="4">
        <f t="shared" si="226"/>
        <v>3714.8487643745493</v>
      </c>
      <c r="K1070" s="4">
        <f t="shared" si="227"/>
        <v>12672.269368388539</v>
      </c>
      <c r="L1070" s="4">
        <f t="shared" si="228"/>
        <v>10221.072401635851</v>
      </c>
      <c r="M1070" s="4"/>
      <c r="N1070" s="4"/>
      <c r="O1070" s="4">
        <f t="shared" si="229"/>
        <v>3.179897457027522</v>
      </c>
      <c r="P1070" s="18">
        <f t="shared" si="230"/>
        <v>6664.9605244782742</v>
      </c>
      <c r="Q1070" s="18">
        <f t="shared" si="231"/>
        <v>58.286484957413272</v>
      </c>
      <c r="R1070" s="43"/>
      <c r="S1070" s="43"/>
    </row>
    <row r="1071" spans="2:19" ht="18" x14ac:dyDescent="0.35">
      <c r="B1071" s="45">
        <v>90.9</v>
      </c>
      <c r="C1071" s="5">
        <v>0.33</v>
      </c>
      <c r="D1071" s="4">
        <f t="shared" si="220"/>
        <v>2.7468754291992861</v>
      </c>
      <c r="E1071" s="4">
        <f t="shared" si="221"/>
        <v>3.4112477175156566</v>
      </c>
      <c r="F1071" s="4">
        <f t="shared" si="222"/>
        <v>3.0303030303030304E-2</v>
      </c>
      <c r="G1071" s="4">
        <f t="shared" si="223"/>
        <v>1088.9999999999998</v>
      </c>
      <c r="H1071" s="4">
        <f t="shared" si="224"/>
        <v>2991.3473423980217</v>
      </c>
      <c r="I1071" s="4">
        <f t="shared" si="225"/>
        <v>8216.8585150337094</v>
      </c>
      <c r="J1071" s="4">
        <f t="shared" si="226"/>
        <v>3714.8487643745493</v>
      </c>
      <c r="K1071" s="4">
        <f t="shared" si="227"/>
        <v>12672.269368388539</v>
      </c>
      <c r="L1071" s="4">
        <f t="shared" si="228"/>
        <v>10204.226794051778</v>
      </c>
      <c r="M1071" s="4"/>
      <c r="N1071" s="4"/>
      <c r="O1071" s="4">
        <f t="shared" si="229"/>
        <v>3.1978580282295201</v>
      </c>
      <c r="P1071" s="18">
        <f t="shared" si="230"/>
        <v>6664.9605244782742</v>
      </c>
      <c r="Q1071" s="18">
        <f t="shared" si="231"/>
        <v>49.587788688567258</v>
      </c>
      <c r="R1071" s="43"/>
      <c r="S1071" s="43"/>
    </row>
    <row r="1072" spans="2:19" ht="18" x14ac:dyDescent="0.35">
      <c r="B1072" s="45">
        <v>91.5</v>
      </c>
      <c r="C1072" s="5">
        <v>0.33</v>
      </c>
      <c r="D1072" s="4">
        <f t="shared" si="220"/>
        <v>2.7423556835321543</v>
      </c>
      <c r="E1072" s="4">
        <f t="shared" si="221"/>
        <v>3.4112477175156566</v>
      </c>
      <c r="F1072" s="4">
        <f t="shared" si="222"/>
        <v>3.0303030303030304E-2</v>
      </c>
      <c r="G1072" s="4">
        <f t="shared" si="223"/>
        <v>1088.9999999999998</v>
      </c>
      <c r="H1072" s="4">
        <f t="shared" si="224"/>
        <v>2986.4253393665153</v>
      </c>
      <c r="I1072" s="4">
        <f t="shared" si="225"/>
        <v>8189.8405028562065</v>
      </c>
      <c r="J1072" s="4">
        <f t="shared" si="226"/>
        <v>3714.8487643745493</v>
      </c>
      <c r="K1072" s="4">
        <f t="shared" si="227"/>
        <v>12672.269368388539</v>
      </c>
      <c r="L1072" s="4">
        <f t="shared" si="228"/>
        <v>10187.436622444946</v>
      </c>
      <c r="M1072" s="4"/>
      <c r="N1072" s="4"/>
      <c r="O1072" s="4">
        <f t="shared" si="229"/>
        <v>3.2157594943021</v>
      </c>
      <c r="P1072" s="18">
        <f t="shared" si="230"/>
        <v>6664.9605244782742</v>
      </c>
      <c r="Q1072" s="18">
        <f t="shared" si="231"/>
        <v>41.616837857145541</v>
      </c>
      <c r="R1072" s="43"/>
      <c r="S1072" s="43"/>
    </row>
    <row r="1073" spans="2:19" ht="18" x14ac:dyDescent="0.35">
      <c r="B1073" s="45">
        <v>91.7</v>
      </c>
      <c r="C1073" s="5">
        <v>0.32</v>
      </c>
      <c r="D1073" s="4">
        <f t="shared" si="220"/>
        <v>2.7408524050979857</v>
      </c>
      <c r="E1073" s="4">
        <f t="shared" si="221"/>
        <v>3.4420193761824107</v>
      </c>
      <c r="F1073" s="4">
        <f t="shared" si="222"/>
        <v>3.125E-2</v>
      </c>
      <c r="G1073" s="4">
        <f t="shared" si="223"/>
        <v>1024</v>
      </c>
      <c r="H1073" s="4">
        <f t="shared" si="224"/>
        <v>2806.6328628203373</v>
      </c>
      <c r="I1073" s="4">
        <f t="shared" si="225"/>
        <v>7692.5664322881667</v>
      </c>
      <c r="J1073" s="4">
        <f t="shared" si="226"/>
        <v>3524.6278412107886</v>
      </c>
      <c r="K1073" s="4">
        <f t="shared" si="227"/>
        <v>12131.837323279515</v>
      </c>
      <c r="L1073" s="4">
        <f t="shared" si="228"/>
        <v>9660.4846956579113</v>
      </c>
      <c r="M1073" s="4"/>
      <c r="N1073" s="4"/>
      <c r="O1073" s="4">
        <f t="shared" si="229"/>
        <v>3.2217135655859366</v>
      </c>
      <c r="P1073" s="18">
        <f t="shared" si="230"/>
        <v>6424.0204350643744</v>
      </c>
      <c r="Q1073" s="18">
        <f t="shared" si="231"/>
        <v>49.699481786951203</v>
      </c>
      <c r="R1073" s="43"/>
      <c r="S1073" s="43"/>
    </row>
    <row r="1074" spans="2:19" ht="18" x14ac:dyDescent="0.35">
      <c r="B1074" s="45">
        <v>92.3</v>
      </c>
      <c r="C1074" s="5">
        <v>0.31</v>
      </c>
      <c r="D1074" s="4">
        <f t="shared" si="220"/>
        <v>2.7363524421945549</v>
      </c>
      <c r="E1074" s="4">
        <f t="shared" si="221"/>
        <v>3.473768074496991</v>
      </c>
      <c r="F1074" s="4">
        <f t="shared" si="222"/>
        <v>3.2258064516129038E-2</v>
      </c>
      <c r="G1074" s="4">
        <f t="shared" si="223"/>
        <v>960.99999999999966</v>
      </c>
      <c r="H1074" s="4">
        <f t="shared" si="224"/>
        <v>2629.6346969489664</v>
      </c>
      <c r="I1074" s="4">
        <f t="shared" si="225"/>
        <v>7195.6073250758418</v>
      </c>
      <c r="J1074" s="4">
        <f t="shared" si="226"/>
        <v>3338.2911195916072</v>
      </c>
      <c r="K1074" s="4">
        <f t="shared" si="227"/>
        <v>11596.449114614141</v>
      </c>
      <c r="L1074" s="4">
        <f t="shared" si="228"/>
        <v>9134.7410578508898</v>
      </c>
      <c r="M1074" s="4"/>
      <c r="N1074" s="4"/>
      <c r="O1074" s="4">
        <f t="shared" si="229"/>
        <v>3.2395366775874486</v>
      </c>
      <c r="P1074" s="18">
        <f t="shared" si="230"/>
        <v>6182.5997907259452</v>
      </c>
      <c r="Q1074" s="18">
        <f t="shared" si="231"/>
        <v>52.724637753565951</v>
      </c>
      <c r="R1074" s="43"/>
      <c r="S1074" s="43"/>
    </row>
    <row r="1075" spans="2:19" ht="18" x14ac:dyDescent="0.35">
      <c r="B1075" s="45">
        <v>92.8</v>
      </c>
      <c r="C1075" s="5">
        <v>0.31</v>
      </c>
      <c r="D1075" s="4">
        <f t="shared" si="220"/>
        <v>2.7326137450471375</v>
      </c>
      <c r="E1075" s="4">
        <f t="shared" si="221"/>
        <v>3.473768074496991</v>
      </c>
      <c r="F1075" s="4">
        <f t="shared" si="222"/>
        <v>3.2258064516129038E-2</v>
      </c>
      <c r="G1075" s="4">
        <f t="shared" si="223"/>
        <v>960.99999999999966</v>
      </c>
      <c r="H1075" s="4">
        <f t="shared" si="224"/>
        <v>2626.0418089902983</v>
      </c>
      <c r="I1075" s="4">
        <f t="shared" si="225"/>
        <v>7175.9579423153382</v>
      </c>
      <c r="J1075" s="4">
        <f t="shared" si="226"/>
        <v>3338.2911195916072</v>
      </c>
      <c r="K1075" s="4">
        <f t="shared" si="227"/>
        <v>11596.449114614141</v>
      </c>
      <c r="L1075" s="4">
        <f t="shared" si="228"/>
        <v>9122.2601983648237</v>
      </c>
      <c r="M1075" s="4"/>
      <c r="N1075" s="4"/>
      <c r="O1075" s="4">
        <f t="shared" si="229"/>
        <v>3.2543446258812789</v>
      </c>
      <c r="P1075" s="18">
        <f t="shared" si="230"/>
        <v>6182.5997907259452</v>
      </c>
      <c r="Q1075" s="18">
        <f t="shared" si="231"/>
        <v>46.26893046011795</v>
      </c>
      <c r="R1075" s="43"/>
      <c r="S1075" s="43"/>
    </row>
    <row r="1076" spans="2:19" ht="18" x14ac:dyDescent="0.35">
      <c r="B1076" s="45">
        <v>93.1</v>
      </c>
      <c r="C1076" s="5">
        <v>0.31</v>
      </c>
      <c r="D1076" s="4">
        <f t="shared" si="220"/>
        <v>2.7303754266211606</v>
      </c>
      <c r="E1076" s="4">
        <f t="shared" si="221"/>
        <v>3.473768074496991</v>
      </c>
      <c r="F1076" s="4">
        <f t="shared" si="222"/>
        <v>3.2258064516129038E-2</v>
      </c>
      <c r="G1076" s="4">
        <f t="shared" si="223"/>
        <v>960.99999999999966</v>
      </c>
      <c r="H1076" s="4">
        <f t="shared" si="224"/>
        <v>2623.8907849829343</v>
      </c>
      <c r="I1076" s="4">
        <f t="shared" si="225"/>
        <v>7164.206921455112</v>
      </c>
      <c r="J1076" s="4">
        <f t="shared" si="226"/>
        <v>3338.2911195916072</v>
      </c>
      <c r="K1076" s="4">
        <f t="shared" si="227"/>
        <v>11596.449114614141</v>
      </c>
      <c r="L1076" s="4">
        <f t="shared" si="228"/>
        <v>9114.788039840565</v>
      </c>
      <c r="M1076" s="4"/>
      <c r="N1076" s="4"/>
      <c r="O1076" s="4">
        <f t="shared" si="229"/>
        <v>3.2632099878536671</v>
      </c>
      <c r="P1076" s="18">
        <f t="shared" si="230"/>
        <v>6182.5997907259452</v>
      </c>
      <c r="Q1076" s="18">
        <f t="shared" si="231"/>
        <v>42.605654244712468</v>
      </c>
      <c r="R1076" s="43"/>
      <c r="S1076" s="43"/>
    </row>
    <row r="1077" spans="2:19" ht="18" x14ac:dyDescent="0.35">
      <c r="B1077" s="45">
        <v>93.5</v>
      </c>
      <c r="C1077" s="5">
        <v>0.3</v>
      </c>
      <c r="D1077" s="4">
        <f t="shared" si="220"/>
        <v>2.7273966998499932</v>
      </c>
      <c r="E1077" s="4">
        <f t="shared" si="221"/>
        <v>3.5065578973199818</v>
      </c>
      <c r="F1077" s="4">
        <f t="shared" si="222"/>
        <v>3.3333333333333333E-2</v>
      </c>
      <c r="G1077" s="4">
        <f t="shared" si="223"/>
        <v>900</v>
      </c>
      <c r="H1077" s="4">
        <f t="shared" si="224"/>
        <v>2454.657029864994</v>
      </c>
      <c r="I1077" s="4">
        <f t="shared" si="225"/>
        <v>6694.8234825173704</v>
      </c>
      <c r="J1077" s="4">
        <f t="shared" si="226"/>
        <v>3155.9021075879837</v>
      </c>
      <c r="K1077" s="4">
        <f t="shared" si="227"/>
        <v>11066.353458531419</v>
      </c>
      <c r="L1077" s="4">
        <f t="shared" si="228"/>
        <v>8607.3969932851032</v>
      </c>
      <c r="M1077" s="4"/>
      <c r="N1077" s="4"/>
      <c r="O1077" s="4">
        <f t="shared" si="229"/>
        <v>3.2750079030818</v>
      </c>
      <c r="P1077" s="18">
        <f t="shared" si="230"/>
        <v>5940.8282512722135</v>
      </c>
      <c r="Q1077" s="18">
        <f t="shared" si="231"/>
        <v>48.253859848531818</v>
      </c>
      <c r="R1077" s="43"/>
      <c r="S1077" s="43"/>
    </row>
    <row r="1078" spans="2:19" ht="18" x14ac:dyDescent="0.35">
      <c r="B1078" s="45">
        <v>94.3</v>
      </c>
      <c r="C1078" s="5">
        <v>0.28999999999999998</v>
      </c>
      <c r="D1078" s="4">
        <f t="shared" si="220"/>
        <v>2.7214587018641994</v>
      </c>
      <c r="E1078" s="4">
        <f t="shared" si="221"/>
        <v>3.5404594489956631</v>
      </c>
      <c r="F1078" s="4">
        <f t="shared" si="222"/>
        <v>3.4482758620689662E-2</v>
      </c>
      <c r="G1078" s="4">
        <f t="shared" si="223"/>
        <v>840.99999999999966</v>
      </c>
      <c r="H1078" s="4">
        <f t="shared" si="224"/>
        <v>2288.7467682677907</v>
      </c>
      <c r="I1078" s="4">
        <f t="shared" si="225"/>
        <v>6228.7298088659436</v>
      </c>
      <c r="J1078" s="4">
        <f t="shared" si="226"/>
        <v>2977.5263966053517</v>
      </c>
      <c r="K1078" s="4">
        <f t="shared" si="227"/>
        <v>10541.811465495424</v>
      </c>
      <c r="L1078" s="4">
        <f t="shared" si="228"/>
        <v>8103.215122071987</v>
      </c>
      <c r="M1078" s="4"/>
      <c r="N1078" s="4"/>
      <c r="O1078" s="4">
        <f t="shared" si="229"/>
        <v>3.2985266754443163</v>
      </c>
      <c r="P1078" s="18">
        <f t="shared" si="230"/>
        <v>5698.8439652842162</v>
      </c>
      <c r="Q1078" s="18">
        <f t="shared" si="231"/>
        <v>49.224963678245913</v>
      </c>
      <c r="R1078" s="43"/>
      <c r="S1078" s="43"/>
    </row>
    <row r="1079" spans="2:19" ht="18" x14ac:dyDescent="0.35">
      <c r="B1079" s="45">
        <v>94.7</v>
      </c>
      <c r="C1079" s="5">
        <v>0.28999999999999998</v>
      </c>
      <c r="D1079" s="4">
        <f t="shared" si="220"/>
        <v>2.718499388337638</v>
      </c>
      <c r="E1079" s="4">
        <f t="shared" si="221"/>
        <v>3.5404594489956631</v>
      </c>
      <c r="F1079" s="4">
        <f t="shared" si="222"/>
        <v>3.4482758620689662E-2</v>
      </c>
      <c r="G1079" s="4">
        <f t="shared" si="223"/>
        <v>840.99999999999966</v>
      </c>
      <c r="H1079" s="4">
        <f t="shared" si="224"/>
        <v>2286.2579855919525</v>
      </c>
      <c r="I1079" s="4">
        <f t="shared" si="225"/>
        <v>6215.1909354137642</v>
      </c>
      <c r="J1079" s="4">
        <f t="shared" si="226"/>
        <v>2977.5263966053517</v>
      </c>
      <c r="K1079" s="4">
        <f t="shared" si="227"/>
        <v>10541.811465495424</v>
      </c>
      <c r="L1079" s="4">
        <f t="shared" si="228"/>
        <v>8094.4036879308205</v>
      </c>
      <c r="M1079" s="4"/>
      <c r="N1079" s="4"/>
      <c r="O1079" s="4">
        <f t="shared" si="229"/>
        <v>3.3102477001646058</v>
      </c>
      <c r="P1079" s="18">
        <f t="shared" si="230"/>
        <v>5698.8439652842162</v>
      </c>
      <c r="Q1079" s="18">
        <f t="shared" si="231"/>
        <v>44.570854861177047</v>
      </c>
      <c r="R1079" s="43"/>
      <c r="S1079" s="43"/>
    </row>
    <row r="1080" spans="2:19" ht="18" x14ac:dyDescent="0.35">
      <c r="B1080" s="45">
        <v>95.1</v>
      </c>
      <c r="C1080" s="5">
        <v>0.28999999999999998</v>
      </c>
      <c r="D1080" s="4">
        <f t="shared" si="220"/>
        <v>2.7155465037338766</v>
      </c>
      <c r="E1080" s="4">
        <f t="shared" si="221"/>
        <v>3.5404594489956631</v>
      </c>
      <c r="F1080" s="4">
        <f t="shared" si="222"/>
        <v>3.4482758620689662E-2</v>
      </c>
      <c r="G1080" s="4">
        <f t="shared" si="223"/>
        <v>840.99999999999966</v>
      </c>
      <c r="H1080" s="4">
        <f t="shared" si="224"/>
        <v>2283.7746096401893</v>
      </c>
      <c r="I1080" s="4">
        <f t="shared" si="225"/>
        <v>6201.6961565246147</v>
      </c>
      <c r="J1080" s="4">
        <f t="shared" si="226"/>
        <v>2977.5263966053517</v>
      </c>
      <c r="K1080" s="4">
        <f t="shared" si="227"/>
        <v>10541.811465495424</v>
      </c>
      <c r="L1080" s="4">
        <f t="shared" si="228"/>
        <v>8085.6113960769908</v>
      </c>
      <c r="M1080" s="4"/>
      <c r="N1080" s="4"/>
      <c r="O1080" s="4">
        <f t="shared" si="229"/>
        <v>3.3219432616947362</v>
      </c>
      <c r="P1080" s="18">
        <f t="shared" si="230"/>
        <v>5698.8439652842162</v>
      </c>
      <c r="Q1080" s="18">
        <f t="shared" si="231"/>
        <v>40.157181578640888</v>
      </c>
      <c r="R1080" s="43"/>
      <c r="S1080" s="43"/>
    </row>
    <row r="1081" spans="2:19" ht="18" x14ac:dyDescent="0.35">
      <c r="B1081" s="45">
        <v>95.7</v>
      </c>
      <c r="C1081" s="5">
        <v>0.28000000000000003</v>
      </c>
      <c r="D1081" s="4">
        <f t="shared" si="220"/>
        <v>2.7111291853056803</v>
      </c>
      <c r="E1081" s="4">
        <f t="shared" si="221"/>
        <v>3.575550768806933</v>
      </c>
      <c r="F1081" s="4">
        <f t="shared" si="222"/>
        <v>3.5714285714285712E-2</v>
      </c>
      <c r="G1081" s="4">
        <f t="shared" si="223"/>
        <v>784.00000000000011</v>
      </c>
      <c r="H1081" s="4">
        <f t="shared" si="224"/>
        <v>2125.5252812796534</v>
      </c>
      <c r="I1081" s="4">
        <f t="shared" si="225"/>
        <v>5762.5736241823342</v>
      </c>
      <c r="J1081" s="4">
        <f t="shared" si="226"/>
        <v>2803.2318027446358</v>
      </c>
      <c r="K1081" s="4">
        <f t="shared" si="227"/>
        <v>10023.097627447627</v>
      </c>
      <c r="L1081" s="4">
        <f t="shared" si="228"/>
        <v>7599.9235535980379</v>
      </c>
      <c r="M1081" s="4"/>
      <c r="N1081" s="4"/>
      <c r="O1081" s="4">
        <f t="shared" si="229"/>
        <v>3.3394390417226258</v>
      </c>
      <c r="P1081" s="18">
        <f t="shared" si="230"/>
        <v>5456.7942922625889</v>
      </c>
      <c r="Q1081" s="18">
        <f t="shared" si="231"/>
        <v>43.707018170719735</v>
      </c>
      <c r="R1081" s="43"/>
      <c r="S1081" s="43"/>
    </row>
    <row r="1082" spans="2:19" ht="18" x14ac:dyDescent="0.35">
      <c r="B1082" s="45">
        <v>96</v>
      </c>
      <c r="C1082" s="5">
        <v>0.28000000000000003</v>
      </c>
      <c r="D1082" s="4">
        <f t="shared" si="220"/>
        <v>2.7089259108763377</v>
      </c>
      <c r="E1082" s="4">
        <f t="shared" si="221"/>
        <v>3.575550768806933</v>
      </c>
      <c r="F1082" s="4">
        <f t="shared" si="222"/>
        <v>3.5714285714285712E-2</v>
      </c>
      <c r="G1082" s="4">
        <f t="shared" si="223"/>
        <v>784.00000000000011</v>
      </c>
      <c r="H1082" s="4">
        <f t="shared" si="224"/>
        <v>2123.7979141270489</v>
      </c>
      <c r="I1082" s="4">
        <f t="shared" si="225"/>
        <v>5753.2111990438825</v>
      </c>
      <c r="J1082" s="4">
        <f t="shared" si="226"/>
        <v>2803.2318027446358</v>
      </c>
      <c r="K1082" s="4">
        <f t="shared" si="227"/>
        <v>10023.097627447627</v>
      </c>
      <c r="L1082" s="4">
        <f t="shared" si="228"/>
        <v>7593.7472646475308</v>
      </c>
      <c r="M1082" s="4"/>
      <c r="N1082" s="4"/>
      <c r="O1082" s="4">
        <f t="shared" si="229"/>
        <v>3.3481656040892407</v>
      </c>
      <c r="P1082" s="18">
        <f t="shared" si="230"/>
        <v>5456.7942922625889</v>
      </c>
      <c r="Q1082" s="18">
        <f t="shared" si="231"/>
        <v>40.535946296814586</v>
      </c>
      <c r="R1082" s="43"/>
      <c r="S1082" s="43"/>
    </row>
    <row r="1083" spans="2:19" ht="18" x14ac:dyDescent="0.35">
      <c r="B1083" s="45">
        <v>96.5</v>
      </c>
      <c r="C1083" s="5">
        <v>0.27</v>
      </c>
      <c r="D1083" s="4">
        <f t="shared" si="220"/>
        <v>2.7052617340727716</v>
      </c>
      <c r="E1083" s="4">
        <f t="shared" si="221"/>
        <v>3.6119184129778081</v>
      </c>
      <c r="F1083" s="4">
        <f t="shared" si="222"/>
        <v>3.7037037037037035E-2</v>
      </c>
      <c r="G1083" s="4">
        <f t="shared" si="223"/>
        <v>729</v>
      </c>
      <c r="H1083" s="4">
        <f t="shared" si="224"/>
        <v>1972.1358041390506</v>
      </c>
      <c r="I1083" s="4">
        <f t="shared" si="225"/>
        <v>5335.1435253322079</v>
      </c>
      <c r="J1083" s="4">
        <f t="shared" si="226"/>
        <v>2633.0885230608224</v>
      </c>
      <c r="K1083" s="4">
        <f t="shared" si="227"/>
        <v>9510.5009194439263</v>
      </c>
      <c r="L1083" s="4">
        <f t="shared" si="228"/>
        <v>7123.1936238626322</v>
      </c>
      <c r="M1083" s="4"/>
      <c r="N1083" s="4"/>
      <c r="O1083" s="4">
        <f t="shared" si="229"/>
        <v>3.3626783978532764</v>
      </c>
      <c r="P1083" s="18">
        <f t="shared" si="230"/>
        <v>5214.8366113322118</v>
      </c>
      <c r="Q1083" s="18">
        <f t="shared" si="231"/>
        <v>45.285906566532802</v>
      </c>
      <c r="R1083" s="43"/>
      <c r="S1083" s="43"/>
    </row>
    <row r="1084" spans="2:19" ht="18" x14ac:dyDescent="0.35">
      <c r="B1084" s="45">
        <v>97.2</v>
      </c>
      <c r="C1084" s="5">
        <v>0.27</v>
      </c>
      <c r="D1084" s="4">
        <f t="shared" si="220"/>
        <v>2.7001485081679495</v>
      </c>
      <c r="E1084" s="4">
        <f t="shared" si="221"/>
        <v>3.6119184129778081</v>
      </c>
      <c r="F1084" s="4">
        <f t="shared" si="222"/>
        <v>3.7037037037037035E-2</v>
      </c>
      <c r="G1084" s="4">
        <f t="shared" si="223"/>
        <v>729</v>
      </c>
      <c r="H1084" s="4">
        <f t="shared" si="224"/>
        <v>1968.4082624544351</v>
      </c>
      <c r="I1084" s="4">
        <f t="shared" si="225"/>
        <v>5314.9946333318085</v>
      </c>
      <c r="J1084" s="4">
        <f t="shared" si="226"/>
        <v>2633.0885230608224</v>
      </c>
      <c r="K1084" s="4">
        <f t="shared" si="227"/>
        <v>9510.5009194439263</v>
      </c>
      <c r="L1084" s="4">
        <f t="shared" si="228"/>
        <v>7109.7300474168287</v>
      </c>
      <c r="M1084" s="4"/>
      <c r="N1084" s="4"/>
      <c r="O1084" s="4">
        <f t="shared" si="229"/>
        <v>3.3829304754695588</v>
      </c>
      <c r="P1084" s="18">
        <f t="shared" si="230"/>
        <v>5214.8366113322118</v>
      </c>
      <c r="Q1084" s="18">
        <f t="shared" si="231"/>
        <v>38.2254616572015</v>
      </c>
      <c r="R1084" s="43"/>
      <c r="S1084" s="43"/>
    </row>
    <row r="1085" spans="2:19" ht="18" x14ac:dyDescent="0.35">
      <c r="B1085" s="45">
        <v>97.6</v>
      </c>
      <c r="C1085" s="5">
        <v>0.27</v>
      </c>
      <c r="D1085" s="4">
        <f t="shared" si="220"/>
        <v>2.6972353337828725</v>
      </c>
      <c r="E1085" s="4">
        <f t="shared" si="221"/>
        <v>3.6119184129778081</v>
      </c>
      <c r="F1085" s="4">
        <f t="shared" si="222"/>
        <v>3.7037037037037035E-2</v>
      </c>
      <c r="G1085" s="4">
        <f t="shared" si="223"/>
        <v>729</v>
      </c>
      <c r="H1085" s="4">
        <f t="shared" si="224"/>
        <v>1966.284558327714</v>
      </c>
      <c r="I1085" s="4">
        <f t="shared" si="225"/>
        <v>5303.5321869931595</v>
      </c>
      <c r="J1085" s="4">
        <f t="shared" si="226"/>
        <v>2633.0885230608224</v>
      </c>
      <c r="K1085" s="4">
        <f t="shared" si="227"/>
        <v>9510.5009194439263</v>
      </c>
      <c r="L1085" s="4">
        <f t="shared" si="228"/>
        <v>7102.0594013778064</v>
      </c>
      <c r="M1085" s="4"/>
      <c r="N1085" s="4"/>
      <c r="O1085" s="4">
        <f t="shared" si="229"/>
        <v>3.3944687557752875</v>
      </c>
      <c r="P1085" s="18">
        <f t="shared" si="230"/>
        <v>5214.8366113322118</v>
      </c>
      <c r="Q1085" s="18">
        <f t="shared" si="231"/>
        <v>34.470293641352932</v>
      </c>
      <c r="R1085" s="43"/>
      <c r="S1085" s="43"/>
    </row>
    <row r="1086" spans="2:19" ht="18" x14ac:dyDescent="0.35">
      <c r="B1086" s="45">
        <v>97.8</v>
      </c>
      <c r="C1086" s="5">
        <v>0.26</v>
      </c>
      <c r="D1086" s="4">
        <f t="shared" si="220"/>
        <v>2.6957811025744709</v>
      </c>
      <c r="E1086" s="4">
        <f t="shared" si="221"/>
        <v>3.6496587409606551</v>
      </c>
      <c r="F1086" s="4">
        <f t="shared" si="222"/>
        <v>3.8461538461538457E-2</v>
      </c>
      <c r="G1086" s="4">
        <f t="shared" si="223"/>
        <v>676.00000000000023</v>
      </c>
      <c r="H1086" s="4">
        <f t="shared" si="224"/>
        <v>1822.3480253403429</v>
      </c>
      <c r="I1086" s="4">
        <f t="shared" si="225"/>
        <v>4912.6513690263992</v>
      </c>
      <c r="J1086" s="4">
        <f t="shared" si="226"/>
        <v>2467.1693088894035</v>
      </c>
      <c r="K1086" s="4">
        <f t="shared" si="227"/>
        <v>9004.3260336180701</v>
      </c>
      <c r="L1086" s="4">
        <f t="shared" si="228"/>
        <v>6650.9483997557727</v>
      </c>
      <c r="M1086" s="4"/>
      <c r="N1086" s="4"/>
      <c r="O1086" s="4">
        <f t="shared" si="229"/>
        <v>3.4002285645247508</v>
      </c>
      <c r="P1086" s="18">
        <f t="shared" si="230"/>
        <v>4973.1392302766781</v>
      </c>
      <c r="Q1086" s="18">
        <f t="shared" si="231"/>
        <v>42.057619131788165</v>
      </c>
      <c r="R1086" s="43"/>
      <c r="S1086" s="43"/>
    </row>
    <row r="1087" spans="2:19" ht="18" x14ac:dyDescent="0.35">
      <c r="B1087" s="45">
        <v>98.6</v>
      </c>
      <c r="C1087" s="5">
        <v>0.26</v>
      </c>
      <c r="D1087" s="4">
        <f t="shared" si="220"/>
        <v>2.6899798251513114</v>
      </c>
      <c r="E1087" s="4">
        <f t="shared" si="221"/>
        <v>3.6496587409606551</v>
      </c>
      <c r="F1087" s="4">
        <f t="shared" si="222"/>
        <v>3.8461538461538457E-2</v>
      </c>
      <c r="G1087" s="4">
        <f t="shared" si="223"/>
        <v>676.00000000000023</v>
      </c>
      <c r="H1087" s="4">
        <f t="shared" si="224"/>
        <v>1818.4263618022871</v>
      </c>
      <c r="I1087" s="4">
        <f t="shared" si="225"/>
        <v>4891.5302267714515</v>
      </c>
      <c r="J1087" s="4">
        <f t="shared" si="226"/>
        <v>2467.1693088894035</v>
      </c>
      <c r="K1087" s="4">
        <f t="shared" si="227"/>
        <v>9004.3260336180701</v>
      </c>
      <c r="L1087" s="4">
        <f t="shared" si="228"/>
        <v>6636.6356661450009</v>
      </c>
      <c r="M1087" s="4"/>
      <c r="N1087" s="4"/>
      <c r="O1087" s="4">
        <f t="shared" si="229"/>
        <v>3.423205824445267</v>
      </c>
      <c r="P1087" s="18">
        <f t="shared" si="230"/>
        <v>4973.1392302766781</v>
      </c>
      <c r="Q1087" s="18">
        <f t="shared" si="231"/>
        <v>34.665904217267943</v>
      </c>
      <c r="R1087" s="43"/>
      <c r="S1087" s="43"/>
    </row>
    <row r="1088" spans="2:19" ht="18" x14ac:dyDescent="0.35">
      <c r="B1088" s="45">
        <v>99.1</v>
      </c>
      <c r="C1088" s="5">
        <v>0.25</v>
      </c>
      <c r="D1088" s="4">
        <f t="shared" si="220"/>
        <v>2.6863666890530555</v>
      </c>
      <c r="E1088" s="4">
        <f t="shared" si="221"/>
        <v>3.6888794541139363</v>
      </c>
      <c r="F1088" s="4">
        <f t="shared" si="222"/>
        <v>0.04</v>
      </c>
      <c r="G1088" s="4">
        <f t="shared" si="223"/>
        <v>625</v>
      </c>
      <c r="H1088" s="4">
        <f t="shared" si="224"/>
        <v>1678.9791806581597</v>
      </c>
      <c r="I1088" s="4">
        <f t="shared" si="225"/>
        <v>4510.3537425336726</v>
      </c>
      <c r="J1088" s="4">
        <f t="shared" si="226"/>
        <v>2305.54965882121</v>
      </c>
      <c r="K1088" s="4">
        <f t="shared" si="227"/>
        <v>8504.894766864958</v>
      </c>
      <c r="L1088" s="4">
        <f t="shared" si="228"/>
        <v>6193.5518034149363</v>
      </c>
      <c r="M1088" s="4"/>
      <c r="N1088" s="4"/>
      <c r="O1088" s="4">
        <f t="shared" si="229"/>
        <v>3.4375164600522474</v>
      </c>
      <c r="P1088" s="18">
        <f t="shared" si="230"/>
        <v>4731.8824114585159</v>
      </c>
      <c r="Q1088" s="18">
        <f t="shared" si="231"/>
        <v>39.489596739785384</v>
      </c>
      <c r="R1088" s="43"/>
      <c r="S1088" s="43"/>
    </row>
    <row r="1089" spans="2:19" ht="18" x14ac:dyDescent="0.35">
      <c r="B1089" s="45">
        <v>99.7</v>
      </c>
      <c r="C1089" s="5">
        <v>0.25</v>
      </c>
      <c r="D1089" s="4">
        <f t="shared" si="220"/>
        <v>2.6820437173125926</v>
      </c>
      <c r="E1089" s="4">
        <f t="shared" si="221"/>
        <v>3.6888794541139363</v>
      </c>
      <c r="F1089" s="4">
        <f t="shared" si="222"/>
        <v>0.04</v>
      </c>
      <c r="G1089" s="4">
        <f t="shared" si="223"/>
        <v>625</v>
      </c>
      <c r="H1089" s="4">
        <f t="shared" si="224"/>
        <v>1676.2773233203704</v>
      </c>
      <c r="I1089" s="4">
        <f t="shared" si="225"/>
        <v>4495.8490634849686</v>
      </c>
      <c r="J1089" s="4">
        <f t="shared" si="226"/>
        <v>2305.54965882121</v>
      </c>
      <c r="K1089" s="4">
        <f t="shared" si="227"/>
        <v>8504.894766864958</v>
      </c>
      <c r="L1089" s="4">
        <f t="shared" si="228"/>
        <v>6183.5849773936179</v>
      </c>
      <c r="M1089" s="4"/>
      <c r="N1089" s="4"/>
      <c r="O1089" s="4">
        <f t="shared" si="229"/>
        <v>3.4546385588701956</v>
      </c>
      <c r="P1089" s="18">
        <f t="shared" si="230"/>
        <v>4731.8824114585159</v>
      </c>
      <c r="Q1089" s="18">
        <f t="shared" si="231"/>
        <v>34.292998127868188</v>
      </c>
      <c r="R1089" s="43"/>
      <c r="S1089" s="43"/>
    </row>
    <row r="1090" spans="2:19" ht="18" x14ac:dyDescent="0.35">
      <c r="B1090" s="45">
        <v>100.3</v>
      </c>
      <c r="C1090" s="5">
        <v>0.24</v>
      </c>
      <c r="D1090" s="4">
        <f t="shared" si="220"/>
        <v>2.6777346364975232</v>
      </c>
      <c r="E1090" s="4">
        <f t="shared" si="221"/>
        <v>3.7297014486341915</v>
      </c>
      <c r="F1090" s="4">
        <f t="shared" si="222"/>
        <v>4.1666666666666671E-2</v>
      </c>
      <c r="G1090" s="4">
        <f t="shared" si="223"/>
        <v>575.99999999999989</v>
      </c>
      <c r="H1090" s="4">
        <f t="shared" si="224"/>
        <v>1542.3751506225731</v>
      </c>
      <c r="I1090" s="4">
        <f t="shared" si="225"/>
        <v>4130.0713632951483</v>
      </c>
      <c r="J1090" s="4">
        <f t="shared" si="226"/>
        <v>2148.3080344132941</v>
      </c>
      <c r="K1090" s="4">
        <f t="shared" si="227"/>
        <v>8012.547588063735</v>
      </c>
      <c r="L1090" s="4">
        <f t="shared" si="228"/>
        <v>5752.5988336143901</v>
      </c>
      <c r="M1090" s="4"/>
      <c r="N1090" s="4"/>
      <c r="O1090" s="4">
        <f t="shared" si="229"/>
        <v>3.4717056395636821</v>
      </c>
      <c r="P1090" s="18">
        <f t="shared" si="230"/>
        <v>4491.2595346567423</v>
      </c>
      <c r="Q1090" s="18">
        <f t="shared" si="231"/>
        <v>38.339618398817329</v>
      </c>
      <c r="R1090" s="43"/>
      <c r="S1090" s="43"/>
    </row>
    <row r="1091" spans="2:19" ht="18" x14ac:dyDescent="0.35">
      <c r="B1091" s="45">
        <v>100.6</v>
      </c>
      <c r="C1091" s="5">
        <v>0.24</v>
      </c>
      <c r="D1091" s="4">
        <f t="shared" si="220"/>
        <v>2.6755852842809364</v>
      </c>
      <c r="E1091" s="4">
        <f t="shared" si="221"/>
        <v>3.7297014486341915</v>
      </c>
      <c r="F1091" s="4">
        <f t="shared" si="222"/>
        <v>4.1666666666666671E-2</v>
      </c>
      <c r="G1091" s="4">
        <f t="shared" si="223"/>
        <v>575.99999999999989</v>
      </c>
      <c r="H1091" s="4">
        <f t="shared" si="224"/>
        <v>1541.1371237458191</v>
      </c>
      <c r="I1091" s="4">
        <f t="shared" si="225"/>
        <v>4123.4438093533618</v>
      </c>
      <c r="J1091" s="4">
        <f t="shared" si="226"/>
        <v>2148.3080344132941</v>
      </c>
      <c r="K1091" s="4">
        <f t="shared" si="227"/>
        <v>8012.547588063735</v>
      </c>
      <c r="L1091" s="4">
        <f t="shared" si="228"/>
        <v>5747.9813629787132</v>
      </c>
      <c r="M1091" s="4"/>
      <c r="N1091" s="4"/>
      <c r="O1091" s="4">
        <f t="shared" si="229"/>
        <v>3.4802186309169478</v>
      </c>
      <c r="P1091" s="18">
        <f t="shared" si="230"/>
        <v>4491.2595346567423</v>
      </c>
      <c r="Q1091" s="18">
        <f t="shared" si="231"/>
        <v>35.851205569614002</v>
      </c>
      <c r="R1091" s="43"/>
      <c r="S1091" s="43"/>
    </row>
    <row r="1092" spans="2:19" ht="18" x14ac:dyDescent="0.35">
      <c r="B1092" s="45">
        <v>101.3</v>
      </c>
      <c r="C1092" s="5">
        <v>0.24</v>
      </c>
      <c r="D1092" s="4">
        <f t="shared" si="220"/>
        <v>2.6705835224996664</v>
      </c>
      <c r="E1092" s="4">
        <f t="shared" si="221"/>
        <v>3.7297014486341915</v>
      </c>
      <c r="F1092" s="4">
        <f t="shared" si="222"/>
        <v>4.1666666666666671E-2</v>
      </c>
      <c r="G1092" s="4">
        <f t="shared" si="223"/>
        <v>575.99999999999989</v>
      </c>
      <c r="H1092" s="4">
        <f t="shared" si="224"/>
        <v>1538.2561089598075</v>
      </c>
      <c r="I1092" s="4">
        <f t="shared" si="225"/>
        <v>4108.041417972513</v>
      </c>
      <c r="J1092" s="4">
        <f t="shared" si="226"/>
        <v>2148.3080344132941</v>
      </c>
      <c r="K1092" s="4">
        <f t="shared" si="227"/>
        <v>8012.547588063735</v>
      </c>
      <c r="L1092" s="4">
        <f t="shared" si="228"/>
        <v>5737.2360379577885</v>
      </c>
      <c r="M1092" s="4"/>
      <c r="N1092" s="4"/>
      <c r="O1092" s="4">
        <f t="shared" si="229"/>
        <v>3.5000292298808855</v>
      </c>
      <c r="P1092" s="18">
        <f t="shared" si="230"/>
        <v>4491.2595346567423</v>
      </c>
      <c r="Q1092" s="18">
        <f t="shared" si="231"/>
        <v>30.383612966630267</v>
      </c>
      <c r="R1092" s="43"/>
      <c r="S1092" s="43"/>
    </row>
    <row r="1093" spans="2:19" ht="18" x14ac:dyDescent="0.35">
      <c r="B1093" s="45">
        <v>101.9</v>
      </c>
      <c r="C1093" s="5">
        <v>0.23</v>
      </c>
      <c r="D1093" s="4">
        <f t="shared" si="220"/>
        <v>2.6663111585121988</v>
      </c>
      <c r="E1093" s="4">
        <f t="shared" si="221"/>
        <v>3.7722610630529876</v>
      </c>
      <c r="F1093" s="4">
        <f t="shared" si="222"/>
        <v>4.3478260869565216E-2</v>
      </c>
      <c r="G1093" s="4">
        <f t="shared" si="223"/>
        <v>529</v>
      </c>
      <c r="H1093" s="4">
        <f t="shared" si="224"/>
        <v>1410.4786028529531</v>
      </c>
      <c r="I1093" s="4">
        <f t="shared" si="225"/>
        <v>3760.7748376295253</v>
      </c>
      <c r="J1093" s="4">
        <f t="shared" si="226"/>
        <v>1995.5261023550304</v>
      </c>
      <c r="K1093" s="4">
        <f t="shared" si="227"/>
        <v>7527.6454162197715</v>
      </c>
      <c r="L1093" s="4">
        <f t="shared" si="228"/>
        <v>5320.6935138115732</v>
      </c>
      <c r="M1093" s="4"/>
      <c r="N1093" s="4"/>
      <c r="O1093" s="4">
        <f t="shared" si="229"/>
        <v>3.5169508853464908</v>
      </c>
      <c r="P1093" s="18">
        <f t="shared" si="230"/>
        <v>4251.4784212286304</v>
      </c>
      <c r="Q1093" s="18">
        <f t="shared" si="231"/>
        <v>34.481958738636649</v>
      </c>
      <c r="R1093" s="43"/>
      <c r="S1093" s="43"/>
    </row>
    <row r="1094" spans="2:19" ht="18" x14ac:dyDescent="0.35">
      <c r="B1094" s="45">
        <v>102.3</v>
      </c>
      <c r="C1094" s="5">
        <v>0.23</v>
      </c>
      <c r="D1094" s="4">
        <f t="shared" si="220"/>
        <v>2.6634705020641896</v>
      </c>
      <c r="E1094" s="4">
        <f t="shared" si="221"/>
        <v>3.7722610630529876</v>
      </c>
      <c r="F1094" s="4">
        <f t="shared" si="222"/>
        <v>4.3478260869565216E-2</v>
      </c>
      <c r="G1094" s="4">
        <f t="shared" si="223"/>
        <v>529</v>
      </c>
      <c r="H1094" s="4">
        <f t="shared" si="224"/>
        <v>1408.9758955919563</v>
      </c>
      <c r="I1094" s="4">
        <f t="shared" si="225"/>
        <v>3752.7657360286489</v>
      </c>
      <c r="J1094" s="4">
        <f t="shared" si="226"/>
        <v>1995.5261023550304</v>
      </c>
      <c r="K1094" s="4">
        <f t="shared" si="227"/>
        <v>7527.6454162197715</v>
      </c>
      <c r="L1094" s="4">
        <f t="shared" si="228"/>
        <v>5315.0249097217484</v>
      </c>
      <c r="M1094" s="4"/>
      <c r="N1094" s="4"/>
      <c r="O1094" s="4">
        <f t="shared" si="229"/>
        <v>3.5282019421034434</v>
      </c>
      <c r="P1094" s="18">
        <f t="shared" si="230"/>
        <v>4251.4784212286304</v>
      </c>
      <c r="Q1094" s="18">
        <f t="shared" si="231"/>
        <v>31.509808040373382</v>
      </c>
      <c r="R1094" s="43"/>
      <c r="S1094" s="43"/>
    </row>
    <row r="1095" spans="2:19" ht="18" x14ac:dyDescent="0.35">
      <c r="B1095" s="45">
        <v>102.8</v>
      </c>
      <c r="C1095" s="5">
        <v>0.23</v>
      </c>
      <c r="D1095" s="4">
        <f t="shared" si="220"/>
        <v>2.6599281819390876</v>
      </c>
      <c r="E1095" s="4">
        <f t="shared" si="221"/>
        <v>3.7722610630529876</v>
      </c>
      <c r="F1095" s="4">
        <f t="shared" si="222"/>
        <v>4.3478260869565216E-2</v>
      </c>
      <c r="G1095" s="4">
        <f t="shared" si="223"/>
        <v>529</v>
      </c>
      <c r="H1095" s="4">
        <f t="shared" si="224"/>
        <v>1407.1020082457774</v>
      </c>
      <c r="I1095" s="4">
        <f t="shared" si="225"/>
        <v>3742.79028659603</v>
      </c>
      <c r="J1095" s="4">
        <f t="shared" si="226"/>
        <v>1995.5261023550304</v>
      </c>
      <c r="K1095" s="4">
        <f t="shared" si="227"/>
        <v>7527.6454162197715</v>
      </c>
      <c r="L1095" s="4">
        <f t="shared" si="228"/>
        <v>5307.9561174492101</v>
      </c>
      <c r="M1095" s="4"/>
      <c r="N1095" s="4"/>
      <c r="O1095" s="4">
        <f t="shared" si="229"/>
        <v>3.5422320951713218</v>
      </c>
      <c r="P1095" s="18">
        <f t="shared" si="230"/>
        <v>4251.4784212286304</v>
      </c>
      <c r="Q1095" s="18">
        <f t="shared" si="231"/>
        <v>27.991149488228654</v>
      </c>
      <c r="R1095" s="43"/>
      <c r="S1095" s="43"/>
    </row>
    <row r="1096" spans="2:19" ht="18" x14ac:dyDescent="0.35">
      <c r="B1096" s="45">
        <v>103.5</v>
      </c>
      <c r="C1096" s="5">
        <v>0.22</v>
      </c>
      <c r="D1096" s="4">
        <f t="shared" si="220"/>
        <v>2.6549847338377806</v>
      </c>
      <c r="E1096" s="4">
        <f t="shared" si="221"/>
        <v>3.8167128256238212</v>
      </c>
      <c r="F1096" s="4">
        <f t="shared" si="222"/>
        <v>4.5454545454545463E-2</v>
      </c>
      <c r="G1096" s="4">
        <f t="shared" si="223"/>
        <v>483.99999999999977</v>
      </c>
      <c r="H1096" s="4">
        <f t="shared" si="224"/>
        <v>1285.0126111774853</v>
      </c>
      <c r="I1096" s="4">
        <f t="shared" si="225"/>
        <v>3411.6888654652471</v>
      </c>
      <c r="J1096" s="4">
        <f t="shared" si="226"/>
        <v>1847.2890076019287</v>
      </c>
      <c r="K1096" s="4">
        <f t="shared" si="227"/>
        <v>7050.5716479481816</v>
      </c>
      <c r="L1096" s="4">
        <f t="shared" si="228"/>
        <v>4904.5241141694642</v>
      </c>
      <c r="M1096" s="4"/>
      <c r="N1096" s="4"/>
      <c r="O1096" s="4">
        <f t="shared" si="229"/>
        <v>3.5618117297314384</v>
      </c>
      <c r="P1096" s="18">
        <f t="shared" si="230"/>
        <v>4012.7628495589502</v>
      </c>
      <c r="Q1096" s="18">
        <f t="shared" si="231"/>
        <v>31.447691244574635</v>
      </c>
      <c r="R1096" s="43"/>
      <c r="S1096" s="43"/>
    </row>
    <row r="1097" spans="2:19" ht="18" x14ac:dyDescent="0.35">
      <c r="B1097" s="45">
        <v>104</v>
      </c>
      <c r="C1097" s="5">
        <v>0.22</v>
      </c>
      <c r="D1097" s="4">
        <f t="shared" si="220"/>
        <v>2.6514649343762429</v>
      </c>
      <c r="E1097" s="4">
        <f t="shared" si="221"/>
        <v>3.8167128256238212</v>
      </c>
      <c r="F1097" s="4">
        <f t="shared" si="222"/>
        <v>4.5454545454545463E-2</v>
      </c>
      <c r="G1097" s="4">
        <f t="shared" si="223"/>
        <v>483.99999999999977</v>
      </c>
      <c r="H1097" s="4">
        <f t="shared" si="224"/>
        <v>1283.3090282381008</v>
      </c>
      <c r="I1097" s="4">
        <f t="shared" si="225"/>
        <v>3402.6488883417765</v>
      </c>
      <c r="J1097" s="4">
        <f t="shared" si="226"/>
        <v>1847.2890076019287</v>
      </c>
      <c r="K1097" s="4">
        <f t="shared" si="227"/>
        <v>7050.5716479481816</v>
      </c>
      <c r="L1097" s="4">
        <f t="shared" si="228"/>
        <v>4898.0220273152026</v>
      </c>
      <c r="M1097" s="4"/>
      <c r="N1097" s="4"/>
      <c r="O1097" s="4">
        <f t="shared" si="229"/>
        <v>3.5757526846619818</v>
      </c>
      <c r="P1097" s="18">
        <f t="shared" si="230"/>
        <v>4012.7628495589502</v>
      </c>
      <c r="Q1097" s="18">
        <f t="shared" si="231"/>
        <v>28.101906133657145</v>
      </c>
      <c r="R1097" s="43"/>
      <c r="S1097" s="43"/>
    </row>
    <row r="1098" spans="2:19" ht="18" x14ac:dyDescent="0.35">
      <c r="B1098" s="45">
        <v>104.5</v>
      </c>
      <c r="C1098" s="5">
        <v>0.21</v>
      </c>
      <c r="D1098" s="4">
        <f t="shared" si="220"/>
        <v>2.6479544551833709</v>
      </c>
      <c r="E1098" s="4">
        <f t="shared" si="221"/>
        <v>3.8632328412587142</v>
      </c>
      <c r="F1098" s="4">
        <f t="shared" si="222"/>
        <v>4.7619047619047616E-2</v>
      </c>
      <c r="G1098" s="4">
        <f t="shared" si="223"/>
        <v>441.00000000000006</v>
      </c>
      <c r="H1098" s="4">
        <f t="shared" si="224"/>
        <v>1167.7479147358667</v>
      </c>
      <c r="I1098" s="4">
        <f t="shared" si="225"/>
        <v>3092.1432933559295</v>
      </c>
      <c r="J1098" s="4">
        <f t="shared" si="226"/>
        <v>1703.6856829950932</v>
      </c>
      <c r="K1098" s="4">
        <f t="shared" si="227"/>
        <v>6581.7344817289277</v>
      </c>
      <c r="L1098" s="4">
        <f t="shared" si="228"/>
        <v>4511.2820945189815</v>
      </c>
      <c r="M1098" s="4"/>
      <c r="N1098" s="4"/>
      <c r="O1098" s="4">
        <f t="shared" si="229"/>
        <v>3.5896567245788074</v>
      </c>
      <c r="P1098" s="18">
        <f t="shared" si="230"/>
        <v>3775.3542988824543</v>
      </c>
      <c r="Q1098" s="18">
        <f t="shared" si="231"/>
        <v>33.006156203387199</v>
      </c>
      <c r="R1098" s="43"/>
      <c r="S1098" s="43"/>
    </row>
    <row r="1099" spans="2:19" ht="18" x14ac:dyDescent="0.35">
      <c r="B1099" s="45">
        <v>105.1</v>
      </c>
      <c r="C1099" s="5">
        <v>0.21</v>
      </c>
      <c r="D1099" s="4">
        <f t="shared" si="220"/>
        <v>2.6437541308658297</v>
      </c>
      <c r="E1099" s="4">
        <f t="shared" si="221"/>
        <v>3.8632328412587142</v>
      </c>
      <c r="F1099" s="4">
        <f t="shared" si="222"/>
        <v>4.7619047619047616E-2</v>
      </c>
      <c r="G1099" s="4">
        <f t="shared" si="223"/>
        <v>441.00000000000006</v>
      </c>
      <c r="H1099" s="4">
        <f t="shared" si="224"/>
        <v>1165.8955717118311</v>
      </c>
      <c r="I1099" s="4">
        <f t="shared" si="225"/>
        <v>3082.3412338713315</v>
      </c>
      <c r="J1099" s="4">
        <f t="shared" si="226"/>
        <v>1703.6856829950932</v>
      </c>
      <c r="K1099" s="4">
        <f t="shared" si="227"/>
        <v>6581.7344817289277</v>
      </c>
      <c r="L1099" s="4">
        <f t="shared" si="228"/>
        <v>4504.1260621152505</v>
      </c>
      <c r="M1099" s="4"/>
      <c r="N1099" s="4"/>
      <c r="O1099" s="4">
        <f t="shared" si="229"/>
        <v>3.6062930507798825</v>
      </c>
      <c r="P1099" s="18">
        <f t="shared" si="230"/>
        <v>3775.3542988824543</v>
      </c>
      <c r="Q1099" s="18">
        <f t="shared" si="231"/>
        <v>29.11396266570593</v>
      </c>
      <c r="R1099" s="43"/>
      <c r="S1099" s="43"/>
    </row>
    <row r="1100" spans="2:19" ht="18" x14ac:dyDescent="0.35">
      <c r="B1100" s="45">
        <v>105.8</v>
      </c>
      <c r="C1100" s="5">
        <v>0.21</v>
      </c>
      <c r="D1100" s="4">
        <f t="shared" si="220"/>
        <v>2.6388705633988652</v>
      </c>
      <c r="E1100" s="4">
        <f t="shared" si="221"/>
        <v>3.8632328412587142</v>
      </c>
      <c r="F1100" s="4">
        <f t="shared" si="222"/>
        <v>4.7619047619047616E-2</v>
      </c>
      <c r="G1100" s="4">
        <f t="shared" si="223"/>
        <v>441.00000000000006</v>
      </c>
      <c r="H1100" s="4">
        <f t="shared" si="224"/>
        <v>1163.7419184588996</v>
      </c>
      <c r="I1100" s="4">
        <f t="shared" si="225"/>
        <v>3070.9642920145129</v>
      </c>
      <c r="J1100" s="4">
        <f t="shared" si="226"/>
        <v>1703.6856829950932</v>
      </c>
      <c r="K1100" s="4">
        <f t="shared" si="227"/>
        <v>6581.7344817289277</v>
      </c>
      <c r="L1100" s="4">
        <f t="shared" si="228"/>
        <v>4495.8059981398419</v>
      </c>
      <c r="M1100" s="4"/>
      <c r="N1100" s="4"/>
      <c r="O1100" s="4">
        <f t="shared" si="229"/>
        <v>3.6256355146620383</v>
      </c>
      <c r="P1100" s="18">
        <f t="shared" si="230"/>
        <v>3775.3542988824543</v>
      </c>
      <c r="Q1100" s="18">
        <f t="shared" si="231"/>
        <v>24.895547916196396</v>
      </c>
      <c r="R1100" s="43"/>
      <c r="S1100" s="43"/>
    </row>
    <row r="1101" spans="2:19" ht="18" x14ac:dyDescent="0.35">
      <c r="B1101" s="45">
        <v>106.2</v>
      </c>
      <c r="C1101" s="5">
        <v>0.2</v>
      </c>
      <c r="D1101" s="4">
        <f t="shared" si="220"/>
        <v>2.6360880453407147</v>
      </c>
      <c r="E1101" s="4">
        <f t="shared" si="221"/>
        <v>3.912023005428146</v>
      </c>
      <c r="F1101" s="4">
        <f t="shared" si="222"/>
        <v>0.05</v>
      </c>
      <c r="G1101" s="4">
        <f t="shared" si="223"/>
        <v>399.99999999999994</v>
      </c>
      <c r="H1101" s="4">
        <f t="shared" si="224"/>
        <v>1054.4352181362858</v>
      </c>
      <c r="I1101" s="4">
        <f t="shared" si="225"/>
        <v>2779.5840731152916</v>
      </c>
      <c r="J1101" s="4">
        <f t="shared" si="226"/>
        <v>1564.8092021712582</v>
      </c>
      <c r="K1101" s="4">
        <f t="shared" si="227"/>
        <v>6121.5695979996244</v>
      </c>
      <c r="L1101" s="4">
        <f t="shared" si="228"/>
        <v>4124.9748310827954</v>
      </c>
      <c r="M1101" s="4"/>
      <c r="N1101" s="4"/>
      <c r="O1101" s="4">
        <f t="shared" si="229"/>
        <v>3.6366563012909321</v>
      </c>
      <c r="P1101" s="18">
        <f t="shared" si="230"/>
        <v>3539.5139677887369</v>
      </c>
      <c r="Q1101" s="18">
        <f t="shared" si="231"/>
        <v>30.330728698956744</v>
      </c>
      <c r="R1101" s="43"/>
      <c r="S1101" s="43"/>
    </row>
    <row r="1102" spans="2:19" ht="18" x14ac:dyDescent="0.35">
      <c r="B1102" s="45">
        <v>106.9</v>
      </c>
      <c r="C1102" s="5">
        <v>0.2</v>
      </c>
      <c r="D1102" s="4">
        <f t="shared" si="220"/>
        <v>2.6312327325351932</v>
      </c>
      <c r="E1102" s="4">
        <f t="shared" si="221"/>
        <v>3.912023005428146</v>
      </c>
      <c r="F1102" s="4">
        <f t="shared" si="222"/>
        <v>0.05</v>
      </c>
      <c r="G1102" s="4">
        <f t="shared" si="223"/>
        <v>399.99999999999994</v>
      </c>
      <c r="H1102" s="4">
        <f t="shared" si="224"/>
        <v>1052.4930930140772</v>
      </c>
      <c r="I1102" s="4">
        <f t="shared" si="225"/>
        <v>2769.3542771058474</v>
      </c>
      <c r="J1102" s="4">
        <f t="shared" si="226"/>
        <v>1564.8092021712582</v>
      </c>
      <c r="K1102" s="4">
        <f t="shared" si="227"/>
        <v>6121.5695979996244</v>
      </c>
      <c r="L1102" s="4">
        <f t="shared" si="228"/>
        <v>4117.3771929252953</v>
      </c>
      <c r="M1102" s="4"/>
      <c r="N1102" s="4"/>
      <c r="O1102" s="4">
        <f t="shared" si="229"/>
        <v>3.6558868562515539</v>
      </c>
      <c r="P1102" s="18">
        <f t="shared" si="230"/>
        <v>3539.5139677887369</v>
      </c>
      <c r="Q1102" s="18">
        <f t="shared" si="231"/>
        <v>26.242290766005375</v>
      </c>
      <c r="R1102" s="43"/>
      <c r="S1102" s="43"/>
    </row>
    <row r="1103" spans="2:19" ht="18" x14ac:dyDescent="0.35">
      <c r="B1103" s="45">
        <v>107.3</v>
      </c>
      <c r="C1103" s="5">
        <v>0.2</v>
      </c>
      <c r="D1103" s="4">
        <f t="shared" si="220"/>
        <v>2.6284662899198317</v>
      </c>
      <c r="E1103" s="4">
        <f t="shared" si="221"/>
        <v>3.912023005428146</v>
      </c>
      <c r="F1103" s="4">
        <f t="shared" si="222"/>
        <v>0.05</v>
      </c>
      <c r="G1103" s="4">
        <f t="shared" si="223"/>
        <v>399.99999999999994</v>
      </c>
      <c r="H1103" s="4">
        <f t="shared" si="224"/>
        <v>1051.3865159679326</v>
      </c>
      <c r="I1103" s="4">
        <f t="shared" si="225"/>
        <v>2763.5340148979694</v>
      </c>
      <c r="J1103" s="4">
        <f t="shared" si="226"/>
        <v>1564.8092021712582</v>
      </c>
      <c r="K1103" s="4">
        <f t="shared" si="227"/>
        <v>6121.5695979996244</v>
      </c>
      <c r="L1103" s="4">
        <f t="shared" si="228"/>
        <v>4113.0482380634985</v>
      </c>
      <c r="M1103" s="4"/>
      <c r="N1103" s="4"/>
      <c r="O1103" s="4">
        <f t="shared" si="229"/>
        <v>3.6668439724850579</v>
      </c>
      <c r="P1103" s="18">
        <f t="shared" si="230"/>
        <v>3539.5139677887369</v>
      </c>
      <c r="Q1103" s="18">
        <f t="shared" si="231"/>
        <v>24.045103277963143</v>
      </c>
      <c r="R1103" s="43"/>
      <c r="S1103" s="43"/>
    </row>
    <row r="1104" spans="2:19" ht="18" x14ac:dyDescent="0.35">
      <c r="B1104" s="45">
        <v>108</v>
      </c>
      <c r="C1104" s="5">
        <v>0.19</v>
      </c>
      <c r="D1104" s="4">
        <f t="shared" ref="D1104:D1140" si="232">1000/(273.15 + B1104)</f>
        <v>2.6236389872753509</v>
      </c>
      <c r="E1104" s="4">
        <f t="shared" ref="E1104:E1140" si="233">LN(10/C1104)</f>
        <v>3.9633162998156966</v>
      </c>
      <c r="F1104" s="4">
        <f t="shared" ref="F1104:F1140" si="234">(1/C1104)*0.01</f>
        <v>5.2631578947368425E-2</v>
      </c>
      <c r="G1104" s="4">
        <f t="shared" ref="G1104:G1140" si="235">1/F1104^2</f>
        <v>360.99999999999994</v>
      </c>
      <c r="H1104" s="4">
        <f t="shared" ref="H1104:H1140" si="236">D1104*G1104</f>
        <v>947.1336744064015</v>
      </c>
      <c r="I1104" s="4">
        <f t="shared" ref="I1104:I1140" si="237">(D1104^2)*G1104</f>
        <v>2484.9368343339934</v>
      </c>
      <c r="J1104" s="4">
        <f t="shared" ref="J1104:J1140" si="238">E1104*G1104</f>
        <v>1430.7571842334662</v>
      </c>
      <c r="K1104" s="4">
        <f t="shared" ref="K1104:K1140" si="239">(E1104^2)*G1104</f>
        <v>5670.5432693509065</v>
      </c>
      <c r="L1104" s="4">
        <f t="shared" ref="L1104:L1140" si="240">D1104*E1104*G1104</f>
        <v>3753.7903298792239</v>
      </c>
      <c r="M1104" s="4"/>
      <c r="N1104" s="4"/>
      <c r="O1104" s="4">
        <f t="shared" ref="O1104:O1140" si="241">($U$5*D1104)+$U$9</f>
        <v>3.6859635869228082</v>
      </c>
      <c r="P1104" s="18">
        <f t="shared" ref="P1104:P1140" si="242">((E1104-$U$3)^2)*G1104</f>
        <v>3305.5251257958234</v>
      </c>
      <c r="Q1104" s="18">
        <f t="shared" ref="Q1104:Q1140" si="243">((E1104-O1104)^2)*G1104</f>
        <v>27.769754373005217</v>
      </c>
      <c r="R1104" s="43"/>
      <c r="S1104" s="43"/>
    </row>
    <row r="1105" spans="2:19" ht="18" x14ac:dyDescent="0.35">
      <c r="B1105" s="45">
        <v>108.4</v>
      </c>
      <c r="C1105" s="5">
        <v>0.19</v>
      </c>
      <c r="D1105" s="4">
        <f t="shared" si="232"/>
        <v>2.6208884811951254</v>
      </c>
      <c r="E1105" s="4">
        <f t="shared" si="233"/>
        <v>3.9633162998156966</v>
      </c>
      <c r="F1105" s="4">
        <f t="shared" si="234"/>
        <v>5.2631578947368425E-2</v>
      </c>
      <c r="G1105" s="4">
        <f t="shared" si="235"/>
        <v>360.99999999999994</v>
      </c>
      <c r="H1105" s="4">
        <f t="shared" si="236"/>
        <v>946.14074171144011</v>
      </c>
      <c r="I1105" s="4">
        <f t="shared" si="237"/>
        <v>2479.7293715409255</v>
      </c>
      <c r="J1105" s="4">
        <f t="shared" si="238"/>
        <v>1430.7571842334662</v>
      </c>
      <c r="K1105" s="4">
        <f t="shared" si="239"/>
        <v>5670.5432693509065</v>
      </c>
      <c r="L1105" s="4">
        <f t="shared" si="240"/>
        <v>3749.8550235446637</v>
      </c>
      <c r="M1105" s="4"/>
      <c r="N1105" s="4"/>
      <c r="O1105" s="4">
        <f t="shared" si="241"/>
        <v>3.6968575829358254</v>
      </c>
      <c r="P1105" s="18">
        <f t="shared" si="242"/>
        <v>3305.5251257958234</v>
      </c>
      <c r="Q1105" s="18">
        <f t="shared" si="243"/>
        <v>25.631089456257492</v>
      </c>
      <c r="R1105" s="43"/>
      <c r="S1105" s="43"/>
    </row>
    <row r="1106" spans="2:19" ht="18" x14ac:dyDescent="0.35">
      <c r="B1106" s="45">
        <v>109</v>
      </c>
      <c r="C1106" s="5">
        <v>0.19</v>
      </c>
      <c r="D1106" s="4">
        <f t="shared" si="232"/>
        <v>2.6167735182519953</v>
      </c>
      <c r="E1106" s="4">
        <f t="shared" si="233"/>
        <v>3.9633162998156966</v>
      </c>
      <c r="F1106" s="4">
        <f t="shared" si="234"/>
        <v>5.2631578947368425E-2</v>
      </c>
      <c r="G1106" s="4">
        <f t="shared" si="235"/>
        <v>360.99999999999994</v>
      </c>
      <c r="H1106" s="4">
        <f t="shared" si="236"/>
        <v>944.65524008897012</v>
      </c>
      <c r="I1106" s="4">
        <f t="shared" si="237"/>
        <v>2471.9488161427976</v>
      </c>
      <c r="J1106" s="4">
        <f t="shared" si="238"/>
        <v>1430.7571842334662</v>
      </c>
      <c r="K1106" s="4">
        <f t="shared" si="239"/>
        <v>5670.5432693509065</v>
      </c>
      <c r="L1106" s="4">
        <f t="shared" si="240"/>
        <v>3743.9675107509256</v>
      </c>
      <c r="M1106" s="4"/>
      <c r="N1106" s="4"/>
      <c r="O1106" s="4">
        <f t="shared" si="241"/>
        <v>3.7131558162749414</v>
      </c>
      <c r="P1106" s="18">
        <f t="shared" si="242"/>
        <v>3305.5251257958234</v>
      </c>
      <c r="Q1106" s="18">
        <f t="shared" si="243"/>
        <v>22.591476576649335</v>
      </c>
      <c r="R1106" s="43"/>
      <c r="S1106" s="43"/>
    </row>
    <row r="1107" spans="2:19" ht="18" x14ac:dyDescent="0.35">
      <c r="B1107" s="45">
        <v>109.7</v>
      </c>
      <c r="C1107" s="5">
        <v>0.19</v>
      </c>
      <c r="D1107" s="4">
        <f t="shared" si="232"/>
        <v>2.6119890296460757</v>
      </c>
      <c r="E1107" s="4">
        <f t="shared" si="233"/>
        <v>3.9633162998156966</v>
      </c>
      <c r="F1107" s="4">
        <f t="shared" si="234"/>
        <v>5.2631578947368425E-2</v>
      </c>
      <c r="G1107" s="4">
        <f t="shared" si="235"/>
        <v>360.99999999999994</v>
      </c>
      <c r="H1107" s="4">
        <f t="shared" si="236"/>
        <v>942.92803970223315</v>
      </c>
      <c r="I1107" s="4">
        <f t="shared" si="237"/>
        <v>2462.9176954479126</v>
      </c>
      <c r="J1107" s="4">
        <f t="shared" si="238"/>
        <v>1430.7571842334662</v>
      </c>
      <c r="K1107" s="4">
        <f t="shared" si="239"/>
        <v>5670.5432693509065</v>
      </c>
      <c r="L1107" s="4">
        <f t="shared" si="240"/>
        <v>3737.1220693051232</v>
      </c>
      <c r="M1107" s="4"/>
      <c r="N1107" s="4"/>
      <c r="O1107" s="4">
        <f t="shared" si="241"/>
        <v>3.732105856113769</v>
      </c>
      <c r="P1107" s="18">
        <f t="shared" si="242"/>
        <v>3305.5251257958234</v>
      </c>
      <c r="Q1107" s="18">
        <f t="shared" si="243"/>
        <v>19.298435208940035</v>
      </c>
      <c r="R1107" s="43"/>
      <c r="S1107" s="43"/>
    </row>
    <row r="1108" spans="2:19" ht="18" x14ac:dyDescent="0.35">
      <c r="B1108" s="45">
        <v>110.4</v>
      </c>
      <c r="C1108" s="5">
        <v>0.18</v>
      </c>
      <c r="D1108" s="4">
        <f t="shared" si="232"/>
        <v>2.607222004953722</v>
      </c>
      <c r="E1108" s="4">
        <f t="shared" si="233"/>
        <v>4.0173835210859723</v>
      </c>
      <c r="F1108" s="4">
        <f t="shared" si="234"/>
        <v>5.5555555555555552E-2</v>
      </c>
      <c r="G1108" s="4">
        <f t="shared" si="235"/>
        <v>324</v>
      </c>
      <c r="H1108" s="4">
        <f t="shared" si="236"/>
        <v>844.73992960500595</v>
      </c>
      <c r="I1108" s="4">
        <f t="shared" si="237"/>
        <v>2202.4245329292294</v>
      </c>
      <c r="J1108" s="4">
        <f t="shared" si="238"/>
        <v>1301.6322608318551</v>
      </c>
      <c r="K1108" s="4">
        <f t="shared" si="239"/>
        <v>5229.1559951797726</v>
      </c>
      <c r="L1108" s="4">
        <f t="shared" si="240"/>
        <v>3393.644272798475</v>
      </c>
      <c r="M1108" s="4"/>
      <c r="N1108" s="4"/>
      <c r="O1108" s="4">
        <f t="shared" si="241"/>
        <v>3.7509867262073922</v>
      </c>
      <c r="P1108" s="18">
        <f t="shared" si="242"/>
        <v>3073.695872383727</v>
      </c>
      <c r="Q1108" s="18">
        <f t="shared" si="243"/>
        <v>22.993389752192016</v>
      </c>
      <c r="R1108" s="43"/>
      <c r="S1108" s="43"/>
    </row>
    <row r="1109" spans="2:19" ht="18" x14ac:dyDescent="0.35">
      <c r="B1109" s="45">
        <v>111.2</v>
      </c>
      <c r="C1109" s="5">
        <v>0.18</v>
      </c>
      <c r="D1109" s="4">
        <f t="shared" si="232"/>
        <v>2.6017952387147134</v>
      </c>
      <c r="E1109" s="4">
        <f t="shared" si="233"/>
        <v>4.0173835210859723</v>
      </c>
      <c r="F1109" s="4">
        <f t="shared" si="234"/>
        <v>5.5555555555555552E-2</v>
      </c>
      <c r="G1109" s="4">
        <f t="shared" si="235"/>
        <v>324</v>
      </c>
      <c r="H1109" s="4">
        <f t="shared" si="236"/>
        <v>842.98165734356712</v>
      </c>
      <c r="I1109" s="4">
        <f t="shared" si="237"/>
        <v>2193.2656624003312</v>
      </c>
      <c r="J1109" s="4">
        <f t="shared" si="238"/>
        <v>1301.6322608318551</v>
      </c>
      <c r="K1109" s="4">
        <f t="shared" si="239"/>
        <v>5229.1559951797726</v>
      </c>
      <c r="L1109" s="4">
        <f t="shared" si="240"/>
        <v>3386.5806187897883</v>
      </c>
      <c r="M1109" s="4"/>
      <c r="N1109" s="4"/>
      <c r="O1109" s="4">
        <f t="shared" si="241"/>
        <v>3.7724806506151101</v>
      </c>
      <c r="P1109" s="18">
        <f t="shared" si="242"/>
        <v>3073.695872383727</v>
      </c>
      <c r="Q1109" s="18">
        <f t="shared" si="243"/>
        <v>19.432682772617209</v>
      </c>
      <c r="R1109" s="43"/>
      <c r="S1109" s="43"/>
    </row>
    <row r="1110" spans="2:19" ht="18" x14ac:dyDescent="0.35">
      <c r="B1110" s="45">
        <v>111.7</v>
      </c>
      <c r="C1110" s="5">
        <v>0.17</v>
      </c>
      <c r="D1110" s="4">
        <f t="shared" si="232"/>
        <v>2.5984149668702092</v>
      </c>
      <c r="E1110" s="4">
        <f t="shared" si="233"/>
        <v>4.0745419349259206</v>
      </c>
      <c r="F1110" s="4">
        <f t="shared" si="234"/>
        <v>5.8823529411764705E-2</v>
      </c>
      <c r="G1110" s="4">
        <f t="shared" si="235"/>
        <v>289</v>
      </c>
      <c r="H1110" s="4">
        <f t="shared" si="236"/>
        <v>750.94192542549047</v>
      </c>
      <c r="I1110" s="4">
        <f t="shared" si="237"/>
        <v>1951.2587382759268</v>
      </c>
      <c r="J1110" s="4">
        <f t="shared" si="238"/>
        <v>1177.542619193591</v>
      </c>
      <c r="K1110" s="4">
        <f t="shared" si="239"/>
        <v>4797.9467820667915</v>
      </c>
      <c r="L1110" s="4">
        <f t="shared" si="240"/>
        <v>3059.7443658401744</v>
      </c>
      <c r="M1110" s="4"/>
      <c r="N1110" s="4"/>
      <c r="O1110" s="4">
        <f t="shared" si="241"/>
        <v>3.7858689751353456</v>
      </c>
      <c r="P1110" s="18">
        <f t="shared" si="242"/>
        <v>2844.362399372676</v>
      </c>
      <c r="Q1110" s="18">
        <f t="shared" si="243"/>
        <v>24.082970459418529</v>
      </c>
      <c r="R1110" s="43"/>
      <c r="S1110" s="43"/>
    </row>
    <row r="1111" spans="2:19" ht="18" x14ac:dyDescent="0.35">
      <c r="B1111" s="45">
        <v>112.2</v>
      </c>
      <c r="C1111" s="5">
        <v>0.17</v>
      </c>
      <c r="D1111" s="4">
        <f t="shared" si="232"/>
        <v>2.5950434669780722</v>
      </c>
      <c r="E1111" s="4">
        <f t="shared" si="233"/>
        <v>4.0745419349259206</v>
      </c>
      <c r="F1111" s="4">
        <f t="shared" si="234"/>
        <v>5.8823529411764705E-2</v>
      </c>
      <c r="G1111" s="4">
        <f t="shared" si="235"/>
        <v>289</v>
      </c>
      <c r="H1111" s="4">
        <f t="shared" si="236"/>
        <v>749.96756195666285</v>
      </c>
      <c r="I1111" s="4">
        <f t="shared" si="237"/>
        <v>1946.1984221011107</v>
      </c>
      <c r="J1111" s="4">
        <f t="shared" si="238"/>
        <v>1177.542619193591</v>
      </c>
      <c r="K1111" s="4">
        <f t="shared" si="239"/>
        <v>4797.9467820667915</v>
      </c>
      <c r="L1111" s="4">
        <f t="shared" si="240"/>
        <v>3055.7742810265763</v>
      </c>
      <c r="M1111" s="4"/>
      <c r="N1111" s="4"/>
      <c r="O1111" s="4">
        <f t="shared" si="241"/>
        <v>3.7992225563715003</v>
      </c>
      <c r="P1111" s="18">
        <f t="shared" si="242"/>
        <v>2844.362399372676</v>
      </c>
      <c r="Q1111" s="18">
        <f t="shared" si="243"/>
        <v>21.906419699994149</v>
      </c>
      <c r="R1111" s="43"/>
      <c r="S1111" s="43"/>
    </row>
    <row r="1112" spans="2:19" ht="18" x14ac:dyDescent="0.35">
      <c r="B1112" s="45">
        <v>112.9</v>
      </c>
      <c r="C1112" s="5">
        <v>0.17</v>
      </c>
      <c r="D1112" s="4">
        <f t="shared" si="232"/>
        <v>2.5903380391141049</v>
      </c>
      <c r="E1112" s="4">
        <f t="shared" si="233"/>
        <v>4.0745419349259206</v>
      </c>
      <c r="F1112" s="4">
        <f t="shared" si="234"/>
        <v>5.8823529411764705E-2</v>
      </c>
      <c r="G1112" s="4">
        <f t="shared" si="235"/>
        <v>289</v>
      </c>
      <c r="H1112" s="4">
        <f t="shared" si="236"/>
        <v>748.60769330397636</v>
      </c>
      <c r="I1112" s="4">
        <f t="shared" si="237"/>
        <v>1939.1469843387551</v>
      </c>
      <c r="J1112" s="4">
        <f t="shared" si="238"/>
        <v>1177.542619193591</v>
      </c>
      <c r="K1112" s="4">
        <f t="shared" si="239"/>
        <v>4797.9467820667915</v>
      </c>
      <c r="L1112" s="4">
        <f t="shared" si="240"/>
        <v>3050.2334391752138</v>
      </c>
      <c r="M1112" s="4"/>
      <c r="N1112" s="4"/>
      <c r="O1112" s="4">
        <f t="shared" si="241"/>
        <v>3.8178594584158674</v>
      </c>
      <c r="P1112" s="18">
        <f t="shared" si="242"/>
        <v>2844.362399372676</v>
      </c>
      <c r="Q1112" s="18">
        <f t="shared" si="243"/>
        <v>19.041023292979538</v>
      </c>
      <c r="R1112" s="43"/>
      <c r="S1112" s="43"/>
    </row>
    <row r="1113" spans="2:19" ht="18" x14ac:dyDescent="0.35">
      <c r="B1113" s="45">
        <v>113.5</v>
      </c>
      <c r="C1113" s="5">
        <v>0.16</v>
      </c>
      <c r="D1113" s="4">
        <f t="shared" si="232"/>
        <v>2.58631837579206</v>
      </c>
      <c r="E1113" s="4">
        <f t="shared" si="233"/>
        <v>4.1351665567423561</v>
      </c>
      <c r="F1113" s="4">
        <f t="shared" si="234"/>
        <v>6.25E-2</v>
      </c>
      <c r="G1113" s="4">
        <f t="shared" si="235"/>
        <v>256</v>
      </c>
      <c r="H1113" s="4">
        <f t="shared" si="236"/>
        <v>662.09750420276737</v>
      </c>
      <c r="I1113" s="4">
        <f t="shared" si="237"/>
        <v>1712.3949416856778</v>
      </c>
      <c r="J1113" s="4">
        <f t="shared" si="238"/>
        <v>1058.6026385260432</v>
      </c>
      <c r="K1113" s="4">
        <f t="shared" si="239"/>
        <v>4377.4982277121107</v>
      </c>
      <c r="L1113" s="4">
        <f t="shared" si="240"/>
        <v>2737.883456681865</v>
      </c>
      <c r="M1113" s="4"/>
      <c r="N1113" s="4"/>
      <c r="O1113" s="4">
        <f t="shared" si="241"/>
        <v>3.833780236238848</v>
      </c>
      <c r="P1113" s="18">
        <f t="shared" si="242"/>
        <v>2617.8928818166523</v>
      </c>
      <c r="Q1113" s="18">
        <f t="shared" si="243"/>
        <v>23.253430831780687</v>
      </c>
      <c r="R1113" s="43"/>
      <c r="S1113" s="43"/>
    </row>
    <row r="1114" spans="2:19" ht="18" x14ac:dyDescent="0.35">
      <c r="B1114" s="45">
        <v>114.2</v>
      </c>
      <c r="C1114" s="5">
        <v>0.16</v>
      </c>
      <c r="D1114" s="4">
        <f t="shared" si="232"/>
        <v>2.5816445075513106</v>
      </c>
      <c r="E1114" s="4">
        <f t="shared" si="233"/>
        <v>4.1351665567423561</v>
      </c>
      <c r="F1114" s="4">
        <f t="shared" si="234"/>
        <v>6.25E-2</v>
      </c>
      <c r="G1114" s="4">
        <f t="shared" si="235"/>
        <v>256</v>
      </c>
      <c r="H1114" s="4">
        <f t="shared" si="236"/>
        <v>660.90099393313551</v>
      </c>
      <c r="I1114" s="4">
        <f t="shared" si="237"/>
        <v>1706.2114210226814</v>
      </c>
      <c r="J1114" s="4">
        <f t="shared" si="238"/>
        <v>1058.6026385260432</v>
      </c>
      <c r="K1114" s="4">
        <f t="shared" si="239"/>
        <v>4377.4982277121107</v>
      </c>
      <c r="L1114" s="4">
        <f t="shared" si="240"/>
        <v>2732.9356874300847</v>
      </c>
      <c r="M1114" s="4"/>
      <c r="N1114" s="4"/>
      <c r="O1114" s="4">
        <f t="shared" si="241"/>
        <v>3.8522921393195784</v>
      </c>
      <c r="P1114" s="18">
        <f t="shared" si="242"/>
        <v>2617.8928818166523</v>
      </c>
      <c r="Q1114" s="18">
        <f t="shared" si="243"/>
        <v>20.484591624262631</v>
      </c>
      <c r="R1114" s="43"/>
      <c r="S1114" s="43"/>
    </row>
    <row r="1115" spans="2:19" ht="18" x14ac:dyDescent="0.35">
      <c r="B1115" s="45">
        <v>114.6</v>
      </c>
      <c r="C1115" s="5">
        <v>0.16</v>
      </c>
      <c r="D1115" s="4">
        <f t="shared" si="232"/>
        <v>2.5789813023855577</v>
      </c>
      <c r="E1115" s="4">
        <f t="shared" si="233"/>
        <v>4.1351665567423561</v>
      </c>
      <c r="F1115" s="4">
        <f t="shared" si="234"/>
        <v>6.25E-2</v>
      </c>
      <c r="G1115" s="4">
        <f t="shared" si="235"/>
        <v>256</v>
      </c>
      <c r="H1115" s="4">
        <f t="shared" si="236"/>
        <v>660.21921341070276</v>
      </c>
      <c r="I1115" s="4">
        <f t="shared" si="237"/>
        <v>1702.6930068619026</v>
      </c>
      <c r="J1115" s="4">
        <f t="shared" si="238"/>
        <v>1058.6026385260432</v>
      </c>
      <c r="K1115" s="4">
        <f t="shared" si="239"/>
        <v>4377.4982277121107</v>
      </c>
      <c r="L1115" s="4">
        <f t="shared" si="240"/>
        <v>2730.1164114146827</v>
      </c>
      <c r="M1115" s="4"/>
      <c r="N1115" s="4"/>
      <c r="O1115" s="4">
        <f t="shared" si="241"/>
        <v>3.8628403604873629</v>
      </c>
      <c r="P1115" s="18">
        <f t="shared" si="242"/>
        <v>2617.8928818166523</v>
      </c>
      <c r="Q1115" s="18">
        <f t="shared" si="243"/>
        <v>18.985358634678548</v>
      </c>
      <c r="R1115" s="43"/>
      <c r="S1115" s="43"/>
    </row>
    <row r="1116" spans="2:19" ht="18" x14ac:dyDescent="0.35">
      <c r="B1116" s="45">
        <v>115.3</v>
      </c>
      <c r="C1116" s="5">
        <v>0.16</v>
      </c>
      <c r="D1116" s="4">
        <f t="shared" si="232"/>
        <v>2.5743338911056766</v>
      </c>
      <c r="E1116" s="4">
        <f t="shared" si="233"/>
        <v>4.1351665567423561</v>
      </c>
      <c r="F1116" s="4">
        <f t="shared" si="234"/>
        <v>6.25E-2</v>
      </c>
      <c r="G1116" s="4">
        <f t="shared" si="235"/>
        <v>256</v>
      </c>
      <c r="H1116" s="4">
        <f t="shared" si="236"/>
        <v>659.0294761230532</v>
      </c>
      <c r="I1116" s="4">
        <f t="shared" si="237"/>
        <v>1696.5619156211951</v>
      </c>
      <c r="J1116" s="4">
        <f t="shared" si="238"/>
        <v>1058.6026385260432</v>
      </c>
      <c r="K1116" s="4">
        <f t="shared" si="239"/>
        <v>4377.4982277121107</v>
      </c>
      <c r="L1116" s="4">
        <f t="shared" si="240"/>
        <v>2725.1966495714846</v>
      </c>
      <c r="M1116" s="4"/>
      <c r="N1116" s="4"/>
      <c r="O1116" s="4">
        <f t="shared" si="241"/>
        <v>3.881247474842743</v>
      </c>
      <c r="P1116" s="18">
        <f t="shared" si="242"/>
        <v>2617.8928818166523</v>
      </c>
      <c r="Q1116" s="18">
        <f t="shared" si="243"/>
        <v>16.505574439102059</v>
      </c>
      <c r="R1116" s="43"/>
      <c r="S1116" s="43"/>
    </row>
    <row r="1117" spans="2:19" ht="18" x14ac:dyDescent="0.35">
      <c r="B1117" s="45">
        <v>115.9</v>
      </c>
      <c r="C1117" s="5">
        <v>0.15</v>
      </c>
      <c r="D1117" s="4">
        <f t="shared" si="232"/>
        <v>2.5703637064644651</v>
      </c>
      <c r="E1117" s="4">
        <f t="shared" si="233"/>
        <v>4.1997050778799272</v>
      </c>
      <c r="F1117" s="4">
        <f t="shared" si="234"/>
        <v>6.6666666666666666E-2</v>
      </c>
      <c r="G1117" s="4">
        <f t="shared" si="235"/>
        <v>225</v>
      </c>
      <c r="H1117" s="4">
        <f t="shared" si="236"/>
        <v>578.33183395450465</v>
      </c>
      <c r="I1117" s="4">
        <f t="shared" si="237"/>
        <v>1486.523156289692</v>
      </c>
      <c r="J1117" s="4">
        <f t="shared" si="238"/>
        <v>944.93364252298363</v>
      </c>
      <c r="K1117" s="4">
        <f t="shared" si="239"/>
        <v>3968.4426167633505</v>
      </c>
      <c r="L1117" s="4">
        <f t="shared" si="240"/>
        <v>2428.823139758344</v>
      </c>
      <c r="M1117" s="4"/>
      <c r="N1117" s="4"/>
      <c r="O1117" s="4">
        <f t="shared" si="241"/>
        <v>3.8969722812568239</v>
      </c>
      <c r="P1117" s="18">
        <f t="shared" si="242"/>
        <v>2394.6921631345781</v>
      </c>
      <c r="Q1117" s="18">
        <f t="shared" si="243"/>
        <v>20.620607884030168</v>
      </c>
      <c r="R1117" s="43"/>
      <c r="S1117" s="43"/>
    </row>
    <row r="1118" spans="2:19" ht="18" x14ac:dyDescent="0.35">
      <c r="B1118" s="45">
        <v>116.6</v>
      </c>
      <c r="C1118" s="5">
        <v>0.15</v>
      </c>
      <c r="D1118" s="4">
        <f t="shared" si="232"/>
        <v>2.5657472738935216</v>
      </c>
      <c r="E1118" s="4">
        <f t="shared" si="233"/>
        <v>4.1997050778799272</v>
      </c>
      <c r="F1118" s="4">
        <f t="shared" si="234"/>
        <v>6.6666666666666666E-2</v>
      </c>
      <c r="G1118" s="4">
        <f t="shared" si="235"/>
        <v>225</v>
      </c>
      <c r="H1118" s="4">
        <f t="shared" si="236"/>
        <v>577.29313662604238</v>
      </c>
      <c r="I1118" s="4">
        <f t="shared" si="237"/>
        <v>1481.1882915357085</v>
      </c>
      <c r="J1118" s="4">
        <f t="shared" si="238"/>
        <v>944.93364252298363</v>
      </c>
      <c r="K1118" s="4">
        <f t="shared" si="239"/>
        <v>3968.4426167633505</v>
      </c>
      <c r="L1118" s="4">
        <f t="shared" si="240"/>
        <v>2424.4609173136209</v>
      </c>
      <c r="M1118" s="4"/>
      <c r="N1118" s="4"/>
      <c r="O1118" s="4">
        <f t="shared" si="241"/>
        <v>3.9152566974898164</v>
      </c>
      <c r="P1118" s="18">
        <f t="shared" si="242"/>
        <v>2394.6921631345781</v>
      </c>
      <c r="Q1118" s="18">
        <f t="shared" si="243"/>
        <v>18.204948248975359</v>
      </c>
      <c r="R1118" s="43"/>
      <c r="S1118" s="43"/>
    </row>
    <row r="1119" spans="2:19" ht="18" x14ac:dyDescent="0.35">
      <c r="B1119" s="45">
        <v>117.1</v>
      </c>
      <c r="C1119" s="5">
        <v>0.15</v>
      </c>
      <c r="D1119" s="4">
        <f t="shared" si="232"/>
        <v>2.5624599615631007</v>
      </c>
      <c r="E1119" s="4">
        <f t="shared" si="233"/>
        <v>4.1997050778799272</v>
      </c>
      <c r="F1119" s="4">
        <f t="shared" si="234"/>
        <v>6.6666666666666666E-2</v>
      </c>
      <c r="G1119" s="4">
        <f t="shared" si="235"/>
        <v>225</v>
      </c>
      <c r="H1119" s="4">
        <f t="shared" si="236"/>
        <v>576.55349135169763</v>
      </c>
      <c r="I1119" s="4">
        <f t="shared" si="237"/>
        <v>1477.3952372881429</v>
      </c>
      <c r="J1119" s="4">
        <f t="shared" si="238"/>
        <v>944.93364252298363</v>
      </c>
      <c r="K1119" s="4">
        <f t="shared" si="239"/>
        <v>3968.4426167633505</v>
      </c>
      <c r="L1119" s="4">
        <f t="shared" si="240"/>
        <v>2421.3546252991255</v>
      </c>
      <c r="M1119" s="4"/>
      <c r="N1119" s="4"/>
      <c r="O1119" s="4">
        <f t="shared" si="241"/>
        <v>3.9282768350123671</v>
      </c>
      <c r="P1119" s="18">
        <f t="shared" si="242"/>
        <v>2394.6921631345781</v>
      </c>
      <c r="Q1119" s="18">
        <f t="shared" si="243"/>
        <v>16.576490480888516</v>
      </c>
      <c r="R1119" s="43"/>
      <c r="S1119" s="43"/>
    </row>
    <row r="1120" spans="2:19" ht="18" x14ac:dyDescent="0.35">
      <c r="B1120" s="45">
        <v>117.6</v>
      </c>
      <c r="C1120" s="5">
        <v>0.15</v>
      </c>
      <c r="D1120" s="4">
        <f t="shared" si="232"/>
        <v>2.5591810620601407</v>
      </c>
      <c r="E1120" s="4">
        <f t="shared" si="233"/>
        <v>4.1997050778799272</v>
      </c>
      <c r="F1120" s="4">
        <f t="shared" si="234"/>
        <v>6.6666666666666666E-2</v>
      </c>
      <c r="G1120" s="4">
        <f t="shared" si="235"/>
        <v>225</v>
      </c>
      <c r="H1120" s="4">
        <f t="shared" si="236"/>
        <v>575.81573896353166</v>
      </c>
      <c r="I1120" s="4">
        <f t="shared" si="237"/>
        <v>1473.6167343916359</v>
      </c>
      <c r="J1120" s="4">
        <f t="shared" si="238"/>
        <v>944.93364252298363</v>
      </c>
      <c r="K1120" s="4">
        <f t="shared" si="239"/>
        <v>3968.4426167633505</v>
      </c>
      <c r="L1120" s="4">
        <f t="shared" si="240"/>
        <v>2418.2562828483269</v>
      </c>
      <c r="M1120" s="4"/>
      <c r="N1120" s="4"/>
      <c r="O1120" s="4">
        <f t="shared" si="241"/>
        <v>3.9412636516455439</v>
      </c>
      <c r="P1120" s="18">
        <f t="shared" si="242"/>
        <v>2394.6921631345781</v>
      </c>
      <c r="Q1120" s="18">
        <f t="shared" si="243"/>
        <v>15.028193428663988</v>
      </c>
      <c r="R1120" s="43"/>
      <c r="S1120" s="43"/>
    </row>
    <row r="1121" spans="2:19" ht="18" x14ac:dyDescent="0.35">
      <c r="B1121" s="45">
        <v>118.3</v>
      </c>
      <c r="C1121" s="5">
        <v>0.14000000000000001</v>
      </c>
      <c r="D1121" s="4">
        <f t="shared" si="232"/>
        <v>2.5546046749265554</v>
      </c>
      <c r="E1121" s="4">
        <f t="shared" si="233"/>
        <v>4.268697949366878</v>
      </c>
      <c r="F1121" s="4">
        <f t="shared" si="234"/>
        <v>7.1428571428571425E-2</v>
      </c>
      <c r="G1121" s="4">
        <f t="shared" si="235"/>
        <v>196.00000000000003</v>
      </c>
      <c r="H1121" s="4">
        <f t="shared" si="236"/>
        <v>500.70251628560493</v>
      </c>
      <c r="I1121" s="4">
        <f t="shared" si="237"/>
        <v>1279.0969888506961</v>
      </c>
      <c r="J1121" s="4">
        <f t="shared" si="238"/>
        <v>836.66479807590815</v>
      </c>
      <c r="K1121" s="4">
        <f t="shared" si="239"/>
        <v>3571.4693078540827</v>
      </c>
      <c r="L1121" s="4">
        <f t="shared" si="240"/>
        <v>2137.3478045111979</v>
      </c>
      <c r="M1121" s="4"/>
      <c r="N1121" s="4"/>
      <c r="O1121" s="4">
        <f t="shared" si="241"/>
        <v>3.9593894589454184</v>
      </c>
      <c r="P1121" s="18">
        <f t="shared" si="242"/>
        <v>2175.2074573665418</v>
      </c>
      <c r="Q1121" s="18">
        <f t="shared" si="243"/>
        <v>18.751661480373226</v>
      </c>
      <c r="R1121" s="43"/>
      <c r="S1121" s="43"/>
    </row>
    <row r="1122" spans="2:19" ht="18" x14ac:dyDescent="0.35">
      <c r="B1122" s="45">
        <v>119</v>
      </c>
      <c r="C1122" s="5">
        <v>0.14000000000000001</v>
      </c>
      <c r="D1122" s="4">
        <f t="shared" si="232"/>
        <v>2.5500446257809513</v>
      </c>
      <c r="E1122" s="4">
        <f t="shared" si="233"/>
        <v>4.268697949366878</v>
      </c>
      <c r="F1122" s="4">
        <f t="shared" si="234"/>
        <v>7.1428571428571425E-2</v>
      </c>
      <c r="G1122" s="4">
        <f t="shared" si="235"/>
        <v>196.00000000000003</v>
      </c>
      <c r="H1122" s="4">
        <f t="shared" si="236"/>
        <v>499.80874665306652</v>
      </c>
      <c r="I1122" s="4">
        <f t="shared" si="237"/>
        <v>1274.5346083209652</v>
      </c>
      <c r="J1122" s="4">
        <f t="shared" si="238"/>
        <v>836.66479807590815</v>
      </c>
      <c r="K1122" s="4">
        <f t="shared" si="239"/>
        <v>3571.4693078540827</v>
      </c>
      <c r="L1122" s="4">
        <f t="shared" si="240"/>
        <v>2133.5325719135744</v>
      </c>
      <c r="M1122" s="4"/>
      <c r="N1122" s="4"/>
      <c r="O1122" s="4">
        <f t="shared" si="241"/>
        <v>3.9774505559808055</v>
      </c>
      <c r="P1122" s="18">
        <f t="shared" si="242"/>
        <v>2175.2074573665418</v>
      </c>
      <c r="Q1122" s="18">
        <f t="shared" si="243"/>
        <v>16.625708654219597</v>
      </c>
      <c r="R1122" s="43"/>
      <c r="S1122" s="43"/>
    </row>
    <row r="1123" spans="2:19" ht="18" x14ac:dyDescent="0.35">
      <c r="B1123" s="45">
        <v>119.6</v>
      </c>
      <c r="C1123" s="5">
        <v>0.14000000000000001</v>
      </c>
      <c r="D1123" s="4">
        <f t="shared" si="232"/>
        <v>2.5461489497135581</v>
      </c>
      <c r="E1123" s="4">
        <f t="shared" si="233"/>
        <v>4.268697949366878</v>
      </c>
      <c r="F1123" s="4">
        <f t="shared" si="234"/>
        <v>7.1428571428571425E-2</v>
      </c>
      <c r="G1123" s="4">
        <f t="shared" si="235"/>
        <v>196.00000000000003</v>
      </c>
      <c r="H1123" s="4">
        <f t="shared" si="236"/>
        <v>499.04519414385749</v>
      </c>
      <c r="I1123" s="4">
        <f t="shared" si="237"/>
        <v>1270.6433969289815</v>
      </c>
      <c r="J1123" s="4">
        <f t="shared" si="238"/>
        <v>836.66479807590815</v>
      </c>
      <c r="K1123" s="4">
        <f t="shared" si="239"/>
        <v>3571.4693078540827</v>
      </c>
      <c r="L1123" s="4">
        <f t="shared" si="240"/>
        <v>2130.2731968832795</v>
      </c>
      <c r="M1123" s="4"/>
      <c r="N1123" s="4"/>
      <c r="O1123" s="4">
        <f t="shared" si="241"/>
        <v>3.992880254482948</v>
      </c>
      <c r="P1123" s="18">
        <f t="shared" si="242"/>
        <v>2175.2074573665418</v>
      </c>
      <c r="Q1123" s="18">
        <f t="shared" si="243"/>
        <v>14.910778558972599</v>
      </c>
      <c r="R1123" s="43"/>
      <c r="S1123" s="43"/>
    </row>
    <row r="1124" spans="2:19" ht="18" x14ac:dyDescent="0.35">
      <c r="B1124" s="45">
        <v>120</v>
      </c>
      <c r="C1124" s="5">
        <v>0.13</v>
      </c>
      <c r="D1124" s="4">
        <f t="shared" si="232"/>
        <v>2.5435584382551188</v>
      </c>
      <c r="E1124" s="4">
        <f t="shared" si="233"/>
        <v>4.3428059215206005</v>
      </c>
      <c r="F1124" s="4">
        <f t="shared" si="234"/>
        <v>7.6923076923076913E-2</v>
      </c>
      <c r="G1124" s="4">
        <f t="shared" si="235"/>
        <v>169.00000000000006</v>
      </c>
      <c r="H1124" s="4">
        <f t="shared" si="236"/>
        <v>429.86137606511522</v>
      </c>
      <c r="I1124" s="4">
        <f t="shared" si="237"/>
        <v>1093.3775303703808</v>
      </c>
      <c r="J1124" s="4">
        <f t="shared" si="238"/>
        <v>733.93420073698178</v>
      </c>
      <c r="K1124" s="4">
        <f t="shared" si="239"/>
        <v>3187.3337929670533</v>
      </c>
      <c r="L1124" s="4">
        <f t="shared" si="240"/>
        <v>1866.8045294085759</v>
      </c>
      <c r="M1124" s="4"/>
      <c r="N1124" s="4"/>
      <c r="O1124" s="4">
        <f t="shared" si="241"/>
        <v>4.0031405559244906</v>
      </c>
      <c r="P1124" s="18">
        <f t="shared" si="242"/>
        <v>1959.9353736581006</v>
      </c>
      <c r="Q1124" s="18">
        <f t="shared" si="243"/>
        <v>19.497962738956101</v>
      </c>
      <c r="R1124" s="43"/>
      <c r="S1124" s="43"/>
    </row>
    <row r="1125" spans="2:19" ht="18" x14ac:dyDescent="0.35">
      <c r="B1125" s="45">
        <v>120.5</v>
      </c>
      <c r="C1125" s="5">
        <v>0.13</v>
      </c>
      <c r="D1125" s="4">
        <f t="shared" si="232"/>
        <v>2.5403277022735935</v>
      </c>
      <c r="E1125" s="4">
        <f t="shared" si="233"/>
        <v>4.3428059215206005</v>
      </c>
      <c r="F1125" s="4">
        <f t="shared" si="234"/>
        <v>7.6923076923076913E-2</v>
      </c>
      <c r="G1125" s="4">
        <f t="shared" si="235"/>
        <v>169.00000000000006</v>
      </c>
      <c r="H1125" s="4">
        <f t="shared" si="236"/>
        <v>429.31538168423742</v>
      </c>
      <c r="I1125" s="4">
        <f t="shared" si="237"/>
        <v>1090.6017571046298</v>
      </c>
      <c r="J1125" s="4">
        <f t="shared" si="238"/>
        <v>733.93420073698178</v>
      </c>
      <c r="K1125" s="4">
        <f t="shared" si="239"/>
        <v>3187.3337929670533</v>
      </c>
      <c r="L1125" s="4">
        <f t="shared" si="240"/>
        <v>1864.4333817781833</v>
      </c>
      <c r="M1125" s="4"/>
      <c r="N1125" s="4"/>
      <c r="O1125" s="4">
        <f t="shared" si="241"/>
        <v>4.0159366101324352</v>
      </c>
      <c r="P1125" s="18">
        <f t="shared" si="242"/>
        <v>1959.9353736581006</v>
      </c>
      <c r="Q1125" s="18">
        <f t="shared" si="243"/>
        <v>18.056559396926112</v>
      </c>
      <c r="R1125" s="43"/>
      <c r="S1125" s="43"/>
    </row>
    <row r="1126" spans="2:19" ht="18" x14ac:dyDescent="0.35">
      <c r="B1126" s="45">
        <v>121.3</v>
      </c>
      <c r="C1126" s="5">
        <v>0.13</v>
      </c>
      <c r="D1126" s="4">
        <f t="shared" si="232"/>
        <v>2.535175560907593</v>
      </c>
      <c r="E1126" s="4">
        <f t="shared" si="233"/>
        <v>4.3428059215206005</v>
      </c>
      <c r="F1126" s="4">
        <f t="shared" si="234"/>
        <v>7.6923076923076913E-2</v>
      </c>
      <c r="G1126" s="4">
        <f t="shared" si="235"/>
        <v>169.00000000000006</v>
      </c>
      <c r="H1126" s="4">
        <f t="shared" si="236"/>
        <v>428.44466979338335</v>
      </c>
      <c r="I1126" s="4">
        <f t="shared" si="237"/>
        <v>1086.182456061309</v>
      </c>
      <c r="J1126" s="4">
        <f t="shared" si="238"/>
        <v>733.93420073698178</v>
      </c>
      <c r="K1126" s="4">
        <f t="shared" si="239"/>
        <v>3187.3337929670533</v>
      </c>
      <c r="L1126" s="4">
        <f t="shared" si="240"/>
        <v>1860.6520490226437</v>
      </c>
      <c r="M1126" s="4"/>
      <c r="N1126" s="4"/>
      <c r="O1126" s="4">
        <f t="shared" si="241"/>
        <v>4.0363428211578292</v>
      </c>
      <c r="P1126" s="18">
        <f t="shared" si="242"/>
        <v>1959.9353736581006</v>
      </c>
      <c r="Q1126" s="18">
        <f t="shared" si="243"/>
        <v>15.872417788389596</v>
      </c>
      <c r="R1126" s="43"/>
      <c r="S1126" s="43"/>
    </row>
    <row r="1127" spans="2:19" ht="18" x14ac:dyDescent="0.35">
      <c r="B1127" s="45">
        <v>121.7</v>
      </c>
      <c r="C1127" s="5">
        <v>0.13</v>
      </c>
      <c r="D1127" s="4">
        <f t="shared" si="232"/>
        <v>2.5326073192351526</v>
      </c>
      <c r="E1127" s="4">
        <f t="shared" si="233"/>
        <v>4.3428059215206005</v>
      </c>
      <c r="F1127" s="4">
        <f t="shared" si="234"/>
        <v>7.6923076923076913E-2</v>
      </c>
      <c r="G1127" s="4">
        <f t="shared" si="235"/>
        <v>169.00000000000006</v>
      </c>
      <c r="H1127" s="4">
        <f t="shared" si="236"/>
        <v>428.01063695074095</v>
      </c>
      <c r="I1127" s="4">
        <f t="shared" si="237"/>
        <v>1083.9828718519461</v>
      </c>
      <c r="J1127" s="4">
        <f t="shared" si="238"/>
        <v>733.93420073698178</v>
      </c>
      <c r="K1127" s="4">
        <f t="shared" si="239"/>
        <v>3187.3337929670533</v>
      </c>
      <c r="L1127" s="4">
        <f t="shared" si="240"/>
        <v>1858.7671286234815</v>
      </c>
      <c r="M1127" s="4"/>
      <c r="N1127" s="4"/>
      <c r="O1127" s="4">
        <f t="shared" si="241"/>
        <v>4.046514918118886</v>
      </c>
      <c r="P1127" s="18">
        <f t="shared" si="242"/>
        <v>1959.9353736581006</v>
      </c>
      <c r="Q1127" s="18">
        <f t="shared" si="243"/>
        <v>14.836232619758331</v>
      </c>
      <c r="R1127" s="43"/>
      <c r="S1127" s="43"/>
    </row>
    <row r="1128" spans="2:19" ht="18" x14ac:dyDescent="0.35">
      <c r="B1128" s="45">
        <v>122.4</v>
      </c>
      <c r="C1128" s="5">
        <v>0.13</v>
      </c>
      <c r="D1128" s="4">
        <f t="shared" si="232"/>
        <v>2.5281253950195932</v>
      </c>
      <c r="E1128" s="4">
        <f t="shared" si="233"/>
        <v>4.3428059215206005</v>
      </c>
      <c r="F1128" s="4">
        <f t="shared" si="234"/>
        <v>7.6923076923076913E-2</v>
      </c>
      <c r="G1128" s="4">
        <f t="shared" si="235"/>
        <v>169.00000000000006</v>
      </c>
      <c r="H1128" s="4">
        <f t="shared" si="236"/>
        <v>427.2531917583114</v>
      </c>
      <c r="I1128" s="4">
        <f t="shared" si="237"/>
        <v>1080.149644187363</v>
      </c>
      <c r="J1128" s="4">
        <f t="shared" si="238"/>
        <v>733.93420073698178</v>
      </c>
      <c r="K1128" s="4">
        <f t="shared" si="239"/>
        <v>3187.3337929670533</v>
      </c>
      <c r="L1128" s="4">
        <f t="shared" si="240"/>
        <v>1855.4776911565712</v>
      </c>
      <c r="M1128" s="4"/>
      <c r="N1128" s="4"/>
      <c r="O1128" s="4">
        <f t="shared" si="241"/>
        <v>4.064266583852687</v>
      </c>
      <c r="P1128" s="18">
        <f t="shared" si="242"/>
        <v>1959.9353736581006</v>
      </c>
      <c r="Q1128" s="18">
        <f t="shared" si="243"/>
        <v>13.111723484213114</v>
      </c>
      <c r="R1128" s="43"/>
      <c r="S1128" s="43"/>
    </row>
    <row r="1129" spans="2:19" ht="18" x14ac:dyDescent="0.35">
      <c r="B1129" s="45">
        <v>123.2</v>
      </c>
      <c r="C1129" s="5">
        <v>0.12</v>
      </c>
      <c r="D1129" s="4">
        <f t="shared" si="232"/>
        <v>2.5230225810521008</v>
      </c>
      <c r="E1129" s="4">
        <f t="shared" si="233"/>
        <v>4.4228486291941369</v>
      </c>
      <c r="F1129" s="4">
        <f t="shared" si="234"/>
        <v>8.3333333333333343E-2</v>
      </c>
      <c r="G1129" s="4">
        <f t="shared" si="235"/>
        <v>143.99999999999997</v>
      </c>
      <c r="H1129" s="4">
        <f t="shared" si="236"/>
        <v>363.31525167150244</v>
      </c>
      <c r="I1129" s="4">
        <f t="shared" si="237"/>
        <v>916.65258400782773</v>
      </c>
      <c r="J1129" s="4">
        <f t="shared" si="238"/>
        <v>636.89020260395557</v>
      </c>
      <c r="K1129" s="4">
        <f t="shared" si="239"/>
        <v>2816.8689595340811</v>
      </c>
      <c r="L1129" s="4">
        <f t="shared" si="240"/>
        <v>1606.8883628206272</v>
      </c>
      <c r="M1129" s="4"/>
      <c r="N1129" s="4"/>
      <c r="O1129" s="4">
        <f t="shared" si="241"/>
        <v>4.0844774226567484</v>
      </c>
      <c r="P1129" s="18">
        <f t="shared" si="242"/>
        <v>1749.4306890213916</v>
      </c>
      <c r="Q1129" s="18">
        <f t="shared" si="243"/>
        <v>16.487290571553793</v>
      </c>
      <c r="R1129" s="43"/>
      <c r="S1129" s="43"/>
    </row>
    <row r="1130" spans="2:19" ht="18" x14ac:dyDescent="0.35">
      <c r="B1130" s="45">
        <v>123.7</v>
      </c>
      <c r="C1130" s="5">
        <v>0.12</v>
      </c>
      <c r="D1130" s="4">
        <f t="shared" si="232"/>
        <v>2.5198437696862799</v>
      </c>
      <c r="E1130" s="4">
        <f t="shared" si="233"/>
        <v>4.4228486291941369</v>
      </c>
      <c r="F1130" s="4">
        <f t="shared" si="234"/>
        <v>8.3333333333333343E-2</v>
      </c>
      <c r="G1130" s="4">
        <f t="shared" si="235"/>
        <v>143.99999999999997</v>
      </c>
      <c r="H1130" s="4">
        <f t="shared" si="236"/>
        <v>362.85750283482423</v>
      </c>
      <c r="I1130" s="4">
        <f t="shared" si="237"/>
        <v>914.34421780225341</v>
      </c>
      <c r="J1130" s="4">
        <f t="shared" si="238"/>
        <v>636.89020260395557</v>
      </c>
      <c r="K1130" s="4">
        <f t="shared" si="239"/>
        <v>2816.8689595340811</v>
      </c>
      <c r="L1130" s="4">
        <f t="shared" si="240"/>
        <v>1604.86380900581</v>
      </c>
      <c r="M1130" s="4"/>
      <c r="N1130" s="4"/>
      <c r="O1130" s="4">
        <f t="shared" si="241"/>
        <v>4.0970678177823423</v>
      </c>
      <c r="P1130" s="18">
        <f t="shared" si="242"/>
        <v>1749.4306890213916</v>
      </c>
      <c r="Q1130" s="18">
        <f t="shared" si="243"/>
        <v>15.283171740114325</v>
      </c>
      <c r="R1130" s="43"/>
      <c r="S1130" s="43"/>
    </row>
    <row r="1131" spans="2:19" ht="18" x14ac:dyDescent="0.35">
      <c r="B1131" s="45">
        <v>124.3</v>
      </c>
      <c r="C1131" s="5">
        <v>0.12</v>
      </c>
      <c r="D1131" s="4">
        <f t="shared" si="232"/>
        <v>2.516039753428104</v>
      </c>
      <c r="E1131" s="4">
        <f t="shared" si="233"/>
        <v>4.4228486291941369</v>
      </c>
      <c r="F1131" s="4">
        <f t="shared" si="234"/>
        <v>8.3333333333333343E-2</v>
      </c>
      <c r="G1131" s="4">
        <f t="shared" si="235"/>
        <v>143.99999999999997</v>
      </c>
      <c r="H1131" s="4">
        <f t="shared" si="236"/>
        <v>362.30972449364691</v>
      </c>
      <c r="I1131" s="4">
        <f t="shared" si="237"/>
        <v>911.58566987959966</v>
      </c>
      <c r="J1131" s="4">
        <f t="shared" si="238"/>
        <v>636.89020260395557</v>
      </c>
      <c r="K1131" s="4">
        <f t="shared" si="239"/>
        <v>2816.8689595340811</v>
      </c>
      <c r="L1131" s="4">
        <f t="shared" si="240"/>
        <v>1602.4410683204314</v>
      </c>
      <c r="M1131" s="4"/>
      <c r="N1131" s="4"/>
      <c r="O1131" s="4">
        <f t="shared" si="241"/>
        <v>4.1121344770593211</v>
      </c>
      <c r="P1131" s="18">
        <f t="shared" si="242"/>
        <v>1749.4306890213916</v>
      </c>
      <c r="Q1131" s="18">
        <f t="shared" si="243"/>
        <v>13.902232944507471</v>
      </c>
      <c r="R1131" s="43"/>
      <c r="S1131" s="43"/>
    </row>
    <row r="1132" spans="2:19" ht="18" x14ac:dyDescent="0.35">
      <c r="B1132" s="45">
        <v>124.9</v>
      </c>
      <c r="C1132" s="5">
        <v>0.12</v>
      </c>
      <c r="D1132" s="4">
        <f t="shared" si="232"/>
        <v>2.5122472051249845</v>
      </c>
      <c r="E1132" s="4">
        <f t="shared" si="233"/>
        <v>4.4228486291941369</v>
      </c>
      <c r="F1132" s="4">
        <f t="shared" si="234"/>
        <v>8.3333333333333343E-2</v>
      </c>
      <c r="G1132" s="4">
        <f t="shared" si="235"/>
        <v>143.99999999999997</v>
      </c>
      <c r="H1132" s="4">
        <f t="shared" si="236"/>
        <v>361.76359753799767</v>
      </c>
      <c r="I1132" s="4">
        <f t="shared" si="237"/>
        <v>908.83958683079447</v>
      </c>
      <c r="J1132" s="4">
        <f t="shared" si="238"/>
        <v>636.89020260395557</v>
      </c>
      <c r="K1132" s="4">
        <f t="shared" si="239"/>
        <v>2816.8689595340811</v>
      </c>
      <c r="L1132" s="4">
        <f t="shared" si="240"/>
        <v>1600.0256314632727</v>
      </c>
      <c r="M1132" s="4"/>
      <c r="N1132" s="4"/>
      <c r="O1132" s="4">
        <f t="shared" si="241"/>
        <v>4.127155714929108</v>
      </c>
      <c r="P1132" s="18">
        <f t="shared" si="242"/>
        <v>1749.4306890213916</v>
      </c>
      <c r="Q1132" s="18">
        <f t="shared" si="243"/>
        <v>12.590539134702579</v>
      </c>
      <c r="R1132" s="43"/>
      <c r="S1132" s="43"/>
    </row>
    <row r="1133" spans="2:19" ht="18" x14ac:dyDescent="0.35">
      <c r="B1133" s="45">
        <v>125.5</v>
      </c>
      <c r="C1133" s="5">
        <v>0.12</v>
      </c>
      <c r="D1133" s="4">
        <f t="shared" si="232"/>
        <v>2.508466072996363</v>
      </c>
      <c r="E1133" s="4">
        <f t="shared" si="233"/>
        <v>4.4228486291941369</v>
      </c>
      <c r="F1133" s="4">
        <f t="shared" si="234"/>
        <v>8.3333333333333343E-2</v>
      </c>
      <c r="G1133" s="4">
        <f t="shared" si="235"/>
        <v>143.99999999999997</v>
      </c>
      <c r="H1133" s="4">
        <f t="shared" si="236"/>
        <v>361.21911451147622</v>
      </c>
      <c r="I1133" s="4">
        <f t="shared" si="237"/>
        <v>906.10589366982629</v>
      </c>
      <c r="J1133" s="4">
        <f t="shared" si="238"/>
        <v>636.89020260395557</v>
      </c>
      <c r="K1133" s="4">
        <f t="shared" si="239"/>
        <v>2816.8689595340811</v>
      </c>
      <c r="L1133" s="4">
        <f t="shared" si="240"/>
        <v>1597.6174654558024</v>
      </c>
      <c r="M1133" s="4"/>
      <c r="N1133" s="4"/>
      <c r="O1133" s="4">
        <f t="shared" si="241"/>
        <v>4.1421317364802093</v>
      </c>
      <c r="P1133" s="18">
        <f t="shared" si="242"/>
        <v>1749.4306890213916</v>
      </c>
      <c r="Q1133" s="18">
        <f t="shared" si="243"/>
        <v>11.347484235114635</v>
      </c>
      <c r="R1133" s="43"/>
      <c r="S1133" s="43"/>
    </row>
    <row r="1134" spans="2:19" ht="18" x14ac:dyDescent="0.35">
      <c r="B1134" s="45">
        <v>126.3</v>
      </c>
      <c r="C1134" s="5">
        <v>0.11</v>
      </c>
      <c r="D1134" s="4">
        <f t="shared" si="232"/>
        <v>2.503442233070472</v>
      </c>
      <c r="E1134" s="4">
        <f t="shared" si="233"/>
        <v>4.5098600061837661</v>
      </c>
      <c r="F1134" s="4">
        <f t="shared" si="234"/>
        <v>9.0909090909090925E-2</v>
      </c>
      <c r="G1134" s="4">
        <f t="shared" si="235"/>
        <v>120.99999999999994</v>
      </c>
      <c r="H1134" s="4">
        <f t="shared" si="236"/>
        <v>302.91651020152699</v>
      </c>
      <c r="I1134" s="4">
        <f t="shared" si="237"/>
        <v>758.333984732825</v>
      </c>
      <c r="J1134" s="4">
        <f t="shared" si="238"/>
        <v>545.69306074823544</v>
      </c>
      <c r="K1134" s="4">
        <f t="shared" si="239"/>
        <v>2460.9993103204752</v>
      </c>
      <c r="L1134" s="4">
        <f t="shared" si="240"/>
        <v>1366.1110545706233</v>
      </c>
      <c r="M1134" s="4"/>
      <c r="N1134" s="4"/>
      <c r="O1134" s="4">
        <f t="shared" si="241"/>
        <v>4.1620297808859892</v>
      </c>
      <c r="P1134" s="18">
        <f t="shared" si="242"/>
        <v>1544.317477969877</v>
      </c>
      <c r="Q1134" s="18">
        <f t="shared" si="243"/>
        <v>14.639289741314968</v>
      </c>
      <c r="R1134" s="43"/>
      <c r="S1134" s="43"/>
    </row>
    <row r="1135" spans="2:19" ht="18" x14ac:dyDescent="0.35">
      <c r="B1135" s="45">
        <v>126.7</v>
      </c>
      <c r="C1135" s="5">
        <v>0.11</v>
      </c>
      <c r="D1135" s="4">
        <f t="shared" si="232"/>
        <v>2.5009378516943856</v>
      </c>
      <c r="E1135" s="4">
        <f t="shared" si="233"/>
        <v>4.5098600061837661</v>
      </c>
      <c r="F1135" s="4">
        <f t="shared" si="234"/>
        <v>9.0909090909090925E-2</v>
      </c>
      <c r="G1135" s="4">
        <f t="shared" si="235"/>
        <v>120.99999999999994</v>
      </c>
      <c r="H1135" s="4">
        <f t="shared" si="236"/>
        <v>302.61348005502055</v>
      </c>
      <c r="I1135" s="4">
        <f t="shared" si="237"/>
        <v>756.81750670256486</v>
      </c>
      <c r="J1135" s="4">
        <f t="shared" si="238"/>
        <v>545.69306074823544</v>
      </c>
      <c r="K1135" s="4">
        <f t="shared" si="239"/>
        <v>2460.9993103204752</v>
      </c>
      <c r="L1135" s="4">
        <f t="shared" si="240"/>
        <v>1364.744431032226</v>
      </c>
      <c r="M1135" s="4"/>
      <c r="N1135" s="4"/>
      <c r="O1135" s="4">
        <f t="shared" si="241"/>
        <v>4.1719489448254201</v>
      </c>
      <c r="P1135" s="18">
        <f t="shared" si="242"/>
        <v>1544.317477969877</v>
      </c>
      <c r="Q1135" s="18">
        <f t="shared" si="243"/>
        <v>13.816250131987186</v>
      </c>
      <c r="R1135" s="43"/>
      <c r="S1135" s="43"/>
    </row>
    <row r="1136" spans="2:19" ht="18" x14ac:dyDescent="0.35">
      <c r="B1136" s="45">
        <v>127.4</v>
      </c>
      <c r="C1136" s="5">
        <v>0.11</v>
      </c>
      <c r="D1136" s="4">
        <f t="shared" si="232"/>
        <v>2.4965672200724009</v>
      </c>
      <c r="E1136" s="4">
        <f t="shared" si="233"/>
        <v>4.5098600061837661</v>
      </c>
      <c r="F1136" s="4">
        <f t="shared" si="234"/>
        <v>9.0909090909090925E-2</v>
      </c>
      <c r="G1136" s="4">
        <f t="shared" si="235"/>
        <v>120.99999999999994</v>
      </c>
      <c r="H1136" s="4">
        <f t="shared" si="236"/>
        <v>302.0846336287604</v>
      </c>
      <c r="I1136" s="4">
        <f t="shared" si="237"/>
        <v>754.17459400514406</v>
      </c>
      <c r="J1136" s="4">
        <f t="shared" si="238"/>
        <v>545.69306074823544</v>
      </c>
      <c r="K1136" s="4">
        <f t="shared" si="239"/>
        <v>2460.9993103204752</v>
      </c>
      <c r="L1136" s="4">
        <f t="shared" si="240"/>
        <v>1362.359407685022</v>
      </c>
      <c r="M1136" s="4"/>
      <c r="N1136" s="4"/>
      <c r="O1136" s="4">
        <f t="shared" si="241"/>
        <v>4.1892598112898067</v>
      </c>
      <c r="P1136" s="18">
        <f t="shared" si="242"/>
        <v>1544.317477969877</v>
      </c>
      <c r="Q1136" s="18">
        <f t="shared" si="243"/>
        <v>12.43692268089141</v>
      </c>
      <c r="R1136" s="43"/>
      <c r="S1136" s="43"/>
    </row>
    <row r="1137" spans="2:21" ht="18" x14ac:dyDescent="0.35">
      <c r="B1137" s="45">
        <v>128</v>
      </c>
      <c r="C1137" s="5">
        <v>0.11</v>
      </c>
      <c r="D1137" s="4">
        <f t="shared" si="232"/>
        <v>2.4928331048236321</v>
      </c>
      <c r="E1137" s="4">
        <f t="shared" si="233"/>
        <v>4.5098600061837661</v>
      </c>
      <c r="F1137" s="4">
        <f t="shared" si="234"/>
        <v>9.0909090909090925E-2</v>
      </c>
      <c r="G1137" s="4">
        <f t="shared" si="235"/>
        <v>120.99999999999994</v>
      </c>
      <c r="H1137" s="4">
        <f t="shared" si="236"/>
        <v>301.63280568365934</v>
      </c>
      <c r="I1137" s="4">
        <f t="shared" si="237"/>
        <v>751.92024350905979</v>
      </c>
      <c r="J1137" s="4">
        <f t="shared" si="238"/>
        <v>545.69306074823544</v>
      </c>
      <c r="K1137" s="4">
        <f t="shared" si="239"/>
        <v>2460.9993103204752</v>
      </c>
      <c r="L1137" s="4">
        <f t="shared" si="240"/>
        <v>1360.3217269057345</v>
      </c>
      <c r="M1137" s="4"/>
      <c r="N1137" s="4"/>
      <c r="O1137" s="4">
        <f t="shared" si="241"/>
        <v>4.2040496119467452</v>
      </c>
      <c r="P1137" s="18">
        <f t="shared" si="242"/>
        <v>1544.317477969877</v>
      </c>
      <c r="Q1137" s="18">
        <f t="shared" si="243"/>
        <v>11.315919664031659</v>
      </c>
      <c r="R1137" s="43"/>
      <c r="S1137" s="43"/>
    </row>
    <row r="1138" spans="2:21" ht="18" x14ac:dyDescent="0.35">
      <c r="B1138" s="45">
        <v>128.69999999999999</v>
      </c>
      <c r="C1138" s="5">
        <v>0.11</v>
      </c>
      <c r="D1138" s="4">
        <f t="shared" si="232"/>
        <v>2.4884907303720296</v>
      </c>
      <c r="E1138" s="4">
        <f t="shared" si="233"/>
        <v>4.5098600061837661</v>
      </c>
      <c r="F1138" s="4">
        <f t="shared" si="234"/>
        <v>9.0909090909090925E-2</v>
      </c>
      <c r="G1138" s="4">
        <f t="shared" si="235"/>
        <v>120.99999999999994</v>
      </c>
      <c r="H1138" s="4">
        <f t="shared" si="236"/>
        <v>301.10737837501546</v>
      </c>
      <c r="I1138" s="4">
        <f t="shared" si="237"/>
        <v>749.30291993284925</v>
      </c>
      <c r="J1138" s="4">
        <f t="shared" si="238"/>
        <v>545.69306074823544</v>
      </c>
      <c r="K1138" s="4">
        <f t="shared" si="239"/>
        <v>2460.9993103204752</v>
      </c>
      <c r="L1138" s="4">
        <f t="shared" si="240"/>
        <v>1357.9521233003247</v>
      </c>
      <c r="M1138" s="4"/>
      <c r="N1138" s="4"/>
      <c r="O1138" s="4">
        <f t="shared" si="241"/>
        <v>4.2212485595523823</v>
      </c>
      <c r="P1138" s="18">
        <f t="shared" si="242"/>
        <v>1544.317477969877</v>
      </c>
      <c r="Q1138" s="18">
        <f t="shared" si="243"/>
        <v>10.078884622325869</v>
      </c>
      <c r="R1138" s="43"/>
      <c r="S1138" s="43"/>
    </row>
    <row r="1139" spans="2:21" ht="18" x14ac:dyDescent="0.35">
      <c r="B1139" s="45">
        <v>129.30000000000001</v>
      </c>
      <c r="C1139" s="5">
        <v>0.11</v>
      </c>
      <c r="D1139" s="4">
        <f t="shared" si="232"/>
        <v>2.4847807181016277</v>
      </c>
      <c r="E1139" s="4">
        <f t="shared" si="233"/>
        <v>4.5098600061837661</v>
      </c>
      <c r="F1139" s="4">
        <f t="shared" si="234"/>
        <v>9.0909090909090925E-2</v>
      </c>
      <c r="G1139" s="4">
        <f t="shared" si="235"/>
        <v>120.99999999999994</v>
      </c>
      <c r="H1139" s="4">
        <f t="shared" si="236"/>
        <v>300.65846689029684</v>
      </c>
      <c r="I1139" s="4">
        <f t="shared" si="237"/>
        <v>747.07036126300625</v>
      </c>
      <c r="J1139" s="4">
        <f t="shared" si="238"/>
        <v>545.69306074823544</v>
      </c>
      <c r="K1139" s="4">
        <f t="shared" si="239"/>
        <v>2460.9993103204752</v>
      </c>
      <c r="L1139" s="4">
        <f t="shared" si="240"/>
        <v>1355.9275953490758</v>
      </c>
      <c r="M1139" s="4"/>
      <c r="N1139" s="4"/>
      <c r="O1139" s="4">
        <f t="shared" si="241"/>
        <v>4.2359428949594466</v>
      </c>
      <c r="P1139" s="18">
        <f t="shared" si="242"/>
        <v>1544.317477969877</v>
      </c>
      <c r="Q1139" s="18">
        <f t="shared" si="243"/>
        <v>9.0787006423986174</v>
      </c>
      <c r="R1139" s="43"/>
      <c r="S1139" s="43"/>
    </row>
    <row r="1140" spans="2:21" ht="18.5" thickBot="1" x14ac:dyDescent="0.4">
      <c r="B1140" s="45">
        <v>130.1</v>
      </c>
      <c r="C1140" s="5">
        <v>0.1</v>
      </c>
      <c r="D1140" s="4">
        <f t="shared" si="232"/>
        <v>2.4798512089274642</v>
      </c>
      <c r="E1140" s="4">
        <f t="shared" si="233"/>
        <v>4.6051701859880918</v>
      </c>
      <c r="F1140" s="4">
        <f t="shared" si="234"/>
        <v>0.1</v>
      </c>
      <c r="G1140" s="4">
        <f t="shared" si="235"/>
        <v>99.999999999999986</v>
      </c>
      <c r="H1140" s="4">
        <f t="shared" si="236"/>
        <v>247.98512089274638</v>
      </c>
      <c r="I1140" s="4">
        <f t="shared" si="237"/>
        <v>614.96620184190056</v>
      </c>
      <c r="J1140" s="4">
        <f t="shared" si="238"/>
        <v>460.5170185988091</v>
      </c>
      <c r="K1140" s="4">
        <f t="shared" si="239"/>
        <v>2120.7592441913594</v>
      </c>
      <c r="L1140" s="4">
        <f t="shared" si="240"/>
        <v>1142.0136853039282</v>
      </c>
      <c r="M1140" s="4"/>
      <c r="N1140" s="4"/>
      <c r="O1140" s="4">
        <f t="shared" si="241"/>
        <v>4.2554673212734091</v>
      </c>
      <c r="P1140" s="18">
        <f t="shared" si="242"/>
        <v>1345.3034913879835</v>
      </c>
      <c r="Q1140" s="18">
        <f t="shared" si="243"/>
        <v>12.229209358965566</v>
      </c>
      <c r="R1140" s="43"/>
      <c r="S1140" s="43"/>
    </row>
    <row r="1141" spans="2:21" ht="16" thickBot="1" x14ac:dyDescent="0.4">
      <c r="B1141" s="46" t="s">
        <v>25</v>
      </c>
      <c r="C1141" s="47"/>
      <c r="D1141" s="47"/>
      <c r="E1141" s="48"/>
      <c r="F1141" s="27">
        <f>SUM(F399:F1140)</f>
        <v>7.5476021411226721</v>
      </c>
      <c r="G1141" s="27">
        <f t="shared" ref="G1141:L1141" si="244">SUM(G399:G1140)</f>
        <v>75227182</v>
      </c>
      <c r="H1141" s="27">
        <f t="shared" si="244"/>
        <v>250425803.87539881</v>
      </c>
      <c r="I1141" s="27">
        <f t="shared" si="244"/>
        <v>833980150.23478818</v>
      </c>
      <c r="J1141" s="27">
        <f t="shared" si="244"/>
        <v>71798885.573819771</v>
      </c>
      <c r="K1141" s="27">
        <f t="shared" si="244"/>
        <v>73963869.130905956</v>
      </c>
      <c r="L1141" s="27">
        <f t="shared" si="244"/>
        <v>237699699.97419366</v>
      </c>
      <c r="M1141" s="28">
        <f>(G1141*I1141)-(H1141)^2</f>
        <v>24893299460040</v>
      </c>
      <c r="N1141" s="28">
        <f>1/M1141</f>
        <v>4.0171452627453071E-14</v>
      </c>
      <c r="O1141" s="28">
        <f>SUM(O399:O1140)</f>
        <v>1121.584599672055</v>
      </c>
      <c r="P1141" s="28">
        <f t="shared" ref="P1141:Q1141" si="245">SUM(P399:P1140)</f>
        <v>5459028.3791913809</v>
      </c>
      <c r="Q1141" s="28">
        <f t="shared" si="245"/>
        <v>511240.38054626691</v>
      </c>
    </row>
    <row r="1143" spans="2:21" x14ac:dyDescent="0.35">
      <c r="B1143" s="40"/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</row>
    <row r="1144" spans="2:21" x14ac:dyDescent="0.35">
      <c r="O1144" s="10"/>
      <c r="P1144" s="11"/>
      <c r="Q1144" s="2"/>
      <c r="S1144" s="10" t="s">
        <v>23</v>
      </c>
      <c r="T1144" s="11" t="s">
        <v>24</v>
      </c>
      <c r="U1144" s="2">
        <f>K1141/G1141</f>
        <v>0.98320669689456075</v>
      </c>
    </row>
    <row r="1145" spans="2:21" x14ac:dyDescent="0.35">
      <c r="O1145" s="12"/>
      <c r="P1145" s="12"/>
      <c r="Q1145" s="2"/>
      <c r="S1145" s="12"/>
      <c r="T1145" s="12"/>
      <c r="U1145" s="2"/>
    </row>
    <row r="1146" spans="2:21" x14ac:dyDescent="0.35">
      <c r="O1146" s="10"/>
      <c r="P1146" s="11"/>
      <c r="Q1146" s="2"/>
      <c r="S1146" s="10" t="s">
        <v>9</v>
      </c>
      <c r="T1146" s="11" t="s">
        <v>10</v>
      </c>
      <c r="U1146" s="2">
        <f>N1141*((G1141*L1141)-(H1141*J1141))</f>
        <v>-3.9695439343487982</v>
      </c>
    </row>
    <row r="1147" spans="2:21" x14ac:dyDescent="0.35">
      <c r="O1147" s="13"/>
      <c r="P1147" s="12"/>
      <c r="Q1147" s="2"/>
      <c r="S1147" s="13"/>
      <c r="T1147" s="12"/>
      <c r="U1147" s="2"/>
    </row>
    <row r="1148" spans="2:21" ht="17.5" x14ac:dyDescent="0.45">
      <c r="O1148" s="10"/>
      <c r="P1148" s="11"/>
      <c r="Q1148" s="2"/>
      <c r="S1148" s="10" t="s">
        <v>11</v>
      </c>
      <c r="T1148" s="11" t="s">
        <v>12</v>
      </c>
      <c r="U1148" s="2">
        <f>SQRT(N1141*G1141)</f>
        <v>1.7383857966544107E-3</v>
      </c>
    </row>
    <row r="1149" spans="2:21" x14ac:dyDescent="0.35">
      <c r="O1149" s="13"/>
      <c r="P1149" s="12"/>
      <c r="Q1149" s="2"/>
      <c r="S1149" s="13"/>
      <c r="T1149" s="12"/>
      <c r="U1149" s="2"/>
    </row>
    <row r="1150" spans="2:21" x14ac:dyDescent="0.35">
      <c r="O1150" s="10"/>
      <c r="P1150" s="11"/>
      <c r="Q1150" s="2"/>
      <c r="S1150" s="10" t="s">
        <v>13</v>
      </c>
      <c r="T1150" s="11" t="s">
        <v>14</v>
      </c>
      <c r="U1150" s="2">
        <f>N1141*((I1141*J1141)-(H1141*L1141))</f>
        <v>14.168749752607091</v>
      </c>
    </row>
    <row r="1151" spans="2:21" x14ac:dyDescent="0.35">
      <c r="O1151" s="13"/>
      <c r="P1151" s="12"/>
      <c r="Q1151" s="2"/>
      <c r="S1151" s="13"/>
      <c r="T1151" s="12"/>
      <c r="U1151" s="2"/>
    </row>
    <row r="1152" spans="2:21" ht="17.5" x14ac:dyDescent="0.45">
      <c r="O1152" s="10"/>
      <c r="P1152" s="11"/>
      <c r="Q1152" s="2"/>
      <c r="S1152" s="10" t="s">
        <v>15</v>
      </c>
      <c r="T1152" s="11" t="s">
        <v>16</v>
      </c>
      <c r="U1152" s="2">
        <f>SQRT(N1141*I1141)</f>
        <v>5.788107989437739E-3</v>
      </c>
    </row>
    <row r="1153" spans="15:21" x14ac:dyDescent="0.35">
      <c r="O1153" s="13"/>
      <c r="P1153" s="11"/>
      <c r="Q1153" s="2"/>
      <c r="S1153" s="13"/>
      <c r="T1153" s="11"/>
      <c r="U1153" s="2"/>
    </row>
    <row r="1154" spans="15:21" ht="18.5" x14ac:dyDescent="0.35">
      <c r="O1154" s="10"/>
      <c r="P1154" s="11"/>
      <c r="Q1154" s="2"/>
      <c r="S1154" s="10" t="s">
        <v>17</v>
      </c>
      <c r="T1154" s="11" t="s">
        <v>18</v>
      </c>
      <c r="U1154" s="2">
        <f>1-ABS(Q1141/P1141)</f>
        <v>0.9063495653374869</v>
      </c>
    </row>
  </sheetData>
  <mergeCells count="6">
    <mergeCell ref="B1141:E1141"/>
    <mergeCell ref="B60:E60"/>
    <mergeCell ref="B119:E119"/>
    <mergeCell ref="B175:E175"/>
    <mergeCell ref="B230:E230"/>
    <mergeCell ref="B285:E28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Shairil Danil</dc:creator>
  <cp:lastModifiedBy>Shairil Danil</cp:lastModifiedBy>
  <dcterms:created xsi:type="dcterms:W3CDTF">2020-01-29T06:35:00Z</dcterms:created>
  <dcterms:modified xsi:type="dcterms:W3CDTF">2020-01-30T08:27:26Z</dcterms:modified>
</cp:coreProperties>
</file>