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S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H120" i="1"/>
  <c r="AI120" i="1"/>
  <c r="AJ120" i="1"/>
  <c r="AK120" i="1"/>
  <c r="AL120" i="1"/>
  <c r="AM120" i="1"/>
  <c r="AH121" i="1"/>
  <c r="AI121" i="1"/>
  <c r="AJ121" i="1"/>
  <c r="AK121" i="1"/>
  <c r="AL121" i="1"/>
  <c r="AM121" i="1"/>
  <c r="AH122" i="1"/>
  <c r="AI122" i="1"/>
  <c r="AJ122" i="1"/>
  <c r="AK122" i="1"/>
  <c r="AL122" i="1"/>
  <c r="AM122" i="1"/>
  <c r="AH123" i="1"/>
  <c r="AI123" i="1"/>
  <c r="AJ123" i="1"/>
  <c r="AK123" i="1"/>
  <c r="AL123" i="1"/>
  <c r="AM123" i="1"/>
  <c r="AH124" i="1"/>
  <c r="AI124" i="1"/>
  <c r="AJ124" i="1"/>
  <c r="AK124" i="1"/>
  <c r="AL124" i="1"/>
  <c r="AM124" i="1"/>
  <c r="AH125" i="1"/>
  <c r="AI125" i="1"/>
  <c r="AJ125" i="1"/>
  <c r="AK125" i="1"/>
  <c r="AL125" i="1"/>
  <c r="AM125" i="1"/>
  <c r="AH126" i="1"/>
  <c r="AI126" i="1"/>
  <c r="AJ126" i="1"/>
  <c r="AK126" i="1"/>
  <c r="AL126" i="1"/>
  <c r="AM126" i="1"/>
  <c r="AH127" i="1"/>
  <c r="AI127" i="1"/>
  <c r="AJ127" i="1"/>
  <c r="AK127" i="1"/>
  <c r="AL127" i="1"/>
  <c r="AM127" i="1"/>
  <c r="AH128" i="1"/>
  <c r="AI128" i="1"/>
  <c r="AJ128" i="1"/>
  <c r="AK128" i="1"/>
  <c r="AL128" i="1"/>
  <c r="AM128" i="1"/>
  <c r="AH129" i="1"/>
  <c r="AI129" i="1"/>
  <c r="AJ129" i="1"/>
  <c r="AK129" i="1"/>
  <c r="AL129" i="1"/>
  <c r="AM129" i="1"/>
  <c r="AH130" i="1"/>
  <c r="AI130" i="1"/>
  <c r="AJ130" i="1"/>
  <c r="AK130" i="1"/>
  <c r="AL130" i="1"/>
  <c r="AM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<sst xmlns="http://schemas.openxmlformats.org/spreadsheetml/2006/main" count="439" uniqueCount="60">
  <si>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</si>
  <si>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</si>
  <si>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</si>
  <si>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</si>
  <si>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</si>
  <si>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</si>
  <si>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</si>
  <si>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</si>
  <si>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</si>
  <si>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</si>
  <si>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Dual-Diagnosis</t>
  </si>
  <si>
    <t>Psych</t>
  </si>
  <si>
    <t>Partial Hospitalization(PHP)</t>
  </si>
  <si>
    <t>Gross Charge</t>
  </si>
  <si>
    <t>Revenue Code</t>
  </si>
  <si>
    <t>Payer</t>
  </si>
  <si>
    <t>USE DROP DOWN LIST</t>
  </si>
  <si>
    <t>Intensive Outpatient(IOP)</t>
  </si>
  <si>
    <t>Case Rate/DRG</t>
  </si>
  <si>
    <t>Payer Rate</t>
  </si>
  <si>
    <t>Medicare Rate</t>
  </si>
  <si>
    <t>UMR Rate</t>
  </si>
  <si>
    <t>% of Medicare PPS</t>
  </si>
  <si>
    <t>Rehab</t>
  </si>
  <si>
    <t>Per Visit</t>
  </si>
  <si>
    <t>Outpatient</t>
  </si>
  <si>
    <t>Other</t>
  </si>
  <si>
    <t>AETNA HMO Rate</t>
  </si>
  <si>
    <t>BCBS ANTHEM Rate</t>
  </si>
  <si>
    <t>BCBS FEDERAL ANTHEM Rate</t>
  </si>
  <si>
    <t>BCBS OUT OF STATE Rate</t>
  </si>
  <si>
    <t>BEACON HEALTH Rate</t>
  </si>
  <si>
    <t>BRIGHT HEALTH Rate</t>
  </si>
  <si>
    <t>CCHA Rate</t>
  </si>
  <si>
    <t>CHP+ COLORADO ACCESS Rate</t>
  </si>
  <si>
    <t>CIGNA HMO Rate</t>
  </si>
  <si>
    <t>COFINITY Rate</t>
  </si>
  <si>
    <t>COLORADO ACCESS MEDI Rate</t>
  </si>
  <si>
    <t>COMPSYCH Rate</t>
  </si>
  <si>
    <t>GREAT WEST/CIGNA Rate</t>
  </si>
  <si>
    <t>HEALTH COLORADO,INC. Rate</t>
  </si>
  <si>
    <t>HUMANA HMO Rate</t>
  </si>
  <si>
    <t>HUMANA MEDICARE HMO Rate</t>
  </si>
  <si>
    <t>KAISER Rate</t>
  </si>
  <si>
    <t>KAISER BEACON NOCO Rate</t>
  </si>
  <si>
    <t>MAGELLAN HMO Rate</t>
  </si>
  <si>
    <t>MEDICARE NOVITAS Rate</t>
  </si>
  <si>
    <t>MINES &amp; ASSOCIATES E Rate</t>
  </si>
  <si>
    <t>MULTIPLAN/PHCS PPO Rate</t>
  </si>
  <si>
    <t>NE HEALTH PARTNERS-B Rate</t>
  </si>
  <si>
    <t>ROCKY MOUNTAIN - MED Rate</t>
  </si>
  <si>
    <t>ROCKY MTN HMO Rate</t>
  </si>
  <si>
    <t>TRICARE WEST HN Rate</t>
  </si>
  <si>
    <t>UBH AARP MEDICARE HM Rate</t>
  </si>
  <si>
    <t>UBH HMO Rate</t>
  </si>
  <si>
    <t>VA TRIWEST Rate</t>
  </si>
  <si>
    <t>WYOMING MEDICAID Rate</t>
  </si>
  <si>
    <t>ALL</t>
  </si>
  <si>
    <t>Adolescent</t>
  </si>
  <si>
    <t>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</si>
</sst>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0" fillId="0" borderId="0" xfId="0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topLeftCell="B1" workbookViewId="0">
      <selection activeCell="B4" sqref="B4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25" t="s">
        <v>16</v>
      </c>
      <c r="C2" s="25"/>
      <c r="D2" s="25"/>
      <c r="E2" s="25"/>
      <c r="F2" s="25"/>
    </row>
    <row r="3" spans="2:12" ht="30">
      <c r="B3" s="6" t="s">
        <v>15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13</v>
      </c>
      <c r="H3" s="6" t="s">
        <v>14</v>
      </c>
      <c r="I3" s="6" t="s">
        <v>4</v>
      </c>
      <c r="J3" s="6" t="s">
        <v>5</v>
      </c>
      <c r="K3" s="15" t="s">
        <v>19</v>
      </c>
      <c r="L3" s="6" t="s">
        <v>20</v>
      </c>
    </row>
    <row r="4" spans="2:12">
      <c r="B4" s="10" t="s">
        <v>28</v>
      </c>
      <c r="C4" s="10" t="s">
        <v>17</v>
      </c>
      <c r="D4" s="10" t="s">
        <v>57</v>
      </c>
      <c r="E4" s="10" t="s">
        <v>57</v>
      </c>
      <c r="F4" s="10" t="s">
        <v>9</v>
      </c>
      <c r="G4" s="16">
        <f>IF(Data!$E$212&gt;1,"Error",MAX(Data!E120:E196))</f>
        <v>667</v>
      </c>
      <c r="H4" s="7">
        <f>IF(Data!$E$212&gt;1,"Error",MAX(Data!F120:F196))</f>
        <v>905</v>
      </c>
      <c r="I4" s="16">
        <f>IF(Data!$E$212&gt;1,"Error",MAX(Data!G120:G196))</f>
        <v>196.8</v>
      </c>
      <c r="J4" s="16">
        <f>IF(Data!$E$212&gt;1,"Error",MAX(Data!H120:H196))</f>
        <v>351</v>
      </c>
      <c r="K4" s="8">
        <f>IF(Data!$I$212&gt;1,"Error",IF(Data!$I$212=0,"N/A",MAX(Data!I120:CN209)))</f>
        <v>284</v>
      </c>
      <c r="L4" s="17" t="str">
        <f>IF(K4&lt;2,MAX(Data!I120:CN209),"N/A")</f>
        <v>N/A</v>
      </c>
    </row>
    <row r="7" spans="2:12" hidden="1" outlineLevel="1">
      <c r="B7" s="2" t="s">
        <v>15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7" t="s">
        <v>27</v>
      </c>
      <c r="C8" s="28" t="s">
        <v>6</v>
      </c>
      <c r="D8" s="28" t="s">
        <v>57</v>
      </c>
      <c r="E8" s="28" t="s">
        <v>57</v>
      </c>
      <c r="F8" s="28" t="s">
        <v>22</v>
      </c>
    </row>
    <row r="9" spans="2:12" hidden="1" outlineLevel="1">
      <c r="B9" s="27" t="s">
        <v>28</v>
      </c>
      <c r="C9" s="28" t="s">
        <v>17</v>
      </c>
      <c r="D9" s="28" t="s">
        <v>7</v>
      </c>
      <c r="E9" s="28" t="s">
        <v>8</v>
      </c>
      <c r="F9" s="28" t="s">
        <v>9</v>
      </c>
    </row>
    <row r="10" spans="2:12" hidden="1" outlineLevel="1">
      <c r="B10" s="27" t="s">
        <v>29</v>
      </c>
      <c r="C10" s="28" t="s">
        <v>26</v>
      </c>
      <c r="D10" s="28" t="s">
        <v>10</v>
      </c>
      <c r="E10" s="28" t="s">
        <v>58</v>
      </c>
      <c r="F10" s="28" t="s">
        <v>24</v>
      </c>
    </row>
    <row r="11" spans="2:12" hidden="1" outlineLevel="1">
      <c r="B11" s="27" t="s">
        <v>30</v>
      </c>
      <c r="C11" s="28" t="s">
        <v>25</v>
      </c>
      <c r="D11" s="28" t="s">
        <v>59</v>
      </c>
      <c r="E11"/>
      <c r="F11" s="28" t="s">
        <v>18</v>
      </c>
    </row>
    <row r="12" spans="2:12" hidden="1" outlineLevel="1">
      <c r="B12" s="27" t="s">
        <v>31</v>
      </c>
      <c r="C12" s="28" t="s">
        <v>12</v>
      </c>
      <c r="D12" s="28" t="s">
        <v>11</v>
      </c>
      <c r="E12"/>
      <c r="F12"/>
    </row>
    <row r="13" spans="2:12" hidden="1" outlineLevel="1">
      <c r="B13" s="27" t="s">
        <v>32</v>
      </c>
      <c r="C13"/>
      <c r="D13" s="28" t="s">
        <v>23</v>
      </c>
      <c r="E13"/>
      <c r="F13"/>
    </row>
    <row r="14" spans="2:12" hidden="1" outlineLevel="1">
      <c r="B14" s="27" t="s">
        <v>33</v>
      </c>
      <c r="C14"/>
      <c r="D14"/>
      <c r="E14"/>
      <c r="F14"/>
    </row>
    <row r="15" spans="2:12" hidden="1" outlineLevel="1">
      <c r="B15" s="27" t="s">
        <v>34</v>
      </c>
      <c r="C15"/>
      <c r="D15"/>
      <c r="E15"/>
      <c r="F15"/>
      <c r="G15" s="7"/>
    </row>
    <row r="16" spans="2:12" hidden="1" outlineLevel="1">
      <c r="B16" s="27" t="s">
        <v>35</v>
      </c>
      <c r="C16"/>
      <c r="D16"/>
      <c r="E16"/>
      <c r="F16"/>
    </row>
    <row r="17" spans="2:6" hidden="1" outlineLevel="1">
      <c r="B17" s="27" t="s">
        <v>36</v>
      </c>
      <c r="C17"/>
      <c r="D17"/>
      <c r="E17"/>
      <c r="F17"/>
    </row>
    <row r="18" spans="2:6" hidden="1">
      <c r="B18" s="27" t="s">
        <v>37</v>
      </c>
    </row>
    <row r="19" spans="2:6" hidden="1">
      <c r="B19" s="27" t="s">
        <v>38</v>
      </c>
    </row>
    <row r="20" spans="2:6" hidden="1">
      <c r="B20" s="27" t="s">
        <v>39</v>
      </c>
    </row>
    <row r="21" spans="2:6" hidden="1">
      <c r="B21" s="27" t="s">
        <v>40</v>
      </c>
    </row>
    <row r="22" spans="2:6" hidden="1">
      <c r="B22" s="27" t="s">
        <v>41</v>
      </c>
    </row>
    <row r="23" spans="2:6" hidden="1">
      <c r="B23" s="27" t="s">
        <v>42</v>
      </c>
    </row>
    <row r="24" spans="2:6" hidden="1">
      <c r="B24" s="27" t="s">
        <v>43</v>
      </c>
    </row>
    <row r="25" spans="2:6" hidden="1">
      <c r="B25" s="27" t="s">
        <v>44</v>
      </c>
    </row>
    <row r="26" spans="2:6" hidden="1">
      <c r="B26" s="27" t="s">
        <v>45</v>
      </c>
    </row>
    <row r="27" spans="2:6" hidden="1">
      <c r="B27" s="27" t="s">
        <v>46</v>
      </c>
    </row>
    <row r="28" spans="2:6" hidden="1">
      <c r="B28" s="27" t="s">
        <v>47</v>
      </c>
    </row>
    <row r="29" spans="2:6" hidden="1">
      <c r="B29" s="27" t="s">
        <v>48</v>
      </c>
    </row>
    <row r="30" spans="2:6" hidden="1">
      <c r="B30" s="27" t="s">
        <v>49</v>
      </c>
    </row>
    <row r="31" spans="2:6" hidden="1">
      <c r="B31" s="27" t="s">
        <v>50</v>
      </c>
    </row>
    <row r="32" spans="2:6" hidden="1">
      <c r="B32" s="27" t="s">
        <v>51</v>
      </c>
    </row>
    <row r="33" spans="2:2" hidden="1">
      <c r="B33" s="27" t="s">
        <v>52</v>
      </c>
    </row>
    <row r="34" spans="2:2" hidden="1">
      <c r="B34" s="27" t="s">
        <v>53</v>
      </c>
    </row>
    <row r="35" spans="2:2" hidden="1">
      <c r="B35" s="27" t="s">
        <v>54</v>
      </c>
    </row>
    <row r="36" spans="2:2" hidden="1">
      <c r="B36" s="27" t="s">
        <v>21</v>
      </c>
    </row>
    <row r="37" spans="2:2" hidden="1">
      <c r="B37" s="27" t="s">
        <v>55</v>
      </c>
    </row>
    <row r="38" spans="2:2" hidden="1">
      <c r="B38" s="27" t="s">
        <v>56</v>
      </c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$E$8:$E$10</formula1>
    </dataValidation>
    <dataValidation type="list" allowBlank="1" showInputMessage="1" showErrorMessage="1" sqref="D4">
      <formula1>$D$8:$D$13</formula1>
    </dataValidation>
    <dataValidation type="list" allowBlank="1" showInputMessage="1" showErrorMessage="1" sqref="C4">
      <formula1>$C$8:$C$12</formula1>
    </dataValidation>
    <dataValidation type="list" allowBlank="1" showInputMessage="1" showErrorMessage="1" sqref="B4">
      <formula1>$B$8:$B$38</formula1>
    </dataValidation>
    <dataValidation type="list" allowBlank="1" showInputMessage="1" showErrorMessage="1" sqref="F4">
      <formula1>$F$8:$F$11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2"/>
  <sheetViews>
    <sheetView topLeftCell="A4" workbookViewId="0">
      <selection activeCell="C119" sqref="C119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39" s="28" customFormat="1" ht="75">
      <c r="A1" s="26" t="s">
        <v>0</v>
      </c>
      <c r="B1" s="26" t="s">
        <v>1</v>
      </c>
      <c r="C1" s="26" t="s">
        <v>2</v>
      </c>
      <c r="D1" s="26" t="s">
        <v>3</v>
      </c>
      <c r="E1" s="27" t="s">
        <v>13</v>
      </c>
      <c r="F1" s="27" t="s">
        <v>14</v>
      </c>
      <c r="G1" s="27" t="s">
        <v>4</v>
      </c>
      <c r="H1" s="27" t="s">
        <v>5</v>
      </c>
      <c r="I1" s="27" t="s">
        <v>27</v>
      </c>
      <c r="J1" s="27" t="s">
        <v>28</v>
      </c>
      <c r="K1" s="27" t="s">
        <v>29</v>
      </c>
      <c r="L1" s="27" t="s">
        <v>30</v>
      </c>
      <c r="M1" s="27" t="s">
        <v>31</v>
      </c>
      <c r="N1" s="27" t="s">
        <v>32</v>
      </c>
      <c r="O1" s="27" t="s">
        <v>33</v>
      </c>
      <c r="P1" s="27" t="s">
        <v>34</v>
      </c>
      <c r="Q1" s="27" t="s">
        <v>35</v>
      </c>
      <c r="R1" s="27" t="s">
        <v>36</v>
      </c>
      <c r="S1" s="27" t="s">
        <v>37</v>
      </c>
      <c r="T1" s="27" t="s">
        <v>38</v>
      </c>
      <c r="U1" s="27" t="s">
        <v>39</v>
      </c>
      <c r="V1" s="27" t="s">
        <v>40</v>
      </c>
      <c r="W1" s="27" t="s">
        <v>41</v>
      </c>
      <c r="X1" s="27" t="s">
        <v>42</v>
      </c>
      <c r="Y1" s="27" t="s">
        <v>43</v>
      </c>
      <c r="Z1" s="27" t="s">
        <v>44</v>
      </c>
      <c r="AA1" s="27" t="s">
        <v>45</v>
      </c>
      <c r="AB1" s="27" t="s">
        <v>46</v>
      </c>
      <c r="AC1" s="27" t="s">
        <v>47</v>
      </c>
      <c r="AD1" s="27" t="s">
        <v>48</v>
      </c>
      <c r="AE1" s="27" t="s">
        <v>49</v>
      </c>
      <c r="AF1" s="27" t="s">
        <v>50</v>
      </c>
      <c r="AG1" s="27" t="s">
        <v>51</v>
      </c>
      <c r="AH1" s="27" t="s">
        <v>52</v>
      </c>
      <c r="AI1" s="27" t="s">
        <v>53</v>
      </c>
      <c r="AJ1" s="27" t="s">
        <v>54</v>
      </c>
      <c r="AK1" s="27" t="s">
        <v>21</v>
      </c>
      <c r="AL1" s="27" t="s">
        <v>55</v>
      </c>
      <c r="AM1" s="27" t="s">
        <v>56</v>
      </c>
    </row>
    <row r="2" spans="1:39" s="28" customFormat="1">
      <c r="A2" s="28" t="s">
        <v>6</v>
      </c>
      <c r="B2" s="28" t="s">
        <v>57</v>
      </c>
      <c r="C2" s="28" t="s">
        <v>57</v>
      </c>
      <c r="D2" s="28" t="s">
        <v>22</v>
      </c>
      <c r="E2" s="13">
        <v>2500</v>
      </c>
      <c r="F2" s="14">
        <v>124</v>
      </c>
      <c r="G2" s="29">
        <v>1</v>
      </c>
      <c r="H2" s="29">
        <v>1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9">
        <v>1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9">
        <v>1</v>
      </c>
      <c r="AM2" s="24">
        <v>0</v>
      </c>
    </row>
    <row r="3" spans="1:39" s="28" customFormat="1">
      <c r="A3" s="28" t="s">
        <v>6</v>
      </c>
      <c r="B3" s="28" t="s">
        <v>57</v>
      </c>
      <c r="C3" s="28" t="s">
        <v>57</v>
      </c>
      <c r="D3" s="28" t="s">
        <v>9</v>
      </c>
      <c r="E3" s="13">
        <v>2500</v>
      </c>
      <c r="F3" s="14">
        <v>124</v>
      </c>
      <c r="G3" s="13">
        <v>1070</v>
      </c>
      <c r="H3" s="13">
        <v>1312.5</v>
      </c>
      <c r="I3" s="24">
        <v>0</v>
      </c>
      <c r="J3" s="24">
        <v>1127</v>
      </c>
      <c r="K3" s="24">
        <v>1127</v>
      </c>
      <c r="L3" s="24">
        <v>1127</v>
      </c>
      <c r="M3" s="24">
        <v>0</v>
      </c>
      <c r="N3" s="24">
        <v>1312.5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1150</v>
      </c>
      <c r="U3" s="24">
        <v>0</v>
      </c>
      <c r="V3" s="24">
        <v>0</v>
      </c>
      <c r="W3" s="24">
        <v>0</v>
      </c>
      <c r="X3" s="24">
        <v>0</v>
      </c>
      <c r="Y3" s="24">
        <v>1070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1217.3499999999999</v>
      </c>
      <c r="AI3" s="24">
        <v>0</v>
      </c>
      <c r="AJ3" s="24">
        <v>0</v>
      </c>
      <c r="AK3" s="24">
        <v>0</v>
      </c>
      <c r="AL3" s="24">
        <v>0</v>
      </c>
      <c r="AM3" s="24">
        <v>0</v>
      </c>
    </row>
    <row r="4" spans="1:39" s="28" customFormat="1">
      <c r="A4" s="28" t="s">
        <v>6</v>
      </c>
      <c r="B4" s="28" t="s">
        <v>7</v>
      </c>
      <c r="C4" s="28" t="s">
        <v>8</v>
      </c>
      <c r="D4" s="28" t="s">
        <v>9</v>
      </c>
      <c r="E4" s="13">
        <v>2500</v>
      </c>
      <c r="F4" s="14">
        <v>126</v>
      </c>
      <c r="G4" s="13">
        <v>960.11</v>
      </c>
      <c r="H4" s="13">
        <v>960.11</v>
      </c>
      <c r="I4" s="24">
        <v>0</v>
      </c>
      <c r="J4" s="24">
        <v>0</v>
      </c>
      <c r="K4" s="24">
        <v>0</v>
      </c>
      <c r="L4" s="24">
        <v>0</v>
      </c>
      <c r="M4" s="24">
        <v>960.11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</row>
    <row r="5" spans="1:39" s="28" customFormat="1">
      <c r="A5" s="28" t="s">
        <v>6</v>
      </c>
      <c r="B5" s="28" t="s">
        <v>7</v>
      </c>
      <c r="C5" s="28" t="s">
        <v>57</v>
      </c>
      <c r="D5" s="28" t="s">
        <v>9</v>
      </c>
      <c r="E5" s="13">
        <v>2500</v>
      </c>
      <c r="F5" s="14">
        <v>126</v>
      </c>
      <c r="G5" s="13">
        <v>932.15</v>
      </c>
      <c r="H5" s="13">
        <v>1558</v>
      </c>
      <c r="I5" s="24">
        <v>1115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1128</v>
      </c>
      <c r="R5" s="24">
        <v>1137.3399999999999</v>
      </c>
      <c r="S5" s="24">
        <v>0</v>
      </c>
      <c r="T5" s="24">
        <v>0</v>
      </c>
      <c r="U5" s="24">
        <v>1128</v>
      </c>
      <c r="V5" s="24">
        <v>0</v>
      </c>
      <c r="W5" s="24">
        <v>1412</v>
      </c>
      <c r="X5" s="24">
        <v>1412</v>
      </c>
      <c r="Y5" s="24">
        <v>0</v>
      </c>
      <c r="Z5" s="24">
        <v>932.15</v>
      </c>
      <c r="AA5" s="24">
        <v>1086</v>
      </c>
      <c r="AB5" s="24">
        <v>0</v>
      </c>
      <c r="AC5" s="24">
        <v>1558</v>
      </c>
      <c r="AD5" s="24">
        <v>1272</v>
      </c>
      <c r="AE5" s="24">
        <v>0</v>
      </c>
      <c r="AF5" s="24">
        <v>0</v>
      </c>
      <c r="AG5" s="24">
        <v>1170</v>
      </c>
      <c r="AH5" s="24">
        <v>0</v>
      </c>
      <c r="AI5" s="24">
        <v>1025</v>
      </c>
      <c r="AJ5" s="24">
        <v>1025</v>
      </c>
      <c r="AK5" s="24">
        <v>1025</v>
      </c>
      <c r="AL5" s="24">
        <v>0</v>
      </c>
      <c r="AM5" s="24">
        <v>0</v>
      </c>
    </row>
    <row r="6" spans="1:39" s="28" customFormat="1">
      <c r="A6" s="28" t="s">
        <v>6</v>
      </c>
      <c r="B6" s="28" t="s">
        <v>10</v>
      </c>
      <c r="C6" s="28" t="s">
        <v>58</v>
      </c>
      <c r="D6" s="28" t="s">
        <v>9</v>
      </c>
      <c r="E6" s="13">
        <v>2500</v>
      </c>
      <c r="F6" s="14">
        <v>124</v>
      </c>
      <c r="G6" s="13">
        <v>960.11</v>
      </c>
      <c r="H6" s="13">
        <v>960.11</v>
      </c>
      <c r="I6" s="24">
        <v>0</v>
      </c>
      <c r="J6" s="24">
        <v>0</v>
      </c>
      <c r="K6" s="24">
        <v>0</v>
      </c>
      <c r="L6" s="24">
        <v>0</v>
      </c>
      <c r="M6" s="24">
        <v>960.11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</row>
    <row r="7" spans="1:39" s="28" customFormat="1">
      <c r="A7" s="28" t="s">
        <v>6</v>
      </c>
      <c r="B7" s="28" t="s">
        <v>10</v>
      </c>
      <c r="C7" s="28" t="s">
        <v>8</v>
      </c>
      <c r="D7" s="28" t="s">
        <v>9</v>
      </c>
      <c r="E7" s="13">
        <v>2500</v>
      </c>
      <c r="F7" s="14">
        <v>124</v>
      </c>
      <c r="G7" s="13">
        <v>960.11</v>
      </c>
      <c r="H7" s="13">
        <v>960.11</v>
      </c>
      <c r="I7" s="24">
        <v>0</v>
      </c>
      <c r="J7" s="24">
        <v>0</v>
      </c>
      <c r="K7" s="24">
        <v>0</v>
      </c>
      <c r="L7" s="24">
        <v>0</v>
      </c>
      <c r="M7" s="24">
        <v>960.11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</row>
    <row r="8" spans="1:39" s="28" customFormat="1">
      <c r="A8" s="28" t="s">
        <v>6</v>
      </c>
      <c r="B8" s="28" t="s">
        <v>10</v>
      </c>
      <c r="C8" s="28" t="s">
        <v>57</v>
      </c>
      <c r="D8" s="28" t="s">
        <v>9</v>
      </c>
      <c r="E8" s="13">
        <v>2500</v>
      </c>
      <c r="F8" s="14">
        <v>124</v>
      </c>
      <c r="G8" s="13">
        <v>1025</v>
      </c>
      <c r="H8" s="13">
        <v>1025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1025</v>
      </c>
      <c r="AJ8" s="24">
        <v>1025</v>
      </c>
      <c r="AK8" s="24">
        <v>1025</v>
      </c>
      <c r="AL8" s="24">
        <v>0</v>
      </c>
      <c r="AM8" s="24">
        <v>0</v>
      </c>
    </row>
    <row r="9" spans="1:39" s="28" customFormat="1">
      <c r="A9" s="28" t="s">
        <v>6</v>
      </c>
      <c r="B9" s="28" t="s">
        <v>59</v>
      </c>
      <c r="C9" s="28" t="s">
        <v>57</v>
      </c>
      <c r="D9" s="28" t="s">
        <v>9</v>
      </c>
      <c r="E9" s="13">
        <v>2500</v>
      </c>
      <c r="F9" s="14">
        <v>124</v>
      </c>
      <c r="G9" s="13">
        <v>873</v>
      </c>
      <c r="H9" s="13">
        <v>1140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985</v>
      </c>
      <c r="R9" s="24">
        <v>0</v>
      </c>
      <c r="S9" s="24">
        <v>0</v>
      </c>
      <c r="T9" s="24">
        <v>0</v>
      </c>
      <c r="U9" s="24">
        <v>985</v>
      </c>
      <c r="V9" s="24">
        <v>0</v>
      </c>
      <c r="W9" s="24">
        <v>1140</v>
      </c>
      <c r="X9" s="24">
        <v>1140</v>
      </c>
      <c r="Y9" s="24">
        <v>0</v>
      </c>
      <c r="Z9" s="24">
        <v>0</v>
      </c>
      <c r="AA9" s="24">
        <v>990</v>
      </c>
      <c r="AB9" s="24">
        <v>0</v>
      </c>
      <c r="AC9" s="24">
        <v>0</v>
      </c>
      <c r="AD9" s="24">
        <v>0</v>
      </c>
      <c r="AE9" s="24">
        <v>0</v>
      </c>
      <c r="AF9" s="24">
        <v>891</v>
      </c>
      <c r="AG9" s="24">
        <v>1069</v>
      </c>
      <c r="AH9" s="24">
        <v>0</v>
      </c>
      <c r="AI9" s="24">
        <v>873</v>
      </c>
      <c r="AJ9" s="24">
        <v>873</v>
      </c>
      <c r="AK9" s="24">
        <v>873</v>
      </c>
      <c r="AL9" s="24">
        <v>0</v>
      </c>
      <c r="AM9" s="24">
        <v>0</v>
      </c>
    </row>
    <row r="10" spans="1:39" s="28" customFormat="1">
      <c r="A10" s="28" t="s">
        <v>6</v>
      </c>
      <c r="B10" s="28" t="s">
        <v>59</v>
      </c>
      <c r="C10" s="28" t="s">
        <v>57</v>
      </c>
      <c r="D10" s="28" t="s">
        <v>24</v>
      </c>
      <c r="E10" s="13">
        <v>2500</v>
      </c>
      <c r="F10" s="14">
        <v>124</v>
      </c>
      <c r="G10" s="13">
        <v>763</v>
      </c>
      <c r="H10" s="13">
        <v>1567</v>
      </c>
      <c r="I10" s="24">
        <v>1000</v>
      </c>
      <c r="J10" s="24">
        <v>0</v>
      </c>
      <c r="K10" s="24">
        <v>0</v>
      </c>
      <c r="L10" s="24">
        <v>0</v>
      </c>
      <c r="M10" s="24">
        <v>848.72</v>
      </c>
      <c r="N10" s="24">
        <v>0</v>
      </c>
      <c r="O10" s="24">
        <v>0</v>
      </c>
      <c r="P10" s="24">
        <v>0</v>
      </c>
      <c r="Q10" s="24">
        <v>0</v>
      </c>
      <c r="R10" s="24">
        <v>1015.75</v>
      </c>
      <c r="S10" s="24">
        <v>0</v>
      </c>
      <c r="T10" s="24">
        <v>800</v>
      </c>
      <c r="U10" s="24">
        <v>0</v>
      </c>
      <c r="V10" s="24">
        <v>763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1567</v>
      </c>
      <c r="AD10" s="24">
        <v>0</v>
      </c>
      <c r="AE10" s="24">
        <v>763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</row>
    <row r="11" spans="1:39" s="28" customFormat="1">
      <c r="A11" s="28" t="s">
        <v>6</v>
      </c>
      <c r="B11" s="28" t="s">
        <v>11</v>
      </c>
      <c r="C11" s="28" t="s">
        <v>58</v>
      </c>
      <c r="D11" s="28" t="s">
        <v>18</v>
      </c>
      <c r="E11" s="13">
        <v>2500</v>
      </c>
      <c r="F11" s="14">
        <v>124</v>
      </c>
      <c r="G11" s="13">
        <v>4911.03</v>
      </c>
      <c r="H11" s="13">
        <v>7500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7500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7500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4911.03</v>
      </c>
    </row>
    <row r="12" spans="1:39" s="28" customFormat="1">
      <c r="A12" s="28" t="s">
        <v>6</v>
      </c>
      <c r="B12" s="28" t="s">
        <v>11</v>
      </c>
      <c r="C12" s="28" t="s">
        <v>58</v>
      </c>
      <c r="D12" s="28" t="s">
        <v>9</v>
      </c>
      <c r="E12" s="13">
        <v>2500</v>
      </c>
      <c r="F12" s="14">
        <v>124</v>
      </c>
      <c r="G12" s="13">
        <v>960.11</v>
      </c>
      <c r="H12" s="13">
        <v>960.11</v>
      </c>
      <c r="I12" s="24">
        <v>0</v>
      </c>
      <c r="J12" s="24">
        <v>0</v>
      </c>
      <c r="K12" s="24">
        <v>0</v>
      </c>
      <c r="L12" s="24">
        <v>0</v>
      </c>
      <c r="M12" s="24">
        <v>960.11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960.11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</row>
    <row r="13" spans="1:39" s="28" customFormat="1">
      <c r="A13" s="28" t="s">
        <v>6</v>
      </c>
      <c r="B13" s="28" t="s">
        <v>11</v>
      </c>
      <c r="C13" s="28" t="s">
        <v>8</v>
      </c>
      <c r="D13" s="28" t="s">
        <v>18</v>
      </c>
      <c r="E13" s="13">
        <v>2500</v>
      </c>
      <c r="F13" s="14">
        <v>124</v>
      </c>
      <c r="G13" s="13">
        <v>10137.5</v>
      </c>
      <c r="H13" s="13">
        <v>10137.5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10137.5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10137.5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</row>
    <row r="14" spans="1:39" s="28" customFormat="1">
      <c r="A14" s="28" t="s">
        <v>6</v>
      </c>
      <c r="B14" s="28" t="s">
        <v>11</v>
      </c>
      <c r="C14" s="28" t="s">
        <v>8</v>
      </c>
      <c r="D14" s="28" t="s">
        <v>9</v>
      </c>
      <c r="E14" s="13">
        <v>2500</v>
      </c>
      <c r="F14" s="14">
        <v>124</v>
      </c>
      <c r="G14" s="13">
        <v>960</v>
      </c>
      <c r="H14" s="13">
        <v>960</v>
      </c>
      <c r="I14" s="24">
        <v>0</v>
      </c>
      <c r="J14" s="24">
        <v>0</v>
      </c>
      <c r="K14" s="24">
        <v>0</v>
      </c>
      <c r="L14" s="24">
        <v>0</v>
      </c>
      <c r="M14" s="24">
        <v>960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960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</row>
    <row r="15" spans="1:39" s="28" customFormat="1">
      <c r="A15" s="28" t="s">
        <v>6</v>
      </c>
      <c r="B15" s="28" t="s">
        <v>11</v>
      </c>
      <c r="C15" s="28" t="s">
        <v>57</v>
      </c>
      <c r="D15" s="28" t="s">
        <v>9</v>
      </c>
      <c r="E15" s="13">
        <v>2500</v>
      </c>
      <c r="F15" s="14">
        <v>124</v>
      </c>
      <c r="G15" s="13">
        <v>995</v>
      </c>
      <c r="H15" s="13">
        <v>1558</v>
      </c>
      <c r="I15" s="24">
        <v>1065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995</v>
      </c>
      <c r="P15" s="24">
        <v>1062.3800000000001</v>
      </c>
      <c r="Q15" s="24">
        <v>1128</v>
      </c>
      <c r="R15" s="24">
        <v>1083.3499999999999</v>
      </c>
      <c r="S15" s="24">
        <v>1062.3800000000001</v>
      </c>
      <c r="T15" s="24">
        <v>0</v>
      </c>
      <c r="U15" s="24">
        <v>1128</v>
      </c>
      <c r="V15" s="24">
        <v>0</v>
      </c>
      <c r="W15" s="24">
        <v>1412</v>
      </c>
      <c r="X15" s="24">
        <v>1412</v>
      </c>
      <c r="Y15" s="24">
        <v>0</v>
      </c>
      <c r="Z15" s="24">
        <v>0</v>
      </c>
      <c r="AA15" s="24">
        <v>1086</v>
      </c>
      <c r="AB15" s="24">
        <v>0</v>
      </c>
      <c r="AC15" s="24">
        <v>1558</v>
      </c>
      <c r="AD15" s="24">
        <v>1274</v>
      </c>
      <c r="AE15" s="24">
        <v>0</v>
      </c>
      <c r="AF15" s="24">
        <v>995</v>
      </c>
      <c r="AG15" s="24">
        <v>1170</v>
      </c>
      <c r="AH15" s="24">
        <v>0</v>
      </c>
      <c r="AI15" s="24">
        <v>1025</v>
      </c>
      <c r="AJ15" s="24">
        <v>1025</v>
      </c>
      <c r="AK15" s="24">
        <v>1025</v>
      </c>
      <c r="AL15" s="24">
        <v>0</v>
      </c>
      <c r="AM15" s="24">
        <v>0</v>
      </c>
    </row>
    <row r="16" spans="1:39" s="28" customFormat="1">
      <c r="A16" s="28" t="s">
        <v>6</v>
      </c>
      <c r="B16" s="28" t="s">
        <v>23</v>
      </c>
      <c r="C16" s="28" t="s">
        <v>8</v>
      </c>
      <c r="D16" s="28" t="s">
        <v>9</v>
      </c>
      <c r="E16" s="13">
        <v>2500</v>
      </c>
      <c r="F16" s="14">
        <v>128</v>
      </c>
      <c r="G16" s="13">
        <v>960.11</v>
      </c>
      <c r="H16" s="13">
        <v>960.11</v>
      </c>
      <c r="I16" s="24">
        <v>0</v>
      </c>
      <c r="J16" s="24">
        <v>0</v>
      </c>
      <c r="K16" s="24">
        <v>0</v>
      </c>
      <c r="L16" s="24">
        <v>0</v>
      </c>
      <c r="M16" s="24">
        <v>960.11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</row>
    <row r="17" spans="1:39" s="28" customFormat="1">
      <c r="A17" s="28" t="s">
        <v>6</v>
      </c>
      <c r="B17" s="28" t="s">
        <v>23</v>
      </c>
      <c r="C17" s="28" t="s">
        <v>57</v>
      </c>
      <c r="D17" s="28" t="s">
        <v>9</v>
      </c>
      <c r="E17" s="13">
        <v>2500</v>
      </c>
      <c r="F17" s="14">
        <v>128</v>
      </c>
      <c r="G17" s="13">
        <v>885</v>
      </c>
      <c r="H17" s="13">
        <v>1558</v>
      </c>
      <c r="I17" s="24">
        <v>1115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1128</v>
      </c>
      <c r="R17" s="24">
        <v>1131.2</v>
      </c>
      <c r="S17" s="24">
        <v>0</v>
      </c>
      <c r="T17" s="24">
        <v>900</v>
      </c>
      <c r="U17" s="24">
        <v>1128</v>
      </c>
      <c r="V17" s="24">
        <v>0</v>
      </c>
      <c r="W17" s="24">
        <v>1412</v>
      </c>
      <c r="X17" s="24">
        <v>1412</v>
      </c>
      <c r="Y17" s="24">
        <v>0</v>
      </c>
      <c r="Z17" s="24">
        <v>0</v>
      </c>
      <c r="AA17" s="24">
        <v>1086</v>
      </c>
      <c r="AB17" s="24">
        <v>0</v>
      </c>
      <c r="AC17" s="24">
        <v>1558</v>
      </c>
      <c r="AD17" s="24">
        <v>0</v>
      </c>
      <c r="AE17" s="24">
        <v>0</v>
      </c>
      <c r="AF17" s="24">
        <v>975</v>
      </c>
      <c r="AG17" s="24">
        <v>1170</v>
      </c>
      <c r="AH17" s="24">
        <v>0</v>
      </c>
      <c r="AI17" s="24">
        <v>885</v>
      </c>
      <c r="AJ17" s="24">
        <v>885</v>
      </c>
      <c r="AK17" s="24">
        <v>885</v>
      </c>
      <c r="AL17" s="24">
        <v>0</v>
      </c>
      <c r="AM17" s="24">
        <v>0</v>
      </c>
    </row>
    <row r="18" spans="1:39" s="28" customFormat="1">
      <c r="A18" s="28" t="s">
        <v>17</v>
      </c>
      <c r="B18" s="28" t="s">
        <v>57</v>
      </c>
      <c r="C18" s="28" t="s">
        <v>57</v>
      </c>
      <c r="D18" s="28" t="s">
        <v>22</v>
      </c>
      <c r="E18" s="13">
        <v>667</v>
      </c>
      <c r="F18" s="14">
        <v>905</v>
      </c>
      <c r="G18" s="29">
        <v>1</v>
      </c>
      <c r="H18" s="29">
        <v>1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9">
        <v>1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9">
        <v>1</v>
      </c>
      <c r="AM18" s="24">
        <v>0</v>
      </c>
    </row>
    <row r="19" spans="1:39" s="28" customFormat="1">
      <c r="A19" s="28" t="s">
        <v>17</v>
      </c>
      <c r="B19" s="28" t="s">
        <v>57</v>
      </c>
      <c r="C19" s="28" t="s">
        <v>57</v>
      </c>
      <c r="D19" s="28" t="s">
        <v>9</v>
      </c>
      <c r="E19" s="13">
        <v>667</v>
      </c>
      <c r="F19" s="14">
        <v>905</v>
      </c>
      <c r="G19" s="13">
        <v>196.8</v>
      </c>
      <c r="H19" s="13">
        <v>351</v>
      </c>
      <c r="I19" s="24">
        <v>0</v>
      </c>
      <c r="J19" s="24">
        <v>284</v>
      </c>
      <c r="K19" s="24">
        <v>284</v>
      </c>
      <c r="L19" s="24">
        <v>284</v>
      </c>
      <c r="M19" s="24">
        <v>0</v>
      </c>
      <c r="N19" s="24">
        <v>315</v>
      </c>
      <c r="O19" s="24">
        <v>200</v>
      </c>
      <c r="P19" s="24">
        <v>300</v>
      </c>
      <c r="Q19" s="24">
        <v>0</v>
      </c>
      <c r="R19" s="24">
        <v>0</v>
      </c>
      <c r="S19" s="24">
        <v>300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235</v>
      </c>
      <c r="Z19" s="24">
        <v>237.64</v>
      </c>
      <c r="AA19" s="24">
        <v>0</v>
      </c>
      <c r="AB19" s="24">
        <v>0</v>
      </c>
      <c r="AC19" s="24">
        <v>0</v>
      </c>
      <c r="AD19" s="24">
        <v>351</v>
      </c>
      <c r="AE19" s="24">
        <v>0</v>
      </c>
      <c r="AF19" s="24">
        <v>0</v>
      </c>
      <c r="AG19" s="24">
        <v>0</v>
      </c>
      <c r="AH19" s="24">
        <v>196.8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</row>
    <row r="20" spans="1:39" s="28" customFormat="1">
      <c r="A20" s="28" t="s">
        <v>17</v>
      </c>
      <c r="B20" s="28" t="s">
        <v>7</v>
      </c>
      <c r="C20" s="28" t="s">
        <v>58</v>
      </c>
      <c r="D20" s="28" t="s">
        <v>9</v>
      </c>
      <c r="E20" s="13">
        <v>667</v>
      </c>
      <c r="F20" s="14">
        <v>906</v>
      </c>
      <c r="G20" s="13">
        <v>237.64</v>
      </c>
      <c r="H20" s="13">
        <v>237.64</v>
      </c>
      <c r="I20" s="24">
        <v>0</v>
      </c>
      <c r="J20" s="24">
        <v>0</v>
      </c>
      <c r="K20" s="24">
        <v>0</v>
      </c>
      <c r="L20" s="24">
        <v>0</v>
      </c>
      <c r="M20" s="24">
        <v>237.64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</row>
    <row r="21" spans="1:39" s="28" customFormat="1">
      <c r="A21" s="28" t="s">
        <v>17</v>
      </c>
      <c r="B21" s="28" t="s">
        <v>7</v>
      </c>
      <c r="C21" s="28" t="s">
        <v>8</v>
      </c>
      <c r="D21" s="28" t="s">
        <v>9</v>
      </c>
      <c r="E21" s="13">
        <v>667</v>
      </c>
      <c r="F21" s="14">
        <v>906</v>
      </c>
      <c r="G21" s="13">
        <v>237.64</v>
      </c>
      <c r="H21" s="13">
        <v>237.64</v>
      </c>
      <c r="I21" s="24">
        <v>0</v>
      </c>
      <c r="J21" s="24">
        <v>0</v>
      </c>
      <c r="K21" s="24">
        <v>0</v>
      </c>
      <c r="L21" s="24">
        <v>0</v>
      </c>
      <c r="M21" s="24">
        <v>237.64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</row>
    <row r="22" spans="1:39" s="28" customFormat="1">
      <c r="A22" s="28" t="s">
        <v>17</v>
      </c>
      <c r="B22" s="28" t="s">
        <v>7</v>
      </c>
      <c r="C22" s="28" t="s">
        <v>57</v>
      </c>
      <c r="D22" s="28" t="s">
        <v>9</v>
      </c>
      <c r="E22" s="13">
        <v>667</v>
      </c>
      <c r="F22" s="14">
        <v>906</v>
      </c>
      <c r="G22" s="13">
        <v>185</v>
      </c>
      <c r="H22" s="13">
        <v>458</v>
      </c>
      <c r="I22" s="24">
        <v>255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319</v>
      </c>
      <c r="R22" s="24">
        <v>257.94</v>
      </c>
      <c r="S22" s="24">
        <v>0</v>
      </c>
      <c r="T22" s="24">
        <v>314</v>
      </c>
      <c r="U22" s="24">
        <v>319</v>
      </c>
      <c r="V22" s="24">
        <v>0</v>
      </c>
      <c r="W22" s="24">
        <v>410</v>
      </c>
      <c r="X22" s="24">
        <v>410</v>
      </c>
      <c r="Y22" s="24">
        <v>0</v>
      </c>
      <c r="Z22" s="24">
        <v>0</v>
      </c>
      <c r="AA22" s="24">
        <v>256</v>
      </c>
      <c r="AB22" s="24">
        <v>0</v>
      </c>
      <c r="AC22" s="24">
        <v>458</v>
      </c>
      <c r="AD22" s="24">
        <v>0</v>
      </c>
      <c r="AE22" s="24">
        <v>0</v>
      </c>
      <c r="AF22" s="24">
        <v>185</v>
      </c>
      <c r="AG22" s="24">
        <v>303</v>
      </c>
      <c r="AH22" s="24">
        <v>0</v>
      </c>
      <c r="AI22" s="24">
        <v>253</v>
      </c>
      <c r="AJ22" s="24">
        <v>253</v>
      </c>
      <c r="AK22" s="24">
        <v>253</v>
      </c>
      <c r="AL22" s="24">
        <v>0</v>
      </c>
      <c r="AM22" s="24">
        <v>0</v>
      </c>
    </row>
    <row r="23" spans="1:39" s="28" customFormat="1">
      <c r="A23" s="28" t="s">
        <v>17</v>
      </c>
      <c r="B23" s="28" t="s">
        <v>11</v>
      </c>
      <c r="C23" s="28" t="s">
        <v>58</v>
      </c>
      <c r="D23" s="28" t="s">
        <v>9</v>
      </c>
      <c r="E23" s="13">
        <v>667</v>
      </c>
      <c r="F23" s="14">
        <v>905</v>
      </c>
      <c r="G23" s="13">
        <v>236.53</v>
      </c>
      <c r="H23" s="13">
        <v>237.64</v>
      </c>
      <c r="I23" s="24">
        <v>0</v>
      </c>
      <c r="J23" s="24">
        <v>0</v>
      </c>
      <c r="K23" s="24">
        <v>0</v>
      </c>
      <c r="L23" s="24">
        <v>0</v>
      </c>
      <c r="M23" s="24">
        <v>237.64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236.53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236.53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</row>
    <row r="24" spans="1:39" s="28" customFormat="1">
      <c r="A24" s="28" t="s">
        <v>17</v>
      </c>
      <c r="B24" s="28" t="s">
        <v>11</v>
      </c>
      <c r="C24" s="28" t="s">
        <v>8</v>
      </c>
      <c r="D24" s="28" t="s">
        <v>9</v>
      </c>
      <c r="E24" s="13">
        <v>667</v>
      </c>
      <c r="F24" s="14">
        <v>905</v>
      </c>
      <c r="G24" s="13">
        <v>236.53</v>
      </c>
      <c r="H24" s="13">
        <v>237.64</v>
      </c>
      <c r="I24" s="24">
        <v>0</v>
      </c>
      <c r="J24" s="24">
        <v>0</v>
      </c>
      <c r="K24" s="24">
        <v>0</v>
      </c>
      <c r="L24" s="24">
        <v>0</v>
      </c>
      <c r="M24" s="24">
        <v>237.64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236.53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236.53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</row>
    <row r="25" spans="1:39" s="28" customFormat="1">
      <c r="A25" s="28" t="s">
        <v>17</v>
      </c>
      <c r="B25" s="28" t="s">
        <v>11</v>
      </c>
      <c r="C25" s="28" t="s">
        <v>57</v>
      </c>
      <c r="D25" s="28" t="s">
        <v>9</v>
      </c>
      <c r="E25" s="13">
        <v>667</v>
      </c>
      <c r="F25" s="14">
        <v>905</v>
      </c>
      <c r="G25" s="13">
        <v>185</v>
      </c>
      <c r="H25" s="13">
        <v>458</v>
      </c>
      <c r="I25" s="24">
        <v>255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319</v>
      </c>
      <c r="R25" s="24">
        <v>257.94</v>
      </c>
      <c r="S25" s="24">
        <v>0</v>
      </c>
      <c r="T25" s="24">
        <v>366</v>
      </c>
      <c r="U25" s="24">
        <v>319</v>
      </c>
      <c r="V25" s="24">
        <v>0</v>
      </c>
      <c r="W25" s="24">
        <v>410</v>
      </c>
      <c r="X25" s="24">
        <v>410</v>
      </c>
      <c r="Y25" s="24">
        <v>0</v>
      </c>
      <c r="Z25" s="24">
        <v>0</v>
      </c>
      <c r="AA25" s="24">
        <v>256</v>
      </c>
      <c r="AB25" s="24">
        <v>0</v>
      </c>
      <c r="AC25" s="24">
        <v>458</v>
      </c>
      <c r="AD25" s="24">
        <v>0</v>
      </c>
      <c r="AE25" s="24">
        <v>0</v>
      </c>
      <c r="AF25" s="24">
        <v>185</v>
      </c>
      <c r="AG25" s="24">
        <v>303</v>
      </c>
      <c r="AH25" s="24">
        <v>0</v>
      </c>
      <c r="AI25" s="24">
        <v>255</v>
      </c>
      <c r="AJ25" s="24">
        <v>255</v>
      </c>
      <c r="AK25" s="24">
        <v>255</v>
      </c>
      <c r="AL25" s="24">
        <v>0</v>
      </c>
      <c r="AM25" s="24">
        <v>0</v>
      </c>
    </row>
    <row r="26" spans="1:39" s="28" customFormat="1">
      <c r="A26" s="28" t="s">
        <v>26</v>
      </c>
      <c r="B26" s="28" t="s">
        <v>59</v>
      </c>
      <c r="C26" s="28" t="s">
        <v>57</v>
      </c>
      <c r="D26" s="28" t="s">
        <v>22</v>
      </c>
      <c r="E26" s="13">
        <v>2500</v>
      </c>
      <c r="F26" s="14">
        <v>901</v>
      </c>
      <c r="G26" s="29">
        <v>1</v>
      </c>
      <c r="H26" s="29">
        <v>1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9">
        <v>1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9">
        <v>1</v>
      </c>
      <c r="AM26" s="24">
        <v>0</v>
      </c>
    </row>
    <row r="27" spans="1:39" s="28" customFormat="1">
      <c r="A27" s="28" t="s">
        <v>26</v>
      </c>
      <c r="B27" s="28" t="s">
        <v>59</v>
      </c>
      <c r="C27" s="28" t="s">
        <v>57</v>
      </c>
      <c r="D27" s="28" t="s">
        <v>9</v>
      </c>
      <c r="E27" s="13">
        <v>2500</v>
      </c>
      <c r="F27" s="14">
        <v>901</v>
      </c>
      <c r="G27" s="13">
        <v>848.72</v>
      </c>
      <c r="H27" s="13">
        <v>848.72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848.72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</row>
    <row r="28" spans="1:39" s="28" customFormat="1">
      <c r="A28" s="28" t="s">
        <v>26</v>
      </c>
      <c r="B28" s="28" t="s">
        <v>59</v>
      </c>
      <c r="C28" s="28" t="s">
        <v>57</v>
      </c>
      <c r="D28" s="28" t="s">
        <v>24</v>
      </c>
      <c r="E28" s="13">
        <v>2500</v>
      </c>
      <c r="F28" s="14">
        <v>901</v>
      </c>
      <c r="G28" s="13">
        <v>489.49</v>
      </c>
      <c r="H28" s="13">
        <v>1312.5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1312.5</v>
      </c>
      <c r="O28" s="24">
        <v>1100</v>
      </c>
      <c r="P28" s="24">
        <v>908</v>
      </c>
      <c r="Q28" s="24">
        <v>0</v>
      </c>
      <c r="R28" s="24">
        <v>0</v>
      </c>
      <c r="S28" s="24">
        <v>908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1242</v>
      </c>
      <c r="AE28" s="24">
        <v>0</v>
      </c>
      <c r="AF28" s="24">
        <v>0</v>
      </c>
      <c r="AG28" s="24">
        <v>0</v>
      </c>
      <c r="AH28" s="24">
        <v>489.49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</row>
    <row r="29" spans="1:39" s="28" customFormat="1">
      <c r="A29" s="28" t="s">
        <v>25</v>
      </c>
      <c r="B29" s="28" t="s">
        <v>59</v>
      </c>
      <c r="C29" s="28" t="s">
        <v>57</v>
      </c>
      <c r="D29" s="28" t="s">
        <v>9</v>
      </c>
      <c r="E29" s="13">
        <v>2500</v>
      </c>
      <c r="F29" s="14">
        <v>901</v>
      </c>
      <c r="G29" s="13">
        <v>873</v>
      </c>
      <c r="H29" s="13">
        <v>1140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985</v>
      </c>
      <c r="R29" s="24">
        <v>0</v>
      </c>
      <c r="S29" s="24">
        <v>0</v>
      </c>
      <c r="T29" s="24">
        <v>0</v>
      </c>
      <c r="U29" s="24">
        <v>985</v>
      </c>
      <c r="V29" s="24">
        <v>0</v>
      </c>
      <c r="W29" s="24">
        <v>1140</v>
      </c>
      <c r="X29" s="24">
        <v>1140</v>
      </c>
      <c r="Y29" s="24">
        <v>0</v>
      </c>
      <c r="Z29" s="24">
        <v>0</v>
      </c>
      <c r="AA29" s="24">
        <v>990</v>
      </c>
      <c r="AB29" s="24">
        <v>0</v>
      </c>
      <c r="AC29" s="24">
        <v>0</v>
      </c>
      <c r="AD29" s="24">
        <v>0</v>
      </c>
      <c r="AE29" s="24">
        <v>0</v>
      </c>
      <c r="AF29" s="24">
        <v>891</v>
      </c>
      <c r="AG29" s="24">
        <v>1069</v>
      </c>
      <c r="AH29" s="24">
        <v>0</v>
      </c>
      <c r="AI29" s="24">
        <v>873</v>
      </c>
      <c r="AJ29" s="24">
        <v>873</v>
      </c>
      <c r="AK29" s="24">
        <v>873</v>
      </c>
      <c r="AL29" s="24">
        <v>0</v>
      </c>
      <c r="AM29" s="24">
        <v>0</v>
      </c>
    </row>
    <row r="30" spans="1:39" s="28" customFormat="1">
      <c r="A30" s="28" t="s">
        <v>25</v>
      </c>
      <c r="B30" s="28" t="s">
        <v>59</v>
      </c>
      <c r="C30" s="28" t="s">
        <v>57</v>
      </c>
      <c r="D30" s="28" t="s">
        <v>24</v>
      </c>
      <c r="E30" s="13">
        <v>2500</v>
      </c>
      <c r="F30" s="14">
        <v>901</v>
      </c>
      <c r="G30" s="13">
        <v>763</v>
      </c>
      <c r="H30" s="13">
        <v>1567</v>
      </c>
      <c r="I30" s="24">
        <v>1000</v>
      </c>
      <c r="J30" s="24">
        <v>1179</v>
      </c>
      <c r="K30" s="24">
        <v>1179</v>
      </c>
      <c r="L30" s="24">
        <v>1179</v>
      </c>
      <c r="M30" s="24">
        <v>848.72</v>
      </c>
      <c r="N30" s="24">
        <v>0</v>
      </c>
      <c r="O30" s="24">
        <v>0</v>
      </c>
      <c r="P30" s="24">
        <v>0</v>
      </c>
      <c r="Q30" s="24">
        <v>0</v>
      </c>
      <c r="R30" s="24">
        <v>1015.75</v>
      </c>
      <c r="S30" s="24">
        <v>0</v>
      </c>
      <c r="T30" s="24">
        <v>836</v>
      </c>
      <c r="U30" s="24">
        <v>0</v>
      </c>
      <c r="V30" s="24">
        <v>763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1567</v>
      </c>
      <c r="AD30" s="24">
        <v>0</v>
      </c>
      <c r="AE30" s="24">
        <v>763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</row>
    <row r="31" spans="1:39" s="28" customFormat="1">
      <c r="A31" s="28" t="s">
        <v>25</v>
      </c>
      <c r="B31" s="28" t="s">
        <v>11</v>
      </c>
      <c r="C31" s="28" t="s">
        <v>57</v>
      </c>
      <c r="D31" s="28" t="s">
        <v>22</v>
      </c>
      <c r="E31" s="13">
        <v>2500</v>
      </c>
      <c r="F31" s="14">
        <v>901</v>
      </c>
      <c r="G31" s="29">
        <v>1.1599999999999999</v>
      </c>
      <c r="H31" s="29">
        <v>1.1599999999999999</v>
      </c>
      <c r="I31" s="29">
        <v>1.1599999999999999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</row>
    <row r="32" spans="1:39" s="28" customFormat="1">
      <c r="A32" s="28" t="s">
        <v>12</v>
      </c>
      <c r="B32" s="28" t="s">
        <v>57</v>
      </c>
      <c r="C32" s="28" t="s">
        <v>57</v>
      </c>
      <c r="D32" s="28" t="s">
        <v>22</v>
      </c>
      <c r="E32" s="13">
        <v>833</v>
      </c>
      <c r="F32" s="14">
        <v>912</v>
      </c>
      <c r="G32" s="29">
        <v>1</v>
      </c>
      <c r="H32" s="29">
        <v>1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9">
        <v>1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9">
        <v>1</v>
      </c>
      <c r="AM32" s="24">
        <v>0</v>
      </c>
    </row>
    <row r="33" spans="1:42" s="28" customFormat="1">
      <c r="A33" s="28" t="s">
        <v>12</v>
      </c>
      <c r="B33" s="28" t="s">
        <v>57</v>
      </c>
      <c r="C33" s="28" t="s">
        <v>57</v>
      </c>
      <c r="D33" s="28" t="s">
        <v>9</v>
      </c>
      <c r="E33" s="13">
        <v>833</v>
      </c>
      <c r="F33" s="14">
        <v>912</v>
      </c>
      <c r="G33" s="13">
        <v>240.56</v>
      </c>
      <c r="H33" s="13">
        <v>704</v>
      </c>
      <c r="I33" s="24">
        <v>0</v>
      </c>
      <c r="J33" s="24">
        <v>573</v>
      </c>
      <c r="K33" s="24">
        <v>573</v>
      </c>
      <c r="L33" s="24">
        <v>573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523</v>
      </c>
      <c r="U33" s="24">
        <v>0</v>
      </c>
      <c r="V33" s="24">
        <v>0</v>
      </c>
      <c r="W33" s="24">
        <v>0</v>
      </c>
      <c r="X33" s="24">
        <v>0</v>
      </c>
      <c r="Y33" s="24">
        <v>350</v>
      </c>
      <c r="Z33" s="24">
        <v>392.54</v>
      </c>
      <c r="AA33" s="24">
        <v>0</v>
      </c>
      <c r="AB33" s="24">
        <v>0</v>
      </c>
      <c r="AC33" s="24">
        <v>704</v>
      </c>
      <c r="AD33" s="24">
        <v>548</v>
      </c>
      <c r="AE33" s="24">
        <v>0</v>
      </c>
      <c r="AF33" s="24">
        <v>0</v>
      </c>
      <c r="AG33" s="24">
        <v>0</v>
      </c>
      <c r="AH33" s="24">
        <v>240.56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</row>
    <row r="34" spans="1:42" s="28" customFormat="1">
      <c r="A34" s="28" t="s">
        <v>12</v>
      </c>
      <c r="B34" s="28" t="s">
        <v>11</v>
      </c>
      <c r="C34" s="28" t="s">
        <v>58</v>
      </c>
      <c r="D34" s="28" t="s">
        <v>9</v>
      </c>
      <c r="E34" s="13">
        <v>833</v>
      </c>
      <c r="F34" s="14">
        <v>912</v>
      </c>
      <c r="G34" s="13">
        <v>325</v>
      </c>
      <c r="H34" s="13">
        <v>820</v>
      </c>
      <c r="I34" s="24">
        <v>0</v>
      </c>
      <c r="J34" s="24">
        <v>0</v>
      </c>
      <c r="K34" s="24">
        <v>0</v>
      </c>
      <c r="L34" s="24">
        <v>0</v>
      </c>
      <c r="M34" s="24">
        <v>392.54</v>
      </c>
      <c r="N34" s="24">
        <v>0</v>
      </c>
      <c r="O34" s="24">
        <v>0</v>
      </c>
      <c r="P34" s="24">
        <v>0</v>
      </c>
      <c r="Q34" s="24">
        <v>407</v>
      </c>
      <c r="R34" s="24">
        <v>0</v>
      </c>
      <c r="S34" s="24">
        <v>0</v>
      </c>
      <c r="T34" s="24">
        <v>0</v>
      </c>
      <c r="U34" s="24">
        <v>407</v>
      </c>
      <c r="V34" s="24">
        <v>391.31</v>
      </c>
      <c r="W34" s="24">
        <v>820</v>
      </c>
      <c r="X34" s="24">
        <v>820</v>
      </c>
      <c r="Y34" s="24">
        <v>0</v>
      </c>
      <c r="Z34" s="24">
        <v>0</v>
      </c>
      <c r="AA34" s="24">
        <v>446</v>
      </c>
      <c r="AB34" s="24">
        <v>0</v>
      </c>
      <c r="AC34" s="24">
        <v>0</v>
      </c>
      <c r="AD34" s="24">
        <v>0</v>
      </c>
      <c r="AE34" s="24">
        <v>391.31</v>
      </c>
      <c r="AF34" s="24">
        <v>325</v>
      </c>
      <c r="AG34" s="24">
        <v>390</v>
      </c>
      <c r="AH34" s="24">
        <v>0</v>
      </c>
      <c r="AI34" s="24">
        <v>447</v>
      </c>
      <c r="AJ34" s="24">
        <v>447</v>
      </c>
      <c r="AK34" s="24">
        <v>447</v>
      </c>
      <c r="AL34" s="24">
        <v>0</v>
      </c>
      <c r="AM34" s="24">
        <v>0</v>
      </c>
    </row>
    <row r="35" spans="1:42" s="28" customFormat="1">
      <c r="A35" s="28" t="s">
        <v>12</v>
      </c>
      <c r="B35" s="28" t="s">
        <v>11</v>
      </c>
      <c r="C35" s="28" t="s">
        <v>57</v>
      </c>
      <c r="D35" s="28" t="s">
        <v>9</v>
      </c>
      <c r="E35" s="13">
        <v>833</v>
      </c>
      <c r="F35" s="14">
        <v>912</v>
      </c>
      <c r="G35" s="13">
        <v>514</v>
      </c>
      <c r="H35" s="13">
        <v>522</v>
      </c>
      <c r="I35" s="24">
        <v>514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522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</row>
    <row r="36" spans="1:42">
      <c r="D36" s="20"/>
      <c r="E36" s="18"/>
      <c r="F36" s="19"/>
      <c r="G36" s="21"/>
      <c r="H36" s="2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>
      <c r="D37" s="20"/>
      <c r="E37" s="18"/>
      <c r="F37" s="19"/>
      <c r="G37" s="18"/>
      <c r="H37" s="1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1:42">
      <c r="D38" s="20"/>
      <c r="E38" s="18"/>
      <c r="F38" s="19"/>
      <c r="G38" s="21"/>
      <c r="H38" s="2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>
      <c r="D39" s="20"/>
      <c r="E39" s="18"/>
      <c r="F39" s="19"/>
      <c r="G39" s="18"/>
      <c r="H39" s="1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1:42">
      <c r="D40" s="20"/>
      <c r="E40" s="18"/>
      <c r="F40" s="19"/>
      <c r="G40" s="21"/>
      <c r="H40" s="2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>
      <c r="D41" s="20"/>
      <c r="E41" s="18"/>
      <c r="F41" s="19"/>
      <c r="G41" s="18"/>
      <c r="H41" s="1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42">
      <c r="D42" s="20"/>
      <c r="E42" s="18"/>
      <c r="F42" s="19"/>
      <c r="G42" s="21"/>
      <c r="H42" s="2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>
      <c r="D43" s="20"/>
      <c r="E43" s="18"/>
      <c r="F43" s="19"/>
      <c r="G43" s="18"/>
      <c r="H43" s="1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>
      <c r="D44" s="20"/>
      <c r="E44" s="18"/>
      <c r="F44" s="19"/>
      <c r="G44" s="21"/>
      <c r="H44" s="2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>
      <c r="D45" s="20"/>
      <c r="E45" s="18"/>
      <c r="F45" s="19"/>
      <c r="G45" s="18"/>
      <c r="H45" s="1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>
      <c r="D46" s="20"/>
      <c r="E46" s="18"/>
      <c r="F46" s="19"/>
      <c r="G46" s="21"/>
      <c r="H46" s="2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>
      <c r="D47" s="20"/>
      <c r="E47" s="18"/>
      <c r="F47" s="19"/>
      <c r="G47" s="18"/>
      <c r="H47" s="1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>
      <c r="D48" s="20"/>
      <c r="E48" s="18"/>
      <c r="F48" s="19"/>
      <c r="G48" s="21"/>
      <c r="H48" s="2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4:42">
      <c r="D49" s="20"/>
      <c r="E49" s="18"/>
      <c r="F49" s="19"/>
      <c r="G49" s="18"/>
      <c r="H49" s="1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4:42">
      <c r="D50" s="20"/>
      <c r="E50" s="18"/>
      <c r="F50" s="19"/>
      <c r="G50" s="21"/>
      <c r="H50" s="2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4:42">
      <c r="D51" s="20"/>
      <c r="E51" s="18"/>
      <c r="F51" s="19"/>
      <c r="G51" s="18"/>
      <c r="H51" s="1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4:42">
      <c r="D52" s="20"/>
      <c r="E52" s="18"/>
      <c r="F52" s="19"/>
      <c r="G52" s="21"/>
      <c r="H52" s="2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4:42">
      <c r="D53" s="20"/>
      <c r="E53" s="18"/>
      <c r="F53" s="19"/>
      <c r="G53" s="18"/>
      <c r="H53" s="1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4:42">
      <c r="D54" s="20"/>
      <c r="E54" s="18"/>
      <c r="F54" s="19"/>
      <c r="G54" s="21"/>
      <c r="H54" s="2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4:42">
      <c r="D55" s="20"/>
      <c r="E55" s="18"/>
      <c r="F55" s="19"/>
      <c r="G55" s="18"/>
      <c r="H55" s="1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4:42">
      <c r="D56" s="20"/>
      <c r="E56" s="18"/>
      <c r="F56" s="19"/>
      <c r="G56" s="21"/>
      <c r="H56" s="2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4:42">
      <c r="D57" s="20"/>
      <c r="E57" s="18"/>
      <c r="F57" s="19"/>
      <c r="G57" s="18"/>
      <c r="H57" s="1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4:42">
      <c r="D58" s="20"/>
      <c r="E58" s="18"/>
      <c r="F58" s="19"/>
      <c r="G58" s="21"/>
      <c r="H58" s="2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4:42">
      <c r="D59" s="20"/>
      <c r="E59" s="18"/>
      <c r="F59" s="19"/>
      <c r="G59" s="18"/>
      <c r="H59" s="1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4:42">
      <c r="D60" s="20"/>
      <c r="E60" s="18"/>
      <c r="F60" s="19"/>
      <c r="G60" s="21"/>
      <c r="H60" s="2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4:42">
      <c r="D61" s="20"/>
      <c r="E61" s="18"/>
      <c r="F61" s="19"/>
      <c r="G61" s="18"/>
      <c r="H61" s="1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4:42">
      <c r="D62" s="20"/>
      <c r="E62" s="18"/>
      <c r="F62" s="19"/>
      <c r="G62" s="21"/>
      <c r="H62" s="2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4:42">
      <c r="D63" s="20"/>
      <c r="E63" s="18"/>
      <c r="F63" s="19"/>
      <c r="G63" s="18"/>
      <c r="H63" s="1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4:42">
      <c r="D64" s="20"/>
      <c r="E64" s="18"/>
      <c r="F64" s="19"/>
      <c r="G64" s="21"/>
      <c r="H64" s="2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>
      <c r="D65" s="20"/>
      <c r="E65" s="18"/>
      <c r="F65" s="19"/>
      <c r="G65" s="18"/>
      <c r="H65" s="1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4:42">
      <c r="D66" s="20"/>
      <c r="E66" s="18"/>
      <c r="F66" s="19"/>
      <c r="G66" s="18"/>
      <c r="H66" s="1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4:42">
      <c r="D67" s="20"/>
      <c r="E67" s="18"/>
      <c r="F67" s="19"/>
      <c r="G67" s="18"/>
      <c r="H67" s="1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4:42">
      <c r="D68" s="20"/>
      <c r="E68" s="18"/>
      <c r="F68" s="19"/>
      <c r="G68" s="21"/>
      <c r="H68" s="2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>
      <c r="D69" s="20"/>
      <c r="E69" s="18"/>
      <c r="F69" s="19"/>
      <c r="G69" s="18"/>
      <c r="H69" s="1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4:42">
      <c r="D70" s="20"/>
      <c r="E70" s="18"/>
      <c r="F70" s="19"/>
      <c r="G70" s="21"/>
      <c r="H70" s="2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4:42">
      <c r="D71" s="20"/>
      <c r="E71" s="18"/>
      <c r="F71" s="19"/>
      <c r="G71" s="18"/>
      <c r="H71" s="1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4:42">
      <c r="D72" s="20"/>
      <c r="E72" s="18"/>
      <c r="F72" s="19"/>
      <c r="G72" s="21"/>
      <c r="H72" s="2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4:42">
      <c r="D73" s="20"/>
      <c r="E73" s="18"/>
      <c r="F73" s="19"/>
      <c r="G73" s="18"/>
      <c r="H73" s="1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4:42">
      <c r="D74" s="20"/>
      <c r="E74" s="18"/>
      <c r="F74" s="19"/>
      <c r="G74" s="21"/>
      <c r="H74" s="2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4:42">
      <c r="D75" s="20"/>
      <c r="E75" s="18"/>
      <c r="F75" s="19"/>
      <c r="G75" s="18"/>
      <c r="H75" s="1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4:42">
      <c r="D76" s="20"/>
      <c r="E76" s="18"/>
      <c r="F76" s="19"/>
      <c r="G76" s="18"/>
      <c r="H76" s="1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4:42">
      <c r="D77" s="20"/>
      <c r="E77" s="18"/>
      <c r="F77" s="19"/>
      <c r="G77" s="18"/>
      <c r="H77" s="1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4:42">
      <c r="D78" s="20"/>
      <c r="E78" s="18"/>
      <c r="F78" s="19"/>
      <c r="G78" s="18"/>
      <c r="H78" s="1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4:42">
      <c r="D79" s="20"/>
      <c r="E79" s="18"/>
      <c r="F79" s="19"/>
      <c r="G79" s="18"/>
      <c r="H79" s="1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4:42">
      <c r="D80" s="20"/>
      <c r="E80" s="18"/>
      <c r="F80" s="19"/>
      <c r="G80" s="18"/>
      <c r="H80" s="1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4:42">
      <c r="D81" s="20"/>
      <c r="E81" s="18"/>
      <c r="F81" s="19"/>
      <c r="G81" s="18"/>
      <c r="H81" s="1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4:42">
      <c r="D82" s="20"/>
      <c r="E82" s="18"/>
      <c r="F82" s="19"/>
      <c r="G82" s="18"/>
      <c r="H82" s="1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4:42">
      <c r="D83" s="20"/>
      <c r="E83" s="18"/>
      <c r="F83" s="19"/>
      <c r="G83" s="18"/>
      <c r="H83" s="1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4:42">
      <c r="D84" s="20"/>
      <c r="E84" s="18"/>
      <c r="F84" s="19"/>
      <c r="G84" s="18"/>
      <c r="H84" s="1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4:42">
      <c r="D85" s="20"/>
      <c r="E85" s="18"/>
      <c r="F85" s="19"/>
      <c r="G85" s="18"/>
      <c r="H85" s="1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4:42">
      <c r="D86" s="20"/>
      <c r="E86" s="18"/>
      <c r="F86" s="19"/>
      <c r="G86" s="18"/>
      <c r="H86" s="1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4:42">
      <c r="D87" s="20"/>
      <c r="E87" s="18"/>
      <c r="F87" s="19"/>
      <c r="G87" s="18"/>
      <c r="H87" s="1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4:42">
      <c r="D88" s="20"/>
      <c r="E88" s="18"/>
      <c r="F88" s="19"/>
      <c r="G88" s="18"/>
      <c r="H88" s="1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4:42">
      <c r="D89" s="20"/>
      <c r="E89" s="18"/>
      <c r="F89" s="19"/>
      <c r="G89" s="18"/>
      <c r="H89" s="1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4:42">
      <c r="D90" s="20"/>
      <c r="E90" s="18"/>
      <c r="F90" s="19"/>
      <c r="G90" s="18"/>
      <c r="H90" s="1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4:42">
      <c r="D91" s="20"/>
      <c r="E91" s="18"/>
      <c r="F91" s="19"/>
      <c r="G91" s="18"/>
      <c r="H91" s="1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4:42">
      <c r="D92" s="20"/>
      <c r="E92" s="18"/>
      <c r="F92" s="19"/>
      <c r="G92" s="18"/>
      <c r="H92" s="1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4:42">
      <c r="D93" s="20"/>
      <c r="E93" s="18"/>
      <c r="F93" s="19"/>
      <c r="G93" s="18"/>
      <c r="H93" s="1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4:42">
      <c r="D94" s="20"/>
      <c r="E94" s="18"/>
      <c r="F94" s="19"/>
      <c r="G94" s="18"/>
      <c r="H94" s="1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4:42">
      <c r="D95" s="20"/>
      <c r="E95" s="18"/>
      <c r="F95" s="19"/>
      <c r="G95" s="18"/>
      <c r="H95" s="1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4:42">
      <c r="D96" s="20"/>
      <c r="E96" s="18"/>
      <c r="F96" s="19"/>
      <c r="G96" s="18"/>
      <c r="H96" s="1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4:42">
      <c r="D97" s="20"/>
      <c r="E97" s="18"/>
      <c r="F97" s="19"/>
      <c r="G97" s="18"/>
      <c r="H97" s="1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4:42">
      <c r="D98" s="20"/>
      <c r="E98" s="18"/>
      <c r="F98" s="19"/>
      <c r="G98" s="18"/>
      <c r="H98" s="1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4:42">
      <c r="D99" s="20"/>
      <c r="E99" s="18"/>
      <c r="F99" s="19"/>
      <c r="G99" s="18"/>
      <c r="H99" s="1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4:42">
      <c r="D100" s="20"/>
      <c r="E100" s="18"/>
      <c r="F100" s="19"/>
      <c r="G100" s="18"/>
      <c r="H100" s="1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4:42">
      <c r="D101" s="20"/>
      <c r="E101" s="18"/>
      <c r="F101" s="19"/>
      <c r="G101" s="18"/>
      <c r="H101" s="1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4:42">
      <c r="D102" s="20"/>
      <c r="E102" s="18"/>
      <c r="F102" s="19"/>
      <c r="G102" s="18"/>
      <c r="H102" s="1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4:42">
      <c r="D103" s="20"/>
      <c r="E103" s="18"/>
      <c r="F103" s="19"/>
      <c r="G103" s="18"/>
      <c r="H103" s="1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4:42">
      <c r="D104" s="20"/>
      <c r="E104" s="18"/>
      <c r="F104" s="19"/>
      <c r="G104" s="18"/>
      <c r="H104" s="1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4:42">
      <c r="D105" s="20"/>
      <c r="E105" s="18"/>
      <c r="F105" s="19"/>
      <c r="G105" s="18"/>
      <c r="H105" s="1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4:42">
      <c r="D106" s="20"/>
      <c r="E106" s="18"/>
      <c r="F106" s="19"/>
      <c r="G106" s="18"/>
      <c r="H106" s="1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4:42">
      <c r="D107" s="20"/>
      <c r="E107" s="18"/>
      <c r="F107" s="19"/>
      <c r="G107" s="18"/>
      <c r="H107" s="1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4:42">
      <c r="D108" s="20"/>
      <c r="E108" s="18"/>
      <c r="F108" s="19"/>
      <c r="G108" s="18"/>
      <c r="H108" s="1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4:42">
      <c r="D109" s="20"/>
      <c r="E109" s="18"/>
      <c r="F109" s="19"/>
      <c r="G109" s="18"/>
      <c r="H109" s="1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4:42">
      <c r="D110" s="20"/>
      <c r="E110" s="18"/>
      <c r="F110" s="19"/>
      <c r="G110" s="18"/>
      <c r="H110" s="1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4:42">
      <c r="D111" s="20"/>
      <c r="E111" s="18"/>
      <c r="F111" s="19"/>
      <c r="G111" s="18"/>
      <c r="H111" s="1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4:42">
      <c r="D112" s="20"/>
      <c r="E112" s="18"/>
      <c r="F112" s="19"/>
      <c r="G112" s="18"/>
      <c r="H112" s="1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9">
      <c r="D113" s="20"/>
      <c r="E113" s="18"/>
      <c r="F113" s="19"/>
      <c r="G113" s="18"/>
      <c r="H113" s="1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49">
      <c r="E114" s="13"/>
      <c r="F114" s="14"/>
      <c r="G114" s="3"/>
      <c r="H114" s="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49">
      <c r="E115" s="13"/>
      <c r="F115" s="14"/>
      <c r="G115" s="3"/>
      <c r="H115" s="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9">
      <c r="E116" s="13"/>
      <c r="F116" s="14"/>
      <c r="G116" s="3"/>
      <c r="H116" s="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9">
      <c r="E117" s="13"/>
      <c r="F117" s="14"/>
      <c r="G117" s="3"/>
      <c r="H117" s="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49">
      <c r="E118" s="13"/>
      <c r="F118" s="14"/>
      <c r="G118" s="3"/>
      <c r="H118" s="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49" ht="60">
      <c r="A119" s="22" t="s">
        <v>0</v>
      </c>
      <c r="B119" s="22" t="s">
        <v>1</v>
      </c>
      <c r="C119" s="22" t="s">
        <v>2</v>
      </c>
      <c r="D119" s="22" t="s">
        <v>3</v>
      </c>
      <c r="E119" s="23" t="s">
        <v>13</v>
      </c>
      <c r="F119" s="23" t="s">
        <v>14</v>
      </c>
      <c r="G119" s="23" t="s">
        <v>4</v>
      </c>
      <c r="H119" s="23" t="s">
        <v>5</v>
      </c>
      <c r="I119" s="27" t="s">
        <v>27</v>
      </c>
      <c r="J119" s="27" t="s">
        <v>28</v>
      </c>
      <c r="K119" s="27" t="s">
        <v>29</v>
      </c>
      <c r="L119" s="27" t="s">
        <v>30</v>
      </c>
      <c r="M119" s="27" t="s">
        <v>31</v>
      </c>
      <c r="N119" s="27" t="s">
        <v>32</v>
      </c>
      <c r="O119" s="27" t="s">
        <v>33</v>
      </c>
      <c r="P119" s="27" t="s">
        <v>34</v>
      </c>
      <c r="Q119" s="27" t="s">
        <v>35</v>
      </c>
      <c r="R119" s="27" t="s">
        <v>36</v>
      </c>
      <c r="S119" s="27" t="s">
        <v>37</v>
      </c>
      <c r="T119" s="27" t="s">
        <v>38</v>
      </c>
      <c r="U119" s="27" t="s">
        <v>39</v>
      </c>
      <c r="V119" s="27" t="s">
        <v>40</v>
      </c>
      <c r="W119" s="27" t="s">
        <v>41</v>
      </c>
      <c r="X119" s="27" t="s">
        <v>42</v>
      </c>
      <c r="Y119" s="27" t="s">
        <v>43</v>
      </c>
      <c r="Z119" s="27" t="s">
        <v>44</v>
      </c>
      <c r="AA119" s="27" t="s">
        <v>45</v>
      </c>
      <c r="AB119" s="27" t="s">
        <v>46</v>
      </c>
      <c r="AC119" s="27" t="s">
        <v>47</v>
      </c>
      <c r="AD119" s="27" t="s">
        <v>48</v>
      </c>
      <c r="AE119" s="27" t="s">
        <v>49</v>
      </c>
      <c r="AF119" s="27" t="s">
        <v>50</v>
      </c>
      <c r="AG119" s="27" t="s">
        <v>51</v>
      </c>
      <c r="AH119" s="27" t="s">
        <v>52</v>
      </c>
      <c r="AI119" s="27" t="s">
        <v>53</v>
      </c>
      <c r="AJ119" s="27" t="s">
        <v>54</v>
      </c>
      <c r="AK119" s="27" t="s">
        <v>21</v>
      </c>
      <c r="AL119" s="27" t="s">
        <v>55</v>
      </c>
      <c r="AM119" s="27" t="s">
        <v>56</v>
      </c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</row>
    <row r="120" spans="1:49">
      <c r="A120" s="28" t="s">
        <v>6</v>
      </c>
      <c r="B120" s="28" t="s">
        <v>57</v>
      </c>
      <c r="C120" s="28" t="s">
        <v>57</v>
      </c>
      <c r="D120" s="28" t="s">
        <v>22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28" t="s">
        <v>6</v>
      </c>
      <c r="B121" s="28" t="s">
        <v>57</v>
      </c>
      <c r="C121" s="28" t="s">
        <v>57</v>
      </c>
      <c r="D121" s="28" t="s">
        <v>9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28" t="s">
        <v>6</v>
      </c>
      <c r="B122" s="28" t="s">
        <v>7</v>
      </c>
      <c r="C122" s="28" t="s">
        <v>8</v>
      </c>
      <c r="D122" s="28" t="s">
        <v>9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28" t="s">
        <v>6</v>
      </c>
      <c r="B123" s="28" t="s">
        <v>7</v>
      </c>
      <c r="C123" s="28" t="s">
        <v>57</v>
      </c>
      <c r="D123" s="28" t="s">
        <v>9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28" t="s">
        <v>6</v>
      </c>
      <c r="B124" s="28" t="s">
        <v>10</v>
      </c>
      <c r="C124" s="28" t="s">
        <v>58</v>
      </c>
      <c r="D124" s="28" t="s">
        <v>9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28" t="s">
        <v>6</v>
      </c>
      <c r="B125" s="28" t="s">
        <v>10</v>
      </c>
      <c r="C125" s="28" t="s">
        <v>8</v>
      </c>
      <c r="D125" s="28" t="s">
        <v>9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28" t="s">
        <v>6</v>
      </c>
      <c r="B126" s="28" t="s">
        <v>10</v>
      </c>
      <c r="C126" s="28" t="s">
        <v>57</v>
      </c>
      <c r="D126" s="28" t="s">
        <v>9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28" t="s">
        <v>6</v>
      </c>
      <c r="B127" s="28" t="s">
        <v>59</v>
      </c>
      <c r="C127" s="28" t="s">
        <v>57</v>
      </c>
      <c r="D127" s="28" t="s">
        <v>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28" t="s">
        <v>6</v>
      </c>
      <c r="B128" s="28" t="s">
        <v>59</v>
      </c>
      <c r="C128" s="28" t="s">
        <v>57</v>
      </c>
      <c r="D128" s="28" t="s">
        <v>24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28" t="s">
        <v>6</v>
      </c>
      <c r="B129" s="28" t="s">
        <v>11</v>
      </c>
      <c r="C129" s="28" t="s">
        <v>58</v>
      </c>
      <c r="D129" s="28" t="s">
        <v>18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28" t="s">
        <v>6</v>
      </c>
      <c r="B130" s="28" t="s">
        <v>11</v>
      </c>
      <c r="C130" s="28" t="s">
        <v>58</v>
      </c>
      <c r="D130" s="28" t="s">
        <v>9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28" t="s">
        <v>6</v>
      </c>
      <c r="B131" s="28" t="s">
        <v>11</v>
      </c>
      <c r="C131" s="28" t="s">
        <v>8</v>
      </c>
      <c r="D131" s="28" t="s">
        <v>18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28" t="s">
        <v>6</v>
      </c>
      <c r="B132" s="28" t="s">
        <v>11</v>
      </c>
      <c r="C132" s="28" t="s">
        <v>8</v>
      </c>
      <c r="D132" s="28" t="s">
        <v>9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28" t="s">
        <v>6</v>
      </c>
      <c r="B133" s="28" t="s">
        <v>11</v>
      </c>
      <c r="C133" s="28" t="s">
        <v>57</v>
      </c>
      <c r="D133" s="28" t="s">
        <v>9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28" t="s">
        <v>6</v>
      </c>
      <c r="B134" s="28" t="s">
        <v>23</v>
      </c>
      <c r="C134" s="28" t="s">
        <v>8</v>
      </c>
      <c r="D134" s="28" t="s">
        <v>9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28" t="s">
        <v>6</v>
      </c>
      <c r="B135" s="28" t="s">
        <v>23</v>
      </c>
      <c r="C135" s="28" t="s">
        <v>57</v>
      </c>
      <c r="D135" s="28" t="s">
        <v>9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28" t="s">
        <v>17</v>
      </c>
      <c r="B136" s="28" t="s">
        <v>57</v>
      </c>
      <c r="C136" s="28" t="s">
        <v>57</v>
      </c>
      <c r="D136" s="28" t="s">
        <v>22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28" t="s">
        <v>17</v>
      </c>
      <c r="B137" s="28" t="s">
        <v>57</v>
      </c>
      <c r="C137" s="28" t="s">
        <v>57</v>
      </c>
      <c r="D137" s="28" t="s">
        <v>9</v>
      </c>
      <c r="E137" s="4">
        <f>IF('Shoppable Services'!$F$4=$D137,1,0)*IF('Shoppable Services'!$E$4=$C137,1,0)*IF('Shoppable Services'!$D$4=$B137,1,0)*IF('Shoppable Services'!$C$4=$A137,1,0)*$E19</f>
        <v>667</v>
      </c>
      <c r="F137" s="4">
        <f>IF('Shoppable Services'!$F$4=$D137,1,0)*IF('Shoppable Services'!$E$4=$C137,1,0)*IF('Shoppable Services'!$D$4=$B137,1,0)*IF('Shoppable Services'!$C$4=$A137,1,0)*$F19</f>
        <v>905</v>
      </c>
      <c r="G137" s="4">
        <f>IF('Shoppable Services'!$F$4=$D137,1,0)*IF('Shoppable Services'!$E$4=$C137,1,0)*IF('Shoppable Services'!$D$4=$B137,1,0)*IF('Shoppable Services'!$C$4=$A137,1,0)*$G19</f>
        <v>196.8</v>
      </c>
      <c r="H137" s="4">
        <f>IF('Shoppable Services'!$F$4=$D137,1,0)*IF('Shoppable Services'!$E$4=$C137,1,0)*IF('Shoppable Services'!$D$4=$B137,1,0)*IF('Shoppable Services'!$C$4=$A137,1,0)*$H19</f>
        <v>351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284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28" t="s">
        <v>17</v>
      </c>
      <c r="B138" s="28" t="s">
        <v>7</v>
      </c>
      <c r="C138" s="28" t="s">
        <v>58</v>
      </c>
      <c r="D138" s="28" t="s">
        <v>9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28" t="s">
        <v>17</v>
      </c>
      <c r="B139" s="28" t="s">
        <v>7</v>
      </c>
      <c r="C139" s="28" t="s">
        <v>8</v>
      </c>
      <c r="D139" s="28" t="s">
        <v>9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28" t="s">
        <v>17</v>
      </c>
      <c r="B140" s="28" t="s">
        <v>7</v>
      </c>
      <c r="C140" s="28" t="s">
        <v>57</v>
      </c>
      <c r="D140" s="28" t="s">
        <v>9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28" t="s">
        <v>17</v>
      </c>
      <c r="B141" s="28" t="s">
        <v>11</v>
      </c>
      <c r="C141" s="28" t="s">
        <v>58</v>
      </c>
      <c r="D141" s="28" t="s">
        <v>9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28" t="s">
        <v>17</v>
      </c>
      <c r="B142" s="28" t="s">
        <v>11</v>
      </c>
      <c r="C142" s="28" t="s">
        <v>8</v>
      </c>
      <c r="D142" s="28" t="s">
        <v>9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28" t="s">
        <v>17</v>
      </c>
      <c r="B143" s="28" t="s">
        <v>11</v>
      </c>
      <c r="C143" s="28" t="s">
        <v>57</v>
      </c>
      <c r="D143" s="28" t="s">
        <v>9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28" t="s">
        <v>26</v>
      </c>
      <c r="B144" s="28" t="s">
        <v>59</v>
      </c>
      <c r="C144" s="28" t="s">
        <v>57</v>
      </c>
      <c r="D144" s="28" t="s">
        <v>22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28" t="s">
        <v>26</v>
      </c>
      <c r="B145" s="28" t="s">
        <v>59</v>
      </c>
      <c r="C145" s="28" t="s">
        <v>57</v>
      </c>
      <c r="D145" s="28" t="s">
        <v>9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28" t="s">
        <v>26</v>
      </c>
      <c r="B146" s="28" t="s">
        <v>59</v>
      </c>
      <c r="C146" s="28" t="s">
        <v>57</v>
      </c>
      <c r="D146" s="28" t="s">
        <v>24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28" t="s">
        <v>25</v>
      </c>
      <c r="B147" s="28" t="s">
        <v>59</v>
      </c>
      <c r="C147" s="28" t="s">
        <v>57</v>
      </c>
      <c r="D147" s="28" t="s">
        <v>9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28" t="s">
        <v>25</v>
      </c>
      <c r="B148" s="28" t="s">
        <v>59</v>
      </c>
      <c r="C148" s="28" t="s">
        <v>57</v>
      </c>
      <c r="D148" s="28" t="s">
        <v>24</v>
      </c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28" t="s">
        <v>25</v>
      </c>
      <c r="B149" s="28" t="s">
        <v>11</v>
      </c>
      <c r="C149" s="28" t="s">
        <v>57</v>
      </c>
      <c r="D149" s="28" t="s">
        <v>22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28" t="s">
        <v>12</v>
      </c>
      <c r="B150" s="28" t="s">
        <v>57</v>
      </c>
      <c r="C150" s="28" t="s">
        <v>57</v>
      </c>
      <c r="D150" s="28" t="s">
        <v>22</v>
      </c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28" t="s">
        <v>12</v>
      </c>
      <c r="B151" s="28" t="s">
        <v>57</v>
      </c>
      <c r="C151" s="28" t="s">
        <v>57</v>
      </c>
      <c r="D151" s="28" t="s">
        <v>9</v>
      </c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28" t="s">
        <v>12</v>
      </c>
      <c r="B152" s="28" t="s">
        <v>11</v>
      </c>
      <c r="C152" s="28" t="s">
        <v>58</v>
      </c>
      <c r="D152" s="28" t="s">
        <v>9</v>
      </c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28" t="s">
        <v>12</v>
      </c>
      <c r="B153" s="28" t="s">
        <v>11</v>
      </c>
      <c r="C153" s="28" t="s">
        <v>57</v>
      </c>
      <c r="D153" s="28" t="s">
        <v>9</v>
      </c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/>
  <cols>
    <col min="1" max="1" width="26" bestFit="1" customWidth="1"/>
    <col min="2" max="2" width="14.28515625" bestFit="1" customWidth="1"/>
    <col min="3" max="3" width="11" bestFit="1" customWidth="1"/>
    <col min="4" max="4" width="17.5703125" bestFit="1" customWidth="1"/>
  </cols>
  <sheetData>
    <row r="1" spans="1:4">
      <c r="A1" s="28" t="s">
        <v>6</v>
      </c>
      <c r="B1" s="28" t="s">
        <v>57</v>
      </c>
      <c r="C1" s="28" t="s">
        <v>57</v>
      </c>
      <c r="D1" s="28" t="s">
        <v>22</v>
      </c>
    </row>
    <row r="2" spans="1:4">
      <c r="A2" s="28" t="s">
        <v>17</v>
      </c>
      <c r="B2" s="28" t="s">
        <v>7</v>
      </c>
      <c r="C2" s="28" t="s">
        <v>8</v>
      </c>
      <c r="D2" s="28" t="s">
        <v>9</v>
      </c>
    </row>
    <row r="3" spans="1:4">
      <c r="A3" s="28" t="s">
        <v>26</v>
      </c>
      <c r="B3" s="28" t="s">
        <v>10</v>
      </c>
      <c r="C3" s="28" t="s">
        <v>58</v>
      </c>
      <c r="D3" s="28" t="s">
        <v>24</v>
      </c>
    </row>
    <row r="4" spans="1:4">
      <c r="A4" s="28" t="s">
        <v>25</v>
      </c>
      <c r="B4" s="28" t="s">
        <v>59</v>
      </c>
      <c r="D4" s="28" t="s">
        <v>18</v>
      </c>
    </row>
    <row r="5" spans="1:4">
      <c r="A5" s="28" t="s">
        <v>12</v>
      </c>
      <c r="B5" s="28" t="s">
        <v>11</v>
      </c>
    </row>
    <row r="6" spans="1:4">
      <c r="B6" s="2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Wu, Alex</cp:lastModifiedBy>
  <cp:lastPrinted>2020-11-30T17:11:11Z</cp:lastPrinted>
  <dcterms:created xsi:type="dcterms:W3CDTF">2020-11-24T19:11:25Z</dcterms:created>
  <dcterms:modified xsi:type="dcterms:W3CDTF">2020-12-16T00:47:39Z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