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H120" i="1"/>
  <c r="AI120" i="1"/>
  <c r="AJ120" i="1"/>
  <c r="AH121" i="1"/>
  <c r="AI121" i="1"/>
  <c r="AJ121" i="1"/>
  <c r="AH122" i="1"/>
  <c r="AI122" i="1"/>
  <c r="AJ122" i="1"/>
  <c r="AH123" i="1"/>
  <c r="AI123" i="1"/>
  <c r="AJ123" i="1"/>
  <c r="AH124" i="1"/>
  <c r="AI124" i="1"/>
  <c r="AJ124" i="1"/>
  <c r="AH125" i="1"/>
  <c r="AI125" i="1"/>
  <c r="AJ125" i="1"/>
  <c r="AH126" i="1"/>
  <c r="AI126" i="1"/>
  <c r="AJ126" i="1"/>
  <c r="AH127" i="1"/>
  <c r="AI127" i="1"/>
  <c r="AJ127" i="1"/>
  <c r="AH128" i="1"/>
  <c r="AI128" i="1"/>
  <c r="AJ128" i="1"/>
  <c r="AH129" i="1"/>
  <c r="AI129" i="1"/>
  <c r="AJ129" i="1"/>
  <c r="AH130" i="1"/>
  <c r="AI130" i="1"/>
  <c r="AJ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<sst xmlns="http://schemas.openxmlformats.org/spreadsheetml/2006/main" count="286" uniqueCount="53">
  <si>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</si>
  <si>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</si>
  <si>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</si>
  <si>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</si>
  <si>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</si>
  <si>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</si>
  <si>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</si>
  <si>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</si>
  <si>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</si>
  <si>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</si>
  <si>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</si>
  <si>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</si>
  <si>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</si>
  <si>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</si>
  <si>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</si>
  <si>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</si>
  <si>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</si>
  <si>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</si>
  <si>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Case Rate/DRG</t>
  </si>
  <si>
    <t>Payer Rate</t>
  </si>
  <si>
    <t>Medicare Rate</t>
  </si>
  <si>
    <t>CIGNA Rate</t>
  </si>
  <si>
    <t>TRICARE EAST Rate</t>
  </si>
  <si>
    <t>Rehab</t>
  </si>
  <si>
    <t>Per Visit</t>
  </si>
  <si>
    <t>Other</t>
  </si>
  <si>
    <t>ACCESS MEDICAID REPL Rate</t>
  </si>
  <si>
    <t>AMERICAN BEHAVIORAL Rate</t>
  </si>
  <si>
    <t>BCBS MEDICARE REPLAC Rate</t>
  </si>
  <si>
    <t>BEACON HEALTH MCARE Rate</t>
  </si>
  <si>
    <t>BLUE CROSS BLUE SHIE Rate</t>
  </si>
  <si>
    <t>CENPATICO SUNSHINE H Rate</t>
  </si>
  <si>
    <t>HEALTHNET Rate</t>
  </si>
  <si>
    <t>HUMANA LIFESYNCH Rate</t>
  </si>
  <si>
    <t>HUMANA MEDICARE REPL Rate</t>
  </si>
  <si>
    <t>MAGELLAN HMO Rate</t>
  </si>
  <si>
    <t>MAGELLAN MANAGED MED Rate</t>
  </si>
  <si>
    <t>MAGELLAN MEDICARE RE Rate</t>
  </si>
  <si>
    <t>MEHRA VISTA HEALTH Rate</t>
  </si>
  <si>
    <t>MISC MANAGED MEDICAI Rate</t>
  </si>
  <si>
    <t>MISC MANAGED MEDICAR Rate</t>
  </si>
  <si>
    <t>OPTUM MGD MCAID Rate</t>
  </si>
  <si>
    <t>PSYCHCARE Rate</t>
  </si>
  <si>
    <t>SELF PAY Rate</t>
  </si>
  <si>
    <t>TRICARE WEST Rate</t>
  </si>
  <si>
    <t>UBH MANAGED MEDICARE Rate</t>
  </si>
  <si>
    <t>UNITED BEHAVIORAL HE Rate</t>
  </si>
  <si>
    <t>VETERANS ADMIN BILOX Rate</t>
  </si>
  <si>
    <t>VETERANS ADMIN GAINE Rate</t>
  </si>
  <si>
    <t>WELLCARE MGD MEDICAI Rate</t>
  </si>
  <si>
    <t>WELLCARE MGD MEDICAR Rate</t>
  </si>
  <si>
    <t>Adolescent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</si>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</sst>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A6" sqref="A6:XFD37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8" t="s">
        <v>15</v>
      </c>
      <c r="C2" s="28"/>
      <c r="D2" s="28"/>
      <c r="E2" s="28"/>
      <c r="F2" s="28"/>
    </row>
    <row r="3" spans="2:12" ht="30">
      <c r="B3" s="8" t="s">
        <v>14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12</v>
      </c>
      <c r="H3" s="8" t="s">
        <v>13</v>
      </c>
      <c r="I3" s="8" t="s">
        <v>4</v>
      </c>
      <c r="J3" s="8" t="s">
        <v>5</v>
      </c>
      <c r="K3" s="19" t="s">
        <v>19</v>
      </c>
      <c r="L3" s="8" t="s">
        <v>20</v>
      </c>
    </row>
    <row r="4" spans="2:12">
      <c r="B4" s="13" t="s">
        <v>29</v>
      </c>
      <c r="C4" s="13" t="s">
        <v>6</v>
      </c>
      <c r="D4" s="13" t="s">
        <v>10</v>
      </c>
      <c r="E4" s="13" t="s">
        <v>8</v>
      </c>
      <c r="F4" s="13" t="s">
        <v>9</v>
      </c>
      <c r="G4" s="20">
        <f>IF(Data!$E$212&gt;1,"Error",MAX(Data!E120:E196))</f>
        <v>2200</v>
      </c>
      <c r="H4" s="9">
        <f>IF(Data!$E$212&gt;1,"Error",MAX(Data!F120:F196))</f>
        <v>124</v>
      </c>
      <c r="I4" s="20">
        <f>IF(Data!$E$212&gt;1,"Error",MAX(Data!G120:G196))</f>
        <v>650</v>
      </c>
      <c r="J4" s="20">
        <f>IF(Data!$E$212&gt;1,"Error",MAX(Data!H120:H196))</f>
        <v>1062.5999999999999</v>
      </c>
      <c r="K4" s="10">
        <f>IF(Data!$I$212&gt;1,"Error",IF(Data!$I$212=0,"N/A",MAX(Data!I120:CN209)))</f>
        <v>867</v>
      </c>
      <c r="L4" s="21" t="str">
        <f>IF(K4&lt;2,MAX(Data!I120:CN209),"N/A")</f>
        <v>N/A</v>
      </c>
    </row>
    <row r="6" spans="2:12" hidden="1"/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30" t="s">
        <v>26</v>
      </c>
      <c r="C8" s="31" t="s">
        <v>6</v>
      </c>
      <c r="D8" s="31" t="s">
        <v>7</v>
      </c>
      <c r="E8" s="31" t="s">
        <v>8</v>
      </c>
      <c r="F8" s="31" t="s">
        <v>9</v>
      </c>
    </row>
    <row r="9" spans="2:12" hidden="1" outlineLevel="1">
      <c r="B9" s="30" t="s">
        <v>16</v>
      </c>
      <c r="C9" s="31" t="s">
        <v>17</v>
      </c>
      <c r="D9" s="31" t="s">
        <v>10</v>
      </c>
      <c r="E9" s="31" t="s">
        <v>51</v>
      </c>
      <c r="F9" s="31" t="s">
        <v>24</v>
      </c>
    </row>
    <row r="10" spans="2:12" hidden="1" outlineLevel="1">
      <c r="B10" s="30" t="s">
        <v>27</v>
      </c>
      <c r="C10" s="31" t="s">
        <v>25</v>
      </c>
      <c r="D10" s="31" t="s">
        <v>23</v>
      </c>
      <c r="E10" s="31" t="s">
        <v>52</v>
      </c>
      <c r="F10" s="31" t="s">
        <v>18</v>
      </c>
    </row>
    <row r="11" spans="2:12" hidden="1" outlineLevel="1">
      <c r="B11" s="30" t="s">
        <v>28</v>
      </c>
      <c r="C11" s="31" t="s">
        <v>11</v>
      </c>
      <c r="D11" s="31" t="s">
        <v>25</v>
      </c>
      <c r="E11"/>
      <c r="F11"/>
    </row>
    <row r="12" spans="2:12" hidden="1" outlineLevel="1">
      <c r="B12" s="30" t="s">
        <v>29</v>
      </c>
      <c r="C12"/>
      <c r="D12"/>
      <c r="E12"/>
      <c r="F12"/>
    </row>
    <row r="13" spans="2:12" hidden="1" outlineLevel="1">
      <c r="B13" s="30" t="s">
        <v>30</v>
      </c>
      <c r="C13"/>
      <c r="D13"/>
      <c r="E13"/>
      <c r="F13"/>
    </row>
    <row r="14" spans="2:12" hidden="1" outlineLevel="1">
      <c r="B14" s="30" t="s">
        <v>31</v>
      </c>
      <c r="C14"/>
      <c r="D14"/>
      <c r="E14"/>
      <c r="F14"/>
    </row>
    <row r="15" spans="2:12" hidden="1" outlineLevel="1">
      <c r="B15" s="30" t="s">
        <v>21</v>
      </c>
      <c r="C15"/>
      <c r="D15"/>
      <c r="E15"/>
      <c r="F15"/>
      <c r="G15" s="9"/>
    </row>
    <row r="16" spans="2:12" hidden="1" outlineLevel="1">
      <c r="B16" s="30" t="s">
        <v>32</v>
      </c>
      <c r="C16"/>
      <c r="D16"/>
      <c r="E16"/>
      <c r="F16"/>
    </row>
    <row r="17" spans="2:6" hidden="1" outlineLevel="1">
      <c r="B17" s="30" t="s">
        <v>33</v>
      </c>
      <c r="C17"/>
      <c r="D17"/>
      <c r="E17"/>
      <c r="F17"/>
    </row>
    <row r="18" spans="2:6" hidden="1">
      <c r="B18" s="30" t="s">
        <v>34</v>
      </c>
    </row>
    <row r="19" spans="2:6" hidden="1">
      <c r="B19" s="30" t="s">
        <v>35</v>
      </c>
    </row>
    <row r="20" spans="2:6" ht="30" hidden="1">
      <c r="B20" s="30" t="s">
        <v>36</v>
      </c>
    </row>
    <row r="21" spans="2:6" hidden="1">
      <c r="B21" s="30" t="s">
        <v>37</v>
      </c>
    </row>
    <row r="22" spans="2:6" hidden="1">
      <c r="B22" s="30" t="s">
        <v>38</v>
      </c>
    </row>
    <row r="23" spans="2:6" hidden="1">
      <c r="B23" s="30" t="s">
        <v>39</v>
      </c>
    </row>
    <row r="24" spans="2:6" hidden="1">
      <c r="B24" s="30" t="s">
        <v>40</v>
      </c>
    </row>
    <row r="25" spans="2:6" hidden="1">
      <c r="B25" s="30" t="s">
        <v>41</v>
      </c>
    </row>
    <row r="26" spans="2:6" hidden="1">
      <c r="B26" s="30" t="s">
        <v>42</v>
      </c>
    </row>
    <row r="27" spans="2:6" hidden="1">
      <c r="B27" s="30" t="s">
        <v>43</v>
      </c>
    </row>
    <row r="28" spans="2:6" hidden="1">
      <c r="B28" s="30" t="s">
        <v>22</v>
      </c>
    </row>
    <row r="29" spans="2:6" hidden="1">
      <c r="B29" s="30" t="s">
        <v>44</v>
      </c>
    </row>
    <row r="30" spans="2:6" hidden="1">
      <c r="B30" s="30" t="s">
        <v>45</v>
      </c>
    </row>
    <row r="31" spans="2:6" hidden="1">
      <c r="B31" s="30" t="s">
        <v>46</v>
      </c>
    </row>
    <row r="32" spans="2:6" hidden="1">
      <c r="B32" s="30" t="s">
        <v>47</v>
      </c>
    </row>
    <row r="33" spans="2:2" hidden="1">
      <c r="B33" s="30" t="s">
        <v>48</v>
      </c>
    </row>
    <row r="34" spans="2:2" hidden="1">
      <c r="B34" s="30" t="s">
        <v>49</v>
      </c>
    </row>
    <row r="35" spans="2:2" hidden="1">
      <c r="B35" s="30" t="s">
        <v>50</v>
      </c>
    </row>
    <row r="36" spans="2:2" hidden="1">
      <c r="B36" s="14"/>
    </row>
    <row r="37" spans="2:2" hidden="1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$E$8:$E$10</formula1>
    </dataValidation>
    <dataValidation type="list" allowBlank="1" showInputMessage="1" showErrorMessage="1" sqref="D4">
      <formula1>$D$8:$D$11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$B$8:$B$35</formula1>
    </dataValidation>
    <dataValidation type="list" allowBlank="1" showInputMessage="1" showErrorMessage="1" sqref="F4">
      <formula1>$F$8:$F$10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12" workbookViewId="0">
      <selection activeCell="A138" sqref="A138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45">
      <c r="A1" s="29" t="s">
        <v>0</v>
      </c>
      <c r="B1" s="29" t="s">
        <v>1</v>
      </c>
      <c r="C1" s="29" t="s">
        <v>2</v>
      </c>
      <c r="D1" s="29" t="s">
        <v>3</v>
      </c>
      <c r="E1" s="30" t="s">
        <v>12</v>
      </c>
      <c r="F1" s="30" t="s">
        <v>13</v>
      </c>
      <c r="G1" s="30" t="s">
        <v>4</v>
      </c>
      <c r="H1" s="30" t="s">
        <v>5</v>
      </c>
      <c r="I1" s="30" t="s">
        <v>26</v>
      </c>
      <c r="J1" s="30" t="s">
        <v>16</v>
      </c>
      <c r="K1" s="30" t="s">
        <v>27</v>
      </c>
      <c r="L1" s="30" t="s">
        <v>28</v>
      </c>
      <c r="M1" s="30" t="s">
        <v>29</v>
      </c>
      <c r="N1" s="30" t="s">
        <v>30</v>
      </c>
      <c r="O1" s="30" t="s">
        <v>31</v>
      </c>
      <c r="P1" s="30" t="s">
        <v>21</v>
      </c>
      <c r="Q1" s="30" t="s">
        <v>32</v>
      </c>
      <c r="R1" s="30" t="s">
        <v>33</v>
      </c>
      <c r="S1" s="30" t="s">
        <v>34</v>
      </c>
      <c r="T1" s="30" t="s">
        <v>35</v>
      </c>
      <c r="U1" s="30" t="s">
        <v>36</v>
      </c>
      <c r="V1" s="30" t="s">
        <v>37</v>
      </c>
      <c r="W1" s="30" t="s">
        <v>38</v>
      </c>
      <c r="X1" s="30" t="s">
        <v>39</v>
      </c>
      <c r="Y1" s="30" t="s">
        <v>40</v>
      </c>
      <c r="Z1" s="30" t="s">
        <v>41</v>
      </c>
      <c r="AA1" s="30" t="s">
        <v>42</v>
      </c>
      <c r="AB1" s="30" t="s">
        <v>43</v>
      </c>
      <c r="AC1" s="30" t="s">
        <v>22</v>
      </c>
      <c r="AD1" s="30" t="s">
        <v>44</v>
      </c>
      <c r="AE1" s="30" t="s">
        <v>45</v>
      </c>
      <c r="AF1" s="30" t="s">
        <v>46</v>
      </c>
      <c r="AG1" s="30" t="s">
        <v>47</v>
      </c>
      <c r="AH1" s="30" t="s">
        <v>48</v>
      </c>
      <c r="AI1" s="30" t="s">
        <v>49</v>
      </c>
      <c r="AJ1" s="30" t="s">
        <v>50</v>
      </c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58">
      <c r="A2" s="31" t="s">
        <v>6</v>
      </c>
      <c r="B2" s="31" t="s">
        <v>7</v>
      </c>
      <c r="C2" s="31" t="s">
        <v>8</v>
      </c>
      <c r="D2" s="31" t="s">
        <v>9</v>
      </c>
      <c r="E2" s="17">
        <v>2200</v>
      </c>
      <c r="F2" s="18">
        <v>126</v>
      </c>
      <c r="G2" s="17">
        <v>300</v>
      </c>
      <c r="H2" s="17">
        <v>1062.5999999999999</v>
      </c>
      <c r="I2" s="27">
        <v>800</v>
      </c>
      <c r="J2" s="27">
        <v>820</v>
      </c>
      <c r="K2" s="27">
        <v>800</v>
      </c>
      <c r="L2" s="27">
        <v>690.42</v>
      </c>
      <c r="M2" s="27">
        <v>867</v>
      </c>
      <c r="N2" s="27">
        <v>819.82</v>
      </c>
      <c r="O2" s="27">
        <v>0</v>
      </c>
      <c r="P2" s="27">
        <v>900</v>
      </c>
      <c r="Q2" s="27">
        <v>690.42</v>
      </c>
      <c r="R2" s="27">
        <v>822</v>
      </c>
      <c r="S2" s="27">
        <v>690.42</v>
      </c>
      <c r="T2" s="27">
        <v>0</v>
      </c>
      <c r="U2" s="27">
        <v>0</v>
      </c>
      <c r="V2" s="27">
        <v>690.42</v>
      </c>
      <c r="W2" s="27">
        <v>300</v>
      </c>
      <c r="X2" s="27">
        <v>725</v>
      </c>
      <c r="Y2" s="27">
        <v>690.42</v>
      </c>
      <c r="Z2" s="27">
        <v>728</v>
      </c>
      <c r="AA2" s="27">
        <v>860.5</v>
      </c>
      <c r="AB2" s="27">
        <v>650</v>
      </c>
      <c r="AC2" s="27">
        <v>741.21</v>
      </c>
      <c r="AD2" s="27">
        <v>741.21</v>
      </c>
      <c r="AE2" s="27">
        <v>728</v>
      </c>
      <c r="AF2" s="27">
        <v>728</v>
      </c>
      <c r="AG2" s="27">
        <v>1062</v>
      </c>
      <c r="AH2" s="27">
        <v>1062.5999999999999</v>
      </c>
      <c r="AI2" s="27">
        <v>0</v>
      </c>
      <c r="AJ2" s="27">
        <v>0</v>
      </c>
      <c r="AK2" s="12"/>
      <c r="AL2" s="21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1:58">
      <c r="A3" s="31" t="s">
        <v>6</v>
      </c>
      <c r="B3" s="31" t="s">
        <v>10</v>
      </c>
      <c r="C3" s="31" t="s">
        <v>51</v>
      </c>
      <c r="D3" s="31" t="s">
        <v>9</v>
      </c>
      <c r="E3" s="17">
        <v>2200</v>
      </c>
      <c r="F3" s="18">
        <v>124</v>
      </c>
      <c r="G3" s="17">
        <v>650</v>
      </c>
      <c r="H3" s="17">
        <v>900</v>
      </c>
      <c r="I3" s="27">
        <v>750</v>
      </c>
      <c r="J3" s="27">
        <v>820</v>
      </c>
      <c r="K3" s="27">
        <v>800</v>
      </c>
      <c r="L3" s="27">
        <v>0</v>
      </c>
      <c r="M3" s="27">
        <v>867</v>
      </c>
      <c r="N3" s="27">
        <v>819.82</v>
      </c>
      <c r="O3" s="27">
        <v>750</v>
      </c>
      <c r="P3" s="27">
        <v>900</v>
      </c>
      <c r="Q3" s="27">
        <v>0</v>
      </c>
      <c r="R3" s="27">
        <v>822</v>
      </c>
      <c r="S3" s="27">
        <v>690.42</v>
      </c>
      <c r="T3" s="27">
        <v>775</v>
      </c>
      <c r="U3" s="27">
        <v>725</v>
      </c>
      <c r="V3" s="27">
        <v>0</v>
      </c>
      <c r="W3" s="27">
        <v>800</v>
      </c>
      <c r="X3" s="27">
        <v>725</v>
      </c>
      <c r="Y3" s="27">
        <v>0</v>
      </c>
      <c r="Z3" s="27">
        <v>728</v>
      </c>
      <c r="AA3" s="27">
        <v>856.12</v>
      </c>
      <c r="AB3" s="27">
        <v>650</v>
      </c>
      <c r="AC3" s="27">
        <v>741.21</v>
      </c>
      <c r="AD3" s="27">
        <v>741.21</v>
      </c>
      <c r="AE3" s="27">
        <v>728</v>
      </c>
      <c r="AF3" s="27">
        <v>728</v>
      </c>
      <c r="AG3" s="27">
        <v>0</v>
      </c>
      <c r="AH3" s="27">
        <v>0</v>
      </c>
      <c r="AI3" s="27">
        <v>725</v>
      </c>
      <c r="AJ3" s="27">
        <v>0</v>
      </c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</row>
    <row r="4" spans="1:58">
      <c r="A4" s="31" t="s">
        <v>6</v>
      </c>
      <c r="B4" s="31" t="s">
        <v>10</v>
      </c>
      <c r="C4" s="31" t="s">
        <v>8</v>
      </c>
      <c r="D4" s="31" t="s">
        <v>9</v>
      </c>
      <c r="E4" s="17">
        <v>2200</v>
      </c>
      <c r="F4" s="18">
        <v>124</v>
      </c>
      <c r="G4" s="17">
        <v>650</v>
      </c>
      <c r="H4" s="17">
        <v>1062.5999999999999</v>
      </c>
      <c r="I4" s="27">
        <v>750</v>
      </c>
      <c r="J4" s="27">
        <v>820</v>
      </c>
      <c r="K4" s="27">
        <v>800</v>
      </c>
      <c r="L4" s="27">
        <v>690.42</v>
      </c>
      <c r="M4" s="27">
        <v>867</v>
      </c>
      <c r="N4" s="27">
        <v>819.82</v>
      </c>
      <c r="O4" s="27">
        <v>0</v>
      </c>
      <c r="P4" s="27">
        <v>900</v>
      </c>
      <c r="Q4" s="27">
        <v>690.42</v>
      </c>
      <c r="R4" s="27">
        <v>822</v>
      </c>
      <c r="S4" s="27">
        <v>690.42</v>
      </c>
      <c r="T4" s="27">
        <v>775</v>
      </c>
      <c r="U4" s="27">
        <v>725</v>
      </c>
      <c r="V4" s="27">
        <v>690.42</v>
      </c>
      <c r="W4" s="27">
        <v>800</v>
      </c>
      <c r="X4" s="27">
        <v>725</v>
      </c>
      <c r="Y4" s="27">
        <v>690.42</v>
      </c>
      <c r="Z4" s="27">
        <v>728</v>
      </c>
      <c r="AA4" s="27">
        <v>830.66</v>
      </c>
      <c r="AB4" s="27">
        <v>650</v>
      </c>
      <c r="AC4" s="27">
        <v>741.21</v>
      </c>
      <c r="AD4" s="27">
        <v>741.21</v>
      </c>
      <c r="AE4" s="27">
        <v>728</v>
      </c>
      <c r="AF4" s="27">
        <v>728</v>
      </c>
      <c r="AG4" s="27">
        <v>1062</v>
      </c>
      <c r="AH4" s="27">
        <v>1062.5999999999999</v>
      </c>
      <c r="AI4" s="27">
        <v>725</v>
      </c>
      <c r="AJ4" s="27">
        <v>725</v>
      </c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r="5" spans="1:58">
      <c r="A5" s="31" t="s">
        <v>6</v>
      </c>
      <c r="B5" s="31" t="s">
        <v>10</v>
      </c>
      <c r="C5" s="31" t="s">
        <v>52</v>
      </c>
      <c r="D5" s="31" t="s">
        <v>9</v>
      </c>
      <c r="E5" s="17">
        <v>2200</v>
      </c>
      <c r="F5" s="18">
        <v>124</v>
      </c>
      <c r="G5" s="17">
        <v>650</v>
      </c>
      <c r="H5" s="17">
        <v>900</v>
      </c>
      <c r="I5" s="27">
        <v>750</v>
      </c>
      <c r="J5" s="27">
        <v>820</v>
      </c>
      <c r="K5" s="27">
        <v>800</v>
      </c>
      <c r="L5" s="27">
        <v>0</v>
      </c>
      <c r="M5" s="27">
        <v>867</v>
      </c>
      <c r="N5" s="27">
        <v>819.82</v>
      </c>
      <c r="O5" s="27">
        <v>750</v>
      </c>
      <c r="P5" s="27">
        <v>900</v>
      </c>
      <c r="Q5" s="27">
        <v>0</v>
      </c>
      <c r="R5" s="27">
        <v>822</v>
      </c>
      <c r="S5" s="27">
        <v>690.42</v>
      </c>
      <c r="T5" s="27">
        <v>775</v>
      </c>
      <c r="U5" s="27">
        <v>725</v>
      </c>
      <c r="V5" s="27">
        <v>0</v>
      </c>
      <c r="W5" s="27">
        <v>800</v>
      </c>
      <c r="X5" s="27">
        <v>725</v>
      </c>
      <c r="Y5" s="27">
        <v>0</v>
      </c>
      <c r="Z5" s="27">
        <v>728</v>
      </c>
      <c r="AA5" s="27">
        <v>856.12</v>
      </c>
      <c r="AB5" s="27">
        <v>650</v>
      </c>
      <c r="AC5" s="27">
        <v>741.21</v>
      </c>
      <c r="AD5" s="27">
        <v>741.21</v>
      </c>
      <c r="AE5" s="27">
        <v>728</v>
      </c>
      <c r="AF5" s="27">
        <v>728</v>
      </c>
      <c r="AG5" s="27">
        <v>0</v>
      </c>
      <c r="AH5" s="27">
        <v>0</v>
      </c>
      <c r="AI5" s="27">
        <v>725</v>
      </c>
      <c r="AJ5" s="27">
        <v>0</v>
      </c>
      <c r="AK5" s="12"/>
      <c r="AL5" s="2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BE5" s="6"/>
      <c r="BF5" s="6"/>
    </row>
    <row r="6" spans="1:58">
      <c r="A6" s="31" t="s">
        <v>6</v>
      </c>
      <c r="B6" s="31" t="s">
        <v>23</v>
      </c>
      <c r="C6" s="31" t="s">
        <v>8</v>
      </c>
      <c r="D6" s="31" t="s">
        <v>9</v>
      </c>
      <c r="E6" s="17">
        <v>2200</v>
      </c>
      <c r="F6" s="18">
        <v>128</v>
      </c>
      <c r="G6" s="17">
        <v>594</v>
      </c>
      <c r="H6" s="17">
        <v>1062.5999999999999</v>
      </c>
      <c r="I6" s="27">
        <v>0</v>
      </c>
      <c r="J6" s="27">
        <v>0</v>
      </c>
      <c r="K6" s="27">
        <v>700</v>
      </c>
      <c r="L6" s="27">
        <v>690.42</v>
      </c>
      <c r="M6" s="27">
        <v>776</v>
      </c>
      <c r="N6" s="27">
        <v>594</v>
      </c>
      <c r="O6" s="27">
        <v>0</v>
      </c>
      <c r="P6" s="27">
        <v>900</v>
      </c>
      <c r="Q6" s="27">
        <v>690.42</v>
      </c>
      <c r="R6" s="27">
        <v>765</v>
      </c>
      <c r="S6" s="27">
        <v>690.42</v>
      </c>
      <c r="T6" s="27">
        <v>0</v>
      </c>
      <c r="U6" s="27">
        <v>0</v>
      </c>
      <c r="V6" s="27">
        <v>690.42</v>
      </c>
      <c r="W6" s="27">
        <v>800</v>
      </c>
      <c r="X6" s="27">
        <v>725</v>
      </c>
      <c r="Y6" s="27">
        <v>690.42</v>
      </c>
      <c r="Z6" s="27">
        <v>728</v>
      </c>
      <c r="AA6" s="27">
        <v>0</v>
      </c>
      <c r="AB6" s="27">
        <v>650</v>
      </c>
      <c r="AC6" s="27">
        <v>741.21</v>
      </c>
      <c r="AD6" s="27">
        <v>741.21</v>
      </c>
      <c r="AE6" s="27">
        <v>728</v>
      </c>
      <c r="AF6" s="27">
        <v>728</v>
      </c>
      <c r="AG6" s="27">
        <v>1062</v>
      </c>
      <c r="AH6" s="27">
        <v>1062.5999999999999</v>
      </c>
      <c r="AI6" s="27">
        <v>0</v>
      </c>
      <c r="AJ6" s="27">
        <v>0</v>
      </c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31" t="s">
        <v>17</v>
      </c>
      <c r="B7" s="31" t="s">
        <v>10</v>
      </c>
      <c r="C7" s="31" t="s">
        <v>51</v>
      </c>
      <c r="D7" s="31" t="s">
        <v>9</v>
      </c>
      <c r="E7" s="17">
        <v>687.48</v>
      </c>
      <c r="F7" s="18">
        <v>915</v>
      </c>
      <c r="G7" s="17">
        <v>183</v>
      </c>
      <c r="H7" s="17">
        <v>250</v>
      </c>
      <c r="I7" s="27">
        <v>0</v>
      </c>
      <c r="J7" s="27">
        <v>183</v>
      </c>
      <c r="K7" s="27">
        <v>250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s="31" t="s">
        <v>17</v>
      </c>
      <c r="B8" s="31" t="s">
        <v>10</v>
      </c>
      <c r="C8" s="31" t="s">
        <v>51</v>
      </c>
      <c r="D8" s="31" t="s">
        <v>24</v>
      </c>
      <c r="E8" s="17">
        <v>687.48</v>
      </c>
      <c r="F8" s="18">
        <v>915</v>
      </c>
      <c r="G8" s="17">
        <v>190</v>
      </c>
      <c r="H8" s="17">
        <v>282</v>
      </c>
      <c r="I8" s="27">
        <v>0</v>
      </c>
      <c r="J8" s="27">
        <v>0</v>
      </c>
      <c r="K8" s="27">
        <v>0</v>
      </c>
      <c r="L8" s="27">
        <v>0</v>
      </c>
      <c r="M8" s="27">
        <v>255</v>
      </c>
      <c r="N8" s="27">
        <v>200</v>
      </c>
      <c r="O8" s="27">
        <v>0</v>
      </c>
      <c r="P8" s="27">
        <v>225</v>
      </c>
      <c r="Q8" s="27">
        <v>0</v>
      </c>
      <c r="R8" s="27">
        <v>190</v>
      </c>
      <c r="S8" s="27">
        <v>0</v>
      </c>
      <c r="T8" s="27">
        <v>0</v>
      </c>
      <c r="U8" s="27">
        <v>0</v>
      </c>
      <c r="V8" s="27">
        <v>0</v>
      </c>
      <c r="W8" s="27">
        <v>250</v>
      </c>
      <c r="X8" s="27">
        <v>0</v>
      </c>
      <c r="Y8" s="27">
        <v>0</v>
      </c>
      <c r="Z8" s="27">
        <v>197</v>
      </c>
      <c r="AA8" s="27">
        <v>226.72</v>
      </c>
      <c r="AB8" s="27">
        <v>225</v>
      </c>
      <c r="AC8" s="27">
        <v>282</v>
      </c>
      <c r="AD8" s="27">
        <v>282</v>
      </c>
      <c r="AE8" s="27">
        <v>197</v>
      </c>
      <c r="AF8" s="27">
        <v>197</v>
      </c>
      <c r="AG8" s="27">
        <v>0</v>
      </c>
      <c r="AH8" s="27">
        <v>0</v>
      </c>
      <c r="AI8" s="27">
        <v>0</v>
      </c>
      <c r="AJ8" s="27">
        <v>0</v>
      </c>
      <c r="AK8" s="12"/>
      <c r="AL8" s="21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BE8" s="5"/>
      <c r="BF8" s="5"/>
    </row>
    <row r="9" spans="1:58">
      <c r="A9" s="31" t="s">
        <v>17</v>
      </c>
      <c r="B9" s="31" t="s">
        <v>10</v>
      </c>
      <c r="C9" s="31" t="s">
        <v>8</v>
      </c>
      <c r="D9" s="31" t="s">
        <v>9</v>
      </c>
      <c r="E9" s="17">
        <v>687.48</v>
      </c>
      <c r="F9" s="18">
        <v>913</v>
      </c>
      <c r="G9" s="17">
        <v>183</v>
      </c>
      <c r="H9" s="17">
        <v>250</v>
      </c>
      <c r="I9" s="27">
        <v>0</v>
      </c>
      <c r="J9" s="27">
        <v>183</v>
      </c>
      <c r="K9" s="27">
        <v>250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BE9" s="5"/>
      <c r="BF9" s="5"/>
    </row>
    <row r="10" spans="1:58">
      <c r="A10" s="31" t="s">
        <v>17</v>
      </c>
      <c r="B10" s="31" t="s">
        <v>10</v>
      </c>
      <c r="C10" s="31" t="s">
        <v>8</v>
      </c>
      <c r="D10" s="31" t="s">
        <v>24</v>
      </c>
      <c r="E10" s="17">
        <v>687.48</v>
      </c>
      <c r="F10" s="18">
        <v>913</v>
      </c>
      <c r="G10" s="17">
        <v>147</v>
      </c>
      <c r="H10" s="17">
        <v>282</v>
      </c>
      <c r="I10" s="27">
        <v>0</v>
      </c>
      <c r="J10" s="27">
        <v>0</v>
      </c>
      <c r="K10" s="27">
        <v>0</v>
      </c>
      <c r="L10" s="27">
        <v>147.78</v>
      </c>
      <c r="M10" s="27">
        <v>255</v>
      </c>
      <c r="N10" s="27">
        <v>200</v>
      </c>
      <c r="O10" s="27">
        <v>0</v>
      </c>
      <c r="P10" s="27">
        <v>225</v>
      </c>
      <c r="Q10" s="27">
        <v>187.93</v>
      </c>
      <c r="R10" s="27">
        <v>190</v>
      </c>
      <c r="S10" s="27">
        <v>147.78</v>
      </c>
      <c r="T10" s="27">
        <v>0</v>
      </c>
      <c r="U10" s="27">
        <v>0</v>
      </c>
      <c r="V10" s="27">
        <v>147.78</v>
      </c>
      <c r="W10" s="27">
        <v>250</v>
      </c>
      <c r="X10" s="27">
        <v>0</v>
      </c>
      <c r="Y10" s="27">
        <v>147.78</v>
      </c>
      <c r="Z10" s="27">
        <v>197</v>
      </c>
      <c r="AA10" s="27">
        <v>226.72</v>
      </c>
      <c r="AB10" s="27">
        <v>225</v>
      </c>
      <c r="AC10" s="27">
        <v>282</v>
      </c>
      <c r="AD10" s="27">
        <v>282</v>
      </c>
      <c r="AE10" s="27">
        <v>197</v>
      </c>
      <c r="AF10" s="27">
        <v>197</v>
      </c>
      <c r="AG10" s="27">
        <v>187</v>
      </c>
      <c r="AH10" s="27">
        <v>187</v>
      </c>
      <c r="AI10" s="27">
        <v>0</v>
      </c>
      <c r="AJ10" s="27">
        <v>147</v>
      </c>
      <c r="AK10" s="12"/>
      <c r="AL10" s="21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8">
      <c r="A11" s="31" t="s">
        <v>17</v>
      </c>
      <c r="B11" s="31" t="s">
        <v>23</v>
      </c>
      <c r="C11" s="31" t="s">
        <v>8</v>
      </c>
      <c r="D11" s="31" t="s">
        <v>18</v>
      </c>
      <c r="E11" s="17">
        <v>687.48</v>
      </c>
      <c r="F11" s="18">
        <v>915</v>
      </c>
      <c r="G11" s="17">
        <v>282</v>
      </c>
      <c r="H11" s="17">
        <v>282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282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8">
      <c r="A12" s="31" t="s">
        <v>17</v>
      </c>
      <c r="B12" s="31" t="s">
        <v>23</v>
      </c>
      <c r="C12" s="31" t="s">
        <v>8</v>
      </c>
      <c r="D12" s="31" t="s">
        <v>9</v>
      </c>
      <c r="E12" s="17">
        <v>687.48</v>
      </c>
      <c r="F12" s="18">
        <v>915</v>
      </c>
      <c r="G12" s="17">
        <v>175</v>
      </c>
      <c r="H12" s="17">
        <v>250</v>
      </c>
      <c r="I12" s="27">
        <v>175</v>
      </c>
      <c r="J12" s="27">
        <v>183</v>
      </c>
      <c r="K12" s="27">
        <v>250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8">
      <c r="A13" s="31" t="s">
        <v>17</v>
      </c>
      <c r="B13" s="31" t="s">
        <v>23</v>
      </c>
      <c r="C13" s="31" t="s">
        <v>8</v>
      </c>
      <c r="D13" s="31" t="s">
        <v>24</v>
      </c>
      <c r="E13" s="17">
        <v>687.48</v>
      </c>
      <c r="F13" s="18">
        <v>915</v>
      </c>
      <c r="G13" s="17">
        <v>147</v>
      </c>
      <c r="H13" s="17">
        <v>282</v>
      </c>
      <c r="I13" s="27">
        <v>0</v>
      </c>
      <c r="J13" s="27">
        <v>0</v>
      </c>
      <c r="K13" s="27">
        <v>0</v>
      </c>
      <c r="L13" s="27">
        <v>147.78</v>
      </c>
      <c r="M13" s="27">
        <v>255</v>
      </c>
      <c r="N13" s="27">
        <v>200</v>
      </c>
      <c r="O13" s="27">
        <v>0</v>
      </c>
      <c r="P13" s="27">
        <v>225</v>
      </c>
      <c r="Q13" s="27">
        <v>187.93</v>
      </c>
      <c r="R13" s="27">
        <v>190</v>
      </c>
      <c r="S13" s="27">
        <v>147.78</v>
      </c>
      <c r="T13" s="27">
        <v>0</v>
      </c>
      <c r="U13" s="27">
        <v>0</v>
      </c>
      <c r="V13" s="27">
        <v>147.78</v>
      </c>
      <c r="W13" s="27">
        <v>250</v>
      </c>
      <c r="X13" s="27">
        <v>0</v>
      </c>
      <c r="Y13" s="27">
        <v>0</v>
      </c>
      <c r="Z13" s="27">
        <v>197</v>
      </c>
      <c r="AA13" s="27">
        <v>226.72</v>
      </c>
      <c r="AB13" s="27">
        <v>225</v>
      </c>
      <c r="AC13" s="27">
        <v>0</v>
      </c>
      <c r="AD13" s="27">
        <v>282</v>
      </c>
      <c r="AE13" s="27">
        <v>197</v>
      </c>
      <c r="AF13" s="27">
        <v>197</v>
      </c>
      <c r="AG13" s="27">
        <v>187</v>
      </c>
      <c r="AH13" s="27">
        <v>187</v>
      </c>
      <c r="AI13" s="27">
        <v>0</v>
      </c>
      <c r="AJ13" s="27">
        <v>147</v>
      </c>
      <c r="AK13" s="12"/>
      <c r="AL13" s="21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8">
      <c r="A14" s="31" t="s">
        <v>25</v>
      </c>
      <c r="B14" s="31" t="s">
        <v>25</v>
      </c>
      <c r="C14" s="31" t="s">
        <v>8</v>
      </c>
      <c r="D14" s="31" t="s">
        <v>24</v>
      </c>
      <c r="E14" s="17">
        <v>176</v>
      </c>
      <c r="F14" s="18">
        <v>513</v>
      </c>
      <c r="G14" s="17">
        <v>120</v>
      </c>
      <c r="H14" s="17">
        <v>120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120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102.96</v>
      </c>
      <c r="AD14" s="27">
        <v>0</v>
      </c>
      <c r="AE14" s="27">
        <v>0</v>
      </c>
      <c r="AF14" s="27">
        <v>110</v>
      </c>
      <c r="AG14" s="27">
        <v>0</v>
      </c>
      <c r="AH14" s="27">
        <v>0</v>
      </c>
      <c r="AI14" s="27">
        <v>0</v>
      </c>
      <c r="AJ14" s="27">
        <v>60</v>
      </c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58">
      <c r="A15" s="31" t="s">
        <v>11</v>
      </c>
      <c r="B15" s="31" t="s">
        <v>10</v>
      </c>
      <c r="C15" s="31" t="s">
        <v>8</v>
      </c>
      <c r="D15" s="31" t="s">
        <v>9</v>
      </c>
      <c r="E15" s="17">
        <v>687.48</v>
      </c>
      <c r="F15" s="18">
        <v>913</v>
      </c>
      <c r="G15" s="17">
        <v>365</v>
      </c>
      <c r="H15" s="17">
        <v>400</v>
      </c>
      <c r="I15" s="27">
        <v>0</v>
      </c>
      <c r="J15" s="27">
        <v>365</v>
      </c>
      <c r="K15" s="27">
        <v>400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58">
      <c r="A16" s="31" t="s">
        <v>11</v>
      </c>
      <c r="B16" s="31" t="s">
        <v>10</v>
      </c>
      <c r="C16" s="31" t="s">
        <v>8</v>
      </c>
      <c r="D16" s="31" t="s">
        <v>24</v>
      </c>
      <c r="E16" s="17">
        <v>687.48</v>
      </c>
      <c r="F16" s="18">
        <v>913</v>
      </c>
      <c r="G16" s="17">
        <v>187.93</v>
      </c>
      <c r="H16" s="17">
        <v>455</v>
      </c>
      <c r="I16" s="27">
        <v>0</v>
      </c>
      <c r="J16" s="27">
        <v>0</v>
      </c>
      <c r="K16" s="27">
        <v>0</v>
      </c>
      <c r="L16" s="27">
        <v>0</v>
      </c>
      <c r="M16" s="27">
        <v>455</v>
      </c>
      <c r="N16" s="27">
        <v>345</v>
      </c>
      <c r="O16" s="27">
        <v>0</v>
      </c>
      <c r="P16" s="27">
        <v>350</v>
      </c>
      <c r="Q16" s="27">
        <v>187.93</v>
      </c>
      <c r="R16" s="27">
        <v>285</v>
      </c>
      <c r="S16" s="27">
        <v>0</v>
      </c>
      <c r="T16" s="27">
        <v>0</v>
      </c>
      <c r="U16" s="27">
        <v>0</v>
      </c>
      <c r="V16" s="27">
        <v>0</v>
      </c>
      <c r="W16" s="27">
        <v>350</v>
      </c>
      <c r="X16" s="27">
        <v>0</v>
      </c>
      <c r="Y16" s="27">
        <v>0</v>
      </c>
      <c r="Z16" s="27">
        <v>387</v>
      </c>
      <c r="AA16" s="27">
        <v>388.77</v>
      </c>
      <c r="AB16" s="27">
        <v>450</v>
      </c>
      <c r="AC16" s="27">
        <v>377</v>
      </c>
      <c r="AD16" s="27">
        <v>377</v>
      </c>
      <c r="AE16" s="27">
        <v>387</v>
      </c>
      <c r="AF16" s="27">
        <v>387</v>
      </c>
      <c r="AG16" s="27">
        <v>0</v>
      </c>
      <c r="AH16" s="27">
        <v>0</v>
      </c>
      <c r="AI16" s="27">
        <v>0</v>
      </c>
      <c r="AJ16" s="27">
        <v>225</v>
      </c>
      <c r="AK16" s="12"/>
      <c r="AL16" s="21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>
      <c r="A17" s="31" t="s">
        <v>11</v>
      </c>
      <c r="B17" s="31" t="s">
        <v>23</v>
      </c>
      <c r="C17" s="31" t="s">
        <v>8</v>
      </c>
      <c r="D17" s="31" t="s">
        <v>9</v>
      </c>
      <c r="E17" s="17">
        <v>687.48</v>
      </c>
      <c r="F17" s="18">
        <v>915</v>
      </c>
      <c r="G17" s="17">
        <v>365</v>
      </c>
      <c r="H17" s="17">
        <v>400</v>
      </c>
      <c r="I17" s="27">
        <v>0</v>
      </c>
      <c r="J17" s="27">
        <v>365</v>
      </c>
      <c r="K17" s="27">
        <v>400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>
      <c r="A18" s="31" t="s">
        <v>11</v>
      </c>
      <c r="B18" s="31" t="s">
        <v>23</v>
      </c>
      <c r="C18" s="31" t="s">
        <v>8</v>
      </c>
      <c r="D18" s="31" t="s">
        <v>24</v>
      </c>
      <c r="E18" s="17">
        <v>687.48</v>
      </c>
      <c r="F18" s="18">
        <v>915</v>
      </c>
      <c r="G18" s="17">
        <v>187.93</v>
      </c>
      <c r="H18" s="17">
        <v>455</v>
      </c>
      <c r="I18" s="27">
        <v>0</v>
      </c>
      <c r="J18" s="27">
        <v>0</v>
      </c>
      <c r="K18" s="27">
        <v>0</v>
      </c>
      <c r="L18" s="27">
        <v>0</v>
      </c>
      <c r="M18" s="27">
        <v>455</v>
      </c>
      <c r="N18" s="27">
        <v>345</v>
      </c>
      <c r="O18" s="27">
        <v>0</v>
      </c>
      <c r="P18" s="27">
        <v>350</v>
      </c>
      <c r="Q18" s="27">
        <v>187.93</v>
      </c>
      <c r="R18" s="27">
        <v>285</v>
      </c>
      <c r="S18" s="27">
        <v>0</v>
      </c>
      <c r="T18" s="27">
        <v>0</v>
      </c>
      <c r="U18" s="27">
        <v>0</v>
      </c>
      <c r="V18" s="27">
        <v>0</v>
      </c>
      <c r="W18" s="27">
        <v>350</v>
      </c>
      <c r="X18" s="27">
        <v>0</v>
      </c>
      <c r="Y18" s="27">
        <v>0</v>
      </c>
      <c r="Z18" s="27">
        <v>387</v>
      </c>
      <c r="AA18" s="27">
        <v>388.77</v>
      </c>
      <c r="AB18" s="27">
        <v>450</v>
      </c>
      <c r="AC18" s="27">
        <v>377</v>
      </c>
      <c r="AD18" s="27">
        <v>377</v>
      </c>
      <c r="AE18" s="27">
        <v>387</v>
      </c>
      <c r="AF18" s="27">
        <v>387</v>
      </c>
      <c r="AG18" s="27">
        <v>0</v>
      </c>
      <c r="AH18" s="27">
        <v>0</v>
      </c>
      <c r="AI18" s="27">
        <v>0</v>
      </c>
      <c r="AJ18" s="27">
        <v>225</v>
      </c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9">
      <c r="E20" s="3"/>
      <c r="F20" s="1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1:49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9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9">
      <c r="E23" s="3"/>
      <c r="F23" s="1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1:49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9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9">
      <c r="E26" s="3"/>
      <c r="F26" s="1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1:49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9">
      <c r="D28" s="24"/>
      <c r="E28" s="22"/>
      <c r="F28" s="23"/>
      <c r="G28" s="22"/>
      <c r="H28" s="2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9">
      <c r="D29" s="24"/>
      <c r="E29" s="22"/>
      <c r="F29" s="23"/>
      <c r="G29" s="22"/>
      <c r="H29" s="2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9">
      <c r="D30" s="24"/>
      <c r="E30" s="22"/>
      <c r="F30" s="23"/>
      <c r="G30" s="25"/>
      <c r="H30" s="2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:49">
      <c r="D31" s="24"/>
      <c r="E31" s="22"/>
      <c r="F31" s="23"/>
      <c r="G31" s="22"/>
      <c r="H31" s="2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9">
      <c r="D32" s="24"/>
      <c r="E32" s="22"/>
      <c r="F32" s="23"/>
      <c r="G32" s="25"/>
      <c r="H32" s="2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4:42">
      <c r="D33" s="24"/>
      <c r="E33" s="22"/>
      <c r="F33" s="23"/>
      <c r="G33" s="22"/>
      <c r="H33" s="2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4:42">
      <c r="D34" s="24"/>
      <c r="E34" s="22"/>
      <c r="F34" s="23"/>
      <c r="G34" s="25"/>
      <c r="H34" s="2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4:42">
      <c r="D35" s="24"/>
      <c r="E35" s="22"/>
      <c r="F35" s="23"/>
      <c r="G35" s="22"/>
      <c r="H35" s="2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4:42">
      <c r="D36" s="24"/>
      <c r="E36" s="22"/>
      <c r="F36" s="23"/>
      <c r="G36" s="25"/>
      <c r="H36" s="2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4:42">
      <c r="D37" s="24"/>
      <c r="E37" s="22"/>
      <c r="F37" s="23"/>
      <c r="G37" s="22"/>
      <c r="H37" s="2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4:42">
      <c r="D38" s="24"/>
      <c r="E38" s="22"/>
      <c r="F38" s="23"/>
      <c r="G38" s="25"/>
      <c r="H38" s="2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4:42">
      <c r="D39" s="24"/>
      <c r="E39" s="22"/>
      <c r="F39" s="23"/>
      <c r="G39" s="22"/>
      <c r="H39" s="2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4:42">
      <c r="D40" s="24"/>
      <c r="E40" s="22"/>
      <c r="F40" s="23"/>
      <c r="G40" s="25"/>
      <c r="H40" s="2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4:42">
      <c r="D41" s="24"/>
      <c r="E41" s="22"/>
      <c r="F41" s="23"/>
      <c r="G41" s="22"/>
      <c r="H41" s="2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4:42">
      <c r="D42" s="24"/>
      <c r="E42" s="22"/>
      <c r="F42" s="23"/>
      <c r="G42" s="25"/>
      <c r="H42" s="2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4:42">
      <c r="D43" s="24"/>
      <c r="E43" s="22"/>
      <c r="F43" s="23"/>
      <c r="G43" s="22"/>
      <c r="H43" s="2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4:42">
      <c r="D44" s="24"/>
      <c r="E44" s="22"/>
      <c r="F44" s="23"/>
      <c r="G44" s="25"/>
      <c r="H44" s="2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4:42">
      <c r="D45" s="24"/>
      <c r="E45" s="22"/>
      <c r="F45" s="23"/>
      <c r="G45" s="22"/>
      <c r="H45" s="2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4:42">
      <c r="D46" s="24"/>
      <c r="E46" s="22"/>
      <c r="F46" s="23"/>
      <c r="G46" s="25"/>
      <c r="H46" s="2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4:42">
      <c r="D47" s="24"/>
      <c r="E47" s="22"/>
      <c r="F47" s="23"/>
      <c r="G47" s="22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4:42">
      <c r="D48" s="24"/>
      <c r="E48" s="22"/>
      <c r="F48" s="23"/>
      <c r="G48" s="25"/>
      <c r="H48" s="2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4:42">
      <c r="D49" s="24"/>
      <c r="E49" s="22"/>
      <c r="F49" s="23"/>
      <c r="G49" s="22"/>
      <c r="H49" s="2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4:42">
      <c r="D50" s="24"/>
      <c r="E50" s="22"/>
      <c r="F50" s="23"/>
      <c r="G50" s="25"/>
      <c r="H50" s="2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4:42">
      <c r="D51" s="24"/>
      <c r="E51" s="22"/>
      <c r="F51" s="23"/>
      <c r="G51" s="22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4:42">
      <c r="D52" s="24"/>
      <c r="E52" s="22"/>
      <c r="F52" s="23"/>
      <c r="G52" s="25"/>
      <c r="H52" s="2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4:42">
      <c r="D53" s="24"/>
      <c r="E53" s="22"/>
      <c r="F53" s="23"/>
      <c r="G53" s="22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4:42">
      <c r="D54" s="24"/>
      <c r="E54" s="22"/>
      <c r="F54" s="23"/>
      <c r="G54" s="25"/>
      <c r="H54" s="2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4:42">
      <c r="D55" s="24"/>
      <c r="E55" s="22"/>
      <c r="F55" s="23"/>
      <c r="G55" s="22"/>
      <c r="H55" s="2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4:42">
      <c r="D56" s="24"/>
      <c r="E56" s="22"/>
      <c r="F56" s="23"/>
      <c r="G56" s="25"/>
      <c r="H56" s="2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4:42">
      <c r="D57" s="24"/>
      <c r="E57" s="22"/>
      <c r="F57" s="23"/>
      <c r="G57" s="22"/>
      <c r="H57" s="2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4:42">
      <c r="D58" s="24"/>
      <c r="E58" s="22"/>
      <c r="F58" s="23"/>
      <c r="G58" s="25"/>
      <c r="H58" s="2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4:42">
      <c r="D59" s="24"/>
      <c r="E59" s="22"/>
      <c r="F59" s="23"/>
      <c r="G59" s="22"/>
      <c r="H59" s="2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4:42">
      <c r="D60" s="24"/>
      <c r="E60" s="22"/>
      <c r="F60" s="23"/>
      <c r="G60" s="25"/>
      <c r="H60" s="2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4:42">
      <c r="D61" s="24"/>
      <c r="E61" s="22"/>
      <c r="F61" s="23"/>
      <c r="G61" s="22"/>
      <c r="H61" s="2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4:42">
      <c r="D62" s="24"/>
      <c r="E62" s="22"/>
      <c r="F62" s="23"/>
      <c r="G62" s="25"/>
      <c r="H62" s="2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4:42">
      <c r="D63" s="24"/>
      <c r="E63" s="22"/>
      <c r="F63" s="23"/>
      <c r="G63" s="22"/>
      <c r="H63" s="2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4:42">
      <c r="D64" s="24"/>
      <c r="E64" s="22"/>
      <c r="F64" s="23"/>
      <c r="G64" s="25"/>
      <c r="H64" s="2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4:42">
      <c r="D65" s="24"/>
      <c r="E65" s="22"/>
      <c r="F65" s="23"/>
      <c r="G65" s="22"/>
      <c r="H65" s="2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>
      <c r="D66" s="24"/>
      <c r="E66" s="22"/>
      <c r="F66" s="23"/>
      <c r="G66" s="22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>
      <c r="D67" s="24"/>
      <c r="E67" s="22"/>
      <c r="F67" s="23"/>
      <c r="G67" s="22"/>
      <c r="H67" s="2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>
      <c r="D68" s="24"/>
      <c r="E68" s="22"/>
      <c r="F68" s="23"/>
      <c r="G68" s="25"/>
      <c r="H68" s="2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4:42">
      <c r="D69" s="24"/>
      <c r="E69" s="22"/>
      <c r="F69" s="23"/>
      <c r="G69" s="22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4"/>
      <c r="E70" s="22"/>
      <c r="F70" s="23"/>
      <c r="G70" s="25"/>
      <c r="H70" s="2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4:42">
      <c r="D71" s="24"/>
      <c r="E71" s="22"/>
      <c r="F71" s="23"/>
      <c r="G71" s="22"/>
      <c r="H71" s="2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4:42">
      <c r="D72" s="24"/>
      <c r="E72" s="22"/>
      <c r="F72" s="23"/>
      <c r="G72" s="25"/>
      <c r="H72" s="2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4:42">
      <c r="D73" s="24"/>
      <c r="E73" s="22"/>
      <c r="F73" s="23"/>
      <c r="G73" s="22"/>
      <c r="H73" s="2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4:42">
      <c r="D74" s="24"/>
      <c r="E74" s="22"/>
      <c r="F74" s="23"/>
      <c r="G74" s="25"/>
      <c r="H74" s="2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4:42">
      <c r="D75" s="24"/>
      <c r="E75" s="22"/>
      <c r="F75" s="23"/>
      <c r="G75" s="22"/>
      <c r="H75" s="2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4:42">
      <c r="D76" s="24"/>
      <c r="E76" s="22"/>
      <c r="F76" s="23"/>
      <c r="G76" s="22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4"/>
      <c r="E77" s="22"/>
      <c r="F77" s="23"/>
      <c r="G77" s="22"/>
      <c r="H77" s="2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4:42">
      <c r="D78" s="24"/>
      <c r="E78" s="22"/>
      <c r="F78" s="23"/>
      <c r="G78" s="22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4"/>
      <c r="E79" s="22"/>
      <c r="F79" s="23"/>
      <c r="G79" s="22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4"/>
      <c r="E80" s="22"/>
      <c r="F80" s="23"/>
      <c r="G80" s="22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4"/>
      <c r="E81" s="22"/>
      <c r="F81" s="23"/>
      <c r="G81" s="22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4"/>
      <c r="E82" s="22"/>
      <c r="F82" s="23"/>
      <c r="G82" s="22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4"/>
      <c r="E83" s="22"/>
      <c r="F83" s="23"/>
      <c r="G83" s="22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4"/>
      <c r="E84" s="22"/>
      <c r="F84" s="23"/>
      <c r="G84" s="22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4"/>
      <c r="E85" s="22"/>
      <c r="F85" s="23"/>
      <c r="G85" s="22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4"/>
      <c r="E86" s="22"/>
      <c r="F86" s="23"/>
      <c r="G86" s="22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4"/>
      <c r="E87" s="22"/>
      <c r="F87" s="23"/>
      <c r="G87" s="22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4"/>
      <c r="E88" s="22"/>
      <c r="F88" s="23"/>
      <c r="G88" s="22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4"/>
      <c r="E89" s="22"/>
      <c r="F89" s="23"/>
      <c r="G89" s="22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4"/>
      <c r="E90" s="22"/>
      <c r="F90" s="23"/>
      <c r="G90" s="22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4"/>
      <c r="E91" s="22"/>
      <c r="F91" s="23"/>
      <c r="G91" s="22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4"/>
      <c r="E92" s="22"/>
      <c r="F92" s="23"/>
      <c r="G92" s="22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4"/>
      <c r="E93" s="22"/>
      <c r="F93" s="23"/>
      <c r="G93" s="22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4"/>
      <c r="E94" s="22"/>
      <c r="F94" s="23"/>
      <c r="G94" s="22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4"/>
      <c r="E95" s="22"/>
      <c r="F95" s="23"/>
      <c r="G95" s="22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4"/>
      <c r="E96" s="22"/>
      <c r="F96" s="23"/>
      <c r="G96" s="22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4"/>
      <c r="E97" s="22"/>
      <c r="F97" s="23"/>
      <c r="G97" s="22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4"/>
      <c r="E98" s="22"/>
      <c r="F98" s="23"/>
      <c r="G98" s="22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4"/>
      <c r="E99" s="22"/>
      <c r="F99" s="23"/>
      <c r="G99" s="22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4"/>
      <c r="E100" s="22"/>
      <c r="F100" s="23"/>
      <c r="G100" s="22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4"/>
      <c r="E101" s="22"/>
      <c r="F101" s="23"/>
      <c r="G101" s="22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4"/>
      <c r="E102" s="22"/>
      <c r="F102" s="23"/>
      <c r="G102" s="22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4"/>
      <c r="E103" s="22"/>
      <c r="F103" s="23"/>
      <c r="G103" s="22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4"/>
      <c r="E104" s="22"/>
      <c r="F104" s="23"/>
      <c r="G104" s="22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4"/>
      <c r="E105" s="22"/>
      <c r="F105" s="23"/>
      <c r="G105" s="22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4"/>
      <c r="E106" s="22"/>
      <c r="F106" s="23"/>
      <c r="G106" s="22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4"/>
      <c r="E107" s="22"/>
      <c r="F107" s="23"/>
      <c r="G107" s="22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4"/>
      <c r="E108" s="22"/>
      <c r="F108" s="23"/>
      <c r="G108" s="22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4"/>
      <c r="E109" s="22"/>
      <c r="F109" s="23"/>
      <c r="G109" s="22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4"/>
      <c r="E110" s="22"/>
      <c r="F110" s="23"/>
      <c r="G110" s="22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4"/>
      <c r="E111" s="22"/>
      <c r="F111" s="23"/>
      <c r="G111" s="22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4"/>
      <c r="E112" s="22"/>
      <c r="F112" s="23"/>
      <c r="G112" s="22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9">
      <c r="D113" s="24"/>
      <c r="E113" s="22"/>
      <c r="F113" s="23"/>
      <c r="G113" s="22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9">
      <c r="E114" s="17"/>
      <c r="F114" s="18"/>
      <c r="G114" s="3"/>
      <c r="H114" s="3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9">
      <c r="E115" s="17"/>
      <c r="F115" s="18"/>
      <c r="G115" s="3"/>
      <c r="H115" s="3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9">
      <c r="E116" s="17"/>
      <c r="F116" s="18"/>
      <c r="G116" s="3"/>
      <c r="H116" s="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9">
      <c r="E117" s="17"/>
      <c r="F117" s="18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9">
      <c r="E118" s="17"/>
      <c r="F118" s="18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9" ht="45">
      <c r="A119" s="29" t="s">
        <v>0</v>
      </c>
      <c r="B119" s="29" t="s">
        <v>1</v>
      </c>
      <c r="C119" s="29" t="s">
        <v>2</v>
      </c>
      <c r="D119" s="29" t="s">
        <v>3</v>
      </c>
      <c r="E119" s="30" t="s">
        <v>12</v>
      </c>
      <c r="F119" s="30" t="s">
        <v>13</v>
      </c>
      <c r="G119" s="30" t="s">
        <v>4</v>
      </c>
      <c r="H119" s="30" t="s">
        <v>5</v>
      </c>
      <c r="I119" s="30" t="s">
        <v>26</v>
      </c>
      <c r="J119" s="30" t="s">
        <v>16</v>
      </c>
      <c r="K119" s="30" t="s">
        <v>27</v>
      </c>
      <c r="L119" s="30" t="s">
        <v>28</v>
      </c>
      <c r="M119" s="30" t="s">
        <v>29</v>
      </c>
      <c r="N119" s="30" t="s">
        <v>30</v>
      </c>
      <c r="O119" s="30" t="s">
        <v>31</v>
      </c>
      <c r="P119" s="30" t="s">
        <v>21</v>
      </c>
      <c r="Q119" s="30" t="s">
        <v>32</v>
      </c>
      <c r="R119" s="30" t="s">
        <v>33</v>
      </c>
      <c r="S119" s="30" t="s">
        <v>34</v>
      </c>
      <c r="T119" s="30" t="s">
        <v>35</v>
      </c>
      <c r="U119" s="30" t="s">
        <v>36</v>
      </c>
      <c r="V119" s="30" t="s">
        <v>37</v>
      </c>
      <c r="W119" s="30" t="s">
        <v>38</v>
      </c>
      <c r="X119" s="30" t="s">
        <v>39</v>
      </c>
      <c r="Y119" s="30" t="s">
        <v>40</v>
      </c>
      <c r="Z119" s="30" t="s">
        <v>41</v>
      </c>
      <c r="AA119" s="30" t="s">
        <v>42</v>
      </c>
      <c r="AB119" s="30" t="s">
        <v>43</v>
      </c>
      <c r="AC119" s="30" t="s">
        <v>22</v>
      </c>
      <c r="AD119" s="30" t="s">
        <v>44</v>
      </c>
      <c r="AE119" s="30" t="s">
        <v>45</v>
      </c>
      <c r="AF119" s="30" t="s">
        <v>46</v>
      </c>
      <c r="AG119" s="30" t="s">
        <v>47</v>
      </c>
      <c r="AH119" s="30" t="s">
        <v>48</v>
      </c>
      <c r="AI119" s="30" t="s">
        <v>49</v>
      </c>
      <c r="AJ119" s="30" t="s">
        <v>50</v>
      </c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31" t="s">
        <v>6</v>
      </c>
      <c r="B120" s="31" t="s">
        <v>7</v>
      </c>
      <c r="C120" s="31" t="s">
        <v>8</v>
      </c>
      <c r="D120" s="31" t="s">
        <v>9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31" t="s">
        <v>6</v>
      </c>
      <c r="B121" s="31" t="s">
        <v>10</v>
      </c>
      <c r="C121" s="31" t="s">
        <v>51</v>
      </c>
      <c r="D121" s="31" t="s">
        <v>9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31" t="s">
        <v>6</v>
      </c>
      <c r="B122" s="31" t="s">
        <v>10</v>
      </c>
      <c r="C122" s="31" t="s">
        <v>8</v>
      </c>
      <c r="D122" s="31" t="s">
        <v>9</v>
      </c>
      <c r="E122" s="4">
        <f>IF('Shoppable Services'!$F$4=$D122,1,0)*IF('Shoppable Services'!$E$4=$C122,1,0)*IF('Shoppable Services'!$D$4=$B122,1,0)*IF('Shoppable Services'!$C$4=$A122,1,0)*$E4</f>
        <v>2200</v>
      </c>
      <c r="F122" s="4">
        <f>IF('Shoppable Services'!$F$4=$D122,1,0)*IF('Shoppable Services'!$E$4=$C122,1,0)*IF('Shoppable Services'!$D$4=$B122,1,0)*IF('Shoppable Services'!$C$4=$A122,1,0)*$F4</f>
        <v>124</v>
      </c>
      <c r="G122" s="4">
        <f>IF('Shoppable Services'!$F$4=$D122,1,0)*IF('Shoppable Services'!$E$4=$C122,1,0)*IF('Shoppable Services'!$D$4=$B122,1,0)*IF('Shoppable Services'!$C$4=$A122,1,0)*$G4</f>
        <v>650</v>
      </c>
      <c r="H122" s="4">
        <f>IF('Shoppable Services'!$F$4=$D122,1,0)*IF('Shoppable Services'!$E$4=$C122,1,0)*IF('Shoppable Services'!$D$4=$B122,1,0)*IF('Shoppable Services'!$C$4=$A122,1,0)*$H4</f>
        <v>1062.5999999999999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867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31" t="s">
        <v>6</v>
      </c>
      <c r="B123" s="31" t="s">
        <v>10</v>
      </c>
      <c r="C123" s="31" t="s">
        <v>52</v>
      </c>
      <c r="D123" s="31" t="s">
        <v>9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31" t="s">
        <v>6</v>
      </c>
      <c r="B124" s="31" t="s">
        <v>23</v>
      </c>
      <c r="C124" s="31" t="s">
        <v>8</v>
      </c>
      <c r="D124" s="31" t="s">
        <v>9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31" t="s">
        <v>17</v>
      </c>
      <c r="B125" s="31" t="s">
        <v>10</v>
      </c>
      <c r="C125" s="31" t="s">
        <v>51</v>
      </c>
      <c r="D125" s="31" t="s">
        <v>9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31" t="s">
        <v>17</v>
      </c>
      <c r="B126" s="31" t="s">
        <v>10</v>
      </c>
      <c r="C126" s="31" t="s">
        <v>51</v>
      </c>
      <c r="D126" s="31" t="s">
        <v>24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31" t="s">
        <v>17</v>
      </c>
      <c r="B127" s="31" t="s">
        <v>10</v>
      </c>
      <c r="C127" s="31" t="s">
        <v>8</v>
      </c>
      <c r="D127" s="31" t="s">
        <v>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31" t="s">
        <v>17</v>
      </c>
      <c r="B128" s="31" t="s">
        <v>10</v>
      </c>
      <c r="C128" s="31" t="s">
        <v>8</v>
      </c>
      <c r="D128" s="31" t="s">
        <v>24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31" t="s">
        <v>17</v>
      </c>
      <c r="B129" s="31" t="s">
        <v>23</v>
      </c>
      <c r="C129" s="31" t="s">
        <v>8</v>
      </c>
      <c r="D129" s="31" t="s">
        <v>18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31" t="s">
        <v>17</v>
      </c>
      <c r="B130" s="31" t="s">
        <v>23</v>
      </c>
      <c r="C130" s="31" t="s">
        <v>8</v>
      </c>
      <c r="D130" s="31" t="s">
        <v>9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31" t="s">
        <v>17</v>
      </c>
      <c r="B131" s="31" t="s">
        <v>23</v>
      </c>
      <c r="C131" s="31" t="s">
        <v>8</v>
      </c>
      <c r="D131" s="31" t="s">
        <v>24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31" t="s">
        <v>25</v>
      </c>
      <c r="B132" s="31" t="s">
        <v>25</v>
      </c>
      <c r="C132" s="31" t="s">
        <v>8</v>
      </c>
      <c r="D132" s="31" t="s">
        <v>24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31" t="s">
        <v>11</v>
      </c>
      <c r="B133" s="31" t="s">
        <v>10</v>
      </c>
      <c r="C133" s="31" t="s">
        <v>8</v>
      </c>
      <c r="D133" s="31" t="s">
        <v>9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31" t="s">
        <v>11</v>
      </c>
      <c r="B134" s="31" t="s">
        <v>10</v>
      </c>
      <c r="C134" s="31" t="s">
        <v>8</v>
      </c>
      <c r="D134" s="31" t="s">
        <v>24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31" t="s">
        <v>11</v>
      </c>
      <c r="B135" s="31" t="s">
        <v>23</v>
      </c>
      <c r="C135" s="31" t="s">
        <v>8</v>
      </c>
      <c r="D135" s="31" t="s">
        <v>9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31" t="s">
        <v>11</v>
      </c>
      <c r="B136" s="31" t="s">
        <v>23</v>
      </c>
      <c r="C136" s="31" t="s">
        <v>8</v>
      </c>
      <c r="D136" s="31" t="s">
        <v>24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sheetData>
    <row r="1" spans="1:4">
      <c r="A1" s="31" t="s">
        <v>6</v>
      </c>
      <c r="B1" s="31" t="s">
        <v>7</v>
      </c>
      <c r="C1" s="31" t="s">
        <v>8</v>
      </c>
      <c r="D1" s="31" t="s">
        <v>9</v>
      </c>
    </row>
    <row r="2" spans="1:4">
      <c r="A2" s="31" t="s">
        <v>17</v>
      </c>
      <c r="B2" s="31" t="s">
        <v>10</v>
      </c>
      <c r="C2" s="31" t="s">
        <v>51</v>
      </c>
      <c r="D2" s="31" t="s">
        <v>24</v>
      </c>
    </row>
    <row r="3" spans="1:4">
      <c r="A3" s="31" t="s">
        <v>25</v>
      </c>
      <c r="B3" s="31" t="s">
        <v>23</v>
      </c>
      <c r="C3" s="31" t="s">
        <v>52</v>
      </c>
      <c r="D3" s="31" t="s">
        <v>18</v>
      </c>
    </row>
    <row r="4" spans="1:4">
      <c r="A4" s="31" t="s">
        <v>11</v>
      </c>
      <c r="B4" s="3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2020-12-21T13:42:33Z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