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E132" i="1"/>
  <c r="F132" i="1"/>
  <c r="G132" i="1"/>
  <c r="H132" i="1"/>
  <c r="I132" i="1"/>
  <c r="J132" i="1"/>
  <c r="K132" i="1"/>
  <c r="L132" i="1"/>
  <c r="M132" i="1"/>
  <c r="E133" i="1"/>
  <c r="F133" i="1"/>
  <c r="G133" i="1"/>
  <c r="H133" i="1"/>
  <c r="I133" i="1"/>
  <c r="J133" i="1"/>
  <c r="K133" i="1"/>
  <c r="L133" i="1"/>
  <c r="M133" i="1"/>
  <c r="E134" i="1"/>
  <c r="F134" i="1"/>
  <c r="G134" i="1"/>
  <c r="H134" i="1"/>
  <c r="I134" i="1"/>
  <c r="J134" i="1"/>
  <c r="K134" i="1"/>
  <c r="L134" i="1"/>
  <c r="M134" i="1"/>
  <c r="E135" i="1"/>
  <c r="F135" i="1"/>
  <c r="G135" i="1"/>
  <c r="H135" i="1"/>
  <c r="I135" i="1"/>
  <c r="J135" i="1"/>
  <c r="K135" i="1"/>
  <c r="L135" i="1"/>
  <c r="M135" i="1"/>
  <c r="E136" i="1"/>
  <c r="F136" i="1"/>
  <c r="G136" i="1"/>
  <c r="H136" i="1"/>
  <c r="I136" i="1"/>
  <c r="J136" i="1"/>
  <c r="K136" i="1"/>
  <c r="L136" i="1"/>
  <c r="M136" i="1"/>
  <c r="E137" i="1"/>
  <c r="F137" i="1"/>
  <c r="G137" i="1"/>
  <c r="H137" i="1"/>
  <c r="I137" i="1"/>
  <c r="J137" i="1"/>
  <c r="K137" i="1"/>
  <c r="L137" i="1"/>
  <c r="M137" i="1"/>
  <c r="E138" i="1"/>
  <c r="F138" i="1"/>
  <c r="G138" i="1"/>
  <c r="H138" i="1"/>
  <c r="I138" i="1"/>
  <c r="J138" i="1"/>
  <c r="K138" i="1"/>
  <c r="L138" i="1"/>
  <c r="M138" i="1"/>
  <c r="E139" i="1"/>
  <c r="F139" i="1"/>
  <c r="G139" i="1"/>
  <c r="H139" i="1"/>
  <c r="I139" i="1"/>
  <c r="J139" i="1"/>
  <c r="K139" i="1"/>
  <c r="L139" i="1"/>
  <c r="M139" i="1"/>
  <c r="E140" i="1"/>
  <c r="F140" i="1"/>
  <c r="G140" i="1"/>
  <c r="H140" i="1"/>
  <c r="I140" i="1"/>
  <c r="J140" i="1"/>
  <c r="K140" i="1"/>
  <c r="L140" i="1"/>
  <c r="M140" i="1"/>
  <c r="E141" i="1"/>
  <c r="F141" i="1"/>
  <c r="G141" i="1"/>
  <c r="H141" i="1"/>
  <c r="I141" i="1"/>
  <c r="J141" i="1"/>
  <c r="K141" i="1"/>
  <c r="L141" i="1"/>
  <c r="M141" i="1"/>
  <c r="E142" i="1"/>
  <c r="F142" i="1"/>
  <c r="G142" i="1"/>
  <c r="H142" i="1"/>
  <c r="I142" i="1"/>
  <c r="J142" i="1"/>
  <c r="K142" i="1"/>
  <c r="L142" i="1"/>
  <c r="M142" i="1"/>
  <c r="E143" i="1"/>
  <c r="F143" i="1"/>
  <c r="G143" i="1"/>
  <c r="H143" i="1"/>
  <c r="I143" i="1"/>
  <c r="J143" i="1"/>
  <c r="K143" i="1"/>
  <c r="L143" i="1"/>
  <c r="M143" i="1"/>
  <c r="E144" i="1"/>
  <c r="F144" i="1"/>
  <c r="G144" i="1"/>
  <c r="H144" i="1"/>
  <c r="I144" i="1"/>
  <c r="J144" i="1"/>
  <c r="K144" i="1"/>
  <c r="L144" i="1"/>
  <c r="M144" i="1"/>
  <c r="E145" i="1"/>
  <c r="F145" i="1"/>
  <c r="G145" i="1"/>
  <c r="H145" i="1"/>
  <c r="I145" i="1"/>
  <c r="J145" i="1"/>
  <c r="K145" i="1"/>
  <c r="L145" i="1"/>
  <c r="M145" i="1"/>
  <c r="E146" i="1"/>
  <c r="F146" i="1"/>
  <c r="G146" i="1"/>
  <c r="H146" i="1"/>
  <c r="I146" i="1"/>
  <c r="J146" i="1"/>
  <c r="K146" i="1"/>
  <c r="L146" i="1"/>
  <c r="M146" i="1"/>
  <c r="E147" i="1"/>
  <c r="F147" i="1"/>
  <c r="G147" i="1"/>
  <c r="H147" i="1"/>
  <c r="I147" i="1"/>
  <c r="J147" i="1"/>
  <c r="K147" i="1"/>
  <c r="L147" i="1"/>
  <c r="M147" i="1"/>
  <c r="E148" i="1"/>
  <c r="F148" i="1"/>
  <c r="G148" i="1"/>
  <c r="H148" i="1"/>
  <c r="I148" i="1"/>
  <c r="J148" i="1"/>
  <c r="K148" i="1"/>
  <c r="L148" i="1"/>
  <c r="M148" i="1"/>
  <c r="E149" i="1"/>
  <c r="F149" i="1"/>
  <c r="G149" i="1"/>
  <c r="H149" i="1"/>
  <c r="I149" i="1"/>
  <c r="J149" i="1"/>
  <c r="K149" i="1"/>
  <c r="L149" i="1"/>
  <c r="M149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E162" i="1"/>
  <c r="F162" i="1"/>
  <c r="G162" i="1"/>
  <c r="H162" i="1"/>
  <c r="I162" i="1"/>
  <c r="J162" i="1"/>
  <c r="K162" i="1"/>
  <c r="L162" i="1"/>
  <c r="M162" i="1"/>
  <c r="E163" i="1"/>
  <c r="F163" i="1"/>
  <c r="G163" i="1"/>
  <c r="H163" i="1"/>
  <c r="I163" i="1"/>
  <c r="J163" i="1"/>
  <c r="K163" i="1"/>
  <c r="L163" i="1"/>
  <c r="M163" i="1"/>
  <c r="E164" i="1"/>
  <c r="F164" i="1"/>
  <c r="G164" i="1"/>
  <c r="H164" i="1"/>
  <c r="I164" i="1"/>
  <c r="J164" i="1"/>
  <c r="K164" i="1"/>
  <c r="L164" i="1"/>
  <c r="M164" i="1"/>
  <c r="E165" i="1"/>
  <c r="F165" i="1"/>
  <c r="G165" i="1"/>
  <c r="H165" i="1"/>
  <c r="I165" i="1"/>
  <c r="J165" i="1"/>
  <c r="K165" i="1"/>
  <c r="L165" i="1"/>
  <c r="M165" i="1"/>
  <c r="E166" i="1"/>
  <c r="F166" i="1"/>
  <c r="G166" i="1"/>
  <c r="H166" i="1"/>
  <c r="I166" i="1"/>
  <c r="J166" i="1"/>
  <c r="K166" i="1"/>
  <c r="L166" i="1"/>
  <c r="M166" i="1"/>
  <c r="E167" i="1"/>
  <c r="F167" i="1"/>
  <c r="G167" i="1"/>
  <c r="H167" i="1"/>
  <c r="I167" i="1"/>
  <c r="J167" i="1"/>
  <c r="K167" i="1"/>
  <c r="L167" i="1"/>
  <c r="M167" i="1"/>
  <c r="E168" i="1"/>
  <c r="F168" i="1"/>
  <c r="G168" i="1"/>
  <c r="H168" i="1"/>
  <c r="I168" i="1"/>
  <c r="J168" i="1"/>
  <c r="K168" i="1"/>
  <c r="L168" i="1"/>
  <c r="M168" i="1"/>
  <c r="E169" i="1"/>
  <c r="F169" i="1"/>
  <c r="G169" i="1"/>
  <c r="H169" i="1"/>
  <c r="I169" i="1"/>
  <c r="J169" i="1"/>
  <c r="K169" i="1"/>
  <c r="L169" i="1"/>
  <c r="M169" i="1"/>
  <c r="E170" i="1"/>
  <c r="F170" i="1"/>
  <c r="G170" i="1"/>
  <c r="H170" i="1"/>
  <c r="I170" i="1"/>
  <c r="J170" i="1"/>
  <c r="K170" i="1"/>
  <c r="L170" i="1"/>
  <c r="M170" i="1"/>
  <c r="E171" i="1"/>
  <c r="F171" i="1"/>
  <c r="G171" i="1"/>
  <c r="H171" i="1"/>
  <c r="I171" i="1"/>
  <c r="J171" i="1"/>
  <c r="K171" i="1"/>
  <c r="L171" i="1"/>
  <c r="M171" i="1"/>
  <c r="E172" i="1"/>
  <c r="F172" i="1"/>
  <c r="G172" i="1"/>
  <c r="H172" i="1"/>
  <c r="I172" i="1"/>
  <c r="J172" i="1"/>
  <c r="K172" i="1"/>
  <c r="L172" i="1"/>
  <c r="M172" i="1"/>
  <c r="E173" i="1"/>
  <c r="F173" i="1"/>
  <c r="G173" i="1"/>
  <c r="H173" i="1"/>
  <c r="I173" i="1"/>
  <c r="J173" i="1"/>
  <c r="K173" i="1"/>
  <c r="L173" i="1"/>
  <c r="M173" i="1"/>
  <c r="E174" i="1"/>
  <c r="F174" i="1"/>
  <c r="G174" i="1"/>
  <c r="H174" i="1"/>
  <c r="I174" i="1"/>
  <c r="J174" i="1"/>
  <c r="K174" i="1"/>
  <c r="L174" i="1"/>
  <c r="M174" i="1"/>
  <c r="E175" i="1"/>
  <c r="F175" i="1"/>
  <c r="G175" i="1"/>
  <c r="H175" i="1"/>
  <c r="I175" i="1"/>
  <c r="J175" i="1"/>
  <c r="K175" i="1"/>
  <c r="L175" i="1"/>
  <c r="M175" i="1"/>
  <c r="E176" i="1"/>
  <c r="F176" i="1"/>
  <c r="G176" i="1"/>
  <c r="H176" i="1"/>
  <c r="I176" i="1"/>
  <c r="J176" i="1"/>
  <c r="K176" i="1"/>
  <c r="L176" i="1"/>
  <c r="M176" i="1"/>
  <c r="E177" i="1"/>
  <c r="F177" i="1"/>
  <c r="G177" i="1"/>
  <c r="H177" i="1"/>
  <c r="I177" i="1"/>
  <c r="J177" i="1"/>
  <c r="K177" i="1"/>
  <c r="L177" i="1"/>
  <c r="M177" i="1"/>
  <c r="E178" i="1"/>
  <c r="F178" i="1"/>
  <c r="G178" i="1"/>
  <c r="H178" i="1"/>
  <c r="I178" i="1"/>
  <c r="J178" i="1"/>
  <c r="K178" i="1"/>
  <c r="L178" i="1"/>
  <c r="M178" i="1"/>
  <c r="E179" i="1"/>
  <c r="F179" i="1"/>
  <c r="G179" i="1"/>
  <c r="H179" i="1"/>
  <c r="I179" i="1"/>
  <c r="J179" i="1"/>
  <c r="K179" i="1"/>
  <c r="L179" i="1"/>
  <c r="M179" i="1"/>
  <c r="E180" i="1"/>
  <c r="F180" i="1"/>
  <c r="G180" i="1"/>
  <c r="H180" i="1"/>
  <c r="I180" i="1"/>
  <c r="J180" i="1"/>
  <c r="K180" i="1"/>
  <c r="L180" i="1"/>
  <c r="M180" i="1"/>
  <c r="E181" i="1"/>
  <c r="F181" i="1"/>
  <c r="G181" i="1"/>
  <c r="H181" i="1"/>
  <c r="I181" i="1"/>
  <c r="J181" i="1"/>
  <c r="K181" i="1"/>
  <c r="L181" i="1"/>
  <c r="M181" i="1"/>
  <c r="E182" i="1"/>
  <c r="F182" i="1"/>
  <c r="G182" i="1"/>
  <c r="H182" i="1"/>
  <c r="I182" i="1"/>
  <c r="J182" i="1"/>
  <c r="K182" i="1"/>
  <c r="L182" i="1"/>
  <c r="M182" i="1"/>
  <c r="E183" i="1"/>
  <c r="F183" i="1"/>
  <c r="G183" i="1"/>
  <c r="H183" i="1"/>
  <c r="I183" i="1"/>
  <c r="J183" i="1"/>
  <c r="K183" i="1"/>
  <c r="L183" i="1"/>
  <c r="M183" i="1"/>
  <c r="E184" i="1"/>
  <c r="F184" i="1"/>
  <c r="G184" i="1"/>
  <c r="H184" i="1"/>
  <c r="I184" i="1"/>
  <c r="J184" i="1"/>
  <c r="K184" i="1"/>
  <c r="L184" i="1"/>
  <c r="M184" i="1"/>
  <c r="E185" i="1"/>
  <c r="F185" i="1"/>
  <c r="G185" i="1"/>
  <c r="H185" i="1"/>
  <c r="I185" i="1"/>
  <c r="J185" i="1"/>
  <c r="K185" i="1"/>
  <c r="L185" i="1"/>
  <c r="M185" i="1"/>
  <c r="E186" i="1"/>
  <c r="F186" i="1"/>
  <c r="G186" i="1"/>
  <c r="H186" i="1"/>
  <c r="I186" i="1"/>
  <c r="J186" i="1"/>
  <c r="K186" i="1"/>
  <c r="L186" i="1"/>
  <c r="M186" i="1"/>
  <c r="E187" i="1"/>
  <c r="F187" i="1"/>
  <c r="G187" i="1"/>
  <c r="H187" i="1"/>
  <c r="I187" i="1"/>
  <c r="J187" i="1"/>
  <c r="K187" i="1"/>
  <c r="L187" i="1"/>
  <c r="M187" i="1"/>
  <c r="E188" i="1"/>
  <c r="F188" i="1"/>
  <c r="G188" i="1"/>
  <c r="H188" i="1"/>
  <c r="I188" i="1"/>
  <c r="J188" i="1"/>
  <c r="K188" i="1"/>
  <c r="L188" i="1"/>
  <c r="M188" i="1"/>
  <c r="E189" i="1"/>
  <c r="F189" i="1"/>
  <c r="G189" i="1"/>
  <c r="H189" i="1"/>
  <c r="I189" i="1"/>
  <c r="J189" i="1"/>
  <c r="K189" i="1"/>
  <c r="L189" i="1"/>
  <c r="M189" i="1"/>
  <c r="E190" i="1"/>
  <c r="F190" i="1"/>
  <c r="G190" i="1"/>
  <c r="H190" i="1"/>
  <c r="I190" i="1"/>
  <c r="J190" i="1"/>
  <c r="K190" i="1"/>
  <c r="L190" i="1"/>
  <c r="M190" i="1"/>
  <c r="E191" i="1"/>
  <c r="F191" i="1"/>
  <c r="G191" i="1"/>
  <c r="H191" i="1"/>
  <c r="I191" i="1"/>
  <c r="J191" i="1"/>
  <c r="K191" i="1"/>
  <c r="L191" i="1"/>
  <c r="M191" i="1"/>
  <c r="E192" i="1"/>
  <c r="F192" i="1"/>
  <c r="G192" i="1"/>
  <c r="H192" i="1"/>
  <c r="I192" i="1"/>
  <c r="J192" i="1"/>
  <c r="K192" i="1"/>
  <c r="L192" i="1"/>
  <c r="M192" i="1"/>
  <c r="E193" i="1"/>
  <c r="F193" i="1"/>
  <c r="G193" i="1"/>
  <c r="H193" i="1"/>
  <c r="I193" i="1"/>
  <c r="J193" i="1"/>
  <c r="K193" i="1"/>
  <c r="L193" i="1"/>
  <c r="M193" i="1"/>
  <c r="E194" i="1"/>
  <c r="F194" i="1"/>
  <c r="G194" i="1"/>
  <c r="H194" i="1"/>
  <c r="I194" i="1"/>
  <c r="J194" i="1"/>
  <c r="K194" i="1"/>
  <c r="L194" i="1"/>
  <c r="M194" i="1"/>
  <c r="E195" i="1"/>
  <c r="F195" i="1"/>
  <c r="G195" i="1"/>
  <c r="H195" i="1"/>
  <c r="I195" i="1"/>
  <c r="J195" i="1"/>
  <c r="K195" i="1"/>
  <c r="L195" i="1"/>
  <c r="M195" i="1"/>
  <c r="E196" i="1"/>
  <c r="F196" i="1"/>
  <c r="G196" i="1"/>
  <c r="H196" i="1"/>
  <c r="I196" i="1"/>
  <c r="J196" i="1"/>
  <c r="K196" i="1"/>
  <c r="L196" i="1"/>
  <c r="M196" i="1"/>
  <c r="E197" i="1"/>
  <c r="F197" i="1"/>
  <c r="G197" i="1"/>
  <c r="H197" i="1"/>
  <c r="I197" i="1"/>
  <c r="J197" i="1"/>
  <c r="K197" i="1"/>
  <c r="L197" i="1"/>
  <c r="M197" i="1"/>
  <c r="E198" i="1"/>
  <c r="F198" i="1"/>
  <c r="G198" i="1"/>
  <c r="H198" i="1"/>
  <c r="I198" i="1"/>
  <c r="J198" i="1"/>
  <c r="K198" i="1"/>
  <c r="L198" i="1"/>
  <c r="M198" i="1"/>
  <c r="E199" i="1"/>
  <c r="F199" i="1"/>
  <c r="G199" i="1"/>
  <c r="H199" i="1"/>
  <c r="I199" i="1"/>
  <c r="J199" i="1"/>
  <c r="K199" i="1"/>
  <c r="L199" i="1"/>
  <c r="M199" i="1"/>
  <c r="E200" i="1"/>
  <c r="F200" i="1"/>
  <c r="G200" i="1"/>
  <c r="H200" i="1"/>
  <c r="I200" i="1"/>
  <c r="J200" i="1"/>
  <c r="K200" i="1"/>
  <c r="L200" i="1"/>
  <c r="M200" i="1"/>
  <c r="E201" i="1"/>
  <c r="F201" i="1"/>
  <c r="G201" i="1"/>
  <c r="H201" i="1"/>
  <c r="I201" i="1"/>
  <c r="J201" i="1"/>
  <c r="K201" i="1"/>
  <c r="L201" i="1"/>
  <c r="M201" i="1"/>
  <c r="E202" i="1"/>
  <c r="F202" i="1"/>
  <c r="G202" i="1"/>
  <c r="H202" i="1"/>
  <c r="I202" i="1"/>
  <c r="J202" i="1"/>
  <c r="K202" i="1"/>
  <c r="L202" i="1"/>
  <c r="M202" i="1"/>
  <c r="E203" i="1"/>
  <c r="F203" i="1"/>
  <c r="G203" i="1"/>
  <c r="H203" i="1"/>
  <c r="I203" i="1"/>
  <c r="J203" i="1"/>
  <c r="K203" i="1"/>
  <c r="L203" i="1"/>
  <c r="M203" i="1"/>
  <c r="E204" i="1"/>
  <c r="F204" i="1"/>
  <c r="G204" i="1"/>
  <c r="H204" i="1"/>
  <c r="I204" i="1"/>
  <c r="J204" i="1"/>
  <c r="K204" i="1"/>
  <c r="L204" i="1"/>
  <c r="M204" i="1"/>
  <c r="E205" i="1"/>
  <c r="F205" i="1"/>
  <c r="G205" i="1"/>
  <c r="H205" i="1"/>
  <c r="I205" i="1"/>
  <c r="J205" i="1"/>
  <c r="K205" i="1"/>
  <c r="L205" i="1"/>
  <c r="M205" i="1"/>
  <c r="E206" i="1"/>
  <c r="F206" i="1"/>
  <c r="G206" i="1"/>
  <c r="H206" i="1"/>
  <c r="I206" i="1"/>
  <c r="J206" i="1"/>
  <c r="K206" i="1"/>
  <c r="L206" i="1"/>
  <c r="M206" i="1"/>
  <c r="E207" i="1"/>
  <c r="F207" i="1"/>
  <c r="G207" i="1"/>
  <c r="H207" i="1"/>
  <c r="I207" i="1"/>
  <c r="J207" i="1"/>
  <c r="K207" i="1"/>
  <c r="L207" i="1"/>
  <c r="M207" i="1"/>
  <c r="E208" i="1"/>
  <c r="F208" i="1"/>
  <c r="G208" i="1"/>
  <c r="H208" i="1"/>
  <c r="I208" i="1"/>
  <c r="J208" i="1"/>
  <c r="K208" i="1"/>
  <c r="L208" i="1"/>
  <c r="M208" i="1"/>
  <c r="E209" i="1"/>
  <c r="F209" i="1"/>
  <c r="G209" i="1"/>
  <c r="H209" i="1"/>
  <c r="I209" i="1"/>
  <c r="J209" i="1"/>
  <c r="K209" i="1"/>
  <c r="L209" i="1"/>
  <c r="M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<sst xmlns="http://schemas.openxmlformats.org/spreadsheetml/2006/main" count="100" uniqueCount="24">
  <si>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</si>
  <si>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</si>
  <si>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</si>
  <si>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</si>
  <si>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</si>
  <si>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</si>
  <si>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</si>
  <si>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</si>
  <si>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</si>
  <si>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</si>
  <si>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</si>
  <si>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</si>
  <si>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</si>
  <si>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</si>
  <si>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Payer Rate</t>
  </si>
  <si>
    <t>Medicare Rate</t>
  </si>
  <si>
    <t>Per Visit</t>
  </si>
  <si>
    <t>COUNTY CARE HHS MGMA Rate</t>
  </si>
  <si>
    <t>ILLINOIS MEDICAID Rate</t>
  </si>
  <si>
    <t>MERIDIAN MGMA Rate</t>
  </si>
  <si>
    <t>MOLINA HEALTH CARE M Rate</t>
  </si>
  <si>
    <t>YOUTHCARE MGMA Rate</t>
  </si>
  <si>
    <t>Adolescent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</si>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</sst>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29" sqref="B29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8" t="s">
        <v>13</v>
      </c>
      <c r="C2" s="28"/>
      <c r="D2" s="28"/>
      <c r="E2" s="28"/>
      <c r="F2" s="28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9" t="s">
        <v>14</v>
      </c>
      <c r="L3" s="8" t="s">
        <v>15</v>
      </c>
    </row>
    <row r="4" spans="2:12">
      <c r="B4" s="13" t="s">
        <v>17</v>
      </c>
      <c r="C4" s="13" t="s">
        <v>6</v>
      </c>
      <c r="D4" s="13" t="s">
        <v>8</v>
      </c>
      <c r="E4" s="13" t="s">
        <v>22</v>
      </c>
      <c r="F4" s="13" t="s">
        <v>7</v>
      </c>
      <c r="G4" s="20">
        <f>IF(Data!$E$212&gt;1,"Error",MAX(Data!E120:E196))</f>
        <v>1460</v>
      </c>
      <c r="H4" s="9">
        <f>IF(Data!$E$212&gt;1,"Error",MAX(Data!F120:F196))</f>
        <v>124</v>
      </c>
      <c r="I4" s="20">
        <f>IF(Data!$E$212&gt;1,"Error",MAX(Data!G120:G196))</f>
        <v>1417.33</v>
      </c>
      <c r="J4" s="20">
        <f>IF(Data!$E$212&gt;1,"Error",MAX(Data!H120:H196))</f>
        <v>1445.38</v>
      </c>
      <c r="K4" s="10">
        <f>IF(Data!$I$212&gt;1,"Error",IF(Data!$I$212=0,"N/A",MAX(Data!I120:CN209)))</f>
        <v>1417.33</v>
      </c>
      <c r="L4" s="21" t="str">
        <f>IF(K4&lt;2,MAX(Data!I120:CN209),"N/A")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30" t="s">
        <v>17</v>
      </c>
      <c r="C8" s="31" t="s">
        <v>6</v>
      </c>
      <c r="D8" s="31" t="s">
        <v>8</v>
      </c>
      <c r="E8" s="31" t="s">
        <v>22</v>
      </c>
      <c r="F8" s="31" t="s">
        <v>7</v>
      </c>
    </row>
    <row r="9" spans="2:12" hidden="1" outlineLevel="1">
      <c r="B9" s="30" t="s">
        <v>18</v>
      </c>
      <c r="C9" s="31" t="s">
        <v>9</v>
      </c>
      <c r="D9" s="31"/>
      <c r="E9" s="31" t="s">
        <v>23</v>
      </c>
      <c r="F9" s="31" t="s">
        <v>16</v>
      </c>
    </row>
    <row r="10" spans="2:12" hidden="1" outlineLevel="1">
      <c r="B10" s="30" t="s">
        <v>19</v>
      </c>
      <c r="C10"/>
      <c r="D10"/>
      <c r="E10"/>
      <c r="F10"/>
    </row>
    <row r="11" spans="2:12" hidden="1" outlineLevel="1">
      <c r="B11" s="30" t="s">
        <v>20</v>
      </c>
      <c r="C11"/>
      <c r="D11"/>
      <c r="E11"/>
      <c r="F11"/>
    </row>
    <row r="12" spans="2:12" hidden="1" outlineLevel="1">
      <c r="B12" s="30" t="s">
        <v>21</v>
      </c>
      <c r="C12"/>
      <c r="D12"/>
      <c r="E12"/>
      <c r="F12"/>
    </row>
    <row r="13" spans="2:12" hidden="1" outlineLevel="1">
      <c r="B13" s="14"/>
      <c r="C13"/>
      <c r="D13"/>
      <c r="E13"/>
      <c r="F13"/>
    </row>
    <row r="14" spans="2:12" hidden="1" outlineLevel="1">
      <c r="B14" s="14"/>
      <c r="C14"/>
      <c r="D14"/>
      <c r="E14"/>
      <c r="F14"/>
    </row>
    <row r="15" spans="2:12" hidden="1" outlineLevel="1">
      <c r="B15" s="14"/>
      <c r="C15"/>
      <c r="D15"/>
      <c r="E15"/>
      <c r="F15"/>
      <c r="G15" s="9"/>
    </row>
    <row r="16" spans="2:12" hidden="1" outlineLevel="1">
      <c r="B16" s="14"/>
      <c r="C16"/>
      <c r="D16"/>
      <c r="E16"/>
      <c r="F16"/>
    </row>
    <row r="17" spans="2:6" outlineLevel="1">
      <c r="B17" s="14"/>
      <c r="C17"/>
      <c r="D17"/>
      <c r="E17"/>
      <c r="F17"/>
    </row>
    <row r="18" spans="2:6">
      <c r="B18" s="14"/>
    </row>
    <row r="19" spans="2:6">
      <c r="B19" s="14"/>
    </row>
    <row r="20" spans="2:6">
      <c r="B20" s="14"/>
    </row>
    <row r="21" spans="2:6">
      <c r="B21" s="14"/>
    </row>
    <row r="22" spans="2:6">
      <c r="B22" s="14"/>
    </row>
    <row r="23" spans="2:6">
      <c r="B23" s="14"/>
    </row>
    <row r="24" spans="2:6">
      <c r="B24" s="14"/>
    </row>
    <row r="25" spans="2:6">
      <c r="B25" s="14"/>
    </row>
    <row r="26" spans="2:6">
      <c r="B26" s="14"/>
    </row>
    <row r="27" spans="2:6">
      <c r="B27" s="14"/>
    </row>
    <row r="28" spans="2:6">
      <c r="B28" s="14"/>
    </row>
    <row r="29" spans="2:6">
      <c r="B29" s="14"/>
    </row>
    <row r="30" spans="2:6">
      <c r="B30" s="14"/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$C$8:$C$9</formula1>
    </dataValidation>
    <dataValidation type="list" allowBlank="1" showInputMessage="1" showErrorMessage="1" sqref="B4">
      <formula1>$B$8:$B$12</formula1>
    </dataValidation>
    <dataValidation type="list" allowBlank="1" showInputMessage="1" showErrorMessage="1" sqref="F4">
      <formula1>$F$8:$F$9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0" workbookViewId="0">
      <selection activeCell="A120" sqref="A120:D123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9" t="s">
        <v>0</v>
      </c>
      <c r="B1" s="29" t="s">
        <v>1</v>
      </c>
      <c r="C1" s="29" t="s">
        <v>2</v>
      </c>
      <c r="D1" s="29" t="s">
        <v>3</v>
      </c>
      <c r="E1" s="30" t="s">
        <v>10</v>
      </c>
      <c r="F1" s="30" t="s">
        <v>11</v>
      </c>
      <c r="G1" s="30" t="s">
        <v>4</v>
      </c>
      <c r="H1" s="30" t="s">
        <v>5</v>
      </c>
      <c r="I1" s="30" t="s">
        <v>17</v>
      </c>
      <c r="J1" s="30" t="s">
        <v>18</v>
      </c>
      <c r="K1" s="30" t="s">
        <v>19</v>
      </c>
      <c r="L1" s="30" t="s">
        <v>20</v>
      </c>
      <c r="M1" s="30" t="s">
        <v>21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8">
      <c r="A2" s="31" t="s">
        <v>6</v>
      </c>
      <c r="B2" s="31" t="s">
        <v>8</v>
      </c>
      <c r="C2" s="31" t="s">
        <v>22</v>
      </c>
      <c r="D2" s="31" t="s">
        <v>7</v>
      </c>
      <c r="E2" s="17">
        <v>1460</v>
      </c>
      <c r="F2" s="18">
        <v>124</v>
      </c>
      <c r="G2" s="17">
        <v>1417.33</v>
      </c>
      <c r="H2" s="17">
        <v>1445.38</v>
      </c>
      <c r="I2" s="27">
        <v>1417.33</v>
      </c>
      <c r="J2" s="27">
        <v>1417.33</v>
      </c>
      <c r="K2" s="27">
        <v>1417.33</v>
      </c>
      <c r="L2" s="27">
        <v>1445.38</v>
      </c>
      <c r="M2" s="27">
        <v>1417.33</v>
      </c>
      <c r="N2" s="12"/>
      <c r="O2" s="21"/>
      <c r="P2" s="12"/>
      <c r="Q2" s="12"/>
      <c r="R2" s="21"/>
      <c r="S2" s="12"/>
      <c r="T2" s="21"/>
      <c r="U2" s="12"/>
      <c r="V2" s="12"/>
      <c r="W2" s="12"/>
      <c r="X2" s="12"/>
      <c r="Y2" s="12"/>
      <c r="Z2" s="12"/>
      <c r="AA2" s="21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58">
      <c r="A3" s="31" t="s">
        <v>6</v>
      </c>
      <c r="B3" s="31" t="s">
        <v>8</v>
      </c>
      <c r="C3" s="31" t="s">
        <v>23</v>
      </c>
      <c r="D3" s="31" t="s">
        <v>7</v>
      </c>
      <c r="E3" s="17">
        <v>1460</v>
      </c>
      <c r="F3" s="18">
        <v>124</v>
      </c>
      <c r="G3" s="17">
        <v>1417.33</v>
      </c>
      <c r="H3" s="17">
        <v>1445.38</v>
      </c>
      <c r="I3" s="27">
        <v>1417.33</v>
      </c>
      <c r="J3" s="27">
        <v>1417.33</v>
      </c>
      <c r="K3" s="27">
        <v>1417.33</v>
      </c>
      <c r="L3" s="27">
        <v>1445.38</v>
      </c>
      <c r="M3" s="27">
        <v>1417.33</v>
      </c>
      <c r="N3" s="27"/>
      <c r="O3" s="27"/>
      <c r="P3" s="27"/>
      <c r="Q3" s="27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58">
      <c r="A4" s="31" t="s">
        <v>9</v>
      </c>
      <c r="B4" s="31" t="s">
        <v>8</v>
      </c>
      <c r="C4" s="31" t="s">
        <v>22</v>
      </c>
      <c r="D4" s="31" t="s">
        <v>16</v>
      </c>
      <c r="E4" s="17">
        <v>515</v>
      </c>
      <c r="F4" s="18">
        <v>912</v>
      </c>
      <c r="G4" s="17">
        <v>191.97</v>
      </c>
      <c r="H4" s="17">
        <v>197.73</v>
      </c>
      <c r="I4" s="27">
        <v>191.97</v>
      </c>
      <c r="J4" s="27">
        <v>191.97</v>
      </c>
      <c r="K4" s="27">
        <v>191.97</v>
      </c>
      <c r="L4" s="27">
        <v>197.73</v>
      </c>
      <c r="M4" s="27">
        <v>191.97</v>
      </c>
      <c r="N4" s="27"/>
      <c r="O4" s="27"/>
      <c r="P4" s="27"/>
      <c r="Q4" s="27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58">
      <c r="A5" s="31" t="s">
        <v>9</v>
      </c>
      <c r="B5" s="31" t="s">
        <v>8</v>
      </c>
      <c r="C5" s="31" t="s">
        <v>23</v>
      </c>
      <c r="D5" s="31" t="s">
        <v>16</v>
      </c>
      <c r="E5" s="17">
        <v>515</v>
      </c>
      <c r="F5" s="18">
        <v>912</v>
      </c>
      <c r="G5" s="17">
        <v>191.97</v>
      </c>
      <c r="H5" s="17">
        <v>197.73</v>
      </c>
      <c r="I5" s="27">
        <v>191.97</v>
      </c>
      <c r="J5" s="27">
        <v>191.97</v>
      </c>
      <c r="K5" s="27">
        <v>191.97</v>
      </c>
      <c r="L5" s="27">
        <v>197.73</v>
      </c>
      <c r="M5" s="27">
        <v>191.97</v>
      </c>
      <c r="N5" s="27"/>
      <c r="O5" s="21"/>
      <c r="P5" s="27"/>
      <c r="Q5" s="27"/>
      <c r="R5" s="21"/>
      <c r="S5" s="12"/>
      <c r="T5" s="21"/>
      <c r="U5" s="12"/>
      <c r="V5" s="12"/>
      <c r="W5" s="12"/>
      <c r="X5" s="12"/>
      <c r="Y5" s="12"/>
      <c r="Z5" s="12"/>
      <c r="AA5" s="2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2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E6" s="3"/>
      <c r="F6" s="11"/>
      <c r="G6" s="3"/>
      <c r="H6" s="3"/>
      <c r="I6" s="12"/>
      <c r="J6" s="12"/>
      <c r="K6" s="27"/>
      <c r="L6" s="27"/>
      <c r="M6" s="27"/>
      <c r="N6" s="27"/>
      <c r="O6" s="27"/>
      <c r="P6" s="27"/>
      <c r="Q6" s="27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E7" s="3"/>
      <c r="F7" s="11"/>
      <c r="G7" s="3"/>
      <c r="H7" s="3"/>
      <c r="I7" s="12"/>
      <c r="J7" s="12"/>
      <c r="K7" s="27"/>
      <c r="L7" s="27"/>
      <c r="M7" s="27"/>
      <c r="N7" s="27"/>
      <c r="O7" s="27"/>
      <c r="P7" s="27"/>
      <c r="Q7" s="27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E8" s="3"/>
      <c r="F8" s="11"/>
      <c r="G8" s="21"/>
      <c r="H8" s="21"/>
      <c r="I8" s="12"/>
      <c r="J8" s="21"/>
      <c r="K8" s="12"/>
      <c r="L8" s="12"/>
      <c r="M8" s="12"/>
      <c r="N8" s="12"/>
      <c r="O8" s="21"/>
      <c r="P8" s="12"/>
      <c r="Q8" s="12"/>
      <c r="R8" s="21"/>
      <c r="S8" s="12"/>
      <c r="T8" s="21"/>
      <c r="U8" s="12"/>
      <c r="V8" s="12"/>
      <c r="W8" s="12"/>
      <c r="X8" s="12"/>
      <c r="Y8" s="12"/>
      <c r="Z8" s="12"/>
      <c r="AA8" s="2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2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E9" s="3"/>
      <c r="F9" s="11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E10" s="3"/>
      <c r="F10" s="11"/>
      <c r="G10" s="21"/>
      <c r="H10" s="21"/>
      <c r="I10" s="12"/>
      <c r="J10" s="21"/>
      <c r="K10" s="12"/>
      <c r="L10" s="12"/>
      <c r="M10" s="12"/>
      <c r="N10" s="12"/>
      <c r="O10" s="21"/>
      <c r="P10" s="12"/>
      <c r="Q10" s="12"/>
      <c r="R10" s="21"/>
      <c r="S10" s="12"/>
      <c r="T10" s="21"/>
      <c r="U10" s="12"/>
      <c r="V10" s="12"/>
      <c r="W10" s="12"/>
      <c r="X10" s="12"/>
      <c r="Y10" s="12"/>
      <c r="Z10" s="12"/>
      <c r="AA10" s="2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8">
      <c r="E11" s="3"/>
      <c r="F11" s="11"/>
      <c r="G11" s="3"/>
      <c r="H11" s="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8">
      <c r="E13" s="3"/>
      <c r="F13" s="11"/>
      <c r="G13" s="21"/>
      <c r="H13" s="21"/>
      <c r="I13" s="12"/>
      <c r="J13" s="21"/>
      <c r="K13" s="12"/>
      <c r="L13" s="12"/>
      <c r="M13" s="12"/>
      <c r="N13" s="12"/>
      <c r="O13" s="21"/>
      <c r="P13" s="12"/>
      <c r="Q13" s="12"/>
      <c r="R13" s="21"/>
      <c r="S13" s="12"/>
      <c r="T13" s="21"/>
      <c r="U13" s="12"/>
      <c r="V13" s="12"/>
      <c r="W13" s="12"/>
      <c r="X13" s="12"/>
      <c r="Y13" s="12"/>
      <c r="Z13" s="12"/>
      <c r="AA13" s="2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E16" s="3"/>
      <c r="F16" s="11"/>
      <c r="G16" s="21"/>
      <c r="H16" s="21"/>
      <c r="I16" s="12"/>
      <c r="J16" s="21"/>
      <c r="K16" s="12"/>
      <c r="L16" s="12"/>
      <c r="M16" s="12"/>
      <c r="N16" s="12"/>
      <c r="O16" s="21"/>
      <c r="P16" s="12"/>
      <c r="Q16" s="12"/>
      <c r="R16" s="21"/>
      <c r="S16" s="12"/>
      <c r="T16" s="21"/>
      <c r="U16" s="12"/>
      <c r="V16" s="12"/>
      <c r="W16" s="12"/>
      <c r="X16" s="12"/>
      <c r="Y16" s="12"/>
      <c r="Z16" s="12"/>
      <c r="AA16" s="21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49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4:49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4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4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45">
      <c r="A119" s="29" t="s">
        <v>0</v>
      </c>
      <c r="B119" s="29" t="s">
        <v>1</v>
      </c>
      <c r="C119" s="29" t="s">
        <v>2</v>
      </c>
      <c r="D119" s="29" t="s">
        <v>3</v>
      </c>
      <c r="E119" s="30" t="s">
        <v>10</v>
      </c>
      <c r="F119" s="30" t="s">
        <v>11</v>
      </c>
      <c r="G119" s="30" t="s">
        <v>4</v>
      </c>
      <c r="H119" s="30" t="s">
        <v>5</v>
      </c>
      <c r="I119" s="30" t="s">
        <v>17</v>
      </c>
      <c r="J119" s="30" t="s">
        <v>18</v>
      </c>
      <c r="K119" s="30" t="s">
        <v>19</v>
      </c>
      <c r="L119" s="30" t="s">
        <v>20</v>
      </c>
      <c r="M119" s="30" t="s">
        <v>21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31" t="s">
        <v>6</v>
      </c>
      <c r="B120" s="31" t="s">
        <v>8</v>
      </c>
      <c r="C120" s="31" t="s">
        <v>22</v>
      </c>
      <c r="D120" s="31" t="s">
        <v>7</v>
      </c>
      <c r="E120" s="4">
        <f>IF('Shoppable Services'!$F$4=$D120,1,0)*IF('Shoppable Services'!$E$4=$C120,1,0)*IF('Shoppable Services'!$D$4=$B120,1,0)*IF('Shoppable Services'!$C$4=$A120,1,0)*$E2</f>
        <v>1460</v>
      </c>
      <c r="F120" s="4">
        <f>IF('Shoppable Services'!$F$4=$D120,1,0)*IF('Shoppable Services'!$E$4=$C120,1,0)*IF('Shoppable Services'!$D$4=$B120,1,0)*IF('Shoppable Services'!$C$4=$A120,1,0)*$F2</f>
        <v>124</v>
      </c>
      <c r="G120" s="4">
        <f>IF('Shoppable Services'!$F$4=$D120,1,0)*IF('Shoppable Services'!$E$4=$C120,1,0)*IF('Shoppable Services'!$D$4=$B120,1,0)*IF('Shoppable Services'!$C$4=$A120,1,0)*$G2</f>
        <v>1417.33</v>
      </c>
      <c r="H120" s="4">
        <f>IF('Shoppable Services'!$F$4=$D120,1,0)*IF('Shoppable Services'!$E$4=$C120,1,0)*IF('Shoppable Services'!$D$4=$B120,1,0)*IF('Shoppable Services'!$C$4=$A120,1,0)*$H2</f>
        <v>1445.38</v>
      </c>
      <c r="I120" s="4">
        <f>IF('Shoppable Services'!$F$4=$D120,1,0)*IF('Shoppable Services'!$E$4=$C120,1,0)*IF('Shoppable Services'!$D$4=$B120,1,0)*IF('Shoppable Services'!$C$4=$A120,1,0)*IF('Shoppable Services'!$B$4=Data!I$119,I2,0)</f>
        <v>1417.33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1" t="s">
        <v>6</v>
      </c>
      <c r="B121" s="31" t="s">
        <v>8</v>
      </c>
      <c r="C121" s="31" t="s">
        <v>23</v>
      </c>
      <c r="D121" s="31" t="s">
        <v>7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1" t="s">
        <v>9</v>
      </c>
      <c r="B122" s="31" t="s">
        <v>8</v>
      </c>
      <c r="C122" s="31" t="s">
        <v>22</v>
      </c>
      <c r="D122" s="31" t="s">
        <v>16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1" t="s">
        <v>9</v>
      </c>
      <c r="B123" s="31" t="s">
        <v>8</v>
      </c>
      <c r="C123" s="31" t="s">
        <v>23</v>
      </c>
      <c r="D123" s="31" t="s">
        <v>16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5:49"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5:49"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5:49"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5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5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5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5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5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5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5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5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5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5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5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5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5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"/>
    </sheetView>
  </sheetViews>
  <sheetFormatPr defaultRowHeight="15"/>
  <cols>
    <col min="1" max="1" width="26" bestFit="1" customWidth="1"/>
  </cols>
  <sheetData>
    <row r="1" spans="1:4">
      <c r="A1" s="31" t="s">
        <v>6</v>
      </c>
      <c r="B1" s="31" t="s">
        <v>8</v>
      </c>
      <c r="C1" s="31" t="s">
        <v>22</v>
      </c>
      <c r="D1" s="31" t="s">
        <v>7</v>
      </c>
    </row>
    <row r="2" spans="1:4">
      <c r="A2" s="31" t="s">
        <v>9</v>
      </c>
      <c r="B2" s="31"/>
      <c r="C2" s="31" t="s">
        <v>23</v>
      </c>
      <c r="D2" s="31" t="s">
        <v>16</v>
      </c>
    </row>
    <row r="3" spans="1:4">
      <c r="A3" s="31"/>
      <c r="B3" s="31"/>
      <c r="C3" s="31"/>
      <c r="D3" s="31" t="s">
        <v>16</v>
      </c>
    </row>
    <row r="4" spans="1:4">
      <c r="A4" s="31"/>
      <c r="B4" s="31"/>
      <c r="C4" s="31"/>
      <c r="D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2020-12-17T19:02:55Z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