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S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<sst xmlns="http://schemas.openxmlformats.org/spreadsheetml/2006/main" count="225" uniqueCount="45">
  <si>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</si>
  <si>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</si>
  <si>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</si>
  <si>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</si>
  <si>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</si>
  <si>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</si>
  <si>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</si>
  <si>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</si>
  <si>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</si>
  <si>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</si>
  <si>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</si>
  <si>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</si>
  <si>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</si>
  <si>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</si>
  <si>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</si>
  <si>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</si>
  <si>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</si>
  <si>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</si>
  <si>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</si>
  <si>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</si>
  <si>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CIGNA Rate</t>
  </si>
  <si>
    <t>MAGELLAN Rate</t>
  </si>
  <si>
    <t>TRICARE EAST Rate</t>
  </si>
  <si>
    <t>Other</t>
  </si>
  <si>
    <t>BEACON HEALTH COLORA Rate</t>
  </si>
  <si>
    <t>BEACON HEALTH OPTION Rate</t>
  </si>
  <si>
    <t>BEACON NE HEALTH PAR Rate</t>
  </si>
  <si>
    <t>BLUE CROSS ANTHEM Rate</t>
  </si>
  <si>
    <t>BLUE CROSS BLUE SHIE Rate</t>
  </si>
  <si>
    <t>BLUE CROSS OUT OF ST Rate</t>
  </si>
  <si>
    <t>BRIGHT HEALTH Rate</t>
  </si>
  <si>
    <t>COFINITY/SLOANS Rate</t>
  </si>
  <si>
    <t>COLORADO ACCESS Rate</t>
  </si>
  <si>
    <t>COLORADO COMM HEALTH Rate</t>
  </si>
  <si>
    <t>COMPSYCH Rate</t>
  </si>
  <si>
    <t>HUMANA Rate</t>
  </si>
  <si>
    <t>MEDICARE Rate</t>
  </si>
  <si>
    <t>MINES &amp; ASSOCIATES Rate</t>
  </si>
  <si>
    <t>MISCELLANEOUS HMO Rate</t>
  </si>
  <si>
    <t>ROCKY MOUNTAIN HMO Rate</t>
  </si>
  <si>
    <t>ROCKY MOUNTAIN MEDIC Rate</t>
  </si>
  <si>
    <t>TRICARE WEST HN Rate</t>
  </si>
  <si>
    <t>UNITED BEHAVIORAL HE Rate</t>
  </si>
  <si>
    <t>All</t>
  </si>
  <si>
    <t>Adolescent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</si>
</sst>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168" fontId="0" fillId="0" borderId="0" xfId="0" applyNumberFormat="1" applyFill="1"/>
    <xf numFmtId="0" fontId="2" fillId="0" borderId="2" xfId="0" applyFont="1" applyBorder="1" applyAlignment="1">
      <alignment horizontal="center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topLeftCell="B1" workbookViewId="0">
      <selection activeCell="B4" sqref="B4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7" t="s">
        <v>15</v>
      </c>
      <c r="C2" s="27"/>
      <c r="D2" s="27"/>
      <c r="E2" s="27"/>
      <c r="F2" s="27"/>
    </row>
    <row r="3" spans="2:12" ht="30">
      <c r="B3" s="6" t="s">
        <v>14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12</v>
      </c>
      <c r="H3" s="6" t="s">
        <v>13</v>
      </c>
      <c r="I3" s="6" t="s">
        <v>4</v>
      </c>
      <c r="J3" s="6" t="s">
        <v>5</v>
      </c>
      <c r="K3" s="17" t="s">
        <v>18</v>
      </c>
      <c r="L3" s="6" t="s">
        <v>19</v>
      </c>
    </row>
    <row r="4" spans="2:12">
      <c r="B4" s="11" t="s">
        <v>16</v>
      </c>
      <c r="C4" s="11" t="s">
        <v>6</v>
      </c>
      <c r="D4" s="11" t="s">
        <v>7</v>
      </c>
      <c r="E4" s="11" t="s">
        <v>8</v>
      </c>
      <c r="F4" s="11" t="s">
        <v>9</v>
      </c>
      <c r="G4" s="18">
        <f>IF(Data!$E$212&gt;1,"Error",MAX(Data!E120:E196))</f>
        <v>2500</v>
      </c>
      <c r="H4" s="7">
        <f>IF(Data!$E$212&gt;1,"Error",MAX(Data!F120:F196))</f>
        <v>126</v>
      </c>
      <c r="I4" s="18">
        <f>IF(Data!$E$212&gt;1,"Error",MAX(Data!G120:G196))</f>
        <v>1367</v>
      </c>
      <c r="J4" s="18">
        <f>IF(Data!$E$212&gt;1,"Error",MAX(Data!H120:H196))</f>
        <v>1367</v>
      </c>
      <c r="K4" s="8">
        <f>IF(Data!$I$212&gt;1,"Error",IF(Data!$I$212=0,"N/A",MAX(Data!I120:CN209)))</f>
        <v>1367</v>
      </c>
      <c r="L4" s="19" t="str">
        <f>IF(K4&lt;2,MAX(Data!I120:CN209),"N/A")</f>
        <v>N/A</v>
      </c>
    </row>
    <row r="7" spans="2:12" hidden="1" outlineLevel="1">
      <c r="B7" s="2" t="s">
        <v>14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9" t="s">
        <v>16</v>
      </c>
      <c r="C8" s="30" t="s">
        <v>6</v>
      </c>
      <c r="D8" s="22" t="s">
        <v>43</v>
      </c>
      <c r="E8" s="22" t="s">
        <v>43</v>
      </c>
      <c r="F8" s="30" t="s">
        <v>9</v>
      </c>
    </row>
    <row r="9" spans="2:12" hidden="1" outlineLevel="1">
      <c r="B9" s="29" t="s">
        <v>24</v>
      </c>
      <c r="C9" s="30" t="s">
        <v>17</v>
      </c>
      <c r="D9" s="30" t="s">
        <v>7</v>
      </c>
      <c r="E9" s="30" t="s">
        <v>8</v>
      </c>
      <c r="F9"/>
    </row>
    <row r="10" spans="2:12" hidden="1" outlineLevel="1">
      <c r="B10" s="29" t="s">
        <v>25</v>
      </c>
      <c r="C10" s="30" t="s">
        <v>23</v>
      </c>
      <c r="D10" s="30" t="s">
        <v>10</v>
      </c>
      <c r="E10" s="30" t="s">
        <v>44</v>
      </c>
      <c r="F10"/>
    </row>
    <row r="11" spans="2:12" hidden="1" outlineLevel="1">
      <c r="B11" s="29" t="s">
        <v>26</v>
      </c>
      <c r="C11" s="30" t="s">
        <v>11</v>
      </c>
      <c r="D11" s="22"/>
      <c r="E11"/>
      <c r="F11"/>
    </row>
    <row r="12" spans="2:12" hidden="1" outlineLevel="1">
      <c r="B12" s="29" t="s">
        <v>27</v>
      </c>
      <c r="C12"/>
      <c r="D12"/>
      <c r="E12"/>
      <c r="F12"/>
    </row>
    <row r="13" spans="2:12" hidden="1" outlineLevel="1">
      <c r="B13" s="29" t="s">
        <v>28</v>
      </c>
      <c r="C13"/>
      <c r="D13"/>
      <c r="E13"/>
      <c r="F13"/>
    </row>
    <row r="14" spans="2:12" hidden="1" outlineLevel="1">
      <c r="B14" s="29" t="s">
        <v>29</v>
      </c>
      <c r="C14"/>
      <c r="D14"/>
      <c r="E14"/>
      <c r="F14"/>
    </row>
    <row r="15" spans="2:12" hidden="1" outlineLevel="1">
      <c r="B15" s="29" t="s">
        <v>30</v>
      </c>
      <c r="C15"/>
      <c r="D15"/>
      <c r="E15"/>
      <c r="F15"/>
      <c r="G15" s="7"/>
    </row>
    <row r="16" spans="2:12" hidden="1" outlineLevel="1">
      <c r="B16" s="29" t="s">
        <v>20</v>
      </c>
      <c r="C16"/>
      <c r="D16"/>
      <c r="E16"/>
      <c r="F16"/>
    </row>
    <row r="17" spans="2:6" hidden="1" outlineLevel="1">
      <c r="B17" s="29" t="s">
        <v>31</v>
      </c>
      <c r="C17"/>
      <c r="D17"/>
      <c r="E17"/>
      <c r="F17"/>
    </row>
    <row r="18" spans="2:6" hidden="1">
      <c r="B18" s="29" t="s">
        <v>32</v>
      </c>
    </row>
    <row r="19" spans="2:6" hidden="1">
      <c r="B19" s="29" t="s">
        <v>33</v>
      </c>
    </row>
    <row r="20" spans="2:6" hidden="1">
      <c r="B20" s="29" t="s">
        <v>34</v>
      </c>
    </row>
    <row r="21" spans="2:6" hidden="1">
      <c r="B21" s="29" t="s">
        <v>35</v>
      </c>
    </row>
    <row r="22" spans="2:6" hidden="1">
      <c r="B22" s="29" t="s">
        <v>21</v>
      </c>
    </row>
    <row r="23" spans="2:6" hidden="1">
      <c r="B23" s="29" t="s">
        <v>36</v>
      </c>
    </row>
    <row r="24" spans="2:6" hidden="1">
      <c r="B24" s="29" t="s">
        <v>37</v>
      </c>
    </row>
    <row r="25" spans="2:6" hidden="1">
      <c r="B25" s="29" t="s">
        <v>38</v>
      </c>
    </row>
    <row r="26" spans="2:6" hidden="1">
      <c r="B26" s="29" t="s">
        <v>39</v>
      </c>
    </row>
    <row r="27" spans="2:6" hidden="1">
      <c r="B27" s="29" t="s">
        <v>40</v>
      </c>
    </row>
    <row r="28" spans="2:6" hidden="1">
      <c r="B28" s="29" t="s">
        <v>22</v>
      </c>
    </row>
    <row r="29" spans="2:6" hidden="1">
      <c r="B29" s="29" t="s">
        <v>41</v>
      </c>
    </row>
    <row r="30" spans="2:6" hidden="1">
      <c r="B30" s="29" t="s">
        <v>42</v>
      </c>
    </row>
    <row r="31" spans="2:6">
      <c r="B31" s="12"/>
    </row>
    <row r="32" spans="2:6">
      <c r="B32" s="12"/>
    </row>
    <row r="33" spans="2:2">
      <c r="B33" s="12"/>
    </row>
    <row r="34" spans="2:2">
      <c r="B34" s="12"/>
    </row>
    <row r="35" spans="2:2">
      <c r="B35" s="12"/>
    </row>
    <row r="36" spans="2:2">
      <c r="B36" s="12"/>
    </row>
    <row r="37" spans="2:2">
      <c r="B37" s="12"/>
    </row>
    <row r="38" spans="2:2">
      <c r="B38" s="12"/>
    </row>
    <row r="39" spans="2:2">
      <c r="B39" s="12"/>
    </row>
    <row r="40" spans="2:2">
      <c r="B40" s="12"/>
    </row>
    <row r="41" spans="2:2">
      <c r="B41" s="12"/>
    </row>
    <row r="42" spans="2:2">
      <c r="B42" s="12"/>
    </row>
    <row r="43" spans="2:2">
      <c r="B43" s="12"/>
    </row>
    <row r="44" spans="2:2">
      <c r="B44" s="12"/>
    </row>
    <row r="45" spans="2:2">
      <c r="B45" s="12"/>
    </row>
    <row r="46" spans="2:2">
      <c r="B46" s="12"/>
    </row>
    <row r="47" spans="2:2">
      <c r="B47" s="12"/>
    </row>
    <row r="48" spans="2:2">
      <c r="B48" s="12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$E$8:$E$10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$B$8:$B$30</formula1>
    </dataValidation>
    <dataValidation type="list" allowBlank="1" showInputMessage="1" showErrorMessage="1" sqref="F4">
      <formula1>$F$8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2"/>
  <sheetViews>
    <sheetView workbookViewId="0">
      <selection activeCell="D124" sqref="D124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49" s="30" customFormat="1" ht="75">
      <c r="A1" s="28" t="s">
        <v>0</v>
      </c>
      <c r="B1" s="28" t="s">
        <v>1</v>
      </c>
      <c r="C1" s="28" t="s">
        <v>2</v>
      </c>
      <c r="D1" s="28" t="s">
        <v>3</v>
      </c>
      <c r="E1" s="29" t="s">
        <v>12</v>
      </c>
      <c r="F1" s="29" t="s">
        <v>13</v>
      </c>
      <c r="G1" s="29" t="s">
        <v>4</v>
      </c>
      <c r="H1" s="29" t="s">
        <v>5</v>
      </c>
      <c r="I1" s="29" t="s">
        <v>16</v>
      </c>
      <c r="J1" s="29" t="s">
        <v>24</v>
      </c>
      <c r="K1" s="29" t="s">
        <v>25</v>
      </c>
      <c r="L1" s="29" t="s">
        <v>26</v>
      </c>
      <c r="M1" s="29" t="s">
        <v>27</v>
      </c>
      <c r="N1" s="29" t="s">
        <v>28</v>
      </c>
      <c r="O1" s="29" t="s">
        <v>29</v>
      </c>
      <c r="P1" s="29" t="s">
        <v>30</v>
      </c>
      <c r="Q1" s="29" t="s">
        <v>20</v>
      </c>
      <c r="R1" s="29" t="s">
        <v>31</v>
      </c>
      <c r="S1" s="29" t="s">
        <v>32</v>
      </c>
      <c r="T1" s="29" t="s">
        <v>33</v>
      </c>
      <c r="U1" s="29" t="s">
        <v>34</v>
      </c>
      <c r="V1" s="29" t="s">
        <v>35</v>
      </c>
      <c r="W1" s="29" t="s">
        <v>21</v>
      </c>
      <c r="X1" s="29" t="s">
        <v>36</v>
      </c>
      <c r="Y1" s="29" t="s">
        <v>37</v>
      </c>
      <c r="Z1" s="29" t="s">
        <v>38</v>
      </c>
      <c r="AA1" s="29" t="s">
        <v>39</v>
      </c>
      <c r="AB1" s="29" t="s">
        <v>40</v>
      </c>
      <c r="AC1" s="29" t="s">
        <v>22</v>
      </c>
      <c r="AD1" s="29" t="s">
        <v>41</v>
      </c>
      <c r="AE1" s="29" t="s">
        <v>42</v>
      </c>
    </row>
    <row r="2" spans="1:49" s="30" customFormat="1">
      <c r="A2" s="30" t="s">
        <v>6</v>
      </c>
      <c r="B2" s="22" t="s">
        <v>43</v>
      </c>
      <c r="C2" s="22" t="s">
        <v>43</v>
      </c>
      <c r="D2" s="30" t="s">
        <v>9</v>
      </c>
      <c r="E2" s="15">
        <v>2500</v>
      </c>
      <c r="F2" s="16">
        <v>124</v>
      </c>
      <c r="G2" s="15">
        <v>829.58</v>
      </c>
      <c r="H2" s="15">
        <v>1226</v>
      </c>
      <c r="I2" s="26">
        <v>0</v>
      </c>
      <c r="J2" s="26">
        <v>0</v>
      </c>
      <c r="K2" s="26">
        <v>950</v>
      </c>
      <c r="L2" s="26">
        <v>0</v>
      </c>
      <c r="M2" s="26">
        <v>1192</v>
      </c>
      <c r="N2" s="26">
        <v>1192</v>
      </c>
      <c r="O2" s="26">
        <v>1192</v>
      </c>
      <c r="P2" s="26">
        <v>1122</v>
      </c>
      <c r="Q2" s="26">
        <v>1176</v>
      </c>
      <c r="R2" s="26">
        <v>1226</v>
      </c>
      <c r="S2" s="26">
        <v>1850.5</v>
      </c>
      <c r="T2" s="26">
        <v>995</v>
      </c>
      <c r="U2" s="26">
        <v>1107</v>
      </c>
      <c r="V2" s="26">
        <v>1100</v>
      </c>
      <c r="W2" s="26">
        <v>1015</v>
      </c>
      <c r="X2" s="26">
        <v>829.58</v>
      </c>
      <c r="Y2" s="26">
        <v>1188</v>
      </c>
      <c r="Z2" s="26">
        <v>0</v>
      </c>
      <c r="AA2" s="26">
        <v>1107</v>
      </c>
      <c r="AB2" s="26">
        <v>996</v>
      </c>
      <c r="AC2" s="26">
        <v>1189.22</v>
      </c>
      <c r="AD2" s="26">
        <v>1189.22</v>
      </c>
      <c r="AE2" s="26">
        <v>1100</v>
      </c>
    </row>
    <row r="3" spans="1:49" s="30" customFormat="1">
      <c r="A3" s="30" t="s">
        <v>6</v>
      </c>
      <c r="B3" s="30" t="s">
        <v>7</v>
      </c>
      <c r="C3" s="22" t="s">
        <v>43</v>
      </c>
      <c r="D3" s="30" t="s">
        <v>9</v>
      </c>
      <c r="E3" s="15">
        <v>2500</v>
      </c>
      <c r="F3" s="16">
        <v>126</v>
      </c>
      <c r="G3" s="15">
        <v>1122</v>
      </c>
      <c r="H3" s="15">
        <v>1122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1122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</row>
    <row r="4" spans="1:49" s="30" customFormat="1">
      <c r="A4" s="30" t="s">
        <v>6</v>
      </c>
      <c r="B4" s="30" t="s">
        <v>7</v>
      </c>
      <c r="C4" s="30" t="s">
        <v>8</v>
      </c>
      <c r="D4" s="30" t="s">
        <v>9</v>
      </c>
      <c r="E4" s="15">
        <v>2500</v>
      </c>
      <c r="F4" s="16">
        <v>126</v>
      </c>
      <c r="G4" s="15">
        <v>1367</v>
      </c>
      <c r="H4" s="15">
        <v>1367</v>
      </c>
      <c r="I4" s="26">
        <v>1367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</row>
    <row r="5" spans="1:49" s="30" customFormat="1">
      <c r="A5" s="30" t="s">
        <v>6</v>
      </c>
      <c r="B5" s="30" t="s">
        <v>10</v>
      </c>
      <c r="C5" s="30" t="s">
        <v>44</v>
      </c>
      <c r="D5" s="30" t="s">
        <v>9</v>
      </c>
      <c r="E5" s="15">
        <v>2500</v>
      </c>
      <c r="F5" s="16">
        <v>124</v>
      </c>
      <c r="G5" s="15">
        <v>1367</v>
      </c>
      <c r="H5" s="15">
        <v>1367</v>
      </c>
      <c r="I5" s="26">
        <v>1367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</row>
    <row r="6" spans="1:49" s="30" customFormat="1">
      <c r="A6" s="30" t="s">
        <v>6</v>
      </c>
      <c r="B6" s="30" t="s">
        <v>10</v>
      </c>
      <c r="C6" s="30" t="s">
        <v>8</v>
      </c>
      <c r="D6" s="30" t="s">
        <v>9</v>
      </c>
      <c r="E6" s="15">
        <v>2500</v>
      </c>
      <c r="F6" s="16">
        <v>124</v>
      </c>
      <c r="G6" s="15">
        <v>1367</v>
      </c>
      <c r="H6" s="15">
        <v>1367</v>
      </c>
      <c r="I6" s="26">
        <v>1367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</row>
    <row r="7" spans="1:49" s="30" customFormat="1">
      <c r="A7" s="30" t="s">
        <v>17</v>
      </c>
      <c r="B7" s="22" t="s">
        <v>43</v>
      </c>
      <c r="C7" s="22" t="s">
        <v>43</v>
      </c>
      <c r="D7" s="30" t="s">
        <v>9</v>
      </c>
      <c r="E7" s="15">
        <v>640</v>
      </c>
      <c r="F7" s="16">
        <v>905</v>
      </c>
      <c r="G7" s="15">
        <v>170</v>
      </c>
      <c r="H7" s="15">
        <v>306</v>
      </c>
      <c r="I7" s="26">
        <v>0</v>
      </c>
      <c r="J7" s="26">
        <v>175</v>
      </c>
      <c r="K7" s="26">
        <v>175</v>
      </c>
      <c r="L7" s="26">
        <v>175</v>
      </c>
      <c r="M7" s="26">
        <v>214</v>
      </c>
      <c r="N7" s="26">
        <v>214</v>
      </c>
      <c r="O7" s="26">
        <v>214</v>
      </c>
      <c r="P7" s="26">
        <v>306</v>
      </c>
      <c r="Q7" s="26">
        <v>229</v>
      </c>
      <c r="R7" s="26">
        <v>240</v>
      </c>
      <c r="S7" s="26">
        <v>170</v>
      </c>
      <c r="T7" s="26">
        <v>200</v>
      </c>
      <c r="U7" s="26">
        <v>192</v>
      </c>
      <c r="V7" s="26">
        <v>210</v>
      </c>
      <c r="W7" s="26">
        <v>195</v>
      </c>
      <c r="X7" s="26">
        <v>175</v>
      </c>
      <c r="Y7" s="26">
        <v>211</v>
      </c>
      <c r="Z7" s="26">
        <v>0</v>
      </c>
      <c r="AA7" s="26">
        <v>185</v>
      </c>
      <c r="AB7" s="26">
        <v>185</v>
      </c>
      <c r="AC7" s="26">
        <v>195.49</v>
      </c>
      <c r="AD7" s="26">
        <v>195.49</v>
      </c>
      <c r="AE7" s="26">
        <v>182</v>
      </c>
    </row>
    <row r="8" spans="1:49" s="30" customFormat="1">
      <c r="A8" s="30" t="s">
        <v>17</v>
      </c>
      <c r="B8" s="30" t="s">
        <v>10</v>
      </c>
      <c r="C8" s="30" t="s">
        <v>44</v>
      </c>
      <c r="D8" s="30" t="s">
        <v>9</v>
      </c>
      <c r="E8" s="15">
        <v>640</v>
      </c>
      <c r="F8" s="16">
        <v>905</v>
      </c>
      <c r="G8" s="15">
        <v>261</v>
      </c>
      <c r="H8" s="15">
        <v>261</v>
      </c>
      <c r="I8" s="26">
        <v>261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</row>
    <row r="9" spans="1:49" s="30" customFormat="1">
      <c r="A9" s="30" t="s">
        <v>17</v>
      </c>
      <c r="B9" s="30" t="s">
        <v>10</v>
      </c>
      <c r="C9" s="30" t="s">
        <v>8</v>
      </c>
      <c r="D9" s="30" t="s">
        <v>9</v>
      </c>
      <c r="E9" s="15">
        <v>640</v>
      </c>
      <c r="F9" s="16">
        <v>905</v>
      </c>
      <c r="G9" s="15">
        <v>261</v>
      </c>
      <c r="H9" s="15">
        <v>261</v>
      </c>
      <c r="I9" s="26">
        <v>261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</row>
    <row r="10" spans="1:49" s="30" customFormat="1">
      <c r="A10" s="30" t="s">
        <v>23</v>
      </c>
      <c r="B10" s="30" t="s">
        <v>7</v>
      </c>
      <c r="C10" s="22" t="s">
        <v>43</v>
      </c>
      <c r="D10" s="30" t="s">
        <v>9</v>
      </c>
      <c r="E10" s="15">
        <v>2500</v>
      </c>
      <c r="F10" s="16">
        <v>124</v>
      </c>
      <c r="G10" s="15">
        <v>829.58</v>
      </c>
      <c r="H10" s="15">
        <v>1226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1226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829.58</v>
      </c>
      <c r="Y10" s="26">
        <v>1188</v>
      </c>
      <c r="Z10" s="26">
        <v>0</v>
      </c>
      <c r="AA10" s="26">
        <v>0</v>
      </c>
      <c r="AB10" s="26">
        <v>0</v>
      </c>
      <c r="AC10" s="26">
        <v>1189.22</v>
      </c>
      <c r="AD10" s="26">
        <v>1189.22</v>
      </c>
      <c r="AE10" s="26">
        <v>0</v>
      </c>
    </row>
    <row r="11" spans="1:49" s="30" customFormat="1">
      <c r="A11" s="30" t="s">
        <v>11</v>
      </c>
      <c r="B11" s="22" t="s">
        <v>43</v>
      </c>
      <c r="C11" s="22" t="s">
        <v>43</v>
      </c>
      <c r="D11" s="30" t="s">
        <v>9</v>
      </c>
      <c r="E11" s="15">
        <v>896</v>
      </c>
      <c r="F11" s="16">
        <v>912</v>
      </c>
      <c r="G11" s="15">
        <v>238.96</v>
      </c>
      <c r="H11" s="15">
        <v>510</v>
      </c>
      <c r="I11" s="26">
        <v>0</v>
      </c>
      <c r="J11" s="26">
        <v>312</v>
      </c>
      <c r="K11" s="26">
        <v>312</v>
      </c>
      <c r="L11" s="26">
        <v>312</v>
      </c>
      <c r="M11" s="26">
        <v>468</v>
      </c>
      <c r="N11" s="26">
        <v>468</v>
      </c>
      <c r="O11" s="26">
        <v>468</v>
      </c>
      <c r="P11" s="26">
        <v>510</v>
      </c>
      <c r="Q11" s="26">
        <v>453</v>
      </c>
      <c r="R11" s="26">
        <v>415</v>
      </c>
      <c r="S11" s="26">
        <v>320</v>
      </c>
      <c r="T11" s="26">
        <v>350</v>
      </c>
      <c r="U11" s="26">
        <v>437</v>
      </c>
      <c r="V11" s="26">
        <v>400</v>
      </c>
      <c r="W11" s="26">
        <v>406</v>
      </c>
      <c r="X11" s="26">
        <v>327.25</v>
      </c>
      <c r="Y11" s="26">
        <v>510</v>
      </c>
      <c r="Z11" s="26">
        <v>0</v>
      </c>
      <c r="AA11" s="26">
        <v>408</v>
      </c>
      <c r="AB11" s="26">
        <v>395</v>
      </c>
      <c r="AC11" s="26">
        <v>238.96</v>
      </c>
      <c r="AD11" s="26">
        <v>238.96</v>
      </c>
      <c r="AE11" s="26">
        <v>385</v>
      </c>
    </row>
    <row r="12" spans="1:49" s="30" customFormat="1">
      <c r="A12" s="30" t="s">
        <v>11</v>
      </c>
      <c r="B12" s="30" t="s">
        <v>10</v>
      </c>
      <c r="C12" s="30" t="s">
        <v>44</v>
      </c>
      <c r="D12" s="30" t="s">
        <v>9</v>
      </c>
      <c r="E12" s="15">
        <v>896</v>
      </c>
      <c r="F12" s="16">
        <v>913</v>
      </c>
      <c r="G12" s="15">
        <v>499</v>
      </c>
      <c r="H12" s="15">
        <v>499</v>
      </c>
      <c r="I12" s="26">
        <v>499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</row>
    <row r="13" spans="1:49" s="30" customFormat="1">
      <c r="A13" s="30" t="s">
        <v>11</v>
      </c>
      <c r="B13" s="30" t="s">
        <v>10</v>
      </c>
      <c r="C13" s="30" t="s">
        <v>8</v>
      </c>
      <c r="D13" s="30" t="s">
        <v>9</v>
      </c>
      <c r="E13" s="15">
        <v>896</v>
      </c>
      <c r="F13" s="16">
        <v>913</v>
      </c>
      <c r="G13" s="15">
        <v>499</v>
      </c>
      <c r="H13" s="15">
        <v>499</v>
      </c>
      <c r="I13" s="26">
        <v>499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</row>
    <row r="14" spans="1:49">
      <c r="E14" s="3"/>
      <c r="F14" s="9"/>
      <c r="G14" s="3"/>
      <c r="H14" s="3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>
      <c r="E15" s="3"/>
      <c r="F15" s="9"/>
      <c r="G15" s="3"/>
      <c r="H15" s="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>
      <c r="E16" s="3"/>
      <c r="F16" s="9"/>
      <c r="G16" s="19"/>
      <c r="H16" s="19"/>
      <c r="I16" s="10"/>
      <c r="J16" s="19"/>
      <c r="K16" s="10"/>
      <c r="L16" s="10"/>
      <c r="M16" s="10"/>
      <c r="N16" s="10"/>
      <c r="O16" s="19"/>
      <c r="P16" s="10"/>
      <c r="Q16" s="10"/>
      <c r="R16" s="19"/>
      <c r="S16" s="10"/>
      <c r="T16" s="19"/>
      <c r="U16" s="10"/>
      <c r="V16" s="10"/>
      <c r="W16" s="10"/>
      <c r="X16" s="10"/>
      <c r="Y16" s="10"/>
      <c r="Z16" s="10"/>
      <c r="AA16" s="19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9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4:49">
      <c r="E17" s="3"/>
      <c r="F17" s="9"/>
      <c r="G17" s="3"/>
      <c r="H17" s="3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4:49">
      <c r="E18" s="3"/>
      <c r="F18" s="9"/>
      <c r="G18" s="3"/>
      <c r="H18" s="3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4:49">
      <c r="E19" s="3"/>
      <c r="F19" s="9"/>
      <c r="G19" s="3"/>
      <c r="H19" s="3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</row>
    <row r="20" spans="4:49">
      <c r="E20" s="3"/>
      <c r="F20" s="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4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</row>
    <row r="21" spans="4:49">
      <c r="E21" s="3"/>
      <c r="F21" s="9"/>
      <c r="G21" s="3"/>
      <c r="H21" s="3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</row>
    <row r="22" spans="4:49">
      <c r="E22" s="3"/>
      <c r="F22" s="9"/>
      <c r="G22" s="3"/>
      <c r="H22" s="3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</row>
    <row r="23" spans="4:49">
      <c r="E23" s="3"/>
      <c r="F23" s="9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</row>
    <row r="24" spans="4:49">
      <c r="E24" s="3"/>
      <c r="F24" s="9"/>
      <c r="G24" s="3"/>
      <c r="H24" s="3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</row>
    <row r="25" spans="4:49">
      <c r="E25" s="3"/>
      <c r="F25" s="9"/>
      <c r="G25" s="3"/>
      <c r="H25" s="3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</row>
    <row r="26" spans="4:49">
      <c r="E26" s="3"/>
      <c r="F26" s="9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</row>
    <row r="27" spans="4:49">
      <c r="E27" s="3"/>
      <c r="F27" s="9"/>
      <c r="G27" s="3"/>
      <c r="H27" s="3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4:49">
      <c r="D28" s="22"/>
      <c r="E28" s="20"/>
      <c r="F28" s="21"/>
      <c r="G28" s="20"/>
      <c r="H28" s="2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4:49">
      <c r="D29" s="22"/>
      <c r="E29" s="20"/>
      <c r="F29" s="21"/>
      <c r="G29" s="20"/>
      <c r="H29" s="2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</row>
    <row r="30" spans="4:49">
      <c r="D30" s="22"/>
      <c r="E30" s="20"/>
      <c r="F30" s="21"/>
      <c r="G30" s="23"/>
      <c r="H30" s="2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</row>
    <row r="31" spans="4:49">
      <c r="D31" s="22"/>
      <c r="E31" s="20"/>
      <c r="F31" s="21"/>
      <c r="G31" s="20"/>
      <c r="H31" s="2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4:49">
      <c r="D32" s="22"/>
      <c r="E32" s="20"/>
      <c r="F32" s="21"/>
      <c r="G32" s="23"/>
      <c r="H32" s="2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</row>
    <row r="33" spans="4:42">
      <c r="D33" s="22"/>
      <c r="E33" s="20"/>
      <c r="F33" s="21"/>
      <c r="G33" s="20"/>
      <c r="H33" s="2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</row>
    <row r="34" spans="4:42">
      <c r="D34" s="22"/>
      <c r="E34" s="20"/>
      <c r="F34" s="21"/>
      <c r="G34" s="23"/>
      <c r="H34" s="2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</row>
    <row r="35" spans="4:42">
      <c r="D35" s="22"/>
      <c r="E35" s="20"/>
      <c r="F35" s="21"/>
      <c r="G35" s="20"/>
      <c r="H35" s="2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4:42">
      <c r="D36" s="22"/>
      <c r="E36" s="20"/>
      <c r="F36" s="21"/>
      <c r="G36" s="23"/>
      <c r="H36" s="2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</row>
    <row r="37" spans="4:42">
      <c r="D37" s="22"/>
      <c r="E37" s="20"/>
      <c r="F37" s="21"/>
      <c r="G37" s="20"/>
      <c r="H37" s="2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4:42">
      <c r="D38" s="22"/>
      <c r="E38" s="20"/>
      <c r="F38" s="21"/>
      <c r="G38" s="23"/>
      <c r="H38" s="2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</row>
    <row r="39" spans="4:42">
      <c r="D39" s="22"/>
      <c r="E39" s="20"/>
      <c r="F39" s="21"/>
      <c r="G39" s="20"/>
      <c r="H39" s="2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4:42">
      <c r="D40" s="22"/>
      <c r="E40" s="20"/>
      <c r="F40" s="21"/>
      <c r="G40" s="23"/>
      <c r="H40" s="2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</row>
    <row r="41" spans="4:42">
      <c r="D41" s="22"/>
      <c r="E41" s="20"/>
      <c r="F41" s="21"/>
      <c r="G41" s="20"/>
      <c r="H41" s="2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4:42">
      <c r="D42" s="22"/>
      <c r="E42" s="20"/>
      <c r="F42" s="21"/>
      <c r="G42" s="23"/>
      <c r="H42" s="2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4:42">
      <c r="D43" s="22"/>
      <c r="E43" s="20"/>
      <c r="F43" s="21"/>
      <c r="G43" s="20"/>
      <c r="H43" s="2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4:42">
      <c r="D44" s="22"/>
      <c r="E44" s="20"/>
      <c r="F44" s="21"/>
      <c r="G44" s="23"/>
      <c r="H44" s="2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4:42">
      <c r="D45" s="22"/>
      <c r="E45" s="20"/>
      <c r="F45" s="21"/>
      <c r="G45" s="20"/>
      <c r="H45" s="2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</row>
    <row r="46" spans="4:42">
      <c r="D46" s="22"/>
      <c r="E46" s="20"/>
      <c r="F46" s="21"/>
      <c r="G46" s="23"/>
      <c r="H46" s="2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4:42">
      <c r="D47" s="22"/>
      <c r="E47" s="20"/>
      <c r="F47" s="21"/>
      <c r="G47" s="20"/>
      <c r="H47" s="2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</row>
    <row r="48" spans="4:42">
      <c r="D48" s="22"/>
      <c r="E48" s="20"/>
      <c r="F48" s="21"/>
      <c r="G48" s="23"/>
      <c r="H48" s="2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4:42">
      <c r="D49" s="22"/>
      <c r="E49" s="20"/>
      <c r="F49" s="21"/>
      <c r="G49" s="20"/>
      <c r="H49" s="2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4:42">
      <c r="D50" s="22"/>
      <c r="E50" s="20"/>
      <c r="F50" s="21"/>
      <c r="G50" s="23"/>
      <c r="H50" s="2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4:42">
      <c r="D51" s="22"/>
      <c r="E51" s="20"/>
      <c r="F51" s="21"/>
      <c r="G51" s="20"/>
      <c r="H51" s="2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</row>
    <row r="52" spans="4:42">
      <c r="D52" s="22"/>
      <c r="E52" s="20"/>
      <c r="F52" s="21"/>
      <c r="G52" s="23"/>
      <c r="H52" s="2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4:42">
      <c r="D53" s="22"/>
      <c r="E53" s="20"/>
      <c r="F53" s="21"/>
      <c r="G53" s="20"/>
      <c r="H53" s="2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</row>
    <row r="54" spans="4:42">
      <c r="D54" s="22"/>
      <c r="E54" s="20"/>
      <c r="F54" s="21"/>
      <c r="G54" s="23"/>
      <c r="H54" s="2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4:42">
      <c r="D55" s="22"/>
      <c r="E55" s="20"/>
      <c r="F55" s="21"/>
      <c r="G55" s="20"/>
      <c r="H55" s="2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</row>
    <row r="56" spans="4:42">
      <c r="D56" s="22"/>
      <c r="E56" s="20"/>
      <c r="F56" s="21"/>
      <c r="G56" s="23"/>
      <c r="H56" s="2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4:42">
      <c r="D57" s="22"/>
      <c r="E57" s="20"/>
      <c r="F57" s="21"/>
      <c r="G57" s="20"/>
      <c r="H57" s="2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</row>
    <row r="58" spans="4:42">
      <c r="D58" s="22"/>
      <c r="E58" s="20"/>
      <c r="F58" s="21"/>
      <c r="G58" s="23"/>
      <c r="H58" s="2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4:42">
      <c r="D59" s="22"/>
      <c r="E59" s="20"/>
      <c r="F59" s="21"/>
      <c r="G59" s="20"/>
      <c r="H59" s="2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</row>
    <row r="60" spans="4:42">
      <c r="D60" s="22"/>
      <c r="E60" s="20"/>
      <c r="F60" s="21"/>
      <c r="G60" s="23"/>
      <c r="H60" s="2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4:42">
      <c r="D61" s="22"/>
      <c r="E61" s="20"/>
      <c r="F61" s="21"/>
      <c r="G61" s="20"/>
      <c r="H61" s="2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</row>
    <row r="62" spans="4:42">
      <c r="D62" s="22"/>
      <c r="E62" s="20"/>
      <c r="F62" s="21"/>
      <c r="G62" s="23"/>
      <c r="H62" s="2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4:42">
      <c r="D63" s="22"/>
      <c r="E63" s="20"/>
      <c r="F63" s="21"/>
      <c r="G63" s="20"/>
      <c r="H63" s="2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</row>
    <row r="64" spans="4:42">
      <c r="D64" s="22"/>
      <c r="E64" s="20"/>
      <c r="F64" s="21"/>
      <c r="G64" s="23"/>
      <c r="H64" s="2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4:42">
      <c r="D65" s="22"/>
      <c r="E65" s="20"/>
      <c r="F65" s="21"/>
      <c r="G65" s="20"/>
      <c r="H65" s="2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</row>
    <row r="66" spans="4:42">
      <c r="D66" s="22"/>
      <c r="E66" s="20"/>
      <c r="F66" s="21"/>
      <c r="G66" s="20"/>
      <c r="H66" s="2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4:42">
      <c r="D67" s="22"/>
      <c r="E67" s="20"/>
      <c r="F67" s="21"/>
      <c r="G67" s="20"/>
      <c r="H67" s="2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</row>
    <row r="68" spans="4:42">
      <c r="D68" s="22"/>
      <c r="E68" s="20"/>
      <c r="F68" s="21"/>
      <c r="G68" s="23"/>
      <c r="H68" s="2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4:42">
      <c r="D69" s="22"/>
      <c r="E69" s="20"/>
      <c r="F69" s="21"/>
      <c r="G69" s="20"/>
      <c r="H69" s="2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4:42">
      <c r="D70" s="22"/>
      <c r="E70" s="20"/>
      <c r="F70" s="21"/>
      <c r="G70" s="23"/>
      <c r="H70" s="2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4:42">
      <c r="D71" s="22"/>
      <c r="E71" s="20"/>
      <c r="F71" s="21"/>
      <c r="G71" s="20"/>
      <c r="H71" s="2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</row>
    <row r="72" spans="4:42">
      <c r="D72" s="22"/>
      <c r="E72" s="20"/>
      <c r="F72" s="21"/>
      <c r="G72" s="23"/>
      <c r="H72" s="2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4:42">
      <c r="D73" s="22"/>
      <c r="E73" s="20"/>
      <c r="F73" s="21"/>
      <c r="G73" s="20"/>
      <c r="H73" s="2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</row>
    <row r="74" spans="4:42">
      <c r="D74" s="22"/>
      <c r="E74" s="20"/>
      <c r="F74" s="21"/>
      <c r="G74" s="23"/>
      <c r="H74" s="2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4:42">
      <c r="D75" s="22"/>
      <c r="E75" s="20"/>
      <c r="F75" s="21"/>
      <c r="G75" s="20"/>
      <c r="H75" s="2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</row>
    <row r="76" spans="4:42">
      <c r="D76" s="22"/>
      <c r="E76" s="20"/>
      <c r="F76" s="21"/>
      <c r="G76" s="20"/>
      <c r="H76" s="2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4:42">
      <c r="D77" s="22"/>
      <c r="E77" s="20"/>
      <c r="F77" s="21"/>
      <c r="G77" s="20"/>
      <c r="H77" s="2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</row>
    <row r="78" spans="4:42">
      <c r="D78" s="22"/>
      <c r="E78" s="20"/>
      <c r="F78" s="21"/>
      <c r="G78" s="20"/>
      <c r="H78" s="2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4:42">
      <c r="D79" s="22"/>
      <c r="E79" s="20"/>
      <c r="F79" s="21"/>
      <c r="G79" s="20"/>
      <c r="H79" s="2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4:42">
      <c r="D80" s="22"/>
      <c r="E80" s="20"/>
      <c r="F80" s="21"/>
      <c r="G80" s="20"/>
      <c r="H80" s="2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4:42">
      <c r="D81" s="22"/>
      <c r="E81" s="20"/>
      <c r="F81" s="21"/>
      <c r="G81" s="20"/>
      <c r="H81" s="2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4:42">
      <c r="D82" s="22"/>
      <c r="E82" s="20"/>
      <c r="F82" s="21"/>
      <c r="G82" s="20"/>
      <c r="H82" s="2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4:42">
      <c r="D83" s="22"/>
      <c r="E83" s="20"/>
      <c r="F83" s="21"/>
      <c r="G83" s="20"/>
      <c r="H83" s="2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4:42">
      <c r="D84" s="22"/>
      <c r="E84" s="20"/>
      <c r="F84" s="21"/>
      <c r="G84" s="20"/>
      <c r="H84" s="2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4:42">
      <c r="D85" s="22"/>
      <c r="E85" s="20"/>
      <c r="F85" s="21"/>
      <c r="G85" s="20"/>
      <c r="H85" s="2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4:42">
      <c r="D86" s="22"/>
      <c r="E86" s="20"/>
      <c r="F86" s="21"/>
      <c r="G86" s="20"/>
      <c r="H86" s="2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4:42">
      <c r="D87" s="22"/>
      <c r="E87" s="20"/>
      <c r="F87" s="21"/>
      <c r="G87" s="20"/>
      <c r="H87" s="2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4:42">
      <c r="D88" s="22"/>
      <c r="E88" s="20"/>
      <c r="F88" s="21"/>
      <c r="G88" s="20"/>
      <c r="H88" s="2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4:42">
      <c r="D89" s="22"/>
      <c r="E89" s="20"/>
      <c r="F89" s="21"/>
      <c r="G89" s="20"/>
      <c r="H89" s="2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4:42">
      <c r="D90" s="22"/>
      <c r="E90" s="20"/>
      <c r="F90" s="21"/>
      <c r="G90" s="20"/>
      <c r="H90" s="2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4:42">
      <c r="D91" s="22"/>
      <c r="E91" s="20"/>
      <c r="F91" s="21"/>
      <c r="G91" s="20"/>
      <c r="H91" s="2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4:42">
      <c r="D92" s="22"/>
      <c r="E92" s="20"/>
      <c r="F92" s="21"/>
      <c r="G92" s="20"/>
      <c r="H92" s="2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4:42">
      <c r="D93" s="22"/>
      <c r="E93" s="20"/>
      <c r="F93" s="21"/>
      <c r="G93" s="20"/>
      <c r="H93" s="2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4:42">
      <c r="D94" s="22"/>
      <c r="E94" s="20"/>
      <c r="F94" s="21"/>
      <c r="G94" s="20"/>
      <c r="H94" s="2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4:42">
      <c r="D95" s="22"/>
      <c r="E95" s="20"/>
      <c r="F95" s="21"/>
      <c r="G95" s="20"/>
      <c r="H95" s="2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4:42">
      <c r="D96" s="22"/>
      <c r="E96" s="20"/>
      <c r="F96" s="21"/>
      <c r="G96" s="20"/>
      <c r="H96" s="2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4:42">
      <c r="D97" s="22"/>
      <c r="E97" s="20"/>
      <c r="F97" s="21"/>
      <c r="G97" s="20"/>
      <c r="H97" s="2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4:42">
      <c r="D98" s="22"/>
      <c r="E98" s="20"/>
      <c r="F98" s="21"/>
      <c r="G98" s="20"/>
      <c r="H98" s="2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4:42">
      <c r="D99" s="22"/>
      <c r="E99" s="20"/>
      <c r="F99" s="21"/>
      <c r="G99" s="20"/>
      <c r="H99" s="2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4:42">
      <c r="D100" s="22"/>
      <c r="E100" s="20"/>
      <c r="F100" s="21"/>
      <c r="G100" s="20"/>
      <c r="H100" s="2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4:42">
      <c r="D101" s="22"/>
      <c r="E101" s="20"/>
      <c r="F101" s="21"/>
      <c r="G101" s="20"/>
      <c r="H101" s="2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4:42">
      <c r="D102" s="22"/>
      <c r="E102" s="20"/>
      <c r="F102" s="21"/>
      <c r="G102" s="20"/>
      <c r="H102" s="2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4:42">
      <c r="D103" s="22"/>
      <c r="E103" s="20"/>
      <c r="F103" s="21"/>
      <c r="G103" s="20"/>
      <c r="H103" s="2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4:42">
      <c r="D104" s="22"/>
      <c r="E104" s="20"/>
      <c r="F104" s="21"/>
      <c r="G104" s="20"/>
      <c r="H104" s="2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4:42">
      <c r="D105" s="22"/>
      <c r="E105" s="20"/>
      <c r="F105" s="21"/>
      <c r="G105" s="20"/>
      <c r="H105" s="2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4:42">
      <c r="D106" s="22"/>
      <c r="E106" s="20"/>
      <c r="F106" s="21"/>
      <c r="G106" s="20"/>
      <c r="H106" s="2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4:42">
      <c r="D107" s="22"/>
      <c r="E107" s="20"/>
      <c r="F107" s="21"/>
      <c r="G107" s="20"/>
      <c r="H107" s="2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4:42">
      <c r="D108" s="22"/>
      <c r="E108" s="20"/>
      <c r="F108" s="21"/>
      <c r="G108" s="20"/>
      <c r="H108" s="2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4:42">
      <c r="D109" s="22"/>
      <c r="E109" s="20"/>
      <c r="F109" s="21"/>
      <c r="G109" s="20"/>
      <c r="H109" s="2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4:42">
      <c r="D110" s="22"/>
      <c r="E110" s="20"/>
      <c r="F110" s="21"/>
      <c r="G110" s="20"/>
      <c r="H110" s="2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4:42">
      <c r="D111" s="22"/>
      <c r="E111" s="20"/>
      <c r="F111" s="21"/>
      <c r="G111" s="20"/>
      <c r="H111" s="2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4:42">
      <c r="D112" s="22"/>
      <c r="E112" s="20"/>
      <c r="F112" s="21"/>
      <c r="G112" s="20"/>
      <c r="H112" s="2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49">
      <c r="D113" s="22"/>
      <c r="E113" s="20"/>
      <c r="F113" s="21"/>
      <c r="G113" s="20"/>
      <c r="H113" s="2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49">
      <c r="E114" s="15"/>
      <c r="F114" s="16"/>
      <c r="G114" s="3"/>
      <c r="H114" s="3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49">
      <c r="E115" s="15"/>
      <c r="F115" s="16"/>
      <c r="G115" s="3"/>
      <c r="H115" s="3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49">
      <c r="E116" s="15"/>
      <c r="F116" s="16"/>
      <c r="G116" s="3"/>
      <c r="H116" s="3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49">
      <c r="E117" s="15"/>
      <c r="F117" s="16"/>
      <c r="G117" s="3"/>
      <c r="H117" s="3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49">
      <c r="E118" s="15"/>
      <c r="F118" s="16"/>
      <c r="G118" s="3"/>
      <c r="H118" s="3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49" ht="45">
      <c r="A119" s="24" t="s">
        <v>0</v>
      </c>
      <c r="B119" s="24" t="s">
        <v>1</v>
      </c>
      <c r="C119" s="24" t="s">
        <v>2</v>
      </c>
      <c r="D119" s="24" t="s">
        <v>3</v>
      </c>
      <c r="E119" s="25" t="s">
        <v>12</v>
      </c>
      <c r="F119" s="25" t="s">
        <v>13</v>
      </c>
      <c r="G119" s="25" t="s">
        <v>4</v>
      </c>
      <c r="H119" s="25" t="s">
        <v>5</v>
      </c>
      <c r="I119" s="29" t="s">
        <v>16</v>
      </c>
      <c r="J119" s="29" t="s">
        <v>24</v>
      </c>
      <c r="K119" s="29" t="s">
        <v>25</v>
      </c>
      <c r="L119" s="29" t="s">
        <v>26</v>
      </c>
      <c r="M119" s="29" t="s">
        <v>27</v>
      </c>
      <c r="N119" s="29" t="s">
        <v>28</v>
      </c>
      <c r="O119" s="29" t="s">
        <v>29</v>
      </c>
      <c r="P119" s="29" t="s">
        <v>30</v>
      </c>
      <c r="Q119" s="29" t="s">
        <v>20</v>
      </c>
      <c r="R119" s="29" t="s">
        <v>31</v>
      </c>
      <c r="S119" s="29" t="s">
        <v>32</v>
      </c>
      <c r="T119" s="29" t="s">
        <v>33</v>
      </c>
      <c r="U119" s="29" t="s">
        <v>34</v>
      </c>
      <c r="V119" s="29" t="s">
        <v>35</v>
      </c>
      <c r="W119" s="29" t="s">
        <v>21</v>
      </c>
      <c r="X119" s="29" t="s">
        <v>36</v>
      </c>
      <c r="Y119" s="29" t="s">
        <v>37</v>
      </c>
      <c r="Z119" s="29" t="s">
        <v>38</v>
      </c>
      <c r="AA119" s="29" t="s">
        <v>39</v>
      </c>
      <c r="AB119" s="29" t="s">
        <v>40</v>
      </c>
      <c r="AC119" s="29" t="s">
        <v>22</v>
      </c>
      <c r="AD119" s="29" t="s">
        <v>41</v>
      </c>
      <c r="AE119" s="29" t="s">
        <v>42</v>
      </c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spans="1:49">
      <c r="A120" s="30" t="s">
        <v>6</v>
      </c>
      <c r="B120" s="22" t="s">
        <v>43</v>
      </c>
      <c r="C120" s="22" t="s">
        <v>43</v>
      </c>
      <c r="D120" s="30" t="s">
        <v>9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>
      <c r="A121" s="30" t="s">
        <v>6</v>
      </c>
      <c r="B121" s="30" t="s">
        <v>7</v>
      </c>
      <c r="C121" s="22" t="s">
        <v>43</v>
      </c>
      <c r="D121" s="30" t="s">
        <v>9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>
      <c r="A122" s="30" t="s">
        <v>6</v>
      </c>
      <c r="B122" s="30" t="s">
        <v>7</v>
      </c>
      <c r="C122" s="30" t="s">
        <v>8</v>
      </c>
      <c r="D122" s="30" t="s">
        <v>9</v>
      </c>
      <c r="E122" s="4">
        <f>IF('Shoppable Services'!$F$4=$D122,1,0)*IF('Shoppable Services'!$E$4=$C122,1,0)*IF('Shoppable Services'!$D$4=$B122,1,0)*IF('Shoppable Services'!$C$4=$A122,1,0)*$E4</f>
        <v>2500</v>
      </c>
      <c r="F122" s="4">
        <f>IF('Shoppable Services'!$F$4=$D122,1,0)*IF('Shoppable Services'!$E$4=$C122,1,0)*IF('Shoppable Services'!$D$4=$B122,1,0)*IF('Shoppable Services'!$C$4=$A122,1,0)*$F4</f>
        <v>126</v>
      </c>
      <c r="G122" s="4">
        <f>IF('Shoppable Services'!$F$4=$D122,1,0)*IF('Shoppable Services'!$E$4=$C122,1,0)*IF('Shoppable Services'!$D$4=$B122,1,0)*IF('Shoppable Services'!$C$4=$A122,1,0)*$G4</f>
        <v>1367</v>
      </c>
      <c r="H122" s="4">
        <f>IF('Shoppable Services'!$F$4=$D122,1,0)*IF('Shoppable Services'!$E$4=$C122,1,0)*IF('Shoppable Services'!$D$4=$B122,1,0)*IF('Shoppable Services'!$C$4=$A122,1,0)*$H4</f>
        <v>1367</v>
      </c>
      <c r="I122" s="4">
        <f>IF('Shoppable Services'!$F$4=$D122,1,0)*IF('Shoppable Services'!$E$4=$C122,1,0)*IF('Shoppable Services'!$D$4=$B122,1,0)*IF('Shoppable Services'!$C$4=$A122,1,0)*IF('Shoppable Services'!$B$4=Data!I$119,I4,0)</f>
        <v>1367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0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>
      <c r="A123" s="30" t="s">
        <v>6</v>
      </c>
      <c r="B123" s="30" t="s">
        <v>10</v>
      </c>
      <c r="C123" s="30" t="s">
        <v>44</v>
      </c>
      <c r="D123" s="30" t="s">
        <v>9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>
      <c r="A124" s="30" t="s">
        <v>6</v>
      </c>
      <c r="B124" s="30" t="s">
        <v>10</v>
      </c>
      <c r="C124" s="30" t="s">
        <v>8</v>
      </c>
      <c r="D124" s="30" t="s">
        <v>9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>
      <c r="A125" s="30" t="s">
        <v>17</v>
      </c>
      <c r="B125" s="22" t="s">
        <v>43</v>
      </c>
      <c r="C125" s="22" t="s">
        <v>43</v>
      </c>
      <c r="D125" s="30" t="s">
        <v>9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>
      <c r="A126" s="30" t="s">
        <v>17</v>
      </c>
      <c r="B126" s="30" t="s">
        <v>10</v>
      </c>
      <c r="C126" s="30" t="s">
        <v>44</v>
      </c>
      <c r="D126" s="30" t="s">
        <v>9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>
      <c r="A127" s="30" t="s">
        <v>17</v>
      </c>
      <c r="B127" s="30" t="s">
        <v>10</v>
      </c>
      <c r="C127" s="30" t="s">
        <v>8</v>
      </c>
      <c r="D127" s="30" t="s">
        <v>9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>
      <c r="A128" s="30" t="s">
        <v>23</v>
      </c>
      <c r="B128" s="30" t="s">
        <v>7</v>
      </c>
      <c r="C128" s="22" t="s">
        <v>43</v>
      </c>
      <c r="D128" s="30" t="s">
        <v>9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>
      <c r="A129" s="30" t="s">
        <v>11</v>
      </c>
      <c r="B129" s="22" t="s">
        <v>43</v>
      </c>
      <c r="C129" s="22" t="s">
        <v>43</v>
      </c>
      <c r="D129" s="30" t="s">
        <v>9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>
      <c r="A130" s="30" t="s">
        <v>11</v>
      </c>
      <c r="B130" s="30" t="s">
        <v>10</v>
      </c>
      <c r="C130" s="30" t="s">
        <v>44</v>
      </c>
      <c r="D130" s="30" t="s">
        <v>9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>
      <c r="A131" s="30" t="s">
        <v>11</v>
      </c>
      <c r="B131" s="30" t="s">
        <v>10</v>
      </c>
      <c r="C131" s="30" t="s">
        <v>8</v>
      </c>
      <c r="D131" s="30" t="s">
        <v>9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1" max="1" width="26" bestFit="1" customWidth="1"/>
    <col min="2" max="2" width="6.28515625" bestFit="1" customWidth="1"/>
    <col min="3" max="3" width="11" bestFit="1" customWidth="1"/>
  </cols>
  <sheetData>
    <row r="1" spans="1:4">
      <c r="A1" s="30" t="s">
        <v>6</v>
      </c>
      <c r="B1" s="22" t="s">
        <v>43</v>
      </c>
      <c r="C1" s="22" t="s">
        <v>43</v>
      </c>
      <c r="D1" s="30" t="s">
        <v>9</v>
      </c>
    </row>
    <row r="2" spans="1:4">
      <c r="A2" s="30" t="s">
        <v>17</v>
      </c>
      <c r="B2" s="30" t="s">
        <v>7</v>
      </c>
      <c r="C2" s="30" t="s">
        <v>8</v>
      </c>
    </row>
    <row r="3" spans="1:4">
      <c r="A3" s="30" t="s">
        <v>23</v>
      </c>
      <c r="B3" s="30" t="s">
        <v>10</v>
      </c>
      <c r="C3" s="30" t="s">
        <v>44</v>
      </c>
    </row>
    <row r="4" spans="1:4">
      <c r="A4" s="30" t="s">
        <v>11</v>
      </c>
      <c r="B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Wu, Alex</cp:lastModifiedBy>
  <cp:lastPrinted>2020-11-30T17:11:11Z</cp:lastPrinted>
  <dcterms:created xsi:type="dcterms:W3CDTF">2020-11-24T19:11:25Z</dcterms:created>
  <dcterms:modified xsi:type="dcterms:W3CDTF">2020-12-15T22:18:15Z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