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120" yWindow="150" windowWidth="6825" windowHeight="9285"/>
  </bookViews>
  <sheets>
    <sheet name="model" sheetId="1" r:id="rId1"/>
    <sheet name="Sheet1" sheetId="2" r:id="rId2"/>
  </sheets>
  <definedNames>
    <definedName name="budget">model!$N$6</definedName>
    <definedName name="capital">model!$B$6:$J$6</definedName>
    <definedName name="capital.badindex" hidden="1">1</definedName>
    <definedName name="capital.columnindex" hidden="1">INVESTMENT</definedName>
    <definedName name="capital.columnindex.dirn" hidden="1">"column"</definedName>
    <definedName name="cond_and">model!$B$10:$J$10</definedName>
    <definedName name="cond_and.badindex" hidden="1">1</definedName>
    <definedName name="cond_and.columnindex" hidden="1">INVESTMENT</definedName>
    <definedName name="cond_and.columnindex.dirn" hidden="1">"column"</definedName>
    <definedName name="cond_ifand.badindex" hidden="1">1</definedName>
    <definedName name="cond_ifand.columnindex" hidden="1">INVESTMENT</definedName>
    <definedName name="cond_ifand.columnindex.dirn" hidden="1">"column"</definedName>
    <definedName name="cond_ifor.badindex" hidden="1">1</definedName>
    <definedName name="cond_ifor.columnindex" hidden="1">INVESTMENT</definedName>
    <definedName name="cond_ifor.columnindex.dirn" hidden="1">"column"</definedName>
    <definedName name="cond_ifxor">model!$B$11:$J$11</definedName>
    <definedName name="cond_ifxor.badindex" hidden="1">1</definedName>
    <definedName name="cond_ifxor.columnindex" hidden="1">INVESTMENT</definedName>
    <definedName name="cond_ifxor.columnindex.dirn" hidden="1">"column"</definedName>
    <definedName name="cond_or1.badindex" hidden="1">1</definedName>
    <definedName name="cond_or1.columnindex" hidden="1">INVESTMENT</definedName>
    <definedName name="cond_or1.columnindex.dirn" hidden="1">"column"</definedName>
    <definedName name="cond_or2.badindex" hidden="1">1</definedName>
    <definedName name="cond_or2.columnindex" hidden="1">INVESTMENT</definedName>
    <definedName name="cond_or2.columnindex.dirn" hidden="1">"column"</definedName>
    <definedName name="cond_xor1">model!$B$8:$J$8</definedName>
    <definedName name="cond_xor1.badindex" hidden="1">1</definedName>
    <definedName name="cond_xor1.columnindex" hidden="1">INVESTMENT</definedName>
    <definedName name="cond_xor1.columnindex.dirn" hidden="1">"column"</definedName>
    <definedName name="cond_xor2">model!$B$9:$J$9</definedName>
    <definedName name="cond_xor2.badindex" hidden="1">1</definedName>
    <definedName name="cond_xor2.columnindex" hidden="1">INVESTMENT</definedName>
    <definedName name="cond_xor2.columnindex.dirn" hidden="1">"column"</definedName>
    <definedName name="conds_or.badindex" hidden="1">1</definedName>
    <definedName name="conds_or.columnindex" hidden="1">INVESTMENT</definedName>
    <definedName name="conds_or.columnindex.dirn" hidden="1">"column"</definedName>
    <definedName name="conds_or1.badindex" hidden="1">1</definedName>
    <definedName name="conds_or1.columnindex" hidden="1">INVESTMENT</definedName>
    <definedName name="conds_or1.columnindex.dirn" hidden="1">"column"</definedName>
    <definedName name="conds_or2.badindex" hidden="1">1</definedName>
    <definedName name="conds_or2.columnindex" hidden="1">INVESTMENT</definedName>
    <definedName name="conds_or2.columnindex.dirn" hidden="1">"column"</definedName>
    <definedName name="INVESTMENT">model!$B$2:$J$2</definedName>
    <definedName name="profit">model!$B$4:$J$4</definedName>
    <definedName name="profit.badindex" hidden="1">1</definedName>
    <definedName name="profit.columnindex" hidden="1">INVESTMENT</definedName>
    <definedName name="profit.columnindex.dirn" hidden="1">"column"</definedName>
    <definedName name="profit_total">model!$N$14</definedName>
    <definedName name="solver_adj" localSheetId="0" hidden="1">model!$B$14:$J$14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model!$L$6:$L$11</definedName>
    <definedName name="solver_lhs2" localSheetId="0" hidden="1">model!$B$14:$J$14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model!$N$14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5</definedName>
    <definedName name="solver_rhs1" localSheetId="0" hidden="1">model!$N$6:$N$11</definedName>
    <definedName name="solver_rhs2" localSheetId="0" hidden="1">binary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yes_no">model!$B$14:$J$14</definedName>
    <definedName name="yes_no.badindex" hidden="1">1</definedName>
    <definedName name="yes_no.columnindex" hidden="1">INVESTMENT</definedName>
    <definedName name="yes_no.columnindex.dirn" hidden="1">"column"</definedName>
  </definedNames>
  <calcPr calcId="125725"/>
</workbook>
</file>

<file path=xl/calcChain.xml><?xml version="1.0" encoding="utf-8"?>
<calcChain xmlns="http://schemas.openxmlformats.org/spreadsheetml/2006/main">
  <c r="L6" i="1"/>
  <c r="L8"/>
  <c r="L9"/>
  <c r="L11"/>
  <c r="L10"/>
  <c r="F16"/>
  <c r="G16"/>
  <c r="D21" i="2"/>
  <c r="D22"/>
  <c r="D23"/>
  <c r="D20"/>
  <c r="D13"/>
  <c r="D14"/>
  <c r="D15"/>
  <c r="D12"/>
  <c r="C16" i="1" l="1"/>
  <c r="D16"/>
  <c r="E16"/>
  <c r="H16"/>
  <c r="I16"/>
  <c r="J16"/>
  <c r="B16"/>
  <c r="N14" l="1"/>
</calcChain>
</file>

<file path=xl/sharedStrings.xml><?xml version="1.0" encoding="utf-8"?>
<sst xmlns="http://schemas.openxmlformats.org/spreadsheetml/2006/main" count="37" uniqueCount="25">
  <si>
    <t>≤</t>
  </si>
  <si>
    <t>Total Profit</t>
  </si>
  <si>
    <t>A</t>
  </si>
  <si>
    <t>B</t>
  </si>
  <si>
    <t>C</t>
  </si>
  <si>
    <t>D</t>
  </si>
  <si>
    <t>E</t>
  </si>
  <si>
    <t>F</t>
  </si>
  <si>
    <t>G</t>
  </si>
  <si>
    <t>constraints</t>
  </si>
  <si>
    <t>profit</t>
  </si>
  <si>
    <t>capital</t>
  </si>
  <si>
    <t>yes_no</t>
  </si>
  <si>
    <t>INVESTMENT</t>
  </si>
  <si>
    <t>returns</t>
  </si>
  <si>
    <t>A xor B</t>
  </si>
  <si>
    <t>C xor D</t>
  </si>
  <si>
    <t>OUT</t>
  </si>
  <si>
    <t>XOR</t>
  </si>
  <si>
    <t>OR</t>
  </si>
  <si>
    <t>AND</t>
  </si>
  <si>
    <t>H</t>
  </si>
  <si>
    <t>I</t>
  </si>
  <si>
    <t>Only H xor I, If G</t>
  </si>
  <si>
    <t>E and F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</si>
</sst>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2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2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O16"/>
  <sheetViews>
    <sheetView showGridLines="0" tabSelected="1" workbookViewId="0">
      <selection activeCell="M27" sqref="M27"/>
    </sheetView>
  </sheetViews>
  <sheetFormatPr defaultRowHeight="12"/>
  <cols>
    <col min="1" max="1" width="14.42578125" style="1" bestFit="1" customWidth="1"/>
    <col min="2" max="10" width="5.140625" style="1" customWidth="1"/>
    <col min="11" max="11" width="4.28515625" style="2" customWidth="1"/>
    <col min="12" max="12" width="2.7109375" style="1" bestFit="1" customWidth="1"/>
    <col min="13" max="13" width="5.5703125" style="1" customWidth="1"/>
    <col min="14" max="14" width="6" style="1" customWidth="1"/>
    <col min="15" max="15" width="2.28515625" style="1" customWidth="1"/>
    <col min="16" max="16384" width="9.140625" style="1"/>
  </cols>
  <sheetData>
    <row r="2" spans="1:15">
      <c r="A2" s="10" t="s">
        <v>13</v>
      </c>
      <c r="B2" s="16" t="s">
        <v>2</v>
      </c>
      <c r="C2" s="16" t="s">
        <v>3</v>
      </c>
      <c r="D2" s="16" t="s">
        <v>4</v>
      </c>
      <c r="E2" s="16" t="s">
        <v>5</v>
      </c>
      <c r="F2" s="17" t="s">
        <v>6</v>
      </c>
      <c r="G2" s="17" t="s">
        <v>7</v>
      </c>
      <c r="H2" s="16" t="s">
        <v>8</v>
      </c>
      <c r="I2" s="16" t="s">
        <v>21</v>
      </c>
      <c r="J2" s="16" t="s">
        <v>22</v>
      </c>
      <c r="K2" s="4"/>
    </row>
    <row r="3" spans="1:15">
      <c r="A3" s="3"/>
      <c r="B3" s="3"/>
      <c r="C3" s="3"/>
      <c r="D3" s="3"/>
      <c r="E3" s="3"/>
      <c r="F3" s="3"/>
      <c r="G3" s="3"/>
      <c r="H3" s="3"/>
      <c r="I3" s="3"/>
      <c r="J3" s="3"/>
      <c r="K3" s="4"/>
    </row>
    <row r="4" spans="1:15">
      <c r="A4" s="10" t="s">
        <v>10</v>
      </c>
      <c r="B4" s="5">
        <v>42</v>
      </c>
      <c r="C4" s="5">
        <v>47</v>
      </c>
      <c r="D4" s="5">
        <v>21</v>
      </c>
      <c r="E4" s="5">
        <v>36</v>
      </c>
      <c r="F4" s="5">
        <v>200</v>
      </c>
      <c r="G4" s="5">
        <v>12</v>
      </c>
      <c r="H4" s="5">
        <v>18</v>
      </c>
      <c r="I4" s="5">
        <v>100</v>
      </c>
      <c r="J4" s="5">
        <v>45</v>
      </c>
      <c r="K4" s="6"/>
    </row>
    <row r="5" spans="1:15">
      <c r="L5" s="18" t="s">
        <v>9</v>
      </c>
      <c r="M5" s="18"/>
      <c r="N5" s="18"/>
    </row>
    <row r="6" spans="1:15">
      <c r="A6" s="10" t="s">
        <v>11</v>
      </c>
      <c r="B6" s="5">
        <v>12</v>
      </c>
      <c r="C6" s="5">
        <v>10</v>
      </c>
      <c r="D6" s="5">
        <v>15</v>
      </c>
      <c r="E6" s="5">
        <v>7</v>
      </c>
      <c r="F6" s="5">
        <v>21</v>
      </c>
      <c r="G6" s="5">
        <v>6</v>
      </c>
      <c r="H6" s="5">
        <v>14</v>
      </c>
      <c r="I6" s="5">
        <v>10</v>
      </c>
      <c r="J6" s="5">
        <v>5</v>
      </c>
      <c r="K6" s="8"/>
      <c r="L6" s="3">
        <f>SUMPRODUCT(B6:J6, yes_no)</f>
        <v>44</v>
      </c>
      <c r="M6" s="3" t="s">
        <v>0</v>
      </c>
      <c r="N6" s="5">
        <v>50</v>
      </c>
    </row>
    <row r="7" spans="1: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>
      <c r="A8" s="10" t="s">
        <v>15</v>
      </c>
      <c r="B8" s="5">
        <v>1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8"/>
      <c r="L8" s="3">
        <f>SUMPRODUCT(B8:J8, yes_no)</f>
        <v>1</v>
      </c>
      <c r="M8" s="3" t="s">
        <v>0</v>
      </c>
      <c r="N8" s="5">
        <v>1</v>
      </c>
    </row>
    <row r="9" spans="1:15">
      <c r="A9" s="10" t="s">
        <v>16</v>
      </c>
      <c r="B9" s="5">
        <v>0</v>
      </c>
      <c r="C9" s="5">
        <v>0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8"/>
      <c r="L9" s="3">
        <f>SUMPRODUCT(B9:J9, yes_no)</f>
        <v>1</v>
      </c>
      <c r="M9" s="3" t="s">
        <v>0</v>
      </c>
      <c r="N9" s="5">
        <v>1</v>
      </c>
    </row>
    <row r="10" spans="1:15">
      <c r="A10" s="10" t="s">
        <v>24</v>
      </c>
      <c r="B10" s="5">
        <v>0</v>
      </c>
      <c r="C10" s="5">
        <v>0</v>
      </c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0</v>
      </c>
      <c r="J10" s="5">
        <v>0</v>
      </c>
      <c r="K10" s="8"/>
      <c r="L10" s="3">
        <f>SUMPRODUCT(B10:J10, yes_no) - 1</f>
        <v>1</v>
      </c>
      <c r="M10" s="3" t="s">
        <v>0</v>
      </c>
      <c r="N10" s="5">
        <v>1</v>
      </c>
    </row>
    <row r="11" spans="1:15">
      <c r="A11" s="10" t="s">
        <v>23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-2</v>
      </c>
      <c r="I11" s="5">
        <v>1</v>
      </c>
      <c r="J11" s="5">
        <v>1</v>
      </c>
      <c r="K11" s="8"/>
      <c r="L11" s="3">
        <f>SUMPRODUCT(B11:J11, yes_no)</f>
        <v>0</v>
      </c>
      <c r="M11" s="3" t="s">
        <v>0</v>
      </c>
      <c r="N11" s="5">
        <v>0</v>
      </c>
    </row>
    <row r="12" spans="1:15" s="2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4" spans="1:15">
      <c r="A14" s="10" t="s">
        <v>12</v>
      </c>
      <c r="B14" s="13">
        <v>0</v>
      </c>
      <c r="C14" s="13">
        <v>1</v>
      </c>
      <c r="D14" s="13">
        <v>0</v>
      </c>
      <c r="E14" s="13">
        <v>1</v>
      </c>
      <c r="F14" s="13">
        <v>1</v>
      </c>
      <c r="G14" s="13">
        <v>1</v>
      </c>
      <c r="H14" s="13">
        <v>0</v>
      </c>
      <c r="I14" s="13">
        <v>0</v>
      </c>
      <c r="J14" s="13">
        <v>0</v>
      </c>
      <c r="K14" s="8"/>
      <c r="M14" s="7" t="s">
        <v>1</v>
      </c>
      <c r="N14" s="9">
        <f>SUMPRODUCT(profit,yes_no)</f>
        <v>295</v>
      </c>
    </row>
    <row r="16" spans="1:15">
      <c r="A16" s="10" t="s">
        <v>14</v>
      </c>
      <c r="B16" s="11">
        <f>B4/B6</f>
        <v>3.5</v>
      </c>
      <c r="C16" s="11">
        <f t="shared" ref="C16:J16" si="0">C4/C6</f>
        <v>4.7</v>
      </c>
      <c r="D16" s="11">
        <f t="shared" si="0"/>
        <v>1.4</v>
      </c>
      <c r="E16" s="11">
        <f t="shared" si="0"/>
        <v>5.1428571428571432</v>
      </c>
      <c r="F16" s="11">
        <f t="shared" si="0"/>
        <v>9.5238095238095237</v>
      </c>
      <c r="G16" s="11">
        <f t="shared" si="0"/>
        <v>2</v>
      </c>
      <c r="H16" s="11">
        <f t="shared" si="0"/>
        <v>1.2857142857142858</v>
      </c>
      <c r="I16" s="11">
        <f t="shared" si="0"/>
        <v>10</v>
      </c>
      <c r="J16" s="11">
        <f t="shared" si="0"/>
        <v>9</v>
      </c>
    </row>
  </sheetData>
  <mergeCells count="1">
    <mergeCell ref="L5:N5"/>
  </mergeCells>
  <conditionalFormatting sqref="L8:L11 L6">
    <cfRule type="expression" dxfId="0" priority="1">
      <formula xml:space="preserve"> $L6 &gt; $N6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23"/>
  <sheetViews>
    <sheetView showGridLines="0" workbookViewId="0">
      <selection activeCell="G15" sqref="G15"/>
    </sheetView>
  </sheetViews>
  <sheetFormatPr defaultRowHeight="12"/>
  <cols>
    <col min="1" max="16384" width="9.140625" style="1"/>
  </cols>
  <sheetData>
    <row r="2" spans="2:4">
      <c r="B2" s="19" t="s">
        <v>18</v>
      </c>
      <c r="C2" s="19"/>
      <c r="D2" s="19"/>
    </row>
    <row r="3" spans="2:4">
      <c r="B3" s="14" t="s">
        <v>2</v>
      </c>
      <c r="C3" s="14" t="s">
        <v>3</v>
      </c>
      <c r="D3" s="14" t="s">
        <v>17</v>
      </c>
    </row>
    <row r="4" spans="2:4">
      <c r="B4" s="15">
        <v>1</v>
      </c>
      <c r="C4" s="15">
        <v>1</v>
      </c>
      <c r="D4" s="15">
        <v>0</v>
      </c>
    </row>
    <row r="5" spans="2:4">
      <c r="B5" s="15">
        <v>0</v>
      </c>
      <c r="C5" s="15">
        <v>1</v>
      </c>
      <c r="D5" s="15">
        <v>1</v>
      </c>
    </row>
    <row r="6" spans="2:4">
      <c r="B6" s="15">
        <v>1</v>
      </c>
      <c r="C6" s="15">
        <v>0</v>
      </c>
      <c r="D6" s="15">
        <v>1</v>
      </c>
    </row>
    <row r="7" spans="2:4">
      <c r="B7" s="15">
        <v>0</v>
      </c>
      <c r="C7" s="15">
        <v>0</v>
      </c>
      <c r="D7" s="15">
        <v>0</v>
      </c>
    </row>
    <row r="8" spans="2:4">
      <c r="B8" s="12"/>
      <c r="C8" s="12"/>
      <c r="D8" s="12"/>
    </row>
    <row r="10" spans="2:4">
      <c r="B10" s="19" t="s">
        <v>19</v>
      </c>
      <c r="C10" s="19"/>
      <c r="D10" s="19"/>
    </row>
    <row r="11" spans="2:4">
      <c r="B11" s="14" t="s">
        <v>2</v>
      </c>
      <c r="C11" s="14" t="s">
        <v>3</v>
      </c>
      <c r="D11" s="14" t="s">
        <v>17</v>
      </c>
    </row>
    <row r="12" spans="2:4">
      <c r="B12" s="15">
        <v>1</v>
      </c>
      <c r="C12" s="15">
        <v>1</v>
      </c>
      <c r="D12" s="15">
        <f>IF(OR(B12=1,C12=1), 1, 0)</f>
        <v>1</v>
      </c>
    </row>
    <row r="13" spans="2:4">
      <c r="B13" s="15">
        <v>0</v>
      </c>
      <c r="C13" s="15">
        <v>1</v>
      </c>
      <c r="D13" s="15">
        <f t="shared" ref="D13:D15" si="0">IF(OR(B13=1,C13=1), 1, 0)</f>
        <v>1</v>
      </c>
    </row>
    <row r="14" spans="2:4">
      <c r="B14" s="15">
        <v>1</v>
      </c>
      <c r="C14" s="15">
        <v>0</v>
      </c>
      <c r="D14" s="15">
        <f t="shared" si="0"/>
        <v>1</v>
      </c>
    </row>
    <row r="15" spans="2:4">
      <c r="B15" s="15">
        <v>0</v>
      </c>
      <c r="C15" s="15">
        <v>0</v>
      </c>
      <c r="D15" s="15">
        <f t="shared" si="0"/>
        <v>0</v>
      </c>
    </row>
    <row r="18" spans="2:4">
      <c r="B18" s="19" t="s">
        <v>20</v>
      </c>
      <c r="C18" s="19"/>
      <c r="D18" s="19"/>
    </row>
    <row r="19" spans="2:4">
      <c r="B19" s="14" t="s">
        <v>2</v>
      </c>
      <c r="C19" s="14" t="s">
        <v>3</v>
      </c>
      <c r="D19" s="14" t="s">
        <v>17</v>
      </c>
    </row>
    <row r="20" spans="2:4">
      <c r="B20" s="15">
        <v>1</v>
      </c>
      <c r="C20" s="15">
        <v>1</v>
      </c>
      <c r="D20" s="15">
        <f>IF(AND(B20=1,C20=1), 1, 0)</f>
        <v>1</v>
      </c>
    </row>
    <row r="21" spans="2:4">
      <c r="B21" s="15">
        <v>0</v>
      </c>
      <c r="C21" s="15">
        <v>1</v>
      </c>
      <c r="D21" s="15">
        <f t="shared" ref="D21:D23" si="1">IF(AND(B21=1,C21=1), 1, 0)</f>
        <v>0</v>
      </c>
    </row>
    <row r="22" spans="2:4">
      <c r="B22" s="15">
        <v>1</v>
      </c>
      <c r="C22" s="15">
        <v>0</v>
      </c>
      <c r="D22" s="15">
        <f t="shared" si="1"/>
        <v>0</v>
      </c>
    </row>
    <row r="23" spans="2:4">
      <c r="B23" s="15">
        <v>0</v>
      </c>
      <c r="C23" s="15">
        <v>0</v>
      </c>
      <c r="D23" s="15">
        <f t="shared" si="1"/>
        <v>0</v>
      </c>
    </row>
  </sheetData>
  <mergeCells count="3">
    <mergeCell ref="B2:D2"/>
    <mergeCell ref="B10:D10"/>
    <mergeCell ref="B18:D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INVESTMENT;
param profit {INVESTMENT} &gt;= 0;
param capital {INVESTMENT} &gt;= 0;
param returns {i in INVESTMENT} = profit[i] / capital[i];
param budget;
param cond_xor1 {INVESTMENT} binary;
param cond_xor2 {INVESTMENT} binary;
param cond_ifxor {INVESTMENT} integer;
param cond_and {INVESTMENT} binary;
var yes_no {INVESTMENT} binary;
maximize Total_Profit:
    sum {i in INVESTMENT} profit[i] * yes_no[i];
subject to Budget_Limits:
    sum {i in INVESTMENT} capital[i] * yes_no[i] &lt;= budget;
subject to OR_Condition_1:
    sum {i in INVESTMENT} cond_xor1[i] * yes_no[i] &lt;= 1;
subject to OR_Condition_2:
    sum {i in INVESTMENT} cond_xor2[i] * yes_no[i] &lt;= 1;
subject to IfXOR_Condition:
    sum {i in INVESTMENT} cond_ifxor[i] * yes_no[i] &lt;= 0;
subject to AND_Condition:
    sum {i in INVESTMENT} cond_and[i] * yes_no[i] - 1 &lt;= 1;
subject to AND_Condition2 {i in INVESTMENT: cond_and[i] &gt;= 1}:
    cond_and[i] * yes_no[i] &gt;= 1;
# WORKS with option solver ilogcp;
#subject to AND_Condition:
#    sum {i in INVESTMENT} cond_and[i] * yes_no[i] - 1 &lt;= 1
#    and
#    forall {i in INVESTMENT: cond_and[i] &gt;= 1} cond_and[i] * yes_no[i] &gt;= 1;
# forced required
#subject to AND_Condition:
#    forall {i in INVESTMENT: cond_and[i] &gt;= 1} cond_and[i] * yes_no[i] &gt;= 1;
#option solver ilogcp;
</FileText>
      <ParentWorksheetName>model</ParentWorksheetName>
    </StoredFile>
    <StoredFile>
      <FileName>Untitled</FileName>
      <LanguageName>PuLP</LanguageName>
      <ModelPaneVisible>false</ModelPaneVisible>
      <ModelSettings/>
      <FileText/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DDD79468-72B8-4488-9E23-A2330E0B1AB0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model</vt:lpstr>
      <vt:lpstr>Sheet1</vt:lpstr>
      <vt:lpstr>budget</vt:lpstr>
      <vt:lpstr>capital</vt:lpstr>
      <vt:lpstr>cond_and</vt:lpstr>
      <vt:lpstr>cond_ifxor</vt:lpstr>
      <vt:lpstr>cond_xor1</vt:lpstr>
      <vt:lpstr>cond_xor2</vt:lpstr>
      <vt:lpstr>INVESTMENT</vt:lpstr>
      <vt:lpstr>profit</vt:lpstr>
      <vt:lpstr>profit_total</vt:lpstr>
      <vt:lpstr>yes_no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shakeeb.alireza</cp:lastModifiedBy>
  <dcterms:created xsi:type="dcterms:W3CDTF">2013-04-18T13:04:47Z</dcterms:created>
  <dcterms:modified xsi:type="dcterms:W3CDTF">2017-05-29T07:04:11Z</dcterms:modified>
</cp:coreProperties>
</file>