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6585" windowHeight="8820"/>
  </bookViews>
  <sheets>
    <sheet name="model" sheetId="1" r:id="rId1"/>
  </sheets>
  <definedNames>
    <definedName name="BREAKFAST">model!$E$2:$G$2</definedName>
    <definedName name="breakfast_cost">model!$E$3:$G$3</definedName>
    <definedName name="breakfast_cost.badindex" hidden="1">1</definedName>
    <definedName name="breakfast_cost.columnindex" hidden="1">BREAKFAST</definedName>
    <definedName name="breakfast_cost.columnindex.dirn" hidden="1">"column"</definedName>
    <definedName name="breakfast_cyclical_demand">model!$E$22:$G$22</definedName>
    <definedName name="breakfast_cyclical_demand.badindex" hidden="1">1</definedName>
    <definedName name="breakfast_cyclical_demand.columnindex" hidden="1">BREAKFAST</definedName>
    <definedName name="breakfast_cyclical_demand.columnindex.dirn" hidden="1">"column"</definedName>
    <definedName name="breakfast_supply">model!$E$6:$G$19</definedName>
    <definedName name="breakfast_supply.badindex" hidden="1">1</definedName>
    <definedName name="breakfast_supply.columnindex" hidden="1">BREAKFAST</definedName>
    <definedName name="breakfast_supply.columnindex.dirn" hidden="1">"column"</definedName>
    <definedName name="breakfast_supply.firstindex" hidden="1">"column"</definedName>
    <definedName name="breakfast_supply.rowindex" hidden="1">DAY</definedName>
    <definedName name="breakfast_supply.rowindex.dirn" hidden="1">"row"</definedName>
    <definedName name="DAY">model!$B$6:$B$19</definedName>
    <definedName name="DINNER">model!$N$2:$R$2</definedName>
    <definedName name="dinner_cost">model!$N$3:$R$3</definedName>
    <definedName name="dinner_cost.badindex" hidden="1">1</definedName>
    <definedName name="dinner_cost.columnindex" hidden="1">DINNER</definedName>
    <definedName name="dinner_cost.columnindex.dirn" hidden="1">"column"</definedName>
    <definedName name="dinner_cyclical_demand">model!$N$22:$R$22</definedName>
    <definedName name="dinner_cyclical_demand.badindex" hidden="1">1</definedName>
    <definedName name="dinner_cyclical_demand.columnindex" hidden="1">DINNER</definedName>
    <definedName name="dinner_cyclical_demand.columnindex.dirn" hidden="1">"column"</definedName>
    <definedName name="dinner_supply">model!$N$6:$R$19</definedName>
    <definedName name="dinner_supply.badindex" hidden="1">1</definedName>
    <definedName name="dinner_supply.columnindex" hidden="1">DINNER</definedName>
    <definedName name="dinner_supply.columnindex.dirn" hidden="1">"column"</definedName>
    <definedName name="dinner_supply.firstindex" hidden="1">"column"</definedName>
    <definedName name="dinner_supply.rowindex" hidden="1">DAY</definedName>
    <definedName name="dinner_supply.rowindex.dirn" hidden="1">"row"</definedName>
    <definedName name="LUNCH">model!$I$2:$L$2</definedName>
    <definedName name="lunch_cost">model!$I$3:$L$3</definedName>
    <definedName name="lunch_cost.badindex" hidden="1">1</definedName>
    <definedName name="lunch_cost.columnindex" hidden="1">LUNCH</definedName>
    <definedName name="lunch_cost.columnindex.dirn" hidden="1">"column"</definedName>
    <definedName name="lunch_cyclical_demand">model!$I$22:$L$22</definedName>
    <definedName name="lunch_cyclical_demand.badindex" hidden="1">1</definedName>
    <definedName name="lunch_cyclical_demand.columnindex" hidden="1">LUNCH</definedName>
    <definedName name="lunch_cyclical_demand.columnindex.dirn" hidden="1">"column"</definedName>
    <definedName name="lunch_supply">model!$I$6:$L$19</definedName>
    <definedName name="lunch_supply.badindex" hidden="1">1</definedName>
    <definedName name="lunch_supply.columnindex" hidden="1">LUNCH</definedName>
    <definedName name="lunch_supply.columnindex.dirn" hidden="1">"column"</definedName>
    <definedName name="lunch_supply.firstindex" hidden="1">"column"</definedName>
    <definedName name="lunch_supply.rowindex" hidden="1">DAY</definedName>
    <definedName name="lunch_supply.rowindex.dirn" hidden="1">"row"</definedName>
    <definedName name="manday_rate.badindex" hidden="1">1</definedName>
    <definedName name="manday_rate.columnindex" hidden="1">MENU</definedName>
    <definedName name="manday_rate.columnindex.dirn" hidden="1">"column"</definedName>
    <definedName name="mandays">model!$C$6:$C$19</definedName>
    <definedName name="mandays.badindex" hidden="1">1</definedName>
    <definedName name="mandays.rowindex" hidden="1">DAY</definedName>
    <definedName name="mandays.rowindex.dirn" hidden="1">"row"</definedName>
    <definedName name="menu_choice.badindex" hidden="1">1</definedName>
    <definedName name="menu_choice.rowindex" hidden="1">DAY</definedName>
    <definedName name="menu_choice.rowindex.dirn" hidden="1">"row"</definedName>
    <definedName name="menu_select.badindex" hidden="1">1</definedName>
    <definedName name="menu_select.columnindex" hidden="1">MENU</definedName>
    <definedName name="menu_select.columnindex.dirn" hidden="1">"column"</definedName>
    <definedName name="menu_select.firstindex" hidden="1">"column"</definedName>
    <definedName name="menu_select.rowindex" hidden="1">DAY</definedName>
    <definedName name="menu_select.rowindex.dirn" hidden="1">"row"</definedName>
    <definedName name="total_mandays">model!$C$20</definedName>
  </definedNames>
  <calcPr calcId="125725"/>
</workbook>
</file>

<file path=xl/calcChain.xml><?xml version="1.0" encoding="utf-8"?>
<calcChain xmlns="http://schemas.openxmlformats.org/spreadsheetml/2006/main">
  <c r="O22" i="1"/>
  <c r="P22"/>
  <c r="Q22"/>
  <c r="R22"/>
  <c r="N22"/>
  <c r="J22"/>
  <c r="K22"/>
  <c r="L22"/>
  <c r="I22"/>
  <c r="F22"/>
  <c r="G22"/>
  <c r="E22"/>
  <c r="P20"/>
  <c r="Q20"/>
  <c r="R20"/>
  <c r="K20"/>
  <c r="O2"/>
  <c r="P2" s="1"/>
  <c r="Q2" s="1"/>
  <c r="R2" s="1"/>
  <c r="J2"/>
  <c r="K2" s="1"/>
  <c r="L2" s="1"/>
  <c r="F2"/>
  <c r="G2" s="1"/>
  <c r="F20" l="1"/>
  <c r="G20"/>
  <c r="I20"/>
  <c r="J20"/>
  <c r="L20"/>
  <c r="N20"/>
  <c r="O20"/>
  <c r="E20"/>
  <c r="C20"/>
  <c r="T7" l="1"/>
  <c r="T6" l="1"/>
  <c r="T19"/>
  <c r="T18"/>
  <c r="T17"/>
  <c r="T16"/>
  <c r="T15"/>
  <c r="T14"/>
  <c r="T13"/>
  <c r="T12"/>
  <c r="T11"/>
  <c r="T10"/>
  <c r="T9"/>
  <c r="T8"/>
  <c r="T20" l="1"/>
</calcChain>
</file>

<file path=xl/sharedStrings.xml><?xml version="1.0" encoding="utf-8"?>
<sst xmlns="http://schemas.openxmlformats.org/spreadsheetml/2006/main" count="11" uniqueCount="11">
  <si>
    <t>DAY</t>
  </si>
  <si>
    <t>mandays</t>
  </si>
  <si>
    <t>day_cost</t>
  </si>
  <si>
    <t>BREAKFAST</t>
  </si>
  <si>
    <t>LUNCH</t>
  </si>
  <si>
    <t>DINNER</t>
  </si>
  <si>
    <t>breakfast_supply</t>
  </si>
  <si>
    <t>lunch_supply</t>
  </si>
  <si>
    <t>dinner_supply</t>
  </si>
  <si>
    <t>cost</t>
  </si>
  <si>
    <t>cyclical_demand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</si>
</sst>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 indent="1"/>
    </xf>
    <xf numFmtId="1" fontId="2" fillId="0" borderId="0" xfId="0" applyNumberFormat="1" applyFont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3" tint="0.59996337778862885"/>
        </patternFill>
      </fill>
    </dxf>
    <dxf>
      <font>
        <color theme="0" tint="-0.24994659260841701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25"/>
  <sheetViews>
    <sheetView showGridLines="0" tabSelected="1" workbookViewId="0">
      <selection activeCell="R27" sqref="R27"/>
    </sheetView>
  </sheetViews>
  <sheetFormatPr defaultRowHeight="12"/>
  <cols>
    <col min="1" max="1" width="3.140625" style="2" customWidth="1"/>
    <col min="2" max="2" width="5.85546875" style="2" customWidth="1"/>
    <col min="3" max="3" width="7" style="2" customWidth="1"/>
    <col min="4" max="4" width="2.42578125" style="2" customWidth="1"/>
    <col min="5" max="7" width="6.7109375" style="2" customWidth="1"/>
    <col min="8" max="8" width="3.140625" style="2" customWidth="1"/>
    <col min="9" max="12" width="6.7109375" style="2" customWidth="1"/>
    <col min="13" max="13" width="3.28515625" style="2" customWidth="1"/>
    <col min="14" max="18" width="6.7109375" style="2" customWidth="1"/>
    <col min="19" max="19" width="3.140625" style="2" customWidth="1"/>
    <col min="20" max="20" width="8.7109375" style="2" bestFit="1" customWidth="1"/>
    <col min="21" max="24" width="11.42578125" style="2" customWidth="1"/>
    <col min="25" max="25" width="14.140625" style="2" bestFit="1" customWidth="1"/>
    <col min="26" max="26" width="9.42578125" style="2" customWidth="1"/>
    <col min="27" max="16384" width="9.140625" style="2"/>
  </cols>
  <sheetData>
    <row r="1" spans="2:24">
      <c r="E1" s="19" t="s">
        <v>3</v>
      </c>
      <c r="F1" s="20"/>
      <c r="G1" s="21"/>
      <c r="I1" s="22" t="s">
        <v>4</v>
      </c>
      <c r="J1" s="23"/>
      <c r="K1" s="23"/>
      <c r="L1" s="24"/>
      <c r="N1" s="25" t="s">
        <v>5</v>
      </c>
      <c r="O1" s="26"/>
      <c r="P1" s="26"/>
      <c r="Q1" s="26"/>
      <c r="R1" s="27"/>
    </row>
    <row r="2" spans="2:24">
      <c r="C2" s="3"/>
      <c r="D2" s="3"/>
      <c r="E2" s="11">
        <v>1</v>
      </c>
      <c r="F2" s="12">
        <f>E2+1</f>
        <v>2</v>
      </c>
      <c r="G2" s="13">
        <f>F2+1</f>
        <v>3</v>
      </c>
      <c r="I2" s="14">
        <v>1</v>
      </c>
      <c r="J2" s="15">
        <f>I2+1</f>
        <v>2</v>
      </c>
      <c r="K2" s="15">
        <f>J2+1</f>
        <v>3</v>
      </c>
      <c r="L2" s="16">
        <f>K2+1</f>
        <v>4</v>
      </c>
      <c r="N2" s="17">
        <v>1</v>
      </c>
      <c r="O2" s="10">
        <f>N2+1</f>
        <v>2</v>
      </c>
      <c r="P2" s="10">
        <f t="shared" ref="P2:Q2" si="0">O2+1</f>
        <v>3</v>
      </c>
      <c r="Q2" s="10">
        <f t="shared" si="0"/>
        <v>4</v>
      </c>
      <c r="R2" s="18">
        <f>Q2+1</f>
        <v>5</v>
      </c>
    </row>
    <row r="3" spans="2:24">
      <c r="C3" s="3" t="s">
        <v>9</v>
      </c>
      <c r="D3" s="3"/>
      <c r="E3" s="4">
        <v>2</v>
      </c>
      <c r="F3" s="4">
        <v>3</v>
      </c>
      <c r="G3" s="4">
        <v>4</v>
      </c>
      <c r="I3" s="4">
        <v>5</v>
      </c>
      <c r="J3" s="4">
        <v>6</v>
      </c>
      <c r="K3" s="4">
        <v>7</v>
      </c>
      <c r="L3" s="4">
        <v>8</v>
      </c>
      <c r="N3" s="4">
        <v>8</v>
      </c>
      <c r="O3" s="4">
        <v>9</v>
      </c>
      <c r="P3" s="4">
        <v>10</v>
      </c>
      <c r="Q3" s="4">
        <v>11</v>
      </c>
      <c r="R3" s="4">
        <v>12</v>
      </c>
    </row>
    <row r="5" spans="2:24">
      <c r="B5" s="3" t="s">
        <v>0</v>
      </c>
      <c r="C5" s="3" t="s">
        <v>1</v>
      </c>
      <c r="D5" s="3"/>
      <c r="E5" s="28" t="s">
        <v>6</v>
      </c>
      <c r="F5" s="29"/>
      <c r="G5" s="30"/>
      <c r="I5" s="31" t="s">
        <v>7</v>
      </c>
      <c r="J5" s="32"/>
      <c r="K5" s="32"/>
      <c r="L5" s="33"/>
      <c r="N5" s="34" t="s">
        <v>8</v>
      </c>
      <c r="O5" s="35"/>
      <c r="P5" s="35"/>
      <c r="Q5" s="35"/>
      <c r="R5" s="36"/>
      <c r="T5" s="3" t="s">
        <v>2</v>
      </c>
      <c r="X5" s="3"/>
    </row>
    <row r="6" spans="2:24">
      <c r="B6" s="1">
        <v>1</v>
      </c>
      <c r="C6" s="4">
        <v>100</v>
      </c>
      <c r="D6" s="3"/>
      <c r="E6" s="7">
        <v>100</v>
      </c>
      <c r="F6" s="7">
        <v>0</v>
      </c>
      <c r="G6" s="7">
        <v>0</v>
      </c>
      <c r="I6" s="7">
        <v>100</v>
      </c>
      <c r="J6" s="7">
        <v>0</v>
      </c>
      <c r="K6" s="7">
        <v>0</v>
      </c>
      <c r="L6" s="7">
        <v>0</v>
      </c>
      <c r="N6" s="7">
        <v>100</v>
      </c>
      <c r="O6" s="7">
        <v>0</v>
      </c>
      <c r="P6" s="7">
        <v>0</v>
      </c>
      <c r="Q6" s="7">
        <v>0</v>
      </c>
      <c r="R6" s="7">
        <v>0</v>
      </c>
      <c r="T6" s="5">
        <f t="shared" ref="T6:T19" si="1" xml:space="preserve"> mandays*SUMPRODUCT(E6:R6, $E$3:$R$3)</f>
        <v>150000</v>
      </c>
      <c r="X6" s="1"/>
    </row>
    <row r="7" spans="2:24">
      <c r="B7" s="1">
        <v>2</v>
      </c>
      <c r="C7" s="4">
        <v>100</v>
      </c>
      <c r="D7" s="3"/>
      <c r="E7" s="7">
        <v>0</v>
      </c>
      <c r="F7" s="7">
        <v>100</v>
      </c>
      <c r="G7" s="7">
        <v>0</v>
      </c>
      <c r="I7" s="7">
        <v>0</v>
      </c>
      <c r="J7" s="7">
        <v>100</v>
      </c>
      <c r="K7" s="7">
        <v>0</v>
      </c>
      <c r="L7" s="7">
        <v>0</v>
      </c>
      <c r="N7" s="7">
        <v>0</v>
      </c>
      <c r="O7" s="7">
        <v>100</v>
      </c>
      <c r="P7" s="7">
        <v>0</v>
      </c>
      <c r="Q7" s="7">
        <v>0</v>
      </c>
      <c r="R7" s="7">
        <v>0</v>
      </c>
      <c r="T7" s="5">
        <f t="shared" si="1"/>
        <v>180000</v>
      </c>
      <c r="X7" s="1"/>
    </row>
    <row r="8" spans="2:24">
      <c r="B8" s="1">
        <v>3</v>
      </c>
      <c r="C8" s="4">
        <v>100</v>
      </c>
      <c r="D8" s="3"/>
      <c r="E8" s="7">
        <v>0</v>
      </c>
      <c r="F8" s="7">
        <v>0</v>
      </c>
      <c r="G8" s="7">
        <v>100</v>
      </c>
      <c r="I8" s="7">
        <v>0</v>
      </c>
      <c r="J8" s="7">
        <v>0</v>
      </c>
      <c r="K8" s="7">
        <v>100</v>
      </c>
      <c r="L8" s="7">
        <v>0</v>
      </c>
      <c r="N8" s="7">
        <v>0</v>
      </c>
      <c r="O8" s="7">
        <v>0</v>
      </c>
      <c r="P8" s="7">
        <v>100</v>
      </c>
      <c r="Q8" s="7">
        <v>0</v>
      </c>
      <c r="R8" s="7">
        <v>0</v>
      </c>
      <c r="T8" s="5">
        <f t="shared" si="1"/>
        <v>210000</v>
      </c>
      <c r="X8" s="1"/>
    </row>
    <row r="9" spans="2:24">
      <c r="B9" s="1">
        <v>4</v>
      </c>
      <c r="C9" s="4">
        <v>100</v>
      </c>
      <c r="D9" s="3"/>
      <c r="E9" s="7">
        <v>100</v>
      </c>
      <c r="F9" s="7">
        <v>0</v>
      </c>
      <c r="G9" s="7">
        <v>0</v>
      </c>
      <c r="I9" s="7">
        <v>0</v>
      </c>
      <c r="J9" s="7">
        <v>0</v>
      </c>
      <c r="K9" s="7">
        <v>0</v>
      </c>
      <c r="L9" s="7">
        <v>100</v>
      </c>
      <c r="N9" s="7">
        <v>0</v>
      </c>
      <c r="O9" s="7">
        <v>0</v>
      </c>
      <c r="P9" s="7">
        <v>0</v>
      </c>
      <c r="Q9" s="7">
        <v>100</v>
      </c>
      <c r="R9" s="7">
        <v>0</v>
      </c>
      <c r="T9" s="5">
        <f t="shared" si="1"/>
        <v>210000</v>
      </c>
      <c r="X9" s="1"/>
    </row>
    <row r="10" spans="2:24">
      <c r="B10" s="1">
        <v>5</v>
      </c>
      <c r="C10" s="4">
        <v>100</v>
      </c>
      <c r="D10" s="3"/>
      <c r="E10" s="7">
        <v>0</v>
      </c>
      <c r="F10" s="7">
        <v>100</v>
      </c>
      <c r="G10" s="7">
        <v>0</v>
      </c>
      <c r="I10" s="7">
        <v>100</v>
      </c>
      <c r="J10" s="7">
        <v>0</v>
      </c>
      <c r="K10" s="7">
        <v>0</v>
      </c>
      <c r="L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100</v>
      </c>
      <c r="T10" s="5">
        <f t="shared" si="1"/>
        <v>200000</v>
      </c>
      <c r="X10" s="1"/>
    </row>
    <row r="11" spans="2:24">
      <c r="B11" s="1">
        <v>6</v>
      </c>
      <c r="C11" s="4">
        <v>100</v>
      </c>
      <c r="D11" s="3"/>
      <c r="E11" s="7">
        <v>0</v>
      </c>
      <c r="F11" s="7">
        <v>0</v>
      </c>
      <c r="G11" s="7">
        <v>100</v>
      </c>
      <c r="I11" s="7">
        <v>0</v>
      </c>
      <c r="J11" s="7">
        <v>100</v>
      </c>
      <c r="K11" s="7">
        <v>0</v>
      </c>
      <c r="L11" s="7">
        <v>0</v>
      </c>
      <c r="N11" s="7">
        <v>100</v>
      </c>
      <c r="O11" s="7">
        <v>0</v>
      </c>
      <c r="P11" s="7">
        <v>0</v>
      </c>
      <c r="Q11" s="7">
        <v>0</v>
      </c>
      <c r="R11" s="7">
        <v>0</v>
      </c>
      <c r="T11" s="5">
        <f t="shared" si="1"/>
        <v>180000</v>
      </c>
      <c r="X11" s="1"/>
    </row>
    <row r="12" spans="2:24">
      <c r="B12" s="1">
        <v>7</v>
      </c>
      <c r="C12" s="4">
        <v>100</v>
      </c>
      <c r="D12" s="3"/>
      <c r="E12" s="7">
        <v>100</v>
      </c>
      <c r="F12" s="7">
        <v>0</v>
      </c>
      <c r="G12" s="7">
        <v>0</v>
      </c>
      <c r="I12" s="7">
        <v>0</v>
      </c>
      <c r="J12" s="7">
        <v>0</v>
      </c>
      <c r="K12" s="7">
        <v>100</v>
      </c>
      <c r="L12" s="7">
        <v>0</v>
      </c>
      <c r="N12" s="7">
        <v>0</v>
      </c>
      <c r="O12" s="7">
        <v>100</v>
      </c>
      <c r="P12" s="7">
        <v>0</v>
      </c>
      <c r="Q12" s="7">
        <v>0</v>
      </c>
      <c r="R12" s="7">
        <v>0</v>
      </c>
      <c r="T12" s="5">
        <f t="shared" si="1"/>
        <v>180000</v>
      </c>
      <c r="X12" s="1"/>
    </row>
    <row r="13" spans="2:24">
      <c r="B13" s="1">
        <v>8</v>
      </c>
      <c r="C13" s="4">
        <v>100</v>
      </c>
      <c r="D13" s="3"/>
      <c r="E13" s="7">
        <v>0</v>
      </c>
      <c r="F13" s="7">
        <v>100</v>
      </c>
      <c r="G13" s="7">
        <v>0</v>
      </c>
      <c r="I13" s="7">
        <v>0</v>
      </c>
      <c r="J13" s="7">
        <v>0</v>
      </c>
      <c r="K13" s="7">
        <v>0</v>
      </c>
      <c r="L13" s="7">
        <v>100</v>
      </c>
      <c r="N13" s="7">
        <v>0</v>
      </c>
      <c r="O13" s="7">
        <v>0</v>
      </c>
      <c r="P13" s="7">
        <v>100</v>
      </c>
      <c r="Q13" s="7">
        <v>0</v>
      </c>
      <c r="R13" s="7">
        <v>0</v>
      </c>
      <c r="T13" s="5">
        <f t="shared" si="1"/>
        <v>210000</v>
      </c>
      <c r="X13" s="1"/>
    </row>
    <row r="14" spans="2:24">
      <c r="B14" s="1">
        <v>9</v>
      </c>
      <c r="C14" s="4">
        <v>100</v>
      </c>
      <c r="D14" s="3"/>
      <c r="E14" s="7">
        <v>0</v>
      </c>
      <c r="F14" s="7">
        <v>0</v>
      </c>
      <c r="G14" s="7">
        <v>100</v>
      </c>
      <c r="I14" s="7">
        <v>100</v>
      </c>
      <c r="J14" s="7">
        <v>0</v>
      </c>
      <c r="K14" s="7">
        <v>0</v>
      </c>
      <c r="L14" s="7">
        <v>0</v>
      </c>
      <c r="N14" s="7">
        <v>0</v>
      </c>
      <c r="O14" s="7">
        <v>0</v>
      </c>
      <c r="P14" s="7">
        <v>0</v>
      </c>
      <c r="Q14" s="7">
        <v>100</v>
      </c>
      <c r="R14" s="7">
        <v>0</v>
      </c>
      <c r="T14" s="5">
        <f t="shared" si="1"/>
        <v>200000</v>
      </c>
      <c r="X14" s="1"/>
    </row>
    <row r="15" spans="2:24">
      <c r="B15" s="1">
        <v>10</v>
      </c>
      <c r="C15" s="4">
        <v>100</v>
      </c>
      <c r="D15" s="3"/>
      <c r="E15" s="7">
        <v>100</v>
      </c>
      <c r="F15" s="7">
        <v>0</v>
      </c>
      <c r="G15" s="7">
        <v>0</v>
      </c>
      <c r="I15" s="7">
        <v>0</v>
      </c>
      <c r="J15" s="7">
        <v>100</v>
      </c>
      <c r="K15" s="7">
        <v>0</v>
      </c>
      <c r="L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100</v>
      </c>
      <c r="T15" s="5">
        <f t="shared" si="1"/>
        <v>200000</v>
      </c>
      <c r="X15" s="1"/>
    </row>
    <row r="16" spans="2:24">
      <c r="B16" s="1">
        <v>11</v>
      </c>
      <c r="C16" s="4">
        <v>100</v>
      </c>
      <c r="D16" s="3"/>
      <c r="E16" s="7">
        <v>0</v>
      </c>
      <c r="F16" s="7">
        <v>100</v>
      </c>
      <c r="G16" s="7">
        <v>0</v>
      </c>
      <c r="I16" s="7">
        <v>0</v>
      </c>
      <c r="J16" s="7">
        <v>0</v>
      </c>
      <c r="K16" s="7">
        <v>100</v>
      </c>
      <c r="L16" s="7">
        <v>0</v>
      </c>
      <c r="N16" s="7">
        <v>100</v>
      </c>
      <c r="O16" s="7">
        <v>0</v>
      </c>
      <c r="P16" s="7">
        <v>0</v>
      </c>
      <c r="Q16" s="7">
        <v>0</v>
      </c>
      <c r="R16" s="7">
        <v>0</v>
      </c>
      <c r="T16" s="5">
        <f t="shared" si="1"/>
        <v>180000</v>
      </c>
      <c r="X16" s="1"/>
    </row>
    <row r="17" spans="2:24">
      <c r="B17" s="1">
        <v>12</v>
      </c>
      <c r="C17" s="4">
        <v>100</v>
      </c>
      <c r="D17" s="3"/>
      <c r="E17" s="7">
        <v>0</v>
      </c>
      <c r="F17" s="7">
        <v>0</v>
      </c>
      <c r="G17" s="7">
        <v>100</v>
      </c>
      <c r="I17" s="7">
        <v>0</v>
      </c>
      <c r="J17" s="7">
        <v>0</v>
      </c>
      <c r="K17" s="7">
        <v>0</v>
      </c>
      <c r="L17" s="7">
        <v>100</v>
      </c>
      <c r="N17" s="7">
        <v>0</v>
      </c>
      <c r="O17" s="7">
        <v>100</v>
      </c>
      <c r="P17" s="7">
        <v>0</v>
      </c>
      <c r="Q17" s="7">
        <v>0</v>
      </c>
      <c r="R17" s="7">
        <v>0</v>
      </c>
      <c r="T17" s="5">
        <f t="shared" si="1"/>
        <v>210000</v>
      </c>
      <c r="X17" s="1"/>
    </row>
    <row r="18" spans="2:24">
      <c r="B18" s="1">
        <v>13</v>
      </c>
      <c r="C18" s="4">
        <v>100</v>
      </c>
      <c r="D18" s="3"/>
      <c r="E18" s="7">
        <v>100</v>
      </c>
      <c r="F18" s="7">
        <v>0</v>
      </c>
      <c r="G18" s="7">
        <v>0</v>
      </c>
      <c r="I18" s="7">
        <v>100</v>
      </c>
      <c r="J18" s="7">
        <v>0</v>
      </c>
      <c r="K18" s="7">
        <v>0</v>
      </c>
      <c r="L18" s="7">
        <v>0</v>
      </c>
      <c r="N18" s="7">
        <v>0</v>
      </c>
      <c r="O18" s="7">
        <v>0</v>
      </c>
      <c r="P18" s="7">
        <v>100</v>
      </c>
      <c r="Q18" s="7">
        <v>0</v>
      </c>
      <c r="R18" s="7">
        <v>0</v>
      </c>
      <c r="T18" s="5">
        <f t="shared" si="1"/>
        <v>170000</v>
      </c>
      <c r="X18" s="1"/>
    </row>
    <row r="19" spans="2:24">
      <c r="B19" s="1">
        <v>14</v>
      </c>
      <c r="C19" s="4">
        <v>100</v>
      </c>
      <c r="D19" s="3"/>
      <c r="E19" s="7">
        <v>0</v>
      </c>
      <c r="F19" s="7">
        <v>100</v>
      </c>
      <c r="G19" s="7">
        <v>0</v>
      </c>
      <c r="I19" s="7">
        <v>0</v>
      </c>
      <c r="J19" s="7">
        <v>100</v>
      </c>
      <c r="K19" s="7">
        <v>0</v>
      </c>
      <c r="L19" s="7">
        <v>0</v>
      </c>
      <c r="N19" s="7">
        <v>0</v>
      </c>
      <c r="O19" s="7">
        <v>0</v>
      </c>
      <c r="P19" s="7">
        <v>0</v>
      </c>
      <c r="Q19" s="7">
        <v>100</v>
      </c>
      <c r="R19" s="7">
        <v>0</v>
      </c>
      <c r="T19" s="5">
        <f t="shared" si="1"/>
        <v>200000</v>
      </c>
      <c r="X19" s="1"/>
    </row>
    <row r="20" spans="2:24">
      <c r="C20" s="6">
        <f>SUM(mandays)</f>
        <v>1400</v>
      </c>
      <c r="D20" s="3"/>
      <c r="E20" s="9">
        <f>SUM(E6:E19)</f>
        <v>500</v>
      </c>
      <c r="F20" s="9">
        <f t="shared" ref="F20:R20" si="2">SUM(F6:F19)</f>
        <v>500</v>
      </c>
      <c r="G20" s="9">
        <f t="shared" si="2"/>
        <v>400</v>
      </c>
      <c r="I20" s="9">
        <f t="shared" si="2"/>
        <v>400</v>
      </c>
      <c r="J20" s="9">
        <f t="shared" si="2"/>
        <v>400</v>
      </c>
      <c r="K20" s="9">
        <f t="shared" si="2"/>
        <v>300</v>
      </c>
      <c r="L20" s="9">
        <f t="shared" si="2"/>
        <v>300</v>
      </c>
      <c r="N20" s="9">
        <f t="shared" si="2"/>
        <v>300</v>
      </c>
      <c r="O20" s="9">
        <f t="shared" si="2"/>
        <v>300</v>
      </c>
      <c r="P20" s="9">
        <f t="shared" si="2"/>
        <v>300</v>
      </c>
      <c r="Q20" s="9">
        <f t="shared" si="2"/>
        <v>300</v>
      </c>
      <c r="R20" s="9">
        <f t="shared" si="2"/>
        <v>200</v>
      </c>
      <c r="T20" s="6">
        <f>SUM(T6:T19)</f>
        <v>2680000</v>
      </c>
    </row>
    <row r="21" spans="2:24">
      <c r="C21" s="3"/>
      <c r="D21" s="3"/>
      <c r="E21" s="9"/>
      <c r="F21" s="9"/>
      <c r="G21" s="9"/>
      <c r="I21" s="9"/>
      <c r="J21" s="9"/>
      <c r="K21" s="9"/>
      <c r="L21" s="9"/>
      <c r="N21" s="9"/>
      <c r="O21" s="9"/>
      <c r="P21" s="9"/>
      <c r="Q21" s="9"/>
      <c r="R21" s="9"/>
    </row>
    <row r="22" spans="2:24">
      <c r="C22" s="8" t="s">
        <v>10</v>
      </c>
      <c r="D22" s="3"/>
      <c r="E22" s="4">
        <f>INT(total_mandays/COUNTA(BREAKFAST))</f>
        <v>466</v>
      </c>
      <c r="F22" s="4">
        <f>INT(total_mandays/COUNTA(BREAKFAST))</f>
        <v>466</v>
      </c>
      <c r="G22" s="4">
        <f>INT(total_mandays/COUNTA(BREAKFAST))</f>
        <v>466</v>
      </c>
      <c r="I22" s="4">
        <f>INT(total_mandays/COUNTA(LUNCH))</f>
        <v>350</v>
      </c>
      <c r="J22" s="4">
        <f>INT(total_mandays/COUNTA(LUNCH))</f>
        <v>350</v>
      </c>
      <c r="K22" s="4">
        <f>INT(total_mandays/COUNTA(LUNCH))</f>
        <v>350</v>
      </c>
      <c r="L22" s="4">
        <f>INT(total_mandays/COUNTA(LUNCH))</f>
        <v>350</v>
      </c>
      <c r="N22" s="4">
        <f>INT(total_mandays/COUNTA(DINNER))</f>
        <v>280</v>
      </c>
      <c r="O22" s="4">
        <f>INT(total_mandays/COUNTA(DINNER))</f>
        <v>280</v>
      </c>
      <c r="P22" s="4">
        <f>INT(total_mandays/COUNTA(DINNER))</f>
        <v>280</v>
      </c>
      <c r="Q22" s="4">
        <f>INT(total_mandays/COUNTA(DINNER))</f>
        <v>280</v>
      </c>
      <c r="R22" s="4">
        <f>INT(total_mandays/COUNTA(DINNER))</f>
        <v>280</v>
      </c>
    </row>
    <row r="24" spans="2:24">
      <c r="C24" s="1"/>
      <c r="D24" s="1"/>
    </row>
    <row r="25" spans="2:24">
      <c r="C25" s="1"/>
      <c r="D25" s="1"/>
    </row>
  </sheetData>
  <mergeCells count="6">
    <mergeCell ref="E1:G1"/>
    <mergeCell ref="I1:L1"/>
    <mergeCell ref="N1:R1"/>
    <mergeCell ref="E5:G5"/>
    <mergeCell ref="I5:L5"/>
    <mergeCell ref="N5:R5"/>
  </mergeCells>
  <conditionalFormatting sqref="N6:R19 I6:L19 E6:G19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AMPL</LanguageName>
      <ModelPaneVisible>true</ModelPaneVisible>
      <ModelSettings/>
      <FileText>set DAY circular;
set BREAKFAST circular;
set LUNCH circular;
set DINNER circular;
param breakfast_cost {BREAKFAST};
param lunch_cost {LUNCH};
param dinner_cost {DINNER};
param mandays {DAY} integer &gt;= 0;
param breakfast_cyclical_demand {BREAKFAST};
param lunch_cyclical_demand {LUNCH};
param dinner_cyclical_demand {DINNER};
param breakfast_schedule {i in BREAKFAST, t in DAY} binary =
    if ((t-(i-1)) mod card(BREAKFAST)) = 1 then 1 else 0;
param lunch_schedule {i in LUNCH, t in DAY} binary =
    if ((t-(i-1)) mod card(LUNCH)) = 1 then 1 else 0;
param dinner_schedule {i in DINNER, t in DAY} binary =
    if ((t-(i-1)) mod card(DINNER)) = 1 then 1 else 0;
var breakfast_supply {BREAKFAST, DAY} &gt;= 0;
var lunch_supply {LUNCH, DAY} &gt;= 0;
var dinner_supply {DINNER, DAY} &gt;= 0;
var breakfast_daily_cost {t in DAY} = 
    mandays[t] * sum {i in BREAKFAST} breakfast_cost[i] * breakfast_supply[i, t];
var lunch_daily_cost {t in DAY} = 
    mandays[t] * sum {i in LUNCH} lunch_cost[i] * lunch_supply[i, t];
var dinner_daily_cost {t in DAY} = 
    mandays[t] * sum {i in DINNER} dinner_cost[i] * dinner_supply[i, t];
var daily_cost {t in DAY} =
    breakfast_daily_cost[t] + lunch_daily_cost[t] + dinner_daily_cost[t];
minimize total_cost:
    sum {t in DAY} daily_cost[t];
subject to Breakfast_Daily_Demand {t in DAY}:
    sum {i in BREAKFAST} breakfast_supply[i, t] = mandays[t]; 
#subject to Breakfast_Cyclical_Demand {i in BREAKFAST}:
#    sum {j in DAY} breakfast_supply[i, j] &gt;= breakfast_cyclical_demand[i];
subject to Breakfast_Rotation {i in BREAKFAST, t in DAY}:
    breakfast_supply[i, t] + breakfast_supply[i, next(t)] &lt;= mandays[t];
subject to Breakfast_Schedule {i in BREAKFAST, t in DAY}:
    breakfast_schedule[i,t] * breakfast_supply[i,t] &gt;= breakfast_supply[i,t];
subject to Lunch_Daily_Demand {t in DAY}:
    sum {i in LUNCH} lunch_supply[i, t] = mandays[t]; 
#subject to Lunch_Cyclical_Demand {i in LUNCH}:
#    sum {j in DAY} lunch_supply[i, j] &gt;= lunch_cyclical_demand[i];
subject to Lunch_Rotation {i in LUNCH, t in DAY}:
    lunch_supply[i, t] + lunch_supply[i, next(t)] &lt;= mandays[t];
subject to Lunch_Schedule {i in LUNCH, t in DAY}:
    lunch_schedule[i,t] * lunch_supply[i,t] &gt;= lunch_supply[i,t];
subject to Dinner_Daily_Demand {t in DAY}:
    sum {i in DINNER} dinner_supply[i, t] = mandays[t]; 
#subject to Dinner_Cyclical_Demand {i in DINNER}:
#    sum {j in DAY} dinner_supply[i, j] &gt;= dinner_cyclical_demand[i];
subject to Dinner_Rotation {i in DINNER, t in DAY}:
    dinner_supply[i, t] + dinner_supply[i, next(t)] &lt;= mandays[t];
subject to Dinner_Schedule {i in DINNER, t in DAY}:
    dinner_schedule[i,t] * dinner_supply[i,t] &gt;= dinner_supply[i,t];
solve;
display breakfast_supply &gt; Sheet;
display lunch_supply &gt; Sheet;
display dinner_supply &gt; Sheet;
end;</FileText>
      <ParentWorksheetName>model</ParentWorksheetName>
    </StoredFile>
  </StoredFiles>
</StoredFilesList>
</file>

<file path=customXml/itemProps1.xml><?xml version="1.0" encoding="utf-8"?>
<ds:datastoreItem xmlns:ds="http://schemas.openxmlformats.org/officeDocument/2006/customXml" ds:itemID="{EA12C029-5A1E-4641-A1A7-5E700B292244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model</vt:lpstr>
      <vt:lpstr>BREAKFAST</vt:lpstr>
      <vt:lpstr>breakfast_cost</vt:lpstr>
      <vt:lpstr>breakfast_cyclical_demand</vt:lpstr>
      <vt:lpstr>breakfast_supply</vt:lpstr>
      <vt:lpstr>DAY</vt:lpstr>
      <vt:lpstr>DINNER</vt:lpstr>
      <vt:lpstr>dinner_cost</vt:lpstr>
      <vt:lpstr>dinner_cyclical_demand</vt:lpstr>
      <vt:lpstr>dinner_supply</vt:lpstr>
      <vt:lpstr>LUNCH</vt:lpstr>
      <vt:lpstr>lunch_cost</vt:lpstr>
      <vt:lpstr>lunch_cyclical_demand</vt:lpstr>
      <vt:lpstr>lunch_supply</vt:lpstr>
      <vt:lpstr>mandays</vt:lpstr>
      <vt:lpstr>total_mandays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2017-05-13T19:09:38Z</dcterms:created>
  <dcterms:modified xsi:type="dcterms:W3CDTF">2017-05-27T07:13:27Z</dcterms:modified>
</cp:coreProperties>
</file>