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2300" windowHeight="7770" activeTab="1"/>
  </bookViews>
  <sheets>
    <sheet name="basic" sheetId="1" r:id="rId1"/>
    <sheet name="table" sheetId="4" r:id="rId2"/>
    <sheet name="Sheet3" sheetId="3" r:id="rId3"/>
  </sheets>
  <definedNames>
    <definedName name="crop">table!$B$12</definedName>
    <definedName name="ID" localSheetId="1">table!$A$2:$A$8</definedName>
    <definedName name="ID">basic!$A$2:$A$6</definedName>
    <definedName name="query">table!$B$11</definedName>
  </definedNames>
  <calcPr calcId="125725"/>
</workbook>
</file>

<file path=xl/calcChain.xml><?xml version="1.0" encoding="utf-8"?>
<calcChain xmlns="http://schemas.openxmlformats.org/spreadsheetml/2006/main">
  <c r="A18" i="4" a="1"/>
  <c r="A18"/>
  <c r="B18" a="1"/>
  <c r="B18"/>
  <c r="C18" a="1"/>
  <c r="C18"/>
  <c r="D18" a="1"/>
  <c r="D18"/>
  <c r="A19" a="1"/>
  <c r="A19"/>
  <c r="B19" a="1"/>
  <c r="B19"/>
  <c r="C19" a="1"/>
  <c r="C19"/>
  <c r="D19" a="1"/>
  <c r="D19"/>
  <c r="A20" a="1"/>
  <c r="A20"/>
  <c r="B20" a="1"/>
  <c r="B20"/>
  <c r="C20" a="1"/>
  <c r="C20"/>
  <c r="D20" a="1"/>
  <c r="D20"/>
  <c r="A21" a="1"/>
  <c r="A21"/>
  <c r="B21" a="1"/>
  <c r="B21"/>
  <c r="C21" a="1"/>
  <c r="C21"/>
  <c r="D21" a="1"/>
  <c r="D21"/>
  <c r="A22" a="1"/>
  <c r="A22"/>
  <c r="B22" a="1"/>
  <c r="B22"/>
  <c r="C22" a="1"/>
  <c r="C22"/>
  <c r="D22" a="1"/>
  <c r="D22"/>
  <c r="A23" a="1"/>
  <c r="A23"/>
  <c r="B23" a="1"/>
  <c r="B23"/>
  <c r="C23" a="1"/>
  <c r="C23"/>
  <c r="D23" a="1"/>
  <c r="D23"/>
  <c r="A24" a="1"/>
  <c r="A24"/>
  <c r="B24" a="1"/>
  <c r="B24"/>
  <c r="C24" a="1"/>
  <c r="C24"/>
  <c r="D24" a="1"/>
  <c r="D24"/>
  <c r="A25" a="1"/>
  <c r="A25"/>
  <c r="B25" a="1"/>
  <c r="B25"/>
  <c r="C25" a="1"/>
  <c r="C25"/>
  <c r="D25" a="1"/>
  <c r="D25"/>
  <c r="A26" a="1"/>
  <c r="A26"/>
  <c r="B26" a="1"/>
  <c r="B26"/>
  <c r="C26" a="1"/>
  <c r="C26"/>
  <c r="D26" a="1"/>
  <c r="D26"/>
  <c r="A27" a="1"/>
  <c r="A27"/>
  <c r="B27" a="1"/>
  <c r="B27"/>
  <c r="C27" a="1"/>
  <c r="C27"/>
  <c r="D27" a="1"/>
  <c r="D27"/>
  <c r="B17" a="1"/>
  <c r="B17"/>
  <c r="C17" a="1"/>
  <c r="C17"/>
  <c r="D17" a="1"/>
  <c r="D17"/>
  <c r="A17" a="1"/>
  <c r="A17"/>
  <c r="F12" l="1" a="1"/>
  <c r="F12"/>
  <c r="I11" a="1"/>
  <c r="I11"/>
  <c r="H11" a="1"/>
  <c r="H11"/>
  <c r="G11" a="1"/>
  <c r="G11"/>
  <c r="G12" a="1"/>
  <c r="G12"/>
  <c r="H12" a="1"/>
  <c r="H12"/>
  <c r="I12" a="1"/>
  <c r="I12"/>
  <c r="E26" a="1"/>
  <c r="E26"/>
  <c r="E27" a="1"/>
  <c r="E27"/>
  <c r="B28" a="1"/>
  <c r="B28"/>
  <c r="D28" a="1"/>
  <c r="D28"/>
  <c r="E28" a="1"/>
  <c r="E28"/>
  <c r="E20" a="1"/>
  <c r="E20"/>
  <c r="E21" a="1"/>
  <c r="E21"/>
  <c r="E22" a="1"/>
  <c r="E22"/>
  <c r="E23" a="1"/>
  <c r="E23"/>
  <c r="E24" a="1"/>
  <c r="E24"/>
  <c r="E25" a="1"/>
  <c r="E25"/>
  <c r="F11" a="1"/>
  <c r="F11"/>
  <c r="E11"/>
  <c r="D11" i="1" a="1"/>
  <c r="D11" s="1"/>
  <c r="D10" a="1"/>
  <c r="D10" s="1"/>
  <c r="D9" a="1"/>
  <c r="D9"/>
  <c r="B12" a="1"/>
  <c r="B12" s="1"/>
  <c r="B11" a="1"/>
  <c r="B11" s="1"/>
  <c r="B10" a="1"/>
  <c r="B10" s="1"/>
  <c r="B9" a="1"/>
  <c r="B9"/>
</calcChain>
</file>

<file path=xl/sharedStrings.xml><?xml version="1.0" encoding="utf-8"?>
<sst xmlns="http://schemas.openxmlformats.org/spreadsheetml/2006/main" count="63" uniqueCount="26">
  <si>
    <t>ID</t>
  </si>
  <si>
    <t>Name</t>
  </si>
  <si>
    <t>Crop</t>
  </si>
  <si>
    <t>H240</t>
  </si>
  <si>
    <t>G456</t>
  </si>
  <si>
    <t>W869</t>
  </si>
  <si>
    <t>John Smith</t>
  </si>
  <si>
    <t>Albert T.</t>
  </si>
  <si>
    <t>Amy Nelson</t>
  </si>
  <si>
    <t>Beans</t>
  </si>
  <si>
    <t>Corn</t>
  </si>
  <si>
    <t>Beet</t>
  </si>
  <si>
    <t>Maize</t>
  </si>
  <si>
    <t>fn</t>
  </si>
  <si>
    <t>query</t>
  </si>
  <si>
    <t>Cost</t>
  </si>
  <si>
    <t>sum</t>
  </si>
  <si>
    <t>sum(cost)</t>
  </si>
  <si>
    <t>&gt;&gt;&gt;</t>
  </si>
  <si>
    <t>sumif</t>
  </si>
  <si>
    <t>max</t>
  </si>
  <si>
    <t>min</t>
  </si>
  <si>
    <t>count</t>
  </si>
  <si>
    <t>array functions</t>
  </si>
  <si>
    <t>RESULTS</t>
  </si>
  <si>
    <t>crop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</si>
</sst>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2" xfId="0" applyBorder="1"/>
    <xf numFmtId="0" fontId="3" fillId="0" borderId="0" xfId="0" applyFont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5"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taTable" displayName="dataTable" ref="A1:D8" totalsRowShown="0" headerRowDxfId="4">
  <autoFilter ref="A1:D8">
    <filterColumn colId="3"/>
  </autoFilter>
  <tableColumns count="4">
    <tableColumn id="1" name="ID" dataDxfId="3"/>
    <tableColumn id="2" name="Name" dataDxfId="2"/>
    <tableColumn id="3" name="Crop" dataDxfId="1"/>
    <tableColumn id="5" name="Cost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12" sqref="B12"/>
    </sheetView>
  </sheetViews>
  <sheetFormatPr defaultRowHeight="15"/>
  <cols>
    <col min="2" max="2" width="12.7109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6</v>
      </c>
      <c r="C2" t="s">
        <v>9</v>
      </c>
    </row>
    <row r="3" spans="1:4">
      <c r="A3" t="s">
        <v>3</v>
      </c>
      <c r="B3" t="s">
        <v>6</v>
      </c>
      <c r="C3" t="s">
        <v>10</v>
      </c>
    </row>
    <row r="4" spans="1:4">
      <c r="A4" t="s">
        <v>4</v>
      </c>
      <c r="B4" t="s">
        <v>7</v>
      </c>
      <c r="C4" t="s">
        <v>11</v>
      </c>
    </row>
    <row r="5" spans="1:4">
      <c r="A5" t="s">
        <v>3</v>
      </c>
      <c r="B5" t="s">
        <v>6</v>
      </c>
      <c r="C5" t="s">
        <v>12</v>
      </c>
    </row>
    <row r="6" spans="1:4">
      <c r="A6" t="s">
        <v>5</v>
      </c>
      <c r="B6" t="s">
        <v>8</v>
      </c>
      <c r="C6" t="s">
        <v>10</v>
      </c>
    </row>
    <row r="9" spans="1:4">
      <c r="A9" t="s">
        <v>13</v>
      </c>
      <c r="B9" s="2">
        <f t="array" ref="B9">SMALL(IF($A$2:$A$6=$C$9,ROW($A$2:$A$6)),ROW(1:1))</f>
        <v>2</v>
      </c>
      <c r="C9" t="s">
        <v>3</v>
      </c>
      <c r="D9" t="str">
        <f t="array" ref="D9">INDEX($A$2:$C$7,SMALL(IF($A$2:$A$7=$C$9,ROW($A$2:$A$7)),ROW(1:1))-1,3)</f>
        <v>Beans</v>
      </c>
    </row>
    <row r="10" spans="1:4">
      <c r="B10" s="2">
        <f t="array" ref="B10">SMALL(IF($A$2:$A$6=$C$9,ROW($A$2:$A$6)),ROW(2:2))</f>
        <v>3</v>
      </c>
      <c r="D10" t="str">
        <f t="array" ref="D10">INDEX($A$2:$C$7,SMALL(IF($A$2:$A$7=$C$9,ROW($A$2:$A$7)),ROW(2:2))-1,3)</f>
        <v>Corn</v>
      </c>
    </row>
    <row r="11" spans="1:4">
      <c r="B11" s="2">
        <f t="array" ref="B11">SMALL(IF($A$2:$A$6=$C$9,ROW($A$2:$A$6)),ROW(3:3))</f>
        <v>5</v>
      </c>
      <c r="D11" t="str">
        <f t="array" ref="D11">INDEX($A$2:$C$7,SMALL(IF($A$2:$A$7=$C$9,ROW($A$2:$A$7)),ROW(3:3))-1,3)</f>
        <v>Maize</v>
      </c>
    </row>
    <row r="12" spans="1:4">
      <c r="B12" s="2" t="e">
        <f t="array" ref="B12">SMALL(IF($A$2:$A$6=$C$9,ROW($A$2:$A$6)),ROW(4:4))</f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showGridLines="0" tabSelected="1" workbookViewId="0">
      <selection activeCell="F11" sqref="F11"/>
    </sheetView>
  </sheetViews>
  <sheetFormatPr defaultRowHeight="15"/>
  <cols>
    <col min="2" max="2" width="1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15</v>
      </c>
    </row>
    <row r="2" spans="1:12">
      <c r="A2" s="5" t="s">
        <v>3</v>
      </c>
      <c r="B2" s="5" t="s">
        <v>6</v>
      </c>
      <c r="C2" s="5" t="s">
        <v>9</v>
      </c>
      <c r="D2" s="5">
        <v>10</v>
      </c>
    </row>
    <row r="3" spans="1:12">
      <c r="A3" s="5" t="s">
        <v>3</v>
      </c>
      <c r="B3" s="5" t="s">
        <v>6</v>
      </c>
      <c r="C3" s="5" t="s">
        <v>9</v>
      </c>
      <c r="D3" s="5">
        <v>9</v>
      </c>
    </row>
    <row r="4" spans="1:12">
      <c r="A4" s="5" t="s">
        <v>3</v>
      </c>
      <c r="B4" s="5" t="s">
        <v>6</v>
      </c>
      <c r="C4" s="5" t="s">
        <v>10</v>
      </c>
      <c r="D4" s="5">
        <v>2.1</v>
      </c>
    </row>
    <row r="5" spans="1:12">
      <c r="A5" s="5" t="s">
        <v>3</v>
      </c>
      <c r="B5" s="5" t="s">
        <v>6</v>
      </c>
      <c r="C5" s="5" t="s">
        <v>11</v>
      </c>
      <c r="D5" s="5">
        <v>5.5</v>
      </c>
    </row>
    <row r="6" spans="1:12">
      <c r="A6" s="5" t="s">
        <v>4</v>
      </c>
      <c r="B6" s="5" t="s">
        <v>7</v>
      </c>
      <c r="C6" s="5" t="s">
        <v>11</v>
      </c>
      <c r="D6" s="5">
        <v>2.5</v>
      </c>
    </row>
    <row r="7" spans="1:12">
      <c r="A7" s="5" t="s">
        <v>3</v>
      </c>
      <c r="B7" s="5" t="s">
        <v>6</v>
      </c>
      <c r="C7" s="5" t="s">
        <v>12</v>
      </c>
      <c r="D7" s="5">
        <v>3</v>
      </c>
    </row>
    <row r="8" spans="1:12">
      <c r="A8" s="5" t="s">
        <v>5</v>
      </c>
      <c r="B8" s="5" t="s">
        <v>8</v>
      </c>
      <c r="C8" s="5" t="s">
        <v>10</v>
      </c>
      <c r="D8" s="5">
        <v>4</v>
      </c>
    </row>
    <row r="9" spans="1:12">
      <c r="F9" s="10" t="s">
        <v>23</v>
      </c>
      <c r="G9" s="10"/>
      <c r="H9" s="10"/>
      <c r="I9" s="10"/>
    </row>
    <row r="10" spans="1:12">
      <c r="E10" s="4" t="s">
        <v>19</v>
      </c>
      <c r="F10" s="6" t="s">
        <v>16</v>
      </c>
      <c r="G10" s="6" t="s">
        <v>20</v>
      </c>
      <c r="H10" s="6" t="s">
        <v>21</v>
      </c>
      <c r="I10" s="6" t="s">
        <v>22</v>
      </c>
    </row>
    <row r="11" spans="1:12">
      <c r="A11" t="s">
        <v>14</v>
      </c>
      <c r="B11" s="3" t="s">
        <v>3</v>
      </c>
      <c r="C11" s="11" t="s">
        <v>18</v>
      </c>
      <c r="D11" t="s">
        <v>17</v>
      </c>
      <c r="E11">
        <f>SUMIF(dataTable[ID], "="&amp;query, dataTable[Cost])</f>
        <v>29.6</v>
      </c>
      <c r="F11">
        <f t="array" ref="F11">SUM(IF(dataTable[ID]=query, dataTable[Cost], 0))</f>
        <v>29.6</v>
      </c>
      <c r="G11">
        <f t="array" ref="G11">MAX(IF((dataTable[ID]=query) * 1, dataTable[Cost],""))</f>
        <v>10</v>
      </c>
      <c r="H11">
        <f t="array" ref="H11">MIN(IF((dataTable[ID]=query) * 1, dataTable[Cost],""))</f>
        <v>2.1</v>
      </c>
      <c r="I11">
        <f t="array" ref="I11">COUNT(IF((dataTable[ID]=query) * 1, dataTable[Cost],""))</f>
        <v>5</v>
      </c>
    </row>
    <row r="12" spans="1:12">
      <c r="A12" t="s">
        <v>25</v>
      </c>
      <c r="B12" s="3" t="s">
        <v>9</v>
      </c>
      <c r="C12" s="11"/>
      <c r="D12" t="s">
        <v>17</v>
      </c>
      <c r="F12">
        <f t="array" ref="F12">SUM(IF((dataTable[ID]=query) * (dataTable[Crop]=crop), dataTable[Cost],""))</f>
        <v>19</v>
      </c>
      <c r="G12">
        <f t="array" ref="G12">MAX(IF((dataTable[ID]=query) * (dataTable[Crop]=crop), dataTable[Cost],""))</f>
        <v>10</v>
      </c>
      <c r="H12">
        <f t="array" ref="H12">MIN(IF((dataTable[ID]=query) * (dataTable[Crop]=crop), dataTable[Cost],""))</f>
        <v>9</v>
      </c>
      <c r="I12">
        <f t="array" ref="I12">COUNT(IF((dataTable[ID]=query) * (dataTable[Crop]=crop), dataTable[Cost],""))</f>
        <v>2</v>
      </c>
    </row>
    <row r="13" spans="1:12">
      <c r="B13" s="2"/>
    </row>
    <row r="14" spans="1:12">
      <c r="A14" s="7" t="s">
        <v>24</v>
      </c>
      <c r="B14" s="8"/>
      <c r="C14" s="7"/>
      <c r="D14" s="7"/>
      <c r="E14" s="7"/>
      <c r="F14" s="7"/>
      <c r="G14" s="7"/>
      <c r="H14" s="7"/>
      <c r="I14" s="7"/>
      <c r="J14" s="7"/>
      <c r="K14" s="7"/>
      <c r="L14" s="7"/>
    </row>
    <row r="16" spans="1:12">
      <c r="A16" s="9" t="s">
        <v>0</v>
      </c>
      <c r="B16" s="1" t="s">
        <v>1</v>
      </c>
      <c r="C16" s="1" t="s">
        <v>2</v>
      </c>
      <c r="D16" s="4" t="s">
        <v>15</v>
      </c>
    </row>
    <row r="17" spans="1:5">
      <c r="A17" t="str">
        <f t="array" ref="A17">IFERROR(INDEX(dataTable[], SMALL(IF(dataTable[Crop]=crop,ROW(dataTable[Crop])),ROW(1:1))-1,MATCH(A$16, dataTable[#Headers],0)), "")</f>
        <v>H240</v>
      </c>
      <c r="B17" t="str">
        <f t="array" ref="B17">IFERROR(INDEX(dataTable[], SMALL(IF(dataTable[Crop]=crop,ROW(dataTable[Crop])),ROW(1:1))-1,MATCH(B$16, dataTable[#Headers],0)), "")</f>
        <v>John Smith</v>
      </c>
      <c r="C17" t="str">
        <f t="array" ref="C17">IFERROR(INDEX(dataTable[], SMALL(IF(dataTable[Crop]=crop,ROW(dataTable[Crop])),ROW(1:1))-1,MATCH(C$16, dataTable[#Headers],0)), "")</f>
        <v>Beans</v>
      </c>
      <c r="D17">
        <f t="array" ref="D17">IFERROR(INDEX(dataTable[], SMALL(IF(dataTable[Crop]=crop,ROW(dataTable[Crop])),ROW(1:1))-1,MATCH(D$16, dataTable[#Headers],0)), "")</f>
        <v>10</v>
      </c>
    </row>
    <row r="18" spans="1:5">
      <c r="A18" t="str">
        <f t="array" ref="A18">IFERROR(INDEX(dataTable[], SMALL(IF(dataTable[Crop]=crop,ROW(dataTable[Crop])),ROW(2:2))-1,MATCH(A$16, dataTable[#Headers],0)), "")</f>
        <v>H240</v>
      </c>
      <c r="B18" t="str">
        <f t="array" ref="B18">IFERROR(INDEX(dataTable[], SMALL(IF(dataTable[Crop]=crop,ROW(dataTable[Crop])),ROW(2:2))-1,MATCH(B$16, dataTable[#Headers],0)), "")</f>
        <v>John Smith</v>
      </c>
      <c r="C18" t="str">
        <f t="array" ref="C18">IFERROR(INDEX(dataTable[], SMALL(IF(dataTable[Crop]=crop,ROW(dataTable[Crop])),ROW(2:2))-1,MATCH(C$16, dataTable[#Headers],0)), "")</f>
        <v>Beans</v>
      </c>
      <c r="D18">
        <f t="array" ref="D18">IFERROR(INDEX(dataTable[], SMALL(IF(dataTable[Crop]=crop,ROW(dataTable[Crop])),ROW(2:2))-1,MATCH(D$16, dataTable[#Headers],0)), "")</f>
        <v>9</v>
      </c>
    </row>
    <row r="19" spans="1:5">
      <c r="A19" t="str">
        <f t="array" ref="A19">IFERROR(INDEX(dataTable[], SMALL(IF(dataTable[Crop]=crop,ROW(dataTable[Crop])),ROW(3:3))-1,MATCH(A$16, dataTable[#Headers],0)), "")</f>
        <v/>
      </c>
      <c r="B19" t="str">
        <f t="array" ref="B19">IFERROR(INDEX(dataTable[], SMALL(IF(dataTable[Crop]=crop,ROW(dataTable[Crop])),ROW(3:3))-1,MATCH(B$16, dataTable[#Headers],0)), "")</f>
        <v/>
      </c>
      <c r="C19" t="str">
        <f t="array" ref="C19">IFERROR(INDEX(dataTable[], SMALL(IF(dataTable[Crop]=crop,ROW(dataTable[Crop])),ROW(3:3))-1,MATCH(C$16, dataTable[#Headers],0)), "")</f>
        <v/>
      </c>
      <c r="D19" t="str">
        <f t="array" ref="D19">IFERROR(INDEX(dataTable[], SMALL(IF(dataTable[Crop]=crop,ROW(dataTable[Crop])),ROW(3:3))-1,MATCH(D$16, dataTable[#Headers],0)), "")</f>
        <v/>
      </c>
    </row>
    <row r="20" spans="1:5">
      <c r="A20" t="str">
        <f t="array" ref="A20">IFERROR(INDEX(dataTable[], SMALL(IF(dataTable[Crop]=crop,ROW(dataTable[Crop])),ROW(4:4))-1,MATCH(A$16, dataTable[#Headers],0)), "")</f>
        <v/>
      </c>
      <c r="B20" t="str">
        <f t="array" ref="B20">IFERROR(INDEX(dataTable[], SMALL(IF(dataTable[Crop]=crop,ROW(dataTable[Crop])),ROW(4:4))-1,MATCH(B$16, dataTable[#Headers],0)), "")</f>
        <v/>
      </c>
      <c r="C20" t="str">
        <f t="array" ref="C20">IFERROR(INDEX(dataTable[], SMALL(IF(dataTable[Crop]=crop,ROW(dataTable[Crop])),ROW(4:4))-1,MATCH(C$16, dataTable[#Headers],0)), "")</f>
        <v/>
      </c>
      <c r="D20" t="str">
        <f t="array" ref="D20">IFERROR(INDEX(dataTable[], SMALL(IF(dataTable[Crop]=crop,ROW(dataTable[Crop])),ROW(4:4))-1,MATCH(D$16, dataTable[#Headers],0)), "")</f>
        <v/>
      </c>
      <c r="E20" t="str">
        <f t="array" ref="E20">IFERROR(INDEX(dataTable[], SMALL(IF(dataTable[ID]=query,ROW(dataTable[ID])),ROW(6:6))-1,4), "")</f>
        <v/>
      </c>
    </row>
    <row r="21" spans="1:5">
      <c r="A21" t="str">
        <f t="array" ref="A21">IFERROR(INDEX(dataTable[], SMALL(IF(dataTable[Crop]=crop,ROW(dataTable[Crop])),ROW(5:5))-1,MATCH(A$16, dataTable[#Headers],0)), "")</f>
        <v/>
      </c>
      <c r="B21" t="str">
        <f t="array" ref="B21">IFERROR(INDEX(dataTable[], SMALL(IF(dataTable[Crop]=crop,ROW(dataTable[Crop])),ROW(5:5))-1,MATCH(B$16, dataTable[#Headers],0)), "")</f>
        <v/>
      </c>
      <c r="C21" t="str">
        <f t="array" ref="C21">IFERROR(INDEX(dataTable[], SMALL(IF(dataTable[Crop]=crop,ROW(dataTable[Crop])),ROW(5:5))-1,MATCH(C$16, dataTable[#Headers],0)), "")</f>
        <v/>
      </c>
      <c r="D21" t="str">
        <f t="array" ref="D21">IFERROR(INDEX(dataTable[], SMALL(IF(dataTable[Crop]=crop,ROW(dataTable[Crop])),ROW(5:5))-1,MATCH(D$16, dataTable[#Headers],0)), "")</f>
        <v/>
      </c>
      <c r="E21" t="str">
        <f t="array" ref="E21">IFERROR(INDEX(dataTable[], SMALL(IF(dataTable[ID]=query,ROW(dataTable[ID])),ROW(7:7))-1,4), "")</f>
        <v/>
      </c>
    </row>
    <row r="22" spans="1:5">
      <c r="A22" t="str">
        <f t="array" ref="A22">IFERROR(INDEX(dataTable[], SMALL(IF(dataTable[Crop]=crop,ROW(dataTable[Crop])),ROW(6:6))-1,MATCH(A$16, dataTable[#Headers],0)), "")</f>
        <v/>
      </c>
      <c r="B22" t="str">
        <f t="array" ref="B22">IFERROR(INDEX(dataTable[], SMALL(IF(dataTable[Crop]=crop,ROW(dataTable[Crop])),ROW(6:6))-1,MATCH(B$16, dataTable[#Headers],0)), "")</f>
        <v/>
      </c>
      <c r="C22" t="str">
        <f t="array" ref="C22">IFERROR(INDEX(dataTable[], SMALL(IF(dataTable[Crop]=crop,ROW(dataTable[Crop])),ROW(6:6))-1,MATCH(C$16, dataTable[#Headers],0)), "")</f>
        <v/>
      </c>
      <c r="D22" t="str">
        <f t="array" ref="D22">IFERROR(INDEX(dataTable[], SMALL(IF(dataTable[Crop]=crop,ROW(dataTable[Crop])),ROW(6:6))-1,MATCH(D$16, dataTable[#Headers],0)), "")</f>
        <v/>
      </c>
      <c r="E22" t="str">
        <f t="array" ref="E22">IFERROR(INDEX(dataTable[], SMALL(IF(dataTable[ID]=query,ROW(dataTable[ID])),ROW(8:8))-1,4), "")</f>
        <v/>
      </c>
    </row>
    <row r="23" spans="1:5">
      <c r="A23" t="str">
        <f t="array" ref="A23">IFERROR(INDEX(dataTable[], SMALL(IF(dataTable[Crop]=crop,ROW(dataTable[Crop])),ROW(7:7))-1,MATCH(A$16, dataTable[#Headers],0)), "")</f>
        <v/>
      </c>
      <c r="B23" t="str">
        <f t="array" ref="B23">IFERROR(INDEX(dataTable[], SMALL(IF(dataTable[Crop]=crop,ROW(dataTable[Crop])),ROW(7:7))-1,MATCH(B$16, dataTable[#Headers],0)), "")</f>
        <v/>
      </c>
      <c r="C23" t="str">
        <f t="array" ref="C23">IFERROR(INDEX(dataTable[], SMALL(IF(dataTable[Crop]=crop,ROW(dataTable[Crop])),ROW(7:7))-1,MATCH(C$16, dataTable[#Headers],0)), "")</f>
        <v/>
      </c>
      <c r="D23" t="str">
        <f t="array" ref="D23">IFERROR(INDEX(dataTable[], SMALL(IF(dataTable[Crop]=crop,ROW(dataTable[Crop])),ROW(7:7))-1,MATCH(D$16, dataTable[#Headers],0)), "")</f>
        <v/>
      </c>
      <c r="E23" t="str">
        <f t="array" ref="E23">IFERROR(INDEX(dataTable[], SMALL(IF(dataTable[ID]=query,ROW(dataTable[ID])),ROW(9:9))-1,4), "")</f>
        <v/>
      </c>
    </row>
    <row r="24" spans="1:5">
      <c r="A24" t="str">
        <f t="array" ref="A24">IFERROR(INDEX(dataTable[], SMALL(IF(dataTable[Crop]=crop,ROW(dataTable[Crop])),ROW(8:8))-1,MATCH(A$16, dataTable[#Headers],0)), "")</f>
        <v/>
      </c>
      <c r="B24" t="str">
        <f t="array" ref="B24">IFERROR(INDEX(dataTable[], SMALL(IF(dataTable[Crop]=crop,ROW(dataTable[Crop])),ROW(8:8))-1,MATCH(B$16, dataTable[#Headers],0)), "")</f>
        <v/>
      </c>
      <c r="C24" t="str">
        <f t="array" ref="C24">IFERROR(INDEX(dataTable[], SMALL(IF(dataTable[Crop]=crop,ROW(dataTable[Crop])),ROW(8:8))-1,MATCH(C$16, dataTable[#Headers],0)), "")</f>
        <v/>
      </c>
      <c r="D24" t="str">
        <f t="array" ref="D24">IFERROR(INDEX(dataTable[], SMALL(IF(dataTable[Crop]=crop,ROW(dataTable[Crop])),ROW(8:8))-1,MATCH(D$16, dataTable[#Headers],0)), "")</f>
        <v/>
      </c>
      <c r="E24" t="str">
        <f t="array" ref="E24">IFERROR(INDEX(dataTable[], SMALL(IF(dataTable[ID]=query,ROW(dataTable[ID])),ROW(10:10))-1,4), "")</f>
        <v/>
      </c>
    </row>
    <row r="25" spans="1:5">
      <c r="A25" t="str">
        <f t="array" ref="A25">IFERROR(INDEX(dataTable[], SMALL(IF(dataTable[Crop]=crop,ROW(dataTable[Crop])),ROW(9:9))-1,MATCH(A$16, dataTable[#Headers],0)), "")</f>
        <v/>
      </c>
      <c r="B25" t="str">
        <f t="array" ref="B25">IFERROR(INDEX(dataTable[], SMALL(IF(dataTable[Crop]=crop,ROW(dataTable[Crop])),ROW(9:9))-1,MATCH(B$16, dataTable[#Headers],0)), "")</f>
        <v/>
      </c>
      <c r="C25" t="str">
        <f t="array" ref="C25">IFERROR(INDEX(dataTable[], SMALL(IF(dataTable[Crop]=crop,ROW(dataTable[Crop])),ROW(9:9))-1,MATCH(C$16, dataTable[#Headers],0)), "")</f>
        <v/>
      </c>
      <c r="D25" t="str">
        <f t="array" ref="D25">IFERROR(INDEX(dataTable[], SMALL(IF(dataTable[Crop]=crop,ROW(dataTable[Crop])),ROW(9:9))-1,MATCH(D$16, dataTable[#Headers],0)), "")</f>
        <v/>
      </c>
      <c r="E25" t="str">
        <f t="array" ref="E25">IFERROR(INDEX(dataTable[], SMALL(IF(dataTable[ID]=query,ROW(dataTable[ID])),ROW(11:11))-1,4), "")</f>
        <v/>
      </c>
    </row>
    <row r="26" spans="1:5">
      <c r="A26" t="str">
        <f t="array" ref="A26">IFERROR(INDEX(dataTable[], SMALL(IF(dataTable[Crop]=crop,ROW(dataTable[Crop])),ROW(10:10))-1,MATCH(A$16, dataTable[#Headers],0)), "")</f>
        <v/>
      </c>
      <c r="B26" t="str">
        <f t="array" ref="B26">IFERROR(INDEX(dataTable[], SMALL(IF(dataTable[Crop]=crop,ROW(dataTable[Crop])),ROW(10:10))-1,MATCH(B$16, dataTable[#Headers],0)), "")</f>
        <v/>
      </c>
      <c r="C26" t="str">
        <f t="array" ref="C26">IFERROR(INDEX(dataTable[], SMALL(IF(dataTable[Crop]=crop,ROW(dataTable[Crop])),ROW(10:10))-1,MATCH(C$16, dataTable[#Headers],0)), "")</f>
        <v/>
      </c>
      <c r="D26" t="str">
        <f t="array" ref="D26">IFERROR(INDEX(dataTable[], SMALL(IF(dataTable[Crop]=crop,ROW(dataTable[Crop])),ROW(10:10))-1,MATCH(D$16, dataTable[#Headers],0)), "")</f>
        <v/>
      </c>
      <c r="E26" t="str">
        <f t="array" ref="E26">IFERROR(INDEX(dataTable[], SMALL(IF(dataTable[ID]=query,ROW(dataTable[ID])),ROW(12:12))-1,4), "")</f>
        <v/>
      </c>
    </row>
    <row r="27" spans="1:5">
      <c r="A27" t="str">
        <f t="array" ref="A27">IFERROR(INDEX(dataTable[], SMALL(IF(dataTable[Crop]=crop,ROW(dataTable[Crop])),ROW(11:11))-1,MATCH(A$16, dataTable[#Headers],0)), "")</f>
        <v/>
      </c>
      <c r="B27" t="str">
        <f t="array" ref="B27">IFERROR(INDEX(dataTable[], SMALL(IF(dataTable[Crop]=crop,ROW(dataTable[Crop])),ROW(11:11))-1,MATCH(B$16, dataTable[#Headers],0)), "")</f>
        <v/>
      </c>
      <c r="C27" t="str">
        <f t="array" ref="C27">IFERROR(INDEX(dataTable[], SMALL(IF(dataTable[Crop]=crop,ROW(dataTable[Crop])),ROW(11:11))-1,MATCH(C$16, dataTable[#Headers],0)), "")</f>
        <v/>
      </c>
      <c r="D27" t="str">
        <f t="array" ref="D27">IFERROR(INDEX(dataTable[], SMALL(IF(dataTable[Crop]=crop,ROW(dataTable[Crop])),ROW(11:11))-1,MATCH(D$16, dataTable[#Headers],0)), "")</f>
        <v/>
      </c>
      <c r="E27" t="str">
        <f t="array" ref="E27">IFERROR(INDEX(dataTable[], SMALL(IF(dataTable[ID]=query,ROW(dataTable[ID])),ROW(14:14))-1,4), "")</f>
        <v/>
      </c>
    </row>
    <row r="28" spans="1:5">
      <c r="B28" s="2" t="str">
        <f t="array" ref="B28">IFERROR(SMALL(IF(dataTable[ID]=query, ROW(dataTable[ID])),ROW(15:15)),"")</f>
        <v/>
      </c>
      <c r="D28" t="str">
        <f t="array" ref="D28">IFERROR(INDEX(dataTable[], SMALL(IF(dataTable[ID]=query,ROW(dataTable[ID])),ROW(15:15))-1,3), "")</f>
        <v/>
      </c>
      <c r="E28" t="str">
        <f t="array" ref="E28">IFERROR(INDEX(dataTable[], SMALL(IF(dataTable[ID]=query,ROW(dataTable[ID])),ROW(15:15))-1,4), "")</f>
        <v/>
      </c>
    </row>
  </sheetData>
  <mergeCells count="2">
    <mergeCell ref="F9:I9"/>
    <mergeCell ref="C11:C12"/>
  </mergeCells>
  <dataValidations count="2">
    <dataValidation type="list" allowBlank="1" showInputMessage="1" showErrorMessage="1" sqref="B11">
      <formula1>"H240, G456, W869"</formula1>
    </dataValidation>
    <dataValidation type="list" allowBlank="1" showInputMessage="1" showErrorMessage="1" sqref="B12">
      <formula1>INDIRECT("dataTable[Crop]")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basic</vt:lpstr>
      <vt:lpstr>table</vt:lpstr>
      <vt:lpstr>Sheet3</vt:lpstr>
      <vt:lpstr>crop</vt:lpstr>
      <vt:lpstr>table!ID</vt:lpstr>
      <vt:lpstr>ID</vt:lpstr>
      <vt:lpstr>query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2016-09-04T17:35:26Z</dcterms:created>
  <dcterms:modified xsi:type="dcterms:W3CDTF">2016-09-08T13:53:02Z</dcterms:modified>
</cp:coreProperties>
</file>