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 Trained Model" sheetId="1" r:id="rId4"/>
    <sheet state="visible" name="Eval Base Model" sheetId="2" r:id="rId5"/>
    <sheet state="visible" name="Eval LLaMA" sheetId="3" r:id="rId6"/>
    <sheet state="visible" name="Eval GPT 3.5" sheetId="4" r:id="rId7"/>
    <sheet state="visible" name="Eval Mistral" sheetId="5" r:id="rId8"/>
    <sheet state="visible" name="Eval Vicuna" sheetId="6" r:id="rId9"/>
    <sheet state="visible" name="Overall " sheetId="7" r:id="rId10"/>
  </sheets>
  <definedNames/>
  <calcPr/>
  <extLst>
    <ext uri="GoogleSheetsCustomDataVersion2">
      <go:sheetsCustomData xmlns:go="http://customooxmlschemas.google.com/" r:id="rId11" roundtripDataChecksum="7qY4CnVhL0lOV6erxlQEZpp4urCmM84gaDWNfCCI/1Y="/>
    </ext>
  </extLst>
</workbook>
</file>

<file path=xl/sharedStrings.xml><?xml version="1.0" encoding="utf-8"?>
<sst xmlns="http://schemas.openxmlformats.org/spreadsheetml/2006/main" count="143" uniqueCount="31">
  <si>
    <t>Eval Trained Model</t>
  </si>
  <si>
    <t>RATER 1</t>
  </si>
  <si>
    <t>RATER 2</t>
  </si>
  <si>
    <t>Existence of Explanation</t>
  </si>
  <si>
    <t>Comprehensibility</t>
  </si>
  <si>
    <t>Concision</t>
  </si>
  <si>
    <t>Accuracy</t>
  </si>
  <si>
    <t>Po</t>
  </si>
  <si>
    <t>Raters would randomly both say True</t>
  </si>
  <si>
    <t>Raters would randomly both say False</t>
  </si>
  <si>
    <t>Pe</t>
  </si>
  <si>
    <t>Kappa Value</t>
  </si>
  <si>
    <t>Eval Base Model</t>
  </si>
  <si>
    <t>Eval LLaMA</t>
  </si>
  <si>
    <t>Eval GPT 3.5</t>
  </si>
  <si>
    <t>Eval Mistral</t>
  </si>
  <si>
    <t>Eval Vicuna</t>
  </si>
  <si>
    <t>Model</t>
  </si>
  <si>
    <t>Comprehension</t>
  </si>
  <si>
    <t>Average</t>
  </si>
  <si>
    <t xml:space="preserve">Interpretation </t>
  </si>
  <si>
    <t>Base Model</t>
  </si>
  <si>
    <t>Moderate Agreement</t>
  </si>
  <si>
    <t>LLaMa</t>
  </si>
  <si>
    <t>GPT 3.5</t>
  </si>
  <si>
    <t>Fair Agreement</t>
  </si>
  <si>
    <t>Mistral</t>
  </si>
  <si>
    <t>Vicuna</t>
  </si>
  <si>
    <t>Substantial Agreement</t>
  </si>
  <si>
    <t>Proposed Model</t>
  </si>
  <si>
    <t>Near Perfect Agreement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</si>
</sst>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/>
    <font>
      <b/>
      <sz val="10.0"/>
      <color theme="1"/>
      <name val="Calibri"/>
    </font>
    <font>
      <sz val="14.0"/>
      <color theme="1"/>
      <name val="Calibri"/>
    </font>
    <font>
      <color theme="1"/>
      <name val="Calibri"/>
      <scheme val="minor"/>
    </font>
    <font>
      <sz val="1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</fills>
  <borders count="17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/>
    </xf>
    <xf borderId="4" fillId="0" fontId="1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horizontal="left"/>
    </xf>
    <xf borderId="7" fillId="4" fontId="3" numFmtId="0" xfId="0" applyAlignment="1" applyBorder="1" applyFill="1" applyFont="1">
      <alignment horizontal="left"/>
    </xf>
    <xf borderId="7" fillId="0" fontId="4" numFmtId="0" xfId="0" applyAlignment="1" applyBorder="1" applyFont="1">
      <alignment horizontal="left"/>
    </xf>
    <xf borderId="7" fillId="0" fontId="4" numFmtId="0" xfId="0" applyBorder="1" applyFont="1"/>
    <xf borderId="7" fillId="3" fontId="1" numFmtId="0" xfId="0" applyAlignment="1" applyBorder="1" applyFont="1">
      <alignment horizontal="left"/>
    </xf>
    <xf borderId="7" fillId="4" fontId="1" numFmtId="0" xfId="0" applyAlignment="1" applyBorder="1" applyFont="1">
      <alignment horizontal="left"/>
    </xf>
    <xf borderId="8" fillId="0" fontId="1" numFmtId="0" xfId="0" applyAlignment="1" applyBorder="1" applyFont="1">
      <alignment horizontal="center"/>
    </xf>
    <xf borderId="8" fillId="0" fontId="2" numFmtId="0" xfId="0" applyBorder="1" applyFont="1"/>
    <xf borderId="0" fillId="0" fontId="5" numFmtId="0" xfId="0" applyFont="1"/>
    <xf borderId="9" fillId="0" fontId="6" numFmtId="0" xfId="0" applyAlignment="1" applyBorder="1" applyFont="1">
      <alignment horizontal="center" readingOrder="0" shrinkToFit="0" vertical="center" wrapText="1"/>
    </xf>
    <xf borderId="10" fillId="5" fontId="6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horizontal="center" readingOrder="0"/>
    </xf>
    <xf borderId="11" fillId="0" fontId="6" numFmtId="0" xfId="0" applyAlignment="1" applyBorder="1" applyFont="1">
      <alignment horizontal="center" shrinkToFit="0" vertical="center" wrapText="1"/>
    </xf>
    <xf borderId="12" fillId="0" fontId="6" numFmtId="9" xfId="0" applyAlignment="1" applyBorder="1" applyFont="1" applyNumberFormat="1">
      <alignment horizontal="center" shrinkToFit="0" vertical="center" wrapText="1"/>
    </xf>
    <xf borderId="12" fillId="0" fontId="6" numFmtId="10" xfId="0" applyAlignment="1" applyBorder="1" applyFont="1" applyNumberFormat="1">
      <alignment horizontal="center" shrinkToFit="0" vertical="center" wrapText="1"/>
    </xf>
    <xf borderId="13" fillId="0" fontId="6" numFmtId="9" xfId="0" applyAlignment="1" applyBorder="1" applyFont="1" applyNumberFormat="1">
      <alignment horizontal="center" shrinkToFit="0" vertical="center" wrapText="1"/>
    </xf>
    <xf borderId="7" fillId="0" fontId="1" numFmtId="0" xfId="0" applyBorder="1" applyFont="1"/>
    <xf borderId="14" fillId="6" fontId="6" numFmtId="0" xfId="0" applyAlignment="1" applyBorder="1" applyFill="1" applyFont="1">
      <alignment horizontal="center" shrinkToFit="0" vertical="center" wrapText="1"/>
    </xf>
    <xf borderId="15" fillId="6" fontId="6" numFmtId="9" xfId="0" applyAlignment="1" applyBorder="1" applyFont="1" applyNumberFormat="1">
      <alignment horizontal="center" shrinkToFit="0" vertical="center" wrapText="1"/>
    </xf>
    <xf borderId="15" fillId="6" fontId="6" numFmtId="10" xfId="0" applyAlignment="1" applyBorder="1" applyFont="1" applyNumberFormat="1">
      <alignment horizontal="center" shrinkToFit="0" vertical="center" wrapText="1"/>
    </xf>
    <xf borderId="16" fillId="6" fontId="6" numFmtId="9" xfId="0" applyAlignment="1" applyBorder="1" applyFont="1" applyNumberFormat="1">
      <alignment horizontal="center" shrinkToFit="0" vertical="center" wrapText="1"/>
    </xf>
    <xf borderId="7" fillId="6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  <col customWidth="1" min="12" max="12" width="46.29"/>
    <col customWidth="1" min="13" max="13" width="16.43"/>
    <col customWidth="1" min="14" max="14" width="18.14"/>
    <col customWidth="1" min="15" max="15" width="14.29"/>
    <col customWidth="1" min="16" max="16" width="12.29"/>
    <col customWidth="1" min="17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E2" s="5" t="s">
        <v>2</v>
      </c>
      <c r="F2" s="6"/>
      <c r="G2" s="6"/>
      <c r="H2" s="7"/>
      <c r="M2" s="8" t="s">
        <v>3</v>
      </c>
      <c r="N2" s="8" t="s">
        <v>4</v>
      </c>
      <c r="O2" s="8" t="s">
        <v>5</v>
      </c>
      <c r="P2" s="8" t="s">
        <v>6</v>
      </c>
    </row>
    <row r="3">
      <c r="A3" s="8" t="s">
        <v>3</v>
      </c>
      <c r="B3" s="8" t="s">
        <v>4</v>
      </c>
      <c r="C3" s="8" t="s">
        <v>5</v>
      </c>
      <c r="D3" s="8" t="s">
        <v>6</v>
      </c>
      <c r="E3" s="9" t="s">
        <v>3</v>
      </c>
      <c r="F3" s="9" t="s">
        <v>4</v>
      </c>
      <c r="G3" s="9" t="s">
        <v>5</v>
      </c>
      <c r="H3" s="9" t="s">
        <v>6</v>
      </c>
      <c r="L3" s="10" t="s">
        <v>7</v>
      </c>
      <c r="M3" s="11">
        <f t="shared" ref="M3:P3" si="1">SUMPRODUCT(--(A4:A21 = E4:E21))/18</f>
        <v>1</v>
      </c>
      <c r="N3" s="11">
        <f t="shared" si="1"/>
        <v>0.9444444444</v>
      </c>
      <c r="O3" s="11">
        <f t="shared" si="1"/>
        <v>0.9444444444</v>
      </c>
      <c r="P3" s="11">
        <f t="shared" si="1"/>
        <v>0.9444444444</v>
      </c>
    </row>
    <row r="4">
      <c r="A4" s="12" t="b">
        <v>1</v>
      </c>
      <c r="B4" s="12" t="b">
        <v>1</v>
      </c>
      <c r="C4" s="12" t="b">
        <v>1</v>
      </c>
      <c r="D4" s="12" t="b">
        <v>1</v>
      </c>
      <c r="E4" s="13" t="b">
        <v>1</v>
      </c>
      <c r="F4" s="13" t="b">
        <v>1</v>
      </c>
      <c r="G4" s="13" t="b">
        <v>1</v>
      </c>
      <c r="H4" s="13" t="b">
        <v>1</v>
      </c>
      <c r="L4" s="11" t="s">
        <v>8</v>
      </c>
      <c r="M4" s="11">
        <f t="shared" ref="M4:P4" si="2">(COUNTIF(A4:A21,"TRUE")/18)*(COUNTIF(E4:E21,"TRUE")/18)</f>
        <v>0.8919753086</v>
      </c>
      <c r="N4" s="11">
        <f t="shared" si="2"/>
        <v>0.6481481481</v>
      </c>
      <c r="O4" s="11">
        <f t="shared" si="2"/>
        <v>0.7407407407</v>
      </c>
      <c r="P4" s="11">
        <f t="shared" si="2"/>
        <v>0.7407407407</v>
      </c>
    </row>
    <row r="5">
      <c r="A5" s="12" t="b">
        <v>1</v>
      </c>
      <c r="B5" s="12" t="b">
        <v>1</v>
      </c>
      <c r="C5" s="12" t="b">
        <v>1</v>
      </c>
      <c r="D5" s="12" t="b">
        <v>1</v>
      </c>
      <c r="E5" s="13" t="b">
        <v>1</v>
      </c>
      <c r="F5" s="13" t="b">
        <v>1</v>
      </c>
      <c r="G5" s="13" t="b">
        <v>1</v>
      </c>
      <c r="H5" s="13" t="b">
        <v>1</v>
      </c>
      <c r="L5" s="11" t="s">
        <v>9</v>
      </c>
      <c r="M5" s="11">
        <f t="shared" ref="M5:P5" si="3">(COUNTIF(A4:A21, "FALSE")/18) * (COUNTIF(E4:E21, "FALSE")/18)</f>
        <v>0.003086419753</v>
      </c>
      <c r="N5" s="11">
        <f t="shared" si="3"/>
        <v>0.03703703704</v>
      </c>
      <c r="O5" s="11">
        <f t="shared" si="3"/>
        <v>0.01851851852</v>
      </c>
      <c r="P5" s="11">
        <f t="shared" si="3"/>
        <v>0.01851851852</v>
      </c>
    </row>
    <row r="6">
      <c r="A6" s="12" t="b">
        <v>1</v>
      </c>
      <c r="B6" s="12" t="b">
        <v>1</v>
      </c>
      <c r="C6" s="12" t="b">
        <v>1</v>
      </c>
      <c r="D6" s="12" t="b">
        <v>1</v>
      </c>
      <c r="E6" s="13" t="b">
        <v>1</v>
      </c>
      <c r="F6" s="13" t="b">
        <v>1</v>
      </c>
      <c r="G6" s="13" t="b">
        <v>1</v>
      </c>
      <c r="H6" s="13" t="b">
        <v>1</v>
      </c>
      <c r="L6" s="10" t="s">
        <v>10</v>
      </c>
      <c r="M6" s="11">
        <f t="shared" ref="M6:P6" si="4">SUM(M4:M5)</f>
        <v>0.8950617284</v>
      </c>
      <c r="N6" s="11">
        <f t="shared" si="4"/>
        <v>0.6851851852</v>
      </c>
      <c r="O6" s="11">
        <f t="shared" si="4"/>
        <v>0.7592592593</v>
      </c>
      <c r="P6" s="11">
        <f t="shared" si="4"/>
        <v>0.7592592593</v>
      </c>
    </row>
    <row r="7">
      <c r="A7" s="12" t="b">
        <v>1</v>
      </c>
      <c r="B7" s="12" t="b">
        <v>1</v>
      </c>
      <c r="C7" s="12" t="b">
        <v>1</v>
      </c>
      <c r="D7" s="12" t="b">
        <v>1</v>
      </c>
      <c r="E7" s="13" t="b">
        <v>1</v>
      </c>
      <c r="F7" s="13" t="b">
        <v>1</v>
      </c>
      <c r="G7" s="13" t="b">
        <v>1</v>
      </c>
      <c r="H7" s="13" t="b">
        <v>1</v>
      </c>
    </row>
    <row r="8">
      <c r="A8" s="12" t="b">
        <v>1</v>
      </c>
      <c r="B8" s="12" t="b">
        <v>0</v>
      </c>
      <c r="C8" s="12" t="b">
        <v>1</v>
      </c>
      <c r="D8" s="12" t="b">
        <v>1</v>
      </c>
      <c r="E8" s="13" t="b">
        <v>1</v>
      </c>
      <c r="F8" s="13" t="b">
        <v>0</v>
      </c>
      <c r="G8" s="13" t="b">
        <v>1</v>
      </c>
      <c r="H8" s="13" t="b">
        <v>1</v>
      </c>
    </row>
    <row r="9">
      <c r="A9" s="12" t="b">
        <v>1</v>
      </c>
      <c r="B9" s="12" t="b">
        <v>1</v>
      </c>
      <c r="C9" s="12" t="b">
        <v>0</v>
      </c>
      <c r="D9" s="12" t="b">
        <v>1</v>
      </c>
      <c r="E9" s="13" t="b">
        <v>1</v>
      </c>
      <c r="F9" s="13" t="b">
        <v>1</v>
      </c>
      <c r="G9" s="13" t="b">
        <v>0</v>
      </c>
      <c r="H9" s="13" t="b">
        <v>0</v>
      </c>
    </row>
    <row r="10">
      <c r="A10" s="12" t="b">
        <v>1</v>
      </c>
      <c r="B10" s="12" t="b">
        <v>1</v>
      </c>
      <c r="C10" s="12" t="b">
        <v>1</v>
      </c>
      <c r="D10" s="12" t="b">
        <v>1</v>
      </c>
      <c r="E10" s="13" t="b">
        <v>1</v>
      </c>
      <c r="F10" s="13" t="b">
        <v>1</v>
      </c>
      <c r="G10" s="13" t="b">
        <v>1</v>
      </c>
      <c r="H10" s="13" t="b">
        <v>1</v>
      </c>
      <c r="L10" s="11" t="s">
        <v>11</v>
      </c>
      <c r="M10" s="11">
        <f t="shared" ref="M10:P10" si="5"> 1- ( (1-M3)/(1-M6) )</f>
        <v>1</v>
      </c>
      <c r="N10" s="11">
        <f t="shared" si="5"/>
        <v>0.8235294118</v>
      </c>
      <c r="O10" s="11">
        <f t="shared" si="5"/>
        <v>0.7692307692</v>
      </c>
      <c r="P10" s="11">
        <f t="shared" si="5"/>
        <v>0.7692307692</v>
      </c>
    </row>
    <row r="11">
      <c r="A11" s="12" t="b">
        <v>1</v>
      </c>
      <c r="B11" s="12" t="b">
        <v>1</v>
      </c>
      <c r="C11" s="12" t="b">
        <v>1</v>
      </c>
      <c r="D11" s="12" t="b">
        <v>1</v>
      </c>
      <c r="E11" s="13" t="b">
        <v>1</v>
      </c>
      <c r="F11" s="13" t="b">
        <v>1</v>
      </c>
      <c r="G11" s="13" t="b">
        <v>1</v>
      </c>
      <c r="H11" s="13" t="b">
        <v>1</v>
      </c>
    </row>
    <row r="12">
      <c r="A12" s="12" t="b">
        <v>1</v>
      </c>
      <c r="B12" s="12" t="b">
        <v>1</v>
      </c>
      <c r="C12" s="12" t="b">
        <v>1</v>
      </c>
      <c r="D12" s="12" t="b">
        <v>1</v>
      </c>
      <c r="E12" s="13" t="b">
        <v>1</v>
      </c>
      <c r="F12" s="13" t="b">
        <v>1</v>
      </c>
      <c r="G12" s="13" t="b">
        <v>1</v>
      </c>
      <c r="H12" s="13" t="b">
        <v>1</v>
      </c>
    </row>
    <row r="13">
      <c r="A13" s="12" t="b">
        <v>1</v>
      </c>
      <c r="B13" s="12" t="b">
        <v>0</v>
      </c>
      <c r="C13" s="12" t="b">
        <v>1</v>
      </c>
      <c r="D13" s="12" t="b">
        <v>0</v>
      </c>
      <c r="E13" s="13" t="b">
        <v>1</v>
      </c>
      <c r="F13" s="13" t="b">
        <v>0</v>
      </c>
      <c r="G13" s="13" t="b">
        <v>1</v>
      </c>
      <c r="H13" s="13" t="b">
        <v>0</v>
      </c>
    </row>
    <row r="14">
      <c r="A14" s="12" t="b">
        <v>1</v>
      </c>
      <c r="B14" s="12" t="b">
        <v>1</v>
      </c>
      <c r="C14" s="12" t="b">
        <v>1</v>
      </c>
      <c r="D14" s="12" t="b">
        <v>1</v>
      </c>
      <c r="E14" s="13" t="b">
        <v>1</v>
      </c>
      <c r="F14" s="13" t="b">
        <v>1</v>
      </c>
      <c r="G14" s="13" t="b">
        <v>1</v>
      </c>
      <c r="H14" s="13" t="b">
        <v>1</v>
      </c>
    </row>
    <row r="15">
      <c r="A15" s="12" t="b">
        <v>0</v>
      </c>
      <c r="B15" s="12" t="b">
        <v>1</v>
      </c>
      <c r="C15" s="12" t="b">
        <v>1</v>
      </c>
      <c r="D15" s="12" t="b">
        <v>1</v>
      </c>
      <c r="E15" s="13" t="b">
        <v>0</v>
      </c>
      <c r="F15" s="13" t="b">
        <v>1</v>
      </c>
      <c r="G15" s="13" t="b">
        <v>1</v>
      </c>
      <c r="H15" s="13" t="b">
        <v>1</v>
      </c>
    </row>
    <row r="16">
      <c r="A16" s="12" t="b">
        <v>1</v>
      </c>
      <c r="B16" s="12" t="b">
        <v>1</v>
      </c>
      <c r="C16" s="12" t="b">
        <v>1</v>
      </c>
      <c r="D16" s="12" t="b">
        <v>1</v>
      </c>
      <c r="E16" s="13" t="b">
        <v>1</v>
      </c>
      <c r="F16" s="13" t="b">
        <v>1</v>
      </c>
      <c r="G16" s="13" t="b">
        <v>1</v>
      </c>
      <c r="H16" s="13" t="b">
        <v>1</v>
      </c>
    </row>
    <row r="17">
      <c r="A17" s="12" t="b">
        <v>1</v>
      </c>
      <c r="B17" s="12" t="b">
        <v>0</v>
      </c>
      <c r="C17" s="12" t="b">
        <v>0</v>
      </c>
      <c r="D17" s="12" t="b">
        <v>0</v>
      </c>
      <c r="E17" s="13" t="b">
        <v>1</v>
      </c>
      <c r="F17" s="13" t="b">
        <v>0</v>
      </c>
      <c r="G17" s="13" t="b">
        <v>0</v>
      </c>
      <c r="H17" s="13" t="b">
        <v>0</v>
      </c>
    </row>
    <row r="18">
      <c r="A18" s="12" t="b">
        <v>1</v>
      </c>
      <c r="B18" s="12" t="b">
        <v>1</v>
      </c>
      <c r="C18" s="12" t="b">
        <v>1</v>
      </c>
      <c r="D18" s="12" t="b">
        <v>1</v>
      </c>
      <c r="E18" s="13" t="b">
        <v>1</v>
      </c>
      <c r="F18" s="13" t="b">
        <v>1</v>
      </c>
      <c r="G18" s="13" t="b">
        <v>1</v>
      </c>
      <c r="H18" s="13" t="b">
        <v>1</v>
      </c>
      <c r="M18" s="14" t="b">
        <v>1</v>
      </c>
      <c r="N18" s="15"/>
      <c r="O18" s="15"/>
      <c r="P18" s="15"/>
    </row>
    <row r="19">
      <c r="A19" s="12" t="b">
        <v>1</v>
      </c>
      <c r="B19" s="12" t="b">
        <v>0</v>
      </c>
      <c r="C19" s="12" t="b">
        <v>1</v>
      </c>
      <c r="D19" s="12" t="b">
        <v>1</v>
      </c>
      <c r="E19" s="13" t="b">
        <v>1</v>
      </c>
      <c r="F19" s="13" t="b">
        <v>1</v>
      </c>
      <c r="G19" s="13" t="b">
        <v>1</v>
      </c>
      <c r="H19" s="13" t="b">
        <v>1</v>
      </c>
      <c r="M19" s="8" t="s">
        <v>3</v>
      </c>
      <c r="N19" s="8" t="s">
        <v>4</v>
      </c>
      <c r="O19" s="8" t="s">
        <v>5</v>
      </c>
      <c r="P19" s="8" t="s">
        <v>6</v>
      </c>
    </row>
    <row r="20">
      <c r="A20" s="12" t="b">
        <v>1</v>
      </c>
      <c r="B20" s="12" t="b">
        <v>1</v>
      </c>
      <c r="C20" s="12" t="b">
        <v>1</v>
      </c>
      <c r="D20" s="12" t="b">
        <v>1</v>
      </c>
      <c r="E20" s="13" t="b">
        <v>1</v>
      </c>
      <c r="F20" s="13" t="b">
        <v>1</v>
      </c>
      <c r="G20" s="13" t="b">
        <v>1</v>
      </c>
      <c r="H20" s="13" t="b">
        <v>1</v>
      </c>
      <c r="M20" s="16">
        <f t="shared" ref="M20:P20" si="6"> (COUNTIF(A4:A21, "TRUE") + COUNTIF(E4:E21, "TRUE"))/ 36</f>
        <v>0.9444444444</v>
      </c>
      <c r="N20" s="16">
        <f t="shared" si="6"/>
        <v>0.8055555556</v>
      </c>
      <c r="O20" s="16">
        <f t="shared" si="6"/>
        <v>0.8611111111</v>
      </c>
      <c r="P20" s="16">
        <f t="shared" si="6"/>
        <v>0.8611111111</v>
      </c>
    </row>
    <row r="21" ht="15.75" customHeight="1">
      <c r="A21" s="12" t="b">
        <v>1</v>
      </c>
      <c r="B21" s="12" t="b">
        <v>1</v>
      </c>
      <c r="C21" s="12" t="b">
        <v>1</v>
      </c>
      <c r="D21" s="12" t="b">
        <v>1</v>
      </c>
      <c r="E21" s="13" t="b">
        <v>1</v>
      </c>
      <c r="F21" s="13" t="b">
        <v>1</v>
      </c>
      <c r="G21" s="13" t="b">
        <v>0</v>
      </c>
      <c r="H21" s="13" t="b">
        <v>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H1"/>
    <mergeCell ref="A2:D2"/>
    <mergeCell ref="E2:H2"/>
    <mergeCell ref="M18:P1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5" width="13.57"/>
    <col customWidth="1" min="6" max="8" width="10.71"/>
    <col customWidth="1" min="9" max="9" width="8.71"/>
    <col customWidth="1" min="10" max="10" width="10.43"/>
    <col customWidth="1" min="11" max="11" width="49.43"/>
    <col customWidth="1" min="12" max="12" width="17.14"/>
    <col customWidth="1" min="13" max="13" width="18.14"/>
    <col customWidth="1" min="14" max="14" width="16.29"/>
    <col customWidth="1" min="15" max="15" width="13.43"/>
    <col customWidth="1" min="16" max="26" width="8.71"/>
  </cols>
  <sheetData>
    <row r="1">
      <c r="A1" s="1" t="s">
        <v>12</v>
      </c>
      <c r="B1" s="2"/>
      <c r="C1" s="2"/>
      <c r="D1" s="2"/>
      <c r="E1" s="2"/>
      <c r="F1" s="2"/>
      <c r="G1" s="2"/>
      <c r="H1" s="3"/>
      <c r="J1" s="4"/>
    </row>
    <row r="2">
      <c r="A2" s="4" t="s">
        <v>1</v>
      </c>
      <c r="E2" s="5" t="s">
        <v>2</v>
      </c>
      <c r="F2" s="6"/>
      <c r="G2" s="6"/>
      <c r="H2" s="7"/>
      <c r="L2" s="8" t="s">
        <v>3</v>
      </c>
      <c r="M2" s="8" t="s">
        <v>4</v>
      </c>
      <c r="N2" s="8" t="s">
        <v>5</v>
      </c>
      <c r="O2" s="8" t="s">
        <v>6</v>
      </c>
    </row>
    <row r="3">
      <c r="A3" s="8" t="s">
        <v>3</v>
      </c>
      <c r="B3" s="8" t="s">
        <v>4</v>
      </c>
      <c r="C3" s="8" t="s">
        <v>5</v>
      </c>
      <c r="D3" s="8" t="s">
        <v>6</v>
      </c>
      <c r="E3" s="9" t="s">
        <v>3</v>
      </c>
      <c r="F3" s="9" t="s">
        <v>4</v>
      </c>
      <c r="G3" s="9" t="s">
        <v>5</v>
      </c>
      <c r="H3" s="9" t="s">
        <v>6</v>
      </c>
      <c r="K3" s="10" t="s">
        <v>7</v>
      </c>
      <c r="L3" s="11">
        <f t="shared" ref="L3:O3" si="1">SUMPRODUCT(--(A4:A21 = E4:E21))/18</f>
        <v>0.8888888889</v>
      </c>
      <c r="M3" s="11">
        <f t="shared" si="1"/>
        <v>0.8333333333</v>
      </c>
      <c r="N3" s="11">
        <f t="shared" si="1"/>
        <v>0.7777777778</v>
      </c>
      <c r="O3" s="11">
        <f t="shared" si="1"/>
        <v>0.7777777778</v>
      </c>
    </row>
    <row r="4">
      <c r="A4" s="12" t="b">
        <v>1</v>
      </c>
      <c r="B4" s="12" t="b">
        <v>1</v>
      </c>
      <c r="C4" s="12" t="b">
        <v>0</v>
      </c>
      <c r="D4" s="12" t="b">
        <v>0</v>
      </c>
      <c r="E4" s="13" t="b">
        <v>1</v>
      </c>
      <c r="F4" s="13" t="b">
        <v>1</v>
      </c>
      <c r="G4" s="13" t="b">
        <v>0</v>
      </c>
      <c r="H4" s="13" t="b">
        <v>0</v>
      </c>
      <c r="K4" s="11" t="s">
        <v>8</v>
      </c>
      <c r="L4" s="11">
        <f>(COUNTIF(A4:A21,"TRUE")/18)*(COUNTIF(E4:E21,"TRUE")/18)</f>
        <v>0.6913580247</v>
      </c>
      <c r="M4" s="11">
        <f t="shared" ref="M4:O4" si="2">(COUNTIF(B4:B21, "TRUE")/18) * (COUNTIF(F4:F21, "TRUE")/18)</f>
        <v>0.475308642</v>
      </c>
      <c r="N4" s="11">
        <f t="shared" si="2"/>
        <v>0.3055555556</v>
      </c>
      <c r="O4" s="11">
        <f t="shared" si="2"/>
        <v>0.5216049383</v>
      </c>
    </row>
    <row r="5">
      <c r="A5" s="12" t="b">
        <v>1</v>
      </c>
      <c r="B5" s="12" t="b">
        <v>1</v>
      </c>
      <c r="C5" s="12" t="b">
        <v>0</v>
      </c>
      <c r="D5" s="12" t="b">
        <v>1</v>
      </c>
      <c r="E5" s="13" t="b">
        <v>1</v>
      </c>
      <c r="F5" s="13" t="b">
        <v>1</v>
      </c>
      <c r="G5" s="13" t="b">
        <v>0</v>
      </c>
      <c r="H5" s="13" t="b">
        <v>1</v>
      </c>
      <c r="K5" s="11" t="s">
        <v>9</v>
      </c>
      <c r="L5" s="11">
        <f t="shared" ref="L5:O5" si="3">(COUNTIF(A4:A21, "FALSE")/18) * (COUNTIF(E4:E21, "FALSE")/18)</f>
        <v>0.02469135802</v>
      </c>
      <c r="M5" s="11">
        <f t="shared" si="3"/>
        <v>0.08641975309</v>
      </c>
      <c r="N5" s="11">
        <f t="shared" si="3"/>
        <v>0.1944444444</v>
      </c>
      <c r="O5" s="11">
        <f t="shared" si="3"/>
        <v>0.07716049383</v>
      </c>
    </row>
    <row r="6">
      <c r="A6" s="12" t="b">
        <v>1</v>
      </c>
      <c r="B6" s="12" t="b">
        <v>0</v>
      </c>
      <c r="C6" s="12" t="b">
        <v>1</v>
      </c>
      <c r="D6" s="12" t="b">
        <v>1</v>
      </c>
      <c r="E6" s="13" t="b">
        <v>1</v>
      </c>
      <c r="F6" s="13" t="b">
        <v>0</v>
      </c>
      <c r="G6" s="13" t="b">
        <v>1</v>
      </c>
      <c r="H6" s="13" t="b">
        <v>1</v>
      </c>
      <c r="K6" s="10" t="s">
        <v>10</v>
      </c>
      <c r="L6" s="11">
        <f t="shared" ref="L6:O6" si="4">SUM(L4:L5)</f>
        <v>0.7160493827</v>
      </c>
      <c r="M6" s="11">
        <f t="shared" si="4"/>
        <v>0.5617283951</v>
      </c>
      <c r="N6" s="11">
        <f t="shared" si="4"/>
        <v>0.5</v>
      </c>
      <c r="O6" s="11">
        <f t="shared" si="4"/>
        <v>0.5987654321</v>
      </c>
    </row>
    <row r="7">
      <c r="A7" s="12" t="b">
        <v>1</v>
      </c>
      <c r="B7" s="12" t="b">
        <v>1</v>
      </c>
      <c r="C7" s="12" t="b">
        <v>1</v>
      </c>
      <c r="D7" s="12" t="b">
        <v>1</v>
      </c>
      <c r="E7" s="13" t="b">
        <v>1</v>
      </c>
      <c r="F7" s="13" t="b">
        <v>1</v>
      </c>
      <c r="G7" s="13" t="b">
        <v>1</v>
      </c>
      <c r="H7" s="13" t="b">
        <v>1</v>
      </c>
    </row>
    <row r="8">
      <c r="A8" s="12" t="b">
        <v>1</v>
      </c>
      <c r="B8" s="12" t="b">
        <v>1</v>
      </c>
      <c r="C8" s="12" t="b">
        <v>1</v>
      </c>
      <c r="D8" s="12" t="b">
        <v>1</v>
      </c>
      <c r="E8" s="13" t="b">
        <v>1</v>
      </c>
      <c r="F8" s="13" t="b">
        <v>1</v>
      </c>
      <c r="G8" s="13" t="b">
        <v>0</v>
      </c>
      <c r="H8" s="13" t="b">
        <v>1</v>
      </c>
    </row>
    <row r="9">
      <c r="A9" s="12" t="b">
        <v>1</v>
      </c>
      <c r="B9" s="12" t="b">
        <v>1</v>
      </c>
      <c r="C9" s="12" t="b">
        <v>0</v>
      </c>
      <c r="D9" s="12" t="b">
        <v>0</v>
      </c>
      <c r="E9" s="13" t="b">
        <v>1</v>
      </c>
      <c r="F9" s="13" t="b">
        <v>1</v>
      </c>
      <c r="G9" s="13" t="b">
        <v>1</v>
      </c>
      <c r="H9" s="13" t="b">
        <v>1</v>
      </c>
    </row>
    <row r="10">
      <c r="A10" s="12" t="b">
        <v>1</v>
      </c>
      <c r="B10" s="12" t="b">
        <v>1</v>
      </c>
      <c r="C10" s="12" t="b">
        <v>1</v>
      </c>
      <c r="D10" s="12" t="b">
        <v>1</v>
      </c>
      <c r="E10" s="13" t="b">
        <v>1</v>
      </c>
      <c r="F10" s="13" t="b">
        <v>1</v>
      </c>
      <c r="G10" s="13" t="b">
        <v>0</v>
      </c>
      <c r="H10" s="13" t="b">
        <v>1</v>
      </c>
      <c r="K10" s="11" t="s">
        <v>11</v>
      </c>
      <c r="L10" s="11">
        <f t="shared" ref="L10:O10" si="5"> 1- ( (1-L3)/(1-L6) )</f>
        <v>0.6086956522</v>
      </c>
      <c r="M10" s="11">
        <f t="shared" si="5"/>
        <v>0.6197183099</v>
      </c>
      <c r="N10" s="11">
        <f t="shared" si="5"/>
        <v>0.5555555556</v>
      </c>
      <c r="O10" s="11">
        <f t="shared" si="5"/>
        <v>0.4461538462</v>
      </c>
    </row>
    <row r="11">
      <c r="A11" s="12" t="b">
        <v>1</v>
      </c>
      <c r="B11" s="12" t="b">
        <v>1</v>
      </c>
      <c r="C11" s="12" t="b">
        <v>1</v>
      </c>
      <c r="D11" s="12" t="b">
        <v>1</v>
      </c>
      <c r="E11" s="13" t="b">
        <v>1</v>
      </c>
      <c r="F11" s="13" t="b">
        <v>1</v>
      </c>
      <c r="G11" s="13" t="b">
        <v>1</v>
      </c>
      <c r="H11" s="13" t="b">
        <v>1</v>
      </c>
    </row>
    <row r="12">
      <c r="A12" s="12" t="b">
        <v>1</v>
      </c>
      <c r="B12" s="12" t="b">
        <v>1</v>
      </c>
      <c r="C12" s="12" t="b">
        <v>0</v>
      </c>
      <c r="D12" s="12" t="b">
        <v>0</v>
      </c>
      <c r="E12" s="13" t="b">
        <v>1</v>
      </c>
      <c r="F12" s="13" t="b">
        <v>1</v>
      </c>
      <c r="G12" s="13" t="b">
        <v>0</v>
      </c>
      <c r="H12" s="13" t="b">
        <v>0</v>
      </c>
    </row>
    <row r="13">
      <c r="A13" s="12" t="b">
        <v>1</v>
      </c>
      <c r="B13" s="12" t="b">
        <v>0</v>
      </c>
      <c r="C13" s="12" t="b">
        <v>0</v>
      </c>
      <c r="D13" s="12" t="b">
        <v>1</v>
      </c>
      <c r="E13" s="13" t="b">
        <v>1</v>
      </c>
      <c r="F13" s="13" t="b">
        <v>0</v>
      </c>
      <c r="G13" s="13" t="b">
        <v>0</v>
      </c>
      <c r="H13" s="13" t="b">
        <v>1</v>
      </c>
    </row>
    <row r="14">
      <c r="A14" s="12" t="b">
        <v>1</v>
      </c>
      <c r="B14" s="12" t="b">
        <v>1</v>
      </c>
      <c r="C14" s="12" t="b">
        <v>1</v>
      </c>
      <c r="D14" s="12" t="b">
        <v>1</v>
      </c>
      <c r="E14" s="13" t="b">
        <v>1</v>
      </c>
      <c r="F14" s="13" t="b">
        <v>0</v>
      </c>
      <c r="G14" s="13" t="b">
        <v>1</v>
      </c>
      <c r="H14" s="13" t="b">
        <v>1</v>
      </c>
    </row>
    <row r="15">
      <c r="A15" s="12" t="b">
        <v>1</v>
      </c>
      <c r="B15" s="12" t="b">
        <v>1</v>
      </c>
      <c r="C15" s="12" t="b">
        <v>1</v>
      </c>
      <c r="D15" s="12" t="b">
        <v>1</v>
      </c>
      <c r="E15" s="13" t="b">
        <v>1</v>
      </c>
      <c r="F15" s="13" t="b">
        <v>0</v>
      </c>
      <c r="G15" s="13" t="b">
        <v>1</v>
      </c>
      <c r="H15" s="13" t="b">
        <v>1</v>
      </c>
    </row>
    <row r="16">
      <c r="A16" s="12" t="b">
        <v>1</v>
      </c>
      <c r="B16" s="12" t="b">
        <v>0</v>
      </c>
      <c r="C16" s="12" t="b">
        <v>0</v>
      </c>
      <c r="D16" s="12" t="b">
        <v>0</v>
      </c>
      <c r="E16" s="13" t="b">
        <v>1</v>
      </c>
      <c r="F16" s="13" t="b">
        <v>0</v>
      </c>
      <c r="G16" s="13" t="b">
        <v>0</v>
      </c>
      <c r="H16" s="13" t="b">
        <v>1</v>
      </c>
    </row>
    <row r="17">
      <c r="A17" s="12" t="b">
        <v>1</v>
      </c>
      <c r="B17" s="12" t="b">
        <v>1</v>
      </c>
      <c r="C17" s="12" t="b">
        <v>0</v>
      </c>
      <c r="D17" s="12" t="b">
        <v>1</v>
      </c>
      <c r="E17" s="13" t="b">
        <v>0</v>
      </c>
      <c r="F17" s="13" t="b">
        <v>1</v>
      </c>
      <c r="G17" s="13" t="b">
        <v>0</v>
      </c>
      <c r="H17" s="13" t="b">
        <v>1</v>
      </c>
    </row>
    <row r="18">
      <c r="A18" s="12" t="b">
        <v>0</v>
      </c>
      <c r="B18" s="12" t="b">
        <v>1</v>
      </c>
      <c r="C18" s="12" t="b">
        <v>1</v>
      </c>
      <c r="D18" s="12" t="b">
        <v>1</v>
      </c>
      <c r="E18" s="13" t="b">
        <v>0</v>
      </c>
      <c r="F18" s="13" t="b">
        <v>1</v>
      </c>
      <c r="G18" s="13" t="b">
        <v>1</v>
      </c>
      <c r="H18" s="13" t="b">
        <v>1</v>
      </c>
    </row>
    <row r="19">
      <c r="A19" s="12" t="b">
        <v>0</v>
      </c>
      <c r="B19" s="12" t="b">
        <v>0</v>
      </c>
      <c r="C19" s="12" t="b">
        <v>1</v>
      </c>
      <c r="D19" s="12" t="b">
        <v>0</v>
      </c>
      <c r="E19" s="13" t="b">
        <v>0</v>
      </c>
      <c r="F19" s="13" t="b">
        <v>0</v>
      </c>
      <c r="G19" s="13" t="b">
        <v>1</v>
      </c>
      <c r="H19" s="13" t="b">
        <v>0</v>
      </c>
    </row>
    <row r="20">
      <c r="A20" s="12" t="b">
        <v>1</v>
      </c>
      <c r="B20" s="12" t="b">
        <v>1</v>
      </c>
      <c r="C20" s="12" t="b">
        <v>1</v>
      </c>
      <c r="D20" s="12" t="b">
        <v>1</v>
      </c>
      <c r="E20" s="13" t="b">
        <v>0</v>
      </c>
      <c r="F20" s="13" t="b">
        <v>1</v>
      </c>
      <c r="G20" s="13" t="b">
        <v>1</v>
      </c>
      <c r="H20" s="13" t="b">
        <v>0</v>
      </c>
    </row>
    <row r="21" ht="15.75" customHeight="1">
      <c r="A21" s="12" t="b">
        <v>1</v>
      </c>
      <c r="B21" s="12" t="b">
        <v>1</v>
      </c>
      <c r="C21" s="12" t="b">
        <v>1</v>
      </c>
      <c r="D21" s="12" t="b">
        <v>1</v>
      </c>
      <c r="E21" s="13" t="b">
        <v>1</v>
      </c>
      <c r="F21" s="13" t="b">
        <v>0</v>
      </c>
      <c r="G21" s="13" t="b">
        <v>0</v>
      </c>
      <c r="H21" s="13" t="b">
        <v>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H1"/>
    <mergeCell ref="J1:N1"/>
    <mergeCell ref="A2:D2"/>
    <mergeCell ref="E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8.71"/>
    <col customWidth="1" min="13" max="13" width="48.29"/>
    <col customWidth="1" min="14" max="14" width="15.86"/>
    <col customWidth="1" min="15" max="15" width="13.43"/>
    <col customWidth="1" min="16" max="16" width="10.29"/>
    <col customWidth="1" min="17" max="17" width="14.14"/>
    <col customWidth="1" min="18" max="26" width="8.71"/>
  </cols>
  <sheetData>
    <row r="1">
      <c r="A1" s="1" t="s">
        <v>13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E2" s="5" t="s">
        <v>2</v>
      </c>
      <c r="F2" s="6"/>
      <c r="G2" s="6"/>
      <c r="H2" s="7"/>
      <c r="N2" s="8" t="s">
        <v>3</v>
      </c>
      <c r="O2" s="8" t="s">
        <v>4</v>
      </c>
      <c r="P2" s="8" t="s">
        <v>5</v>
      </c>
      <c r="Q2" s="8" t="s">
        <v>6</v>
      </c>
    </row>
    <row r="3">
      <c r="A3" s="8" t="s">
        <v>3</v>
      </c>
      <c r="B3" s="8" t="s">
        <v>4</v>
      </c>
      <c r="C3" s="8" t="s">
        <v>5</v>
      </c>
      <c r="D3" s="8" t="s">
        <v>6</v>
      </c>
      <c r="E3" s="9" t="s">
        <v>3</v>
      </c>
      <c r="F3" s="9" t="s">
        <v>4</v>
      </c>
      <c r="G3" s="9" t="s">
        <v>5</v>
      </c>
      <c r="H3" s="9" t="s">
        <v>6</v>
      </c>
      <c r="M3" s="10" t="s">
        <v>7</v>
      </c>
      <c r="N3" s="11">
        <f t="shared" ref="N3:Q3" si="1">SUMPRODUCT(--(A4:A21 = E4:E21))/18</f>
        <v>0.7777777778</v>
      </c>
      <c r="O3" s="11">
        <f t="shared" si="1"/>
        <v>0.7777777778</v>
      </c>
      <c r="P3" s="11">
        <f t="shared" si="1"/>
        <v>0.7222222222</v>
      </c>
      <c r="Q3" s="11">
        <f t="shared" si="1"/>
        <v>0.8888888889</v>
      </c>
    </row>
    <row r="4">
      <c r="A4" s="12" t="b">
        <v>1</v>
      </c>
      <c r="B4" s="12" t="b">
        <v>0</v>
      </c>
      <c r="C4" s="12" t="b">
        <v>1</v>
      </c>
      <c r="D4" s="12" t="b">
        <v>1</v>
      </c>
      <c r="E4" s="13" t="b">
        <v>1</v>
      </c>
      <c r="F4" s="13" t="b">
        <v>1</v>
      </c>
      <c r="G4" s="13" t="b">
        <v>0</v>
      </c>
      <c r="H4" s="13" t="b">
        <v>1</v>
      </c>
      <c r="M4" s="11" t="s">
        <v>8</v>
      </c>
      <c r="N4" s="11">
        <f t="shared" ref="N4:Q4" si="2">(COUNTIF(A4:A21,"TRUE")/18)*(COUNTIF(E4:E21,"TRUE")/18)</f>
        <v>0.6049382716</v>
      </c>
      <c r="O4" s="11">
        <f t="shared" si="2"/>
        <v>0.5092592593</v>
      </c>
      <c r="P4" s="11">
        <f t="shared" si="2"/>
        <v>0.2222222222</v>
      </c>
      <c r="Q4" s="11">
        <f t="shared" si="2"/>
        <v>0.6944444444</v>
      </c>
    </row>
    <row r="5">
      <c r="A5" s="12" t="b">
        <v>1</v>
      </c>
      <c r="B5" s="12" t="b">
        <v>1</v>
      </c>
      <c r="C5" s="12" t="b">
        <v>1</v>
      </c>
      <c r="D5" s="12" t="b">
        <v>1</v>
      </c>
      <c r="E5" s="13" t="b">
        <v>1</v>
      </c>
      <c r="F5" s="13" t="b">
        <v>1</v>
      </c>
      <c r="G5" s="13" t="b">
        <v>1</v>
      </c>
      <c r="H5" s="13" t="b">
        <v>1</v>
      </c>
      <c r="M5" s="11" t="s">
        <v>9</v>
      </c>
      <c r="N5" s="11">
        <f t="shared" ref="N5:Q5" si="3">(COUNTIF(A4:A21, "FALSE")/18) * (COUNTIF(E4:E21, "FALSE")/18)</f>
        <v>0.04938271605</v>
      </c>
      <c r="O5" s="11">
        <f t="shared" si="3"/>
        <v>0.06481481481</v>
      </c>
      <c r="P5" s="11">
        <f t="shared" si="3"/>
        <v>0.2777777778</v>
      </c>
      <c r="Q5" s="11">
        <f t="shared" si="3"/>
        <v>0.02777777778</v>
      </c>
    </row>
    <row r="6">
      <c r="A6" s="12" t="b">
        <v>1</v>
      </c>
      <c r="B6" s="12" t="b">
        <v>1</v>
      </c>
      <c r="C6" s="12" t="b">
        <v>1</v>
      </c>
      <c r="D6" s="12" t="b">
        <v>1</v>
      </c>
      <c r="E6" s="13" t="b">
        <v>1</v>
      </c>
      <c r="F6" s="13" t="b">
        <v>1</v>
      </c>
      <c r="G6" s="13" t="b">
        <v>1</v>
      </c>
      <c r="H6" s="13" t="b">
        <v>1</v>
      </c>
      <c r="M6" s="10" t="s">
        <v>10</v>
      </c>
      <c r="N6" s="11">
        <f t="shared" ref="N6:Q6" si="4">SUM(N4:N5)</f>
        <v>0.6543209877</v>
      </c>
      <c r="O6" s="11">
        <f t="shared" si="4"/>
        <v>0.5740740741</v>
      </c>
      <c r="P6" s="11">
        <f t="shared" si="4"/>
        <v>0.5</v>
      </c>
      <c r="Q6" s="11">
        <f t="shared" si="4"/>
        <v>0.7222222222</v>
      </c>
    </row>
    <row r="7">
      <c r="A7" s="12" t="b">
        <v>0</v>
      </c>
      <c r="B7" s="12" t="b">
        <v>1</v>
      </c>
      <c r="C7" s="12" t="b">
        <v>0</v>
      </c>
      <c r="D7" s="12" t="b">
        <v>1</v>
      </c>
      <c r="E7" s="13" t="b">
        <v>0</v>
      </c>
      <c r="F7" s="13" t="b">
        <v>1</v>
      </c>
      <c r="G7" s="13" t="b">
        <v>1</v>
      </c>
      <c r="H7" s="13" t="b">
        <v>1</v>
      </c>
    </row>
    <row r="8">
      <c r="A8" s="12" t="b">
        <v>1</v>
      </c>
      <c r="B8" s="12" t="b">
        <v>1</v>
      </c>
      <c r="C8" s="12" t="b">
        <v>0</v>
      </c>
      <c r="D8" s="12" t="b">
        <v>1</v>
      </c>
      <c r="E8" s="13" t="b">
        <v>1</v>
      </c>
      <c r="F8" s="13" t="b">
        <v>1</v>
      </c>
      <c r="G8" s="13" t="b">
        <v>0</v>
      </c>
      <c r="H8" s="13" t="b">
        <v>1</v>
      </c>
    </row>
    <row r="9">
      <c r="A9" s="12" t="b">
        <v>1</v>
      </c>
      <c r="B9" s="12" t="b">
        <v>1</v>
      </c>
      <c r="C9" s="12" t="b">
        <v>0</v>
      </c>
      <c r="D9" s="12" t="b">
        <v>1</v>
      </c>
      <c r="E9" s="13" t="b">
        <v>1</v>
      </c>
      <c r="F9" s="13" t="b">
        <v>1</v>
      </c>
      <c r="G9" s="13" t="b">
        <v>0</v>
      </c>
      <c r="H9" s="13" t="b">
        <v>1</v>
      </c>
    </row>
    <row r="10">
      <c r="A10" s="12" t="b">
        <v>0</v>
      </c>
      <c r="B10" s="12" t="b">
        <v>0</v>
      </c>
      <c r="C10" s="12" t="b">
        <v>1</v>
      </c>
      <c r="D10" s="12" t="b">
        <v>1</v>
      </c>
      <c r="E10" s="13" t="b">
        <v>0</v>
      </c>
      <c r="F10" s="13" t="b">
        <v>1</v>
      </c>
      <c r="G10" s="13" t="b">
        <v>1</v>
      </c>
      <c r="H10" s="13" t="b">
        <v>1</v>
      </c>
      <c r="M10" s="11" t="s">
        <v>11</v>
      </c>
      <c r="N10" s="11">
        <f t="shared" ref="N10:Q10" si="5"> 1- ( (1-N3)/(1-N6) )</f>
        <v>0.3571428571</v>
      </c>
      <c r="O10" s="11">
        <f t="shared" si="5"/>
        <v>0.4782608696</v>
      </c>
      <c r="P10" s="11">
        <f t="shared" si="5"/>
        <v>0.4444444444</v>
      </c>
      <c r="Q10" s="11">
        <f t="shared" si="5"/>
        <v>0.6</v>
      </c>
    </row>
    <row r="11">
      <c r="A11" s="12" t="b">
        <v>1</v>
      </c>
      <c r="B11" s="12" t="b">
        <v>1</v>
      </c>
      <c r="C11" s="12" t="b">
        <v>1</v>
      </c>
      <c r="D11" s="12" t="b">
        <v>1</v>
      </c>
      <c r="E11" s="13" t="b">
        <v>1</v>
      </c>
      <c r="F11" s="13" t="b">
        <v>1</v>
      </c>
      <c r="G11" s="13" t="b">
        <v>1</v>
      </c>
      <c r="H11" s="13" t="b">
        <v>1</v>
      </c>
    </row>
    <row r="12">
      <c r="A12" s="12" t="b">
        <v>1</v>
      </c>
      <c r="B12" s="12" t="b">
        <v>1</v>
      </c>
      <c r="C12" s="12" t="b">
        <v>0</v>
      </c>
      <c r="D12" s="12" t="b">
        <v>1</v>
      </c>
      <c r="E12" s="13" t="b">
        <v>1</v>
      </c>
      <c r="F12" s="13" t="b">
        <v>1</v>
      </c>
      <c r="G12" s="13" t="b">
        <v>0</v>
      </c>
      <c r="H12" s="13" t="b">
        <v>1</v>
      </c>
    </row>
    <row r="13">
      <c r="A13" s="12" t="b">
        <v>0</v>
      </c>
      <c r="B13" s="12" t="b">
        <v>0</v>
      </c>
      <c r="C13" s="12" t="b">
        <v>0</v>
      </c>
      <c r="D13" s="12" t="b">
        <v>0</v>
      </c>
      <c r="E13" s="13" t="b">
        <v>1</v>
      </c>
      <c r="F13" s="13" t="b">
        <v>1</v>
      </c>
      <c r="G13" s="13" t="b">
        <v>1</v>
      </c>
      <c r="H13" s="13" t="b">
        <v>1</v>
      </c>
    </row>
    <row r="14">
      <c r="A14" s="12" t="b">
        <v>1</v>
      </c>
      <c r="B14" s="12" t="b">
        <v>1</v>
      </c>
      <c r="C14" s="12" t="b">
        <v>0</v>
      </c>
      <c r="D14" s="12" t="b">
        <v>1</v>
      </c>
      <c r="E14" s="13" t="b">
        <v>1</v>
      </c>
      <c r="F14" s="13" t="b">
        <v>1</v>
      </c>
      <c r="G14" s="13" t="b">
        <v>1</v>
      </c>
      <c r="H14" s="13" t="b">
        <v>1</v>
      </c>
    </row>
    <row r="15">
      <c r="A15" s="12" t="b">
        <v>1</v>
      </c>
      <c r="B15" s="12" t="b">
        <v>0</v>
      </c>
      <c r="C15" s="12" t="b">
        <v>0</v>
      </c>
      <c r="D15" s="12" t="b">
        <v>1</v>
      </c>
      <c r="E15" s="13" t="b">
        <v>1</v>
      </c>
      <c r="F15" s="13" t="b">
        <v>1</v>
      </c>
      <c r="G15" s="13" t="b">
        <v>0</v>
      </c>
      <c r="H15" s="13" t="b">
        <v>1</v>
      </c>
    </row>
    <row r="16">
      <c r="A16" s="12" t="b">
        <v>1</v>
      </c>
      <c r="B16" s="12" t="b">
        <v>1</v>
      </c>
      <c r="C16" s="12" t="b">
        <v>1</v>
      </c>
      <c r="D16" s="12" t="b">
        <v>1</v>
      </c>
      <c r="E16" s="13" t="b">
        <v>1</v>
      </c>
      <c r="F16" s="13" t="b">
        <v>1</v>
      </c>
      <c r="G16" s="13" t="b">
        <v>1</v>
      </c>
      <c r="H16" s="13" t="b">
        <v>1</v>
      </c>
    </row>
    <row r="17">
      <c r="A17" s="12" t="b">
        <v>1</v>
      </c>
      <c r="B17" s="12" t="b">
        <v>1</v>
      </c>
      <c r="C17" s="12" t="b">
        <v>1</v>
      </c>
      <c r="D17" s="12" t="b">
        <v>1</v>
      </c>
      <c r="E17" s="13" t="b">
        <v>1</v>
      </c>
      <c r="F17" s="13" t="b">
        <v>1</v>
      </c>
      <c r="G17" s="13" t="b">
        <v>0</v>
      </c>
      <c r="H17" s="13" t="b">
        <v>1</v>
      </c>
    </row>
    <row r="18">
      <c r="A18" s="12" t="b">
        <v>1</v>
      </c>
      <c r="B18" s="12" t="b">
        <v>1</v>
      </c>
      <c r="C18" s="12" t="b">
        <v>1</v>
      </c>
      <c r="D18" s="12" t="b">
        <v>1</v>
      </c>
      <c r="E18" s="13" t="b">
        <v>1</v>
      </c>
      <c r="F18" s="13" t="b">
        <v>1</v>
      </c>
      <c r="G18" s="13" t="b">
        <v>1</v>
      </c>
      <c r="H18" s="13" t="b">
        <v>1</v>
      </c>
    </row>
    <row r="19">
      <c r="A19" s="12" t="b">
        <v>1</v>
      </c>
      <c r="B19" s="12" t="b">
        <v>0</v>
      </c>
      <c r="C19" s="12" t="b">
        <v>0</v>
      </c>
      <c r="D19" s="12" t="b">
        <v>0</v>
      </c>
      <c r="E19" s="13" t="b">
        <v>0</v>
      </c>
      <c r="F19" s="13" t="b">
        <v>0</v>
      </c>
      <c r="G19" s="13" t="b">
        <v>0</v>
      </c>
      <c r="H19" s="13" t="b">
        <v>0</v>
      </c>
    </row>
    <row r="20">
      <c r="A20" s="12" t="b">
        <v>0</v>
      </c>
      <c r="B20" s="12" t="b">
        <v>0</v>
      </c>
      <c r="C20" s="12" t="b">
        <v>0</v>
      </c>
      <c r="D20" s="12" t="b">
        <v>0</v>
      </c>
      <c r="E20" s="13" t="b">
        <v>1</v>
      </c>
      <c r="F20" s="13" t="b">
        <v>0</v>
      </c>
      <c r="G20" s="13" t="b">
        <v>0</v>
      </c>
      <c r="H20" s="13" t="b">
        <v>0</v>
      </c>
    </row>
    <row r="21" ht="15.75" customHeight="1">
      <c r="A21" s="12" t="b">
        <v>1</v>
      </c>
      <c r="B21" s="12" t="b">
        <v>0</v>
      </c>
      <c r="C21" s="12" t="b">
        <v>0</v>
      </c>
      <c r="D21" s="12" t="b">
        <v>1</v>
      </c>
      <c r="E21" s="13" t="b">
        <v>0</v>
      </c>
      <c r="F21" s="13" t="b">
        <v>0</v>
      </c>
      <c r="G21" s="13" t="b">
        <v>0</v>
      </c>
      <c r="H21" s="13" t="b">
        <v>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H1"/>
    <mergeCell ref="A2:D2"/>
    <mergeCell ref="E2:H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71"/>
    <col customWidth="1" min="14" max="14" width="48.43"/>
    <col customWidth="1" min="15" max="26" width="8.71"/>
  </cols>
  <sheetData>
    <row r="1">
      <c r="A1" s="1" t="s">
        <v>14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E2" s="5" t="s">
        <v>2</v>
      </c>
      <c r="F2" s="6"/>
      <c r="G2" s="6"/>
      <c r="H2" s="7"/>
      <c r="O2" s="8" t="s">
        <v>3</v>
      </c>
      <c r="P2" s="8" t="s">
        <v>4</v>
      </c>
      <c r="Q2" s="8" t="s">
        <v>5</v>
      </c>
      <c r="R2" s="8" t="s">
        <v>6</v>
      </c>
    </row>
    <row r="3">
      <c r="A3" s="8" t="s">
        <v>3</v>
      </c>
      <c r="B3" s="8" t="s">
        <v>4</v>
      </c>
      <c r="C3" s="8" t="s">
        <v>5</v>
      </c>
      <c r="D3" s="8" t="s">
        <v>6</v>
      </c>
      <c r="E3" s="9" t="s">
        <v>3</v>
      </c>
      <c r="F3" s="9" t="s">
        <v>4</v>
      </c>
      <c r="G3" s="9" t="s">
        <v>5</v>
      </c>
      <c r="H3" s="9" t="s">
        <v>6</v>
      </c>
      <c r="N3" s="10" t="s">
        <v>7</v>
      </c>
      <c r="O3" s="11">
        <f t="shared" ref="O3:R3" si="1">SUMPRODUCT(--(A4:A21 = E4:E21))/18</f>
        <v>0.8333333333</v>
      </c>
      <c r="P3" s="11">
        <f t="shared" si="1"/>
        <v>0.7222222222</v>
      </c>
      <c r="Q3" s="11">
        <f t="shared" si="1"/>
        <v>0.6111111111</v>
      </c>
      <c r="R3" s="11">
        <f t="shared" si="1"/>
        <v>0.7222222222</v>
      </c>
    </row>
    <row r="4">
      <c r="A4" s="12" t="b">
        <v>1</v>
      </c>
      <c r="B4" s="12" t="b">
        <v>1</v>
      </c>
      <c r="C4" s="12" t="b">
        <v>1</v>
      </c>
      <c r="D4" s="12" t="b">
        <v>1</v>
      </c>
      <c r="E4" s="13" t="b">
        <v>1</v>
      </c>
      <c r="F4" s="13" t="b">
        <v>1</v>
      </c>
      <c r="G4" s="13" t="b">
        <v>1</v>
      </c>
      <c r="H4" s="13" t="b">
        <v>0</v>
      </c>
      <c r="N4" s="11" t="s">
        <v>8</v>
      </c>
      <c r="O4" s="11">
        <f t="shared" ref="O4:R4" si="2">(COUNTIF(A4:A21,"TRUE")/18)*(COUNTIF(E4:E21,"TRUE")/18)</f>
        <v>0.6419753086</v>
      </c>
      <c r="P4" s="11">
        <f t="shared" si="2"/>
        <v>0.475308642</v>
      </c>
      <c r="Q4" s="11">
        <f t="shared" si="2"/>
        <v>0.3024691358</v>
      </c>
      <c r="R4" s="11">
        <f t="shared" si="2"/>
        <v>0.5432098765</v>
      </c>
    </row>
    <row r="5">
      <c r="A5" s="12" t="b">
        <v>1</v>
      </c>
      <c r="B5" s="12" t="b">
        <v>1</v>
      </c>
      <c r="C5" s="12" t="b">
        <v>1</v>
      </c>
      <c r="D5" s="12" t="b">
        <v>1</v>
      </c>
      <c r="E5" s="13" t="b">
        <v>1</v>
      </c>
      <c r="F5" s="13" t="b">
        <v>1</v>
      </c>
      <c r="G5" s="13" t="b">
        <v>0</v>
      </c>
      <c r="H5" s="13" t="b">
        <v>1</v>
      </c>
      <c r="N5" s="11" t="s">
        <v>9</v>
      </c>
      <c r="O5" s="11">
        <f t="shared" ref="O5:R5" si="3">(COUNTIF(A4:A21, "FALSE")/18) * (COUNTIF(E4:E21, "FALSE")/18)</f>
        <v>0.03086419753</v>
      </c>
      <c r="P5" s="11">
        <f t="shared" si="3"/>
        <v>0.08641975309</v>
      </c>
      <c r="Q5" s="11">
        <f t="shared" si="3"/>
        <v>0.1358024691</v>
      </c>
      <c r="R5" s="11">
        <f t="shared" si="3"/>
        <v>0.04320987654</v>
      </c>
    </row>
    <row r="6">
      <c r="A6" s="12" t="b">
        <v>1</v>
      </c>
      <c r="B6" s="12" t="b">
        <v>1</v>
      </c>
      <c r="C6" s="12" t="b">
        <v>1</v>
      </c>
      <c r="D6" s="12" t="b">
        <v>1</v>
      </c>
      <c r="E6" s="13" t="b">
        <v>1</v>
      </c>
      <c r="F6" s="13" t="b">
        <v>1</v>
      </c>
      <c r="G6" s="13" t="b">
        <v>0</v>
      </c>
      <c r="H6" s="13" t="b">
        <v>0</v>
      </c>
      <c r="N6" s="10" t="s">
        <v>10</v>
      </c>
      <c r="O6" s="11">
        <f t="shared" ref="O6:R6" si="4">SUM(O4:O5)</f>
        <v>0.6728395062</v>
      </c>
      <c r="P6" s="11">
        <f t="shared" si="4"/>
        <v>0.5617283951</v>
      </c>
      <c r="Q6" s="11">
        <f t="shared" si="4"/>
        <v>0.4382716049</v>
      </c>
      <c r="R6" s="11">
        <f t="shared" si="4"/>
        <v>0.5864197531</v>
      </c>
    </row>
    <row r="7">
      <c r="A7" s="12" t="b">
        <v>1</v>
      </c>
      <c r="B7" s="12" t="b">
        <v>0</v>
      </c>
      <c r="C7" s="12" t="b">
        <v>1</v>
      </c>
      <c r="D7" s="12" t="b">
        <v>1</v>
      </c>
      <c r="E7" s="13" t="b">
        <v>1</v>
      </c>
      <c r="F7" s="13" t="b">
        <v>0</v>
      </c>
      <c r="G7" s="13" t="b">
        <v>0</v>
      </c>
      <c r="H7" s="13" t="b">
        <v>1</v>
      </c>
    </row>
    <row r="8">
      <c r="A8" s="12" t="b">
        <v>1</v>
      </c>
      <c r="B8" s="12" t="b">
        <v>0</v>
      </c>
      <c r="C8" s="12" t="b">
        <v>1</v>
      </c>
      <c r="D8" s="12" t="b">
        <v>1</v>
      </c>
      <c r="E8" s="13" t="b">
        <v>1</v>
      </c>
      <c r="F8" s="13" t="b">
        <v>1</v>
      </c>
      <c r="G8" s="13" t="b">
        <v>0</v>
      </c>
      <c r="H8" s="13" t="b">
        <v>1</v>
      </c>
    </row>
    <row r="9">
      <c r="A9" s="12" t="b">
        <v>1</v>
      </c>
      <c r="B9" s="12" t="b">
        <v>1</v>
      </c>
      <c r="C9" s="12" t="b">
        <v>0</v>
      </c>
      <c r="D9" s="12" t="b">
        <v>1</v>
      </c>
      <c r="E9" s="13" t="b">
        <v>1</v>
      </c>
      <c r="F9" s="13" t="b">
        <v>1</v>
      </c>
      <c r="G9" s="13" t="b">
        <v>0</v>
      </c>
      <c r="H9" s="13" t="b">
        <v>1</v>
      </c>
    </row>
    <row r="10">
      <c r="A10" s="12" t="b">
        <v>1</v>
      </c>
      <c r="B10" s="12" t="b">
        <v>1</v>
      </c>
      <c r="C10" s="12" t="b">
        <v>1</v>
      </c>
      <c r="D10" s="12" t="b">
        <v>1</v>
      </c>
      <c r="E10" s="13" t="b">
        <v>1</v>
      </c>
      <c r="F10" s="13" t="b">
        <v>0</v>
      </c>
      <c r="G10" s="13" t="b">
        <v>0</v>
      </c>
      <c r="H10" s="13" t="b">
        <v>1</v>
      </c>
      <c r="N10" s="11" t="s">
        <v>11</v>
      </c>
      <c r="O10" s="11">
        <f t="shared" ref="O10:R10" si="5"> 1- ( (1-O3)/(1-O6) )</f>
        <v>0.4905660377</v>
      </c>
      <c r="P10" s="11">
        <f t="shared" si="5"/>
        <v>0.3661971831</v>
      </c>
      <c r="Q10" s="11">
        <f t="shared" si="5"/>
        <v>0.3076923077</v>
      </c>
      <c r="R10" s="11">
        <f t="shared" si="5"/>
        <v>0.328358209</v>
      </c>
    </row>
    <row r="11">
      <c r="A11" s="12" t="b">
        <v>1</v>
      </c>
      <c r="B11" s="12" t="b">
        <v>1</v>
      </c>
      <c r="C11" s="12" t="b">
        <v>0</v>
      </c>
      <c r="D11" s="12" t="b">
        <v>1</v>
      </c>
      <c r="E11" s="13" t="b">
        <v>0</v>
      </c>
      <c r="F11" s="13" t="b">
        <v>0</v>
      </c>
      <c r="G11" s="13" t="b">
        <v>0</v>
      </c>
      <c r="H11" s="13" t="b">
        <v>0</v>
      </c>
    </row>
    <row r="12">
      <c r="A12" s="12" t="b">
        <v>1</v>
      </c>
      <c r="B12" s="12" t="b">
        <v>1</v>
      </c>
      <c r="C12" s="12" t="b">
        <v>1</v>
      </c>
      <c r="D12" s="12" t="b">
        <v>1</v>
      </c>
      <c r="E12" s="13" t="b">
        <v>1</v>
      </c>
      <c r="F12" s="13" t="b">
        <v>1</v>
      </c>
      <c r="G12" s="13" t="b">
        <v>1</v>
      </c>
      <c r="H12" s="13" t="b">
        <v>1</v>
      </c>
    </row>
    <row r="13">
      <c r="A13" s="12" t="b">
        <v>1</v>
      </c>
      <c r="B13" s="12" t="b">
        <v>1</v>
      </c>
      <c r="C13" s="12" t="b">
        <v>1</v>
      </c>
      <c r="D13" s="12" t="b">
        <v>0</v>
      </c>
      <c r="E13" s="13" t="b">
        <v>1</v>
      </c>
      <c r="F13" s="13" t="b">
        <v>1</v>
      </c>
      <c r="G13" s="13" t="b">
        <v>1</v>
      </c>
      <c r="H13" s="13" t="b">
        <v>0</v>
      </c>
    </row>
    <row r="14">
      <c r="A14" s="12" t="b">
        <v>1</v>
      </c>
      <c r="B14" s="12" t="b">
        <v>1</v>
      </c>
      <c r="C14" s="12" t="b">
        <v>1</v>
      </c>
      <c r="D14" s="12" t="b">
        <v>1</v>
      </c>
      <c r="E14" s="13" t="b">
        <v>1</v>
      </c>
      <c r="F14" s="13" t="b">
        <v>1</v>
      </c>
      <c r="G14" s="13" t="b">
        <v>1</v>
      </c>
      <c r="H14" s="13" t="b">
        <v>1</v>
      </c>
    </row>
    <row r="15">
      <c r="A15" s="12" t="b">
        <v>1</v>
      </c>
      <c r="B15" s="12" t="b">
        <v>1</v>
      </c>
      <c r="C15" s="12" t="b">
        <v>1</v>
      </c>
      <c r="D15" s="12" t="b">
        <v>1</v>
      </c>
      <c r="E15" s="13" t="b">
        <v>1</v>
      </c>
      <c r="F15" s="13" t="b">
        <v>1</v>
      </c>
      <c r="G15" s="13" t="b">
        <v>1</v>
      </c>
      <c r="H15" s="13" t="b">
        <v>1</v>
      </c>
    </row>
    <row r="16">
      <c r="A16" s="12" t="b">
        <v>1</v>
      </c>
      <c r="B16" s="12" t="b">
        <v>0</v>
      </c>
      <c r="C16" s="12" t="b">
        <v>1</v>
      </c>
      <c r="D16" s="12" t="b">
        <v>1</v>
      </c>
      <c r="E16" s="13" t="b">
        <v>0</v>
      </c>
      <c r="F16" s="13" t="b">
        <v>0</v>
      </c>
      <c r="G16" s="13" t="b">
        <v>0</v>
      </c>
      <c r="H16" s="13" t="b">
        <v>0</v>
      </c>
    </row>
    <row r="17">
      <c r="A17" s="12" t="b">
        <v>0</v>
      </c>
      <c r="B17" s="12" t="b">
        <v>0</v>
      </c>
      <c r="C17" s="12" t="b">
        <v>0</v>
      </c>
      <c r="D17" s="12" t="b">
        <v>0</v>
      </c>
      <c r="E17" s="13" t="b">
        <v>0</v>
      </c>
      <c r="F17" s="13" t="b">
        <v>0</v>
      </c>
      <c r="G17" s="13" t="b">
        <v>0</v>
      </c>
      <c r="H17" s="13" t="b">
        <v>0</v>
      </c>
    </row>
    <row r="18">
      <c r="A18" s="12" t="b">
        <v>1</v>
      </c>
      <c r="B18" s="12" t="b">
        <v>1</v>
      </c>
      <c r="C18" s="12" t="b">
        <v>1</v>
      </c>
      <c r="D18" s="12" t="b">
        <v>1</v>
      </c>
      <c r="E18" s="13" t="b">
        <v>1</v>
      </c>
      <c r="F18" s="13" t="b">
        <v>1</v>
      </c>
      <c r="G18" s="13" t="b">
        <v>1</v>
      </c>
      <c r="H18" s="13" t="b">
        <v>1</v>
      </c>
    </row>
    <row r="19">
      <c r="A19" s="12" t="b">
        <v>1</v>
      </c>
      <c r="B19" s="12" t="b">
        <v>1</v>
      </c>
      <c r="C19" s="12" t="b">
        <v>1</v>
      </c>
      <c r="D19" s="12" t="b">
        <v>1</v>
      </c>
      <c r="E19" s="13" t="b">
        <v>1</v>
      </c>
      <c r="F19" s="13" t="b">
        <v>1</v>
      </c>
      <c r="G19" s="13" t="b">
        <v>1</v>
      </c>
      <c r="H19" s="13" t="b">
        <v>1</v>
      </c>
    </row>
    <row r="20">
      <c r="A20" s="12" t="b">
        <v>0</v>
      </c>
      <c r="B20" s="12" t="b">
        <v>1</v>
      </c>
      <c r="C20" s="12" t="b">
        <v>0</v>
      </c>
      <c r="D20" s="12" t="b">
        <v>1</v>
      </c>
      <c r="E20" s="13" t="b">
        <v>0</v>
      </c>
      <c r="F20" s="13" t="b">
        <v>0</v>
      </c>
      <c r="G20" s="13" t="b">
        <v>0</v>
      </c>
      <c r="H20" s="13" t="b">
        <v>1</v>
      </c>
    </row>
    <row r="21" ht="15.75" customHeight="1">
      <c r="A21" s="12" t="b">
        <v>1</v>
      </c>
      <c r="B21" s="12" t="b">
        <v>1</v>
      </c>
      <c r="C21" s="12" t="b">
        <v>1</v>
      </c>
      <c r="D21" s="12" t="b">
        <v>1</v>
      </c>
      <c r="E21" s="13" t="b">
        <v>0</v>
      </c>
      <c r="F21" s="13" t="b">
        <v>0</v>
      </c>
      <c r="G21" s="13" t="b">
        <v>0</v>
      </c>
      <c r="H21" s="13" t="b">
        <v>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H1"/>
    <mergeCell ref="A2:D2"/>
    <mergeCell ref="E2:H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71"/>
    <col customWidth="1" min="14" max="14" width="48.71"/>
    <col customWidth="1" min="15" max="26" width="8.71"/>
  </cols>
  <sheetData>
    <row r="1">
      <c r="A1" s="1" t="s">
        <v>15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E2" s="5" t="s">
        <v>2</v>
      </c>
      <c r="F2" s="6"/>
      <c r="G2" s="6"/>
      <c r="H2" s="7"/>
      <c r="O2" s="8" t="s">
        <v>3</v>
      </c>
      <c r="P2" s="8" t="s">
        <v>4</v>
      </c>
      <c r="Q2" s="8" t="s">
        <v>5</v>
      </c>
      <c r="R2" s="8" t="s">
        <v>6</v>
      </c>
    </row>
    <row r="3">
      <c r="A3" s="8" t="s">
        <v>3</v>
      </c>
      <c r="B3" s="8" t="s">
        <v>4</v>
      </c>
      <c r="C3" s="8" t="s">
        <v>5</v>
      </c>
      <c r="D3" s="8" t="s">
        <v>6</v>
      </c>
      <c r="E3" s="9" t="s">
        <v>3</v>
      </c>
      <c r="F3" s="9" t="s">
        <v>4</v>
      </c>
      <c r="G3" s="9" t="s">
        <v>5</v>
      </c>
      <c r="H3" s="9" t="s">
        <v>6</v>
      </c>
      <c r="N3" s="10" t="s">
        <v>7</v>
      </c>
      <c r="O3" s="11">
        <f t="shared" ref="O3:R3" si="1">SUMPRODUCT(--(A4:A21 = E4:E21))/18</f>
        <v>0.8333333333</v>
      </c>
      <c r="P3" s="11">
        <f t="shared" si="1"/>
        <v>0.7777777778</v>
      </c>
      <c r="Q3" s="11">
        <f t="shared" si="1"/>
        <v>0.7777777778</v>
      </c>
      <c r="R3" s="11">
        <f t="shared" si="1"/>
        <v>0.7222222222</v>
      </c>
    </row>
    <row r="4">
      <c r="A4" s="12" t="b">
        <v>1</v>
      </c>
      <c r="B4" s="12" t="b">
        <v>1</v>
      </c>
      <c r="C4" s="12" t="b">
        <v>1</v>
      </c>
      <c r="D4" s="12" t="b">
        <v>1</v>
      </c>
      <c r="E4" s="13" t="b">
        <v>1</v>
      </c>
      <c r="F4" s="13" t="b">
        <v>1</v>
      </c>
      <c r="G4" s="13" t="b">
        <v>1</v>
      </c>
      <c r="H4" s="13" t="b">
        <v>1</v>
      </c>
      <c r="N4" s="11" t="s">
        <v>8</v>
      </c>
      <c r="O4" s="11">
        <f t="shared" ref="O4:R4" si="2">(COUNTIF(A4:A21,"TRUE")/18)*(COUNTIF(E4:E21,"TRUE")/18)</f>
        <v>0.5555555556</v>
      </c>
      <c r="P4" s="11">
        <f t="shared" si="2"/>
        <v>0.1512345679</v>
      </c>
      <c r="Q4" s="11">
        <f t="shared" si="2"/>
        <v>0.1481481481</v>
      </c>
      <c r="R4" s="11">
        <f t="shared" si="2"/>
        <v>0.3209876543</v>
      </c>
    </row>
    <row r="5">
      <c r="A5" s="12" t="b">
        <v>1</v>
      </c>
      <c r="B5" s="12" t="b">
        <v>1</v>
      </c>
      <c r="C5" s="12" t="b">
        <v>1</v>
      </c>
      <c r="D5" s="12" t="b">
        <v>1</v>
      </c>
      <c r="E5" s="13" t="b">
        <v>1</v>
      </c>
      <c r="F5" s="13" t="b">
        <v>1</v>
      </c>
      <c r="G5" s="13" t="b">
        <v>0</v>
      </c>
      <c r="H5" s="13" t="b">
        <v>1</v>
      </c>
      <c r="N5" s="11" t="s">
        <v>9</v>
      </c>
      <c r="O5" s="11">
        <f t="shared" ref="O5:R5" si="3">(COUNTIF(A4:A21, "FALSE")/18) * (COUNTIF(E4:E21, "FALSE")/18)</f>
        <v>0.05555555556</v>
      </c>
      <c r="P5" s="11">
        <f t="shared" si="3"/>
        <v>0.3734567901</v>
      </c>
      <c r="Q5" s="11">
        <f t="shared" si="3"/>
        <v>0.3703703704</v>
      </c>
      <c r="R5" s="11">
        <f t="shared" si="3"/>
        <v>0.1543209877</v>
      </c>
    </row>
    <row r="6">
      <c r="A6" s="12" t="b">
        <v>1</v>
      </c>
      <c r="B6" s="12" t="b">
        <v>0</v>
      </c>
      <c r="C6" s="12" t="b">
        <v>0</v>
      </c>
      <c r="D6" s="12" t="b">
        <v>1</v>
      </c>
      <c r="E6" s="13" t="b">
        <v>1</v>
      </c>
      <c r="F6" s="13" t="b">
        <v>1</v>
      </c>
      <c r="G6" s="13" t="b">
        <v>0</v>
      </c>
      <c r="H6" s="13" t="b">
        <v>1</v>
      </c>
      <c r="N6" s="10" t="s">
        <v>10</v>
      </c>
      <c r="O6" s="11">
        <f t="shared" ref="O6:R6" si="4">SUM(O4:O5)</f>
        <v>0.6111111111</v>
      </c>
      <c r="P6" s="11">
        <f t="shared" si="4"/>
        <v>0.524691358</v>
      </c>
      <c r="Q6" s="11">
        <f t="shared" si="4"/>
        <v>0.5185185185</v>
      </c>
      <c r="R6" s="11">
        <f t="shared" si="4"/>
        <v>0.475308642</v>
      </c>
    </row>
    <row r="7">
      <c r="A7" s="12" t="b">
        <v>1</v>
      </c>
      <c r="B7" s="12" t="b">
        <v>0</v>
      </c>
      <c r="C7" s="12" t="b">
        <v>0</v>
      </c>
      <c r="D7" s="12" t="b">
        <v>1</v>
      </c>
      <c r="E7" s="13" t="b">
        <v>1</v>
      </c>
      <c r="F7" s="13" t="b">
        <v>1</v>
      </c>
      <c r="G7" s="13" t="b">
        <v>0</v>
      </c>
      <c r="H7" s="13" t="b">
        <v>1</v>
      </c>
    </row>
    <row r="8">
      <c r="A8" s="12" t="b">
        <v>1</v>
      </c>
      <c r="B8" s="12" t="b">
        <v>0</v>
      </c>
      <c r="C8" s="12" t="b">
        <v>0</v>
      </c>
      <c r="D8" s="12" t="b">
        <v>0</v>
      </c>
      <c r="E8" s="13" t="b">
        <v>1</v>
      </c>
      <c r="F8" s="13" t="b">
        <v>0</v>
      </c>
      <c r="G8" s="13" t="b">
        <v>0</v>
      </c>
      <c r="H8" s="13" t="b">
        <v>0</v>
      </c>
    </row>
    <row r="9">
      <c r="A9" s="12" t="b">
        <v>1</v>
      </c>
      <c r="B9" s="12" t="b">
        <v>0</v>
      </c>
      <c r="C9" s="12" t="b">
        <v>0</v>
      </c>
      <c r="D9" s="12" t="b">
        <v>0</v>
      </c>
      <c r="E9" s="13" t="b">
        <v>1</v>
      </c>
      <c r="F9" s="13" t="b">
        <v>0</v>
      </c>
      <c r="G9" s="13" t="b">
        <v>0</v>
      </c>
      <c r="H9" s="13" t="b">
        <v>0</v>
      </c>
    </row>
    <row r="10">
      <c r="A10" s="12" t="b">
        <v>0</v>
      </c>
      <c r="B10" s="12" t="b">
        <v>1</v>
      </c>
      <c r="C10" s="12" t="b">
        <v>1</v>
      </c>
      <c r="D10" s="12" t="b">
        <v>1</v>
      </c>
      <c r="E10" s="13" t="b">
        <v>0</v>
      </c>
      <c r="F10" s="13" t="b">
        <v>1</v>
      </c>
      <c r="G10" s="13" t="b">
        <v>1</v>
      </c>
      <c r="H10" s="13" t="b">
        <v>1</v>
      </c>
      <c r="N10" s="11" t="s">
        <v>11</v>
      </c>
      <c r="O10" s="11">
        <f t="shared" ref="O10:R10" si="5"> 1- ( (1-O3)/(1-O6) )</f>
        <v>0.5714285714</v>
      </c>
      <c r="P10" s="11">
        <f t="shared" si="5"/>
        <v>0.5324675325</v>
      </c>
      <c r="Q10" s="11">
        <f t="shared" si="5"/>
        <v>0.5384615385</v>
      </c>
      <c r="R10" s="11">
        <f t="shared" si="5"/>
        <v>0.4705882353</v>
      </c>
    </row>
    <row r="11">
      <c r="A11" s="12" t="b">
        <v>1</v>
      </c>
      <c r="B11" s="12" t="b">
        <v>1</v>
      </c>
      <c r="C11" s="12" t="b">
        <v>1</v>
      </c>
      <c r="D11" s="12" t="b">
        <v>1</v>
      </c>
      <c r="E11" s="13" t="b">
        <v>1</v>
      </c>
      <c r="F11" s="13" t="b">
        <v>0</v>
      </c>
      <c r="G11" s="13" t="b">
        <v>0</v>
      </c>
      <c r="H11" s="13" t="b">
        <v>0</v>
      </c>
    </row>
    <row r="12">
      <c r="A12" s="12" t="b">
        <v>1</v>
      </c>
      <c r="B12" s="12" t="b">
        <v>0</v>
      </c>
      <c r="C12" s="12" t="b">
        <v>0</v>
      </c>
      <c r="D12" s="12" t="b">
        <v>1</v>
      </c>
      <c r="E12" s="13" t="b">
        <v>0</v>
      </c>
      <c r="F12" s="13" t="b">
        <v>0</v>
      </c>
      <c r="G12" s="13" t="b">
        <v>0</v>
      </c>
      <c r="H12" s="13" t="b">
        <v>0</v>
      </c>
    </row>
    <row r="13">
      <c r="A13" s="12" t="b">
        <v>0</v>
      </c>
      <c r="B13" s="12" t="b">
        <v>1</v>
      </c>
      <c r="C13" s="12" t="b">
        <v>1</v>
      </c>
      <c r="D13" s="12" t="b">
        <v>1</v>
      </c>
      <c r="E13" s="13" t="b">
        <v>0</v>
      </c>
      <c r="F13" s="13" t="b">
        <v>1</v>
      </c>
      <c r="G13" s="13" t="b">
        <v>1</v>
      </c>
      <c r="H13" s="13" t="b">
        <v>1</v>
      </c>
    </row>
    <row r="14">
      <c r="A14" s="12" t="b">
        <v>1</v>
      </c>
      <c r="B14" s="12" t="b">
        <v>0</v>
      </c>
      <c r="C14" s="12" t="b">
        <v>0</v>
      </c>
      <c r="D14" s="12" t="b">
        <v>0</v>
      </c>
      <c r="E14" s="13" t="b">
        <v>1</v>
      </c>
      <c r="F14" s="13" t="b">
        <v>0</v>
      </c>
      <c r="G14" s="13" t="b">
        <v>0</v>
      </c>
      <c r="H14" s="13" t="b">
        <v>0</v>
      </c>
    </row>
    <row r="15">
      <c r="A15" s="12" t="b">
        <v>1</v>
      </c>
      <c r="B15" s="12" t="b">
        <v>1</v>
      </c>
      <c r="C15" s="12" t="b">
        <v>1</v>
      </c>
      <c r="D15" s="12" t="b">
        <v>1</v>
      </c>
      <c r="E15" s="13" t="b">
        <v>1</v>
      </c>
      <c r="F15" s="13" t="b">
        <v>1</v>
      </c>
      <c r="G15" s="13" t="b">
        <v>1</v>
      </c>
      <c r="H15" s="13" t="b">
        <v>1</v>
      </c>
    </row>
    <row r="16">
      <c r="A16" s="12" t="b">
        <v>1</v>
      </c>
      <c r="B16" s="12" t="b">
        <v>0</v>
      </c>
      <c r="C16" s="12" t="b">
        <v>0</v>
      </c>
      <c r="D16" s="12" t="b">
        <v>1</v>
      </c>
      <c r="E16" s="13" t="b">
        <v>1</v>
      </c>
      <c r="F16" s="13" t="b">
        <v>0</v>
      </c>
      <c r="G16" s="13" t="b">
        <v>1</v>
      </c>
      <c r="H16" s="13" t="b">
        <v>1</v>
      </c>
    </row>
    <row r="17">
      <c r="A17" s="12" t="b">
        <v>1</v>
      </c>
      <c r="B17" s="12" t="b">
        <v>0</v>
      </c>
      <c r="C17" s="12" t="b">
        <v>1</v>
      </c>
      <c r="D17" s="12" t="b">
        <v>0</v>
      </c>
      <c r="E17" s="13" t="b">
        <v>1</v>
      </c>
      <c r="F17" s="13" t="b">
        <v>0</v>
      </c>
      <c r="G17" s="13" t="b">
        <v>1</v>
      </c>
      <c r="H17" s="13" t="b">
        <v>0</v>
      </c>
    </row>
    <row r="18">
      <c r="A18" s="12" t="b">
        <v>1</v>
      </c>
      <c r="B18" s="12" t="b">
        <v>0</v>
      </c>
      <c r="C18" s="12" t="b">
        <v>0</v>
      </c>
      <c r="D18" s="12" t="b">
        <v>1</v>
      </c>
      <c r="E18" s="13" t="b">
        <v>0</v>
      </c>
      <c r="F18" s="13" t="b">
        <v>0</v>
      </c>
      <c r="G18" s="13" t="b">
        <v>0</v>
      </c>
      <c r="H18" s="13" t="b">
        <v>0</v>
      </c>
    </row>
    <row r="19">
      <c r="A19" s="12" t="b">
        <v>0</v>
      </c>
      <c r="B19" s="12" t="b">
        <v>0</v>
      </c>
      <c r="C19" s="12" t="b">
        <v>0</v>
      </c>
      <c r="D19" s="12" t="b">
        <v>0</v>
      </c>
      <c r="E19" s="13" t="b">
        <v>0</v>
      </c>
      <c r="F19" s="13" t="b">
        <v>0</v>
      </c>
      <c r="G19" s="13" t="b">
        <v>0</v>
      </c>
      <c r="H19" s="13" t="b">
        <v>0</v>
      </c>
    </row>
    <row r="20">
      <c r="A20" s="12" t="b">
        <v>1</v>
      </c>
      <c r="B20" s="12" t="b">
        <v>0</v>
      </c>
      <c r="C20" s="12" t="b">
        <v>0</v>
      </c>
      <c r="D20" s="12" t="b">
        <v>1</v>
      </c>
      <c r="E20" s="13" t="b">
        <v>1</v>
      </c>
      <c r="F20" s="13" t="b">
        <v>0</v>
      </c>
      <c r="G20" s="13" t="b">
        <v>0</v>
      </c>
      <c r="H20" s="13" t="b">
        <v>0</v>
      </c>
    </row>
    <row r="21" ht="15.75" customHeight="1">
      <c r="A21" s="12" t="b">
        <v>1</v>
      </c>
      <c r="B21" s="12" t="b">
        <v>1</v>
      </c>
      <c r="C21" s="12" t="b">
        <v>1</v>
      </c>
      <c r="D21" s="12" t="b">
        <v>1</v>
      </c>
      <c r="E21" s="13" t="b">
        <v>0</v>
      </c>
      <c r="F21" s="13" t="b">
        <v>0</v>
      </c>
      <c r="G21" s="13" t="b">
        <v>0</v>
      </c>
      <c r="H21" s="13" t="b">
        <v>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H1"/>
    <mergeCell ref="A2:D2"/>
    <mergeCell ref="E2:H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71"/>
    <col customWidth="1" min="14" max="14" width="51.86"/>
    <col customWidth="1" min="15" max="17" width="8.71"/>
    <col customWidth="1" min="18" max="18" width="9.86"/>
    <col customWidth="1" min="19" max="26" width="8.71"/>
  </cols>
  <sheetData>
    <row r="1">
      <c r="A1" s="1" t="s">
        <v>16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E2" s="5" t="s">
        <v>2</v>
      </c>
      <c r="F2" s="6"/>
      <c r="G2" s="6"/>
      <c r="H2" s="7"/>
      <c r="O2" s="8" t="s">
        <v>3</v>
      </c>
      <c r="P2" s="8" t="s">
        <v>4</v>
      </c>
      <c r="Q2" s="8" t="s">
        <v>5</v>
      </c>
      <c r="R2" s="8" t="s">
        <v>6</v>
      </c>
    </row>
    <row r="3">
      <c r="A3" s="8" t="s">
        <v>3</v>
      </c>
      <c r="B3" s="8" t="s">
        <v>4</v>
      </c>
      <c r="C3" s="8" t="s">
        <v>5</v>
      </c>
      <c r="D3" s="8" t="s">
        <v>6</v>
      </c>
      <c r="E3" s="9" t="s">
        <v>3</v>
      </c>
      <c r="F3" s="9" t="s">
        <v>4</v>
      </c>
      <c r="G3" s="9" t="s">
        <v>5</v>
      </c>
      <c r="H3" s="9" t="s">
        <v>6</v>
      </c>
      <c r="N3" s="10" t="s">
        <v>7</v>
      </c>
      <c r="O3" s="11">
        <f t="shared" ref="O3:R3" si="1">SUMPRODUCT(--(A4:A21 = E4:E21))/18</f>
        <v>0.8888888889</v>
      </c>
      <c r="P3" s="11">
        <f t="shared" si="1"/>
        <v>0.8333333333</v>
      </c>
      <c r="Q3" s="11">
        <f t="shared" si="1"/>
        <v>0.8333333333</v>
      </c>
      <c r="R3" s="11">
        <f t="shared" si="1"/>
        <v>0.8888888889</v>
      </c>
    </row>
    <row r="4">
      <c r="A4" s="12" t="b">
        <v>1</v>
      </c>
      <c r="B4" s="12" t="b">
        <v>1</v>
      </c>
      <c r="C4" s="12" t="b">
        <v>1</v>
      </c>
      <c r="D4" s="12" t="b">
        <v>1</v>
      </c>
      <c r="E4" s="13" t="b">
        <v>1</v>
      </c>
      <c r="F4" s="13" t="b">
        <v>1</v>
      </c>
      <c r="G4" s="13" t="b">
        <v>1</v>
      </c>
      <c r="H4" s="13" t="b">
        <v>1</v>
      </c>
      <c r="N4" s="11" t="s">
        <v>8</v>
      </c>
      <c r="O4" s="11">
        <f t="shared" ref="O4:R4" si="2">(COUNTIF(A4:A21,"TRUE")/18)*(COUNTIF(E4:E21,"TRUE")/18)</f>
        <v>0.6944444444</v>
      </c>
      <c r="P4" s="11">
        <f t="shared" si="2"/>
        <v>0.4814814815</v>
      </c>
      <c r="Q4" s="11">
        <f t="shared" si="2"/>
        <v>0.4074074074</v>
      </c>
      <c r="R4" s="11">
        <f t="shared" si="2"/>
        <v>0.5216049383</v>
      </c>
    </row>
    <row r="5">
      <c r="A5" s="12" t="b">
        <v>1</v>
      </c>
      <c r="B5" s="12" t="b">
        <v>0</v>
      </c>
      <c r="C5" s="12" t="b">
        <v>1</v>
      </c>
      <c r="D5" s="12" t="b">
        <v>1</v>
      </c>
      <c r="E5" s="13" t="b">
        <v>1</v>
      </c>
      <c r="F5" s="13" t="b">
        <v>1</v>
      </c>
      <c r="G5" s="13" t="b">
        <v>1</v>
      </c>
      <c r="H5" s="13" t="b">
        <v>1</v>
      </c>
      <c r="N5" s="11" t="s">
        <v>9</v>
      </c>
      <c r="O5" s="11">
        <f t="shared" ref="O5:R5" si="3">(COUNTIF(A4:A21, "FALSE")/18) * (COUNTIF(E4:E21, "FALSE")/18)</f>
        <v>0.02777777778</v>
      </c>
      <c r="P5" s="11">
        <f t="shared" si="3"/>
        <v>0.09259259259</v>
      </c>
      <c r="Q5" s="11">
        <f t="shared" si="3"/>
        <v>0.1296296296</v>
      </c>
      <c r="R5" s="11">
        <f t="shared" si="3"/>
        <v>0.07716049383</v>
      </c>
    </row>
    <row r="6">
      <c r="A6" s="12" t="b">
        <v>1</v>
      </c>
      <c r="B6" s="12" t="b">
        <v>1</v>
      </c>
      <c r="C6" s="12" t="b">
        <v>1</v>
      </c>
      <c r="D6" s="12" t="b">
        <v>1</v>
      </c>
      <c r="E6" s="13" t="b">
        <v>1</v>
      </c>
      <c r="F6" s="13" t="b">
        <v>0</v>
      </c>
      <c r="G6" s="13" t="b">
        <v>0</v>
      </c>
      <c r="H6" s="13" t="b">
        <v>0</v>
      </c>
      <c r="N6" s="10" t="s">
        <v>10</v>
      </c>
      <c r="O6" s="11">
        <f t="shared" ref="O6:R6" si="4">SUM(O4:O5)</f>
        <v>0.7222222222</v>
      </c>
      <c r="P6" s="11">
        <f t="shared" si="4"/>
        <v>0.5740740741</v>
      </c>
      <c r="Q6" s="11">
        <f t="shared" si="4"/>
        <v>0.537037037</v>
      </c>
      <c r="R6" s="11">
        <f t="shared" si="4"/>
        <v>0.5987654321</v>
      </c>
    </row>
    <row r="7">
      <c r="A7" s="12" t="b">
        <v>1</v>
      </c>
      <c r="B7" s="12" t="b">
        <v>1</v>
      </c>
      <c r="C7" s="12" t="b">
        <v>1</v>
      </c>
      <c r="D7" s="12" t="b">
        <v>1</v>
      </c>
      <c r="E7" s="13" t="b">
        <v>1</v>
      </c>
      <c r="F7" s="13" t="b">
        <v>1</v>
      </c>
      <c r="G7" s="13" t="b">
        <v>0</v>
      </c>
      <c r="H7" s="13" t="b">
        <v>1</v>
      </c>
    </row>
    <row r="8">
      <c r="A8" s="12" t="b">
        <v>0</v>
      </c>
      <c r="B8" s="12" t="b">
        <v>0</v>
      </c>
      <c r="C8" s="12" t="b">
        <v>0</v>
      </c>
      <c r="D8" s="12" t="b">
        <v>0</v>
      </c>
      <c r="E8" s="13" t="b">
        <v>1</v>
      </c>
      <c r="F8" s="13" t="b">
        <v>0</v>
      </c>
      <c r="G8" s="13" t="b">
        <v>0</v>
      </c>
      <c r="H8" s="13" t="b">
        <v>1</v>
      </c>
    </row>
    <row r="9">
      <c r="A9" s="12" t="b">
        <v>0</v>
      </c>
      <c r="B9" s="12" t="b">
        <v>0</v>
      </c>
      <c r="C9" s="12" t="b">
        <v>0</v>
      </c>
      <c r="D9" s="12" t="b">
        <v>0</v>
      </c>
      <c r="E9" s="13" t="b">
        <v>0</v>
      </c>
      <c r="F9" s="13" t="b">
        <v>0</v>
      </c>
      <c r="G9" s="13" t="b">
        <v>0</v>
      </c>
      <c r="H9" s="13" t="b">
        <v>0</v>
      </c>
    </row>
    <row r="10">
      <c r="A10" s="12" t="b">
        <v>0</v>
      </c>
      <c r="B10" s="12" t="b">
        <v>1</v>
      </c>
      <c r="C10" s="12" t="b">
        <v>1</v>
      </c>
      <c r="D10" s="12" t="b">
        <v>1</v>
      </c>
      <c r="E10" s="13" t="b">
        <v>0</v>
      </c>
      <c r="F10" s="13" t="b">
        <v>1</v>
      </c>
      <c r="G10" s="13" t="b">
        <v>1</v>
      </c>
      <c r="H10" s="13" t="b">
        <v>1</v>
      </c>
      <c r="N10" s="11" t="s">
        <v>11</v>
      </c>
      <c r="O10" s="11">
        <f t="shared" ref="O10:R10" si="5"> 1- ( (1-O3)/(1-O6) )</f>
        <v>0.6</v>
      </c>
      <c r="P10" s="11">
        <f t="shared" si="5"/>
        <v>0.6086956522</v>
      </c>
      <c r="Q10" s="11">
        <f t="shared" si="5"/>
        <v>0.64</v>
      </c>
      <c r="R10" s="11">
        <f t="shared" si="5"/>
        <v>0.7230769231</v>
      </c>
    </row>
    <row r="11">
      <c r="A11" s="12" t="b">
        <v>1</v>
      </c>
      <c r="B11" s="12" t="b">
        <v>1</v>
      </c>
      <c r="C11" s="12" t="b">
        <v>1</v>
      </c>
      <c r="D11" s="12" t="b">
        <v>1</v>
      </c>
      <c r="E11" s="13" t="b">
        <v>1</v>
      </c>
      <c r="F11" s="13" t="b">
        <v>1</v>
      </c>
      <c r="G11" s="13" t="b">
        <v>1</v>
      </c>
      <c r="H11" s="13" t="b">
        <v>1</v>
      </c>
    </row>
    <row r="12">
      <c r="A12" s="12" t="b">
        <v>1</v>
      </c>
      <c r="B12" s="12" t="b">
        <v>1</v>
      </c>
      <c r="C12" s="12" t="b">
        <v>1</v>
      </c>
      <c r="D12" s="12" t="b">
        <v>1</v>
      </c>
      <c r="E12" s="13" t="b">
        <v>1</v>
      </c>
      <c r="F12" s="13" t="b">
        <v>1</v>
      </c>
      <c r="G12" s="13" t="b">
        <v>1</v>
      </c>
      <c r="H12" s="13" t="b">
        <v>1</v>
      </c>
    </row>
    <row r="13">
      <c r="A13" s="12" t="b">
        <v>1</v>
      </c>
      <c r="B13" s="12" t="b">
        <v>0</v>
      </c>
      <c r="C13" s="12" t="b">
        <v>0</v>
      </c>
      <c r="D13" s="12" t="b">
        <v>1</v>
      </c>
      <c r="E13" s="13" t="b">
        <v>1</v>
      </c>
      <c r="F13" s="13" t="b">
        <v>0</v>
      </c>
      <c r="G13" s="13" t="b">
        <v>0</v>
      </c>
      <c r="H13" s="13" t="b">
        <v>1</v>
      </c>
    </row>
    <row r="14">
      <c r="A14" s="12" t="b">
        <v>1</v>
      </c>
      <c r="B14" s="12" t="b">
        <v>1</v>
      </c>
      <c r="C14" s="12" t="b">
        <v>1</v>
      </c>
      <c r="D14" s="12" t="b">
        <v>1</v>
      </c>
      <c r="E14" s="13" t="b">
        <v>1</v>
      </c>
      <c r="F14" s="13" t="b">
        <v>1</v>
      </c>
      <c r="G14" s="13" t="b">
        <v>1</v>
      </c>
      <c r="H14" s="13" t="b">
        <v>1</v>
      </c>
    </row>
    <row r="15">
      <c r="A15" s="12" t="b">
        <v>1</v>
      </c>
      <c r="B15" s="12" t="b">
        <v>1</v>
      </c>
      <c r="C15" s="12" t="b">
        <v>1</v>
      </c>
      <c r="D15" s="12" t="b">
        <v>0</v>
      </c>
      <c r="E15" s="13" t="b">
        <v>1</v>
      </c>
      <c r="F15" s="13" t="b">
        <v>1</v>
      </c>
      <c r="G15" s="13" t="b">
        <v>1</v>
      </c>
      <c r="H15" s="13" t="b">
        <v>0</v>
      </c>
    </row>
    <row r="16">
      <c r="A16" s="12" t="b">
        <v>1</v>
      </c>
      <c r="B16" s="12" t="b">
        <v>1</v>
      </c>
      <c r="C16" s="12" t="b">
        <v>1</v>
      </c>
      <c r="D16" s="12" t="b">
        <v>1</v>
      </c>
      <c r="E16" s="13" t="b">
        <v>1</v>
      </c>
      <c r="F16" s="13" t="b">
        <v>1</v>
      </c>
      <c r="G16" s="13" t="b">
        <v>1</v>
      </c>
      <c r="H16" s="13" t="b">
        <v>1</v>
      </c>
    </row>
    <row r="17">
      <c r="A17" s="12" t="b">
        <v>1</v>
      </c>
      <c r="B17" s="12" t="b">
        <v>1</v>
      </c>
      <c r="C17" s="12" t="b">
        <v>0</v>
      </c>
      <c r="D17" s="12" t="b">
        <v>0</v>
      </c>
      <c r="E17" s="13" t="b">
        <v>1</v>
      </c>
      <c r="F17" s="13" t="b">
        <v>1</v>
      </c>
      <c r="G17" s="13" t="b">
        <v>0</v>
      </c>
      <c r="H17" s="13" t="b">
        <v>0</v>
      </c>
    </row>
    <row r="18">
      <c r="A18" s="12" t="b">
        <v>1</v>
      </c>
      <c r="B18" s="12" t="b">
        <v>1</v>
      </c>
      <c r="C18" s="12" t="b">
        <v>1</v>
      </c>
      <c r="D18" s="12" t="b">
        <v>1</v>
      </c>
      <c r="E18" s="13" t="b">
        <v>1</v>
      </c>
      <c r="F18" s="13" t="b">
        <v>1</v>
      </c>
      <c r="G18" s="13" t="b">
        <v>1</v>
      </c>
      <c r="H18" s="13" t="b">
        <v>1</v>
      </c>
    </row>
    <row r="19">
      <c r="A19" s="12" t="b">
        <v>1</v>
      </c>
      <c r="B19" s="12" t="b">
        <v>0</v>
      </c>
      <c r="C19" s="12" t="b">
        <v>0</v>
      </c>
      <c r="D19" s="12" t="b">
        <v>0</v>
      </c>
      <c r="E19" s="13" t="b">
        <v>0</v>
      </c>
      <c r="F19" s="13" t="b">
        <v>0</v>
      </c>
      <c r="G19" s="13" t="b">
        <v>0</v>
      </c>
      <c r="H19" s="13" t="b">
        <v>0</v>
      </c>
    </row>
    <row r="20">
      <c r="A20" s="12" t="b">
        <v>1</v>
      </c>
      <c r="B20" s="12" t="b">
        <v>1</v>
      </c>
      <c r="C20" s="12" t="b">
        <v>1</v>
      </c>
      <c r="D20" s="12" t="b">
        <v>1</v>
      </c>
      <c r="E20" s="13" t="b">
        <v>1</v>
      </c>
      <c r="F20" s="13" t="b">
        <v>1</v>
      </c>
      <c r="G20" s="13" t="b">
        <v>1</v>
      </c>
      <c r="H20" s="13" t="b">
        <v>1</v>
      </c>
    </row>
    <row r="21" ht="15.75" customHeight="1">
      <c r="A21" s="12" t="b">
        <v>1</v>
      </c>
      <c r="B21" s="12" t="b">
        <v>0</v>
      </c>
      <c r="C21" s="12" t="b">
        <v>0</v>
      </c>
      <c r="D21" s="12" t="b">
        <v>1</v>
      </c>
      <c r="E21" s="13" t="b">
        <v>1</v>
      </c>
      <c r="F21" s="13" t="b">
        <v>1</v>
      </c>
      <c r="G21" s="13" t="b">
        <v>1</v>
      </c>
      <c r="H21" s="13" t="b">
        <v>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H1"/>
    <mergeCell ref="A2:D2"/>
    <mergeCell ref="E2:H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57"/>
    <col customWidth="1" min="2" max="2" width="17.57"/>
    <col customWidth="1" min="3" max="3" width="15.43"/>
    <col customWidth="1" min="4" max="4" width="11.29"/>
    <col customWidth="1" min="5" max="5" width="9.71"/>
    <col customWidth="1" min="6" max="6" width="16.57"/>
    <col customWidth="1" min="7" max="7" width="32.29"/>
    <col customWidth="1" min="8" max="26" width="8.71"/>
  </cols>
  <sheetData>
    <row r="1">
      <c r="A1" s="17" t="s">
        <v>17</v>
      </c>
      <c r="B1" s="18" t="s">
        <v>3</v>
      </c>
      <c r="C1" s="18" t="s">
        <v>18</v>
      </c>
      <c r="D1" s="18" t="s">
        <v>5</v>
      </c>
      <c r="E1" s="18" t="s">
        <v>6</v>
      </c>
      <c r="F1" s="18" t="s">
        <v>19</v>
      </c>
      <c r="G1" s="19" t="s">
        <v>20</v>
      </c>
    </row>
    <row r="2" ht="20.25" customHeight="1">
      <c r="A2" s="20" t="s">
        <v>21</v>
      </c>
      <c r="B2" s="21">
        <v>0.6087</v>
      </c>
      <c r="C2" s="21">
        <v>0.62</v>
      </c>
      <c r="D2" s="22">
        <v>0.556</v>
      </c>
      <c r="E2" s="22">
        <v>0.446</v>
      </c>
      <c r="F2" s="23">
        <f t="shared" ref="F2:F7" si="1">AVERAGE(B2:E2)</f>
        <v>0.557675</v>
      </c>
      <c r="G2" s="24" t="s">
        <v>22</v>
      </c>
    </row>
    <row r="3">
      <c r="A3" s="20" t="s">
        <v>23</v>
      </c>
      <c r="B3" s="22">
        <v>0.357</v>
      </c>
      <c r="C3" s="22">
        <v>0.478</v>
      </c>
      <c r="D3" s="22">
        <v>0.444</v>
      </c>
      <c r="E3" s="21">
        <v>0.6</v>
      </c>
      <c r="F3" s="23">
        <f t="shared" si="1"/>
        <v>0.46975</v>
      </c>
      <c r="G3" s="24" t="s">
        <v>22</v>
      </c>
    </row>
    <row r="4">
      <c r="A4" s="20" t="s">
        <v>24</v>
      </c>
      <c r="B4" s="22">
        <v>0.491</v>
      </c>
      <c r="C4" s="22">
        <v>0.366</v>
      </c>
      <c r="D4" s="22">
        <v>0.308</v>
      </c>
      <c r="E4" s="22">
        <v>0.328</v>
      </c>
      <c r="F4" s="23">
        <f t="shared" si="1"/>
        <v>0.37325</v>
      </c>
      <c r="G4" s="24" t="s">
        <v>25</v>
      </c>
    </row>
    <row r="5">
      <c r="A5" s="20" t="s">
        <v>26</v>
      </c>
      <c r="B5" s="22">
        <v>0.571</v>
      </c>
      <c r="C5" s="22">
        <v>0.532</v>
      </c>
      <c r="D5" s="22">
        <v>0.538</v>
      </c>
      <c r="E5" s="22">
        <v>0.471</v>
      </c>
      <c r="F5" s="23">
        <f t="shared" si="1"/>
        <v>0.528</v>
      </c>
      <c r="G5" s="24" t="s">
        <v>22</v>
      </c>
    </row>
    <row r="6">
      <c r="A6" s="20" t="s">
        <v>27</v>
      </c>
      <c r="B6" s="22">
        <v>0.6</v>
      </c>
      <c r="C6" s="22">
        <v>0.609</v>
      </c>
      <c r="D6" s="21">
        <v>0.64</v>
      </c>
      <c r="E6" s="22">
        <v>0.723</v>
      </c>
      <c r="F6" s="23">
        <f t="shared" si="1"/>
        <v>0.643</v>
      </c>
      <c r="G6" s="24" t="s">
        <v>28</v>
      </c>
    </row>
    <row r="7">
      <c r="A7" s="25" t="s">
        <v>29</v>
      </c>
      <c r="B7" s="26">
        <v>1.0</v>
      </c>
      <c r="C7" s="27">
        <v>0.824</v>
      </c>
      <c r="D7" s="27">
        <v>0.769</v>
      </c>
      <c r="E7" s="27">
        <v>0.769</v>
      </c>
      <c r="F7" s="28">
        <f t="shared" si="1"/>
        <v>0.8405</v>
      </c>
      <c r="G7" s="29" t="s">
        <v>30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2024-01-22T12:16:28Z</dcterms:created>
  <dc:creator>Zishan Ahmed</dc:creator>
</cp:coreProperties>
</file>