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C3392AE9-5E93-4309-91FD-505BB128BDB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 Received July 2025" sheetId="9" r:id="rId1"/>
    <sheet name="Expense July-2025" sheetId="8" r:id="rId2"/>
    <sheet name="01+02+03" sheetId="541" r:id="rId3"/>
    <sheet name="05-07-25" sheetId="542" r:id="rId4"/>
    <sheet name="06+07-07-25" sheetId="543" r:id="rId5"/>
    <sheet name="08+09-07-25" sheetId="544" r:id="rId6"/>
    <sheet name="Sheet3" sheetId="548" r:id="rId7"/>
    <sheet name="10+12-07-25" sheetId="545" r:id="rId8"/>
    <sheet name="13-07-25" sheetId="546" r:id="rId9"/>
    <sheet name="14-07-25" sheetId="549" r:id="rId10"/>
    <sheet name="15-07-25" sheetId="550" r:id="rId11"/>
    <sheet name="16-07-25" sheetId="551" r:id="rId12"/>
    <sheet name="17-07-25" sheetId="552" r:id="rId13"/>
    <sheet name="19-07-25" sheetId="553" r:id="rId14"/>
    <sheet name="20+21-07-25" sheetId="554" r:id="rId15"/>
    <sheet name="22-07-25" sheetId="555" r:id="rId16"/>
    <sheet name="23 to 26-07-25" sheetId="556" r:id="rId17"/>
    <sheet name="27+28-07-25" sheetId="557" r:id="rId18"/>
    <sheet name="29-07-25" sheetId="558" r:id="rId19"/>
    <sheet name="30+31-07-25" sheetId="559" r:id="rId20"/>
  </sheets>
  <definedNames>
    <definedName name="_xlnm._FilterDatabase" localSheetId="1" hidden="1">'Expense July-2025'!$A$1:$Q$39</definedName>
    <definedName name="_xlnm.Print_Area" localSheetId="0">' Received July 2025'!$A$1:$D$48</definedName>
    <definedName name="_xlnm.Print_Area" localSheetId="2">'01+02+03'!$A$1:$F$36</definedName>
    <definedName name="_xlnm.Print_Area" localSheetId="3">'05-07-25'!$A$1:$F$36</definedName>
    <definedName name="_xlnm.Print_Area" localSheetId="4">'06+07-07-25'!$A$1:$F$35</definedName>
    <definedName name="_xlnm.Print_Area" localSheetId="5">'08+09-07-25'!$A$1:$F$33</definedName>
    <definedName name="_xlnm.Print_Area" localSheetId="7">'10+12-07-25'!$A$1:$F$36</definedName>
    <definedName name="_xlnm.Print_Area" localSheetId="8">'13-07-25'!$A$1:$F$34</definedName>
    <definedName name="_xlnm.Print_Area" localSheetId="9">'14-07-25'!$A$1:$F$36</definedName>
    <definedName name="_xlnm.Print_Area" localSheetId="10">'15-07-25'!$A$1:$F$34</definedName>
    <definedName name="_xlnm.Print_Area" localSheetId="11">'16-07-25'!$A$1:$F$33</definedName>
    <definedName name="_xlnm.Print_Area" localSheetId="12">'17-07-25'!$A$1:$F$36</definedName>
    <definedName name="_xlnm.Print_Area" localSheetId="13">'19-07-25'!$A$1:$F$37</definedName>
    <definedName name="_xlnm.Print_Area" localSheetId="14">'20+21-07-25'!$A$1:$F$35</definedName>
    <definedName name="_xlnm.Print_Area" localSheetId="15">'22-07-25'!$A$1:$F$33</definedName>
    <definedName name="_xlnm.Print_Area" localSheetId="16">'23 to 26-07-25'!$A$1:$F$36</definedName>
    <definedName name="_xlnm.Print_Area" localSheetId="17">'27+28-07-25'!$A$1:$F$34</definedName>
    <definedName name="_xlnm.Print_Area" localSheetId="18">'29-07-25'!$A$1:$F$35</definedName>
    <definedName name="_xlnm.Print_Area" localSheetId="19">'30+31-07-25'!$A$1:$F$35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8" l="1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B39" i="8"/>
  <c r="D39" i="9"/>
  <c r="C15" i="559"/>
  <c r="F15" i="559" s="1"/>
  <c r="F13" i="559"/>
  <c r="Q33" i="8"/>
  <c r="Q34" i="8"/>
  <c r="Q35" i="8"/>
  <c r="Q36" i="8"/>
  <c r="Q37" i="8"/>
  <c r="Q38" i="8"/>
  <c r="C15" i="558"/>
  <c r="F15" i="558" s="1"/>
  <c r="F13" i="558"/>
  <c r="C14" i="557"/>
  <c r="F14" i="557" s="1"/>
  <c r="F12" i="557"/>
  <c r="C16" i="556"/>
  <c r="F16" i="556" s="1"/>
  <c r="F14" i="556"/>
  <c r="C13" i="555"/>
  <c r="F13" i="555" s="1"/>
  <c r="F11" i="555"/>
  <c r="C15" i="554"/>
  <c r="F15" i="554" s="1"/>
  <c r="F13" i="554"/>
  <c r="C17" i="553"/>
  <c r="F17" i="553" s="1"/>
  <c r="F15" i="553"/>
  <c r="C16" i="552"/>
  <c r="F16" i="552" s="1"/>
  <c r="F14" i="552"/>
  <c r="C13" i="551"/>
  <c r="F13" i="551" s="1"/>
  <c r="F11" i="551"/>
  <c r="C14" i="550"/>
  <c r="F14" i="550" s="1"/>
  <c r="F12" i="550"/>
  <c r="C16" i="549"/>
  <c r="F16" i="549" s="1"/>
  <c r="F14" i="549"/>
  <c r="C14" i="546"/>
  <c r="F14" i="546" s="1"/>
  <c r="F12" i="546"/>
  <c r="F14" i="545"/>
  <c r="C16" i="545"/>
  <c r="F16" i="545" s="1"/>
  <c r="C13" i="544"/>
  <c r="F13" i="544" s="1"/>
  <c r="F11" i="544"/>
  <c r="C15" i="543"/>
  <c r="F15" i="543" s="1"/>
  <c r="F13" i="543"/>
  <c r="C16" i="542"/>
  <c r="F16" i="542" s="1"/>
  <c r="F14" i="542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C16" i="541"/>
  <c r="F16" i="541" s="1"/>
  <c r="F14" i="541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8" i="8"/>
  <c r="Q9" i="8"/>
  <c r="D9" i="9"/>
  <c r="C39" i="9"/>
  <c r="F14" i="559" l="1"/>
  <c r="F14" i="558"/>
  <c r="F13" i="557"/>
  <c r="F15" i="556"/>
  <c r="F12" i="555"/>
  <c r="F14" i="554"/>
  <c r="F16" i="553"/>
  <c r="F15" i="552"/>
  <c r="F12" i="551"/>
  <c r="F13" i="550"/>
  <c r="F15" i="549"/>
  <c r="F13" i="546"/>
  <c r="F15" i="545"/>
  <c r="F12" i="544"/>
  <c r="F14" i="543"/>
  <c r="F15" i="542"/>
  <c r="F15" i="541"/>
  <c r="D43" i="9"/>
  <c r="D8" i="9" l="1"/>
  <c r="D42" i="9" l="1"/>
  <c r="D44" i="9" s="1"/>
</calcChain>
</file>

<file path=xl/sharedStrings.xml><?xml version="1.0" encoding="utf-8"?>
<sst xmlns="http://schemas.openxmlformats.org/spreadsheetml/2006/main" count="431" uniqueCount="72">
  <si>
    <t>Total</t>
  </si>
  <si>
    <t>Date</t>
  </si>
  <si>
    <t>Donation</t>
  </si>
  <si>
    <t>Night bill</t>
  </si>
  <si>
    <t>Repair &amp; Maintanance</t>
  </si>
  <si>
    <t>Monthly Receive Statement</t>
  </si>
  <si>
    <t>Opening</t>
  </si>
  <si>
    <t>Total
Receive</t>
  </si>
  <si>
    <t>Cash In Hand</t>
  </si>
  <si>
    <t>Prepared by</t>
  </si>
  <si>
    <t xml:space="preserve">Total Received </t>
  </si>
  <si>
    <t>Total Expense</t>
  </si>
  <si>
    <t>Stationary</t>
  </si>
  <si>
    <t>Received</t>
  </si>
  <si>
    <t>Payment</t>
  </si>
  <si>
    <t>Description</t>
  </si>
  <si>
    <t>Amount</t>
  </si>
  <si>
    <t>Total Expenditure</t>
  </si>
  <si>
    <t>Cash in hand C/d-</t>
  </si>
  <si>
    <t>`</t>
  </si>
  <si>
    <t xml:space="preserve">Conveyance
</t>
  </si>
  <si>
    <t>EKUSHE FASHIONS LTD</t>
  </si>
  <si>
    <t>Factory :Masterbari, Gazipur City, Gazipur.</t>
  </si>
  <si>
    <r>
      <rPr>
        <b/>
        <sz val="20"/>
        <color theme="1"/>
        <rFont val="Calibri"/>
        <family val="2"/>
        <scheme val="minor"/>
      </rPr>
      <t>EKUSHE FASHIONS LTD</t>
    </r>
    <r>
      <rPr>
        <sz val="16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Masterbari, Gazipur City, Gazipur.</t>
    </r>
    <r>
      <rPr>
        <sz val="16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Daily Cash Book(Factory)</t>
    </r>
  </si>
  <si>
    <t>Vou No</t>
  </si>
  <si>
    <t>Opening Balance</t>
  </si>
  <si>
    <t>Tiffin bill</t>
  </si>
  <si>
    <t>Conveyance bill</t>
  </si>
  <si>
    <t>Hollyday</t>
  </si>
  <si>
    <t>Prepared By                                                               Admin (A.G.M)                                                        A.G.M</t>
  </si>
  <si>
    <t>Mobile bill</t>
  </si>
  <si>
    <t>Internet bill</t>
  </si>
  <si>
    <t>Scissor Shan</t>
  </si>
  <si>
    <t>Received From Unity- 1 A/C</t>
  </si>
  <si>
    <t>Entertainment</t>
  </si>
  <si>
    <t>Dinner bill</t>
  </si>
  <si>
    <t>Medicin bill</t>
  </si>
  <si>
    <t>Repair Mantanance</t>
  </si>
  <si>
    <t>Received From Unity -1</t>
  </si>
  <si>
    <t>For The Month of July- 2025</t>
  </si>
  <si>
    <r>
      <rPr>
        <sz val="18"/>
        <rFont val="Arial"/>
        <family val="2"/>
      </rPr>
      <t xml:space="preserve">EKUSHE FASHIONS LTD </t>
    </r>
    <r>
      <rPr>
        <sz val="11"/>
        <rFont val="Arial"/>
        <family val="2"/>
      </rPr>
      <t xml:space="preserve">
Masterbari, Gazipur City , Gazipur.
Cash Book
Month of July- 2025</t>
    </r>
  </si>
  <si>
    <t>Month of  -  01+02+03-July - 2025</t>
  </si>
  <si>
    <t>01+02+03</t>
  </si>
  <si>
    <t>Month of  -  05-July - 2025</t>
  </si>
  <si>
    <t>Office Entertaiment</t>
  </si>
  <si>
    <t>Month of  -  06+07-July - 2025</t>
  </si>
  <si>
    <t>Scissor shan</t>
  </si>
  <si>
    <t>06+07-07-25</t>
  </si>
  <si>
    <t>Month of  -  08+09-July - 2025</t>
  </si>
  <si>
    <t>08+09-07-25</t>
  </si>
  <si>
    <t>Month of  -  10+12-July - 2025</t>
  </si>
  <si>
    <t>Holiday bill</t>
  </si>
  <si>
    <t>10+12-07-25</t>
  </si>
  <si>
    <t>Month of  -  13-July - 2025</t>
  </si>
  <si>
    <t>Month of  -  14-July - 2025</t>
  </si>
  <si>
    <t>Offie Entertainment</t>
  </si>
  <si>
    <t>Buyer Entertainment</t>
  </si>
  <si>
    <t>Month of  -  15-July - 2025</t>
  </si>
  <si>
    <t>Month of  -  16-July - 2025</t>
  </si>
  <si>
    <t>Month of  -  17-July - 2025</t>
  </si>
  <si>
    <t>Month of  -  19-July - 2025</t>
  </si>
  <si>
    <t>Leber bill</t>
  </si>
  <si>
    <t>Month of  -  20+21-July - 2025</t>
  </si>
  <si>
    <t>20+21-07-25</t>
  </si>
  <si>
    <t>Month of  -  22-July - 2025</t>
  </si>
  <si>
    <t>Month of  -  23 to 26-July - 2025</t>
  </si>
  <si>
    <t>23 to 26-07-25</t>
  </si>
  <si>
    <t>Month of  -  27 + 28-July - 2025</t>
  </si>
  <si>
    <t>27+28-07-25</t>
  </si>
  <si>
    <t>Month of  -  29-July - 2025</t>
  </si>
  <si>
    <t>Month of  -  30+31-July - 2025</t>
  </si>
  <si>
    <t>Office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</si>
</sst>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4" fillId="2" borderId="0" xfId="0" applyFont="1" applyFill="1"/>
    <xf numFmtId="0" fontId="3" fillId="2" borderId="0" xfId="3" applyFont="1" applyFill="1" applyAlignment="1">
      <alignment horizontal="left"/>
    </xf>
    <xf numFmtId="0" fontId="3" fillId="2" borderId="0" xfId="3" applyFont="1" applyFill="1" applyAlignment="1">
      <alignment horizontal="right"/>
    </xf>
    <xf numFmtId="0" fontId="5" fillId="2" borderId="0" xfId="3" applyFont="1" applyFill="1"/>
    <xf numFmtId="43" fontId="5" fillId="2" borderId="0" xfId="3" applyNumberFormat="1" applyFont="1" applyFill="1"/>
    <xf numFmtId="2" fontId="4" fillId="2" borderId="0" xfId="0" applyNumberFormat="1" applyFont="1" applyFill="1"/>
    <xf numFmtId="43" fontId="4" fillId="2" borderId="0" xfId="0" applyNumberFormat="1" applyFont="1" applyFill="1"/>
    <xf numFmtId="0" fontId="5" fillId="2" borderId="1" xfId="3" applyFont="1" applyFill="1" applyBorder="1"/>
    <xf numFmtId="0" fontId="5" fillId="2" borderId="0" xfId="3" applyFont="1" applyFill="1" applyAlignment="1">
      <alignment horizontal="left" vertical="center"/>
    </xf>
    <xf numFmtId="0" fontId="5" fillId="2" borderId="2" xfId="3" applyFont="1" applyFill="1" applyBorder="1" applyAlignment="1">
      <alignment horizontal="center" vertical="center"/>
    </xf>
    <xf numFmtId="43" fontId="5" fillId="2" borderId="0" xfId="3" applyNumberFormat="1" applyFont="1" applyFill="1" applyAlignment="1">
      <alignment horizontal="center" vertical="center"/>
    </xf>
    <xf numFmtId="43" fontId="0" fillId="0" borderId="0" xfId="0" applyNumberFormat="1"/>
    <xf numFmtId="0" fontId="1" fillId="0" borderId="0" xfId="0" applyFont="1"/>
    <xf numFmtId="0" fontId="10" fillId="2" borderId="3" xfId="3" applyFont="1" applyFill="1" applyBorder="1" applyAlignment="1">
      <alignment horizontal="center" vertical="center" wrapText="1"/>
    </xf>
    <xf numFmtId="43" fontId="10" fillId="2" borderId="3" xfId="1" applyFont="1" applyFill="1" applyBorder="1" applyAlignment="1">
      <alignment horizontal="right" vertical="center"/>
    </xf>
    <xf numFmtId="43" fontId="11" fillId="2" borderId="3" xfId="1" applyFont="1" applyFill="1" applyBorder="1" applyAlignment="1">
      <alignment horizontal="right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 wrapText="1"/>
    </xf>
    <xf numFmtId="15" fontId="5" fillId="2" borderId="3" xfId="3" applyNumberFormat="1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2" fontId="5" fillId="2" borderId="3" xfId="3" applyNumberFormat="1" applyFont="1" applyFill="1" applyBorder="1" applyAlignment="1">
      <alignment horizontal="center" vertical="center"/>
    </xf>
    <xf numFmtId="43" fontId="5" fillId="2" borderId="3" xfId="3" applyNumberFormat="1" applyFont="1" applyFill="1" applyBorder="1" applyAlignment="1">
      <alignment horizontal="center" vertical="center"/>
    </xf>
    <xf numFmtId="43" fontId="13" fillId="2" borderId="3" xfId="1" applyFont="1" applyFill="1" applyBorder="1" applyAlignment="1">
      <alignment horizontal="center" vertical="center"/>
    </xf>
    <xf numFmtId="43" fontId="12" fillId="2" borderId="3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3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5" fontId="10" fillId="2" borderId="3" xfId="3" applyNumberFormat="1" applyFont="1" applyFill="1" applyBorder="1" applyAlignment="1">
      <alignment horizontal="center" vertical="center"/>
    </xf>
    <xf numFmtId="15" fontId="5" fillId="2" borderId="0" xfId="3" applyNumberFormat="1" applyFont="1" applyFill="1" applyAlignment="1">
      <alignment horizontal="center" vertical="center"/>
    </xf>
    <xf numFmtId="43" fontId="14" fillId="2" borderId="7" xfId="1" applyFont="1" applyFill="1" applyBorder="1" applyAlignment="1">
      <alignment horizontal="center" vertical="center"/>
    </xf>
    <xf numFmtId="15" fontId="5" fillId="2" borderId="8" xfId="3" applyNumberFormat="1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/>
    </xf>
    <xf numFmtId="0" fontId="9" fillId="2" borderId="3" xfId="3" applyFont="1" applyFill="1" applyBorder="1" applyAlignment="1">
      <alignment horizontal="center"/>
    </xf>
    <xf numFmtId="0" fontId="10" fillId="2" borderId="3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 wrapText="1"/>
    </xf>
    <xf numFmtId="0" fontId="9" fillId="2" borderId="0" xfId="3" applyFont="1" applyFill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 vertical="center"/>
    </xf>
    <xf numFmtId="43" fontId="1" fillId="0" borderId="0" xfId="0" applyNumberFormat="1" applyFont="1"/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3" name="Pictur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5" name="Pictur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7" name="Pictur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1" name="Pictur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5" name="Pictur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49" name="Pictur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1" name="Pictur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3" name="Pictur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59" name="Pictur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1" name="Picture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3" name="Picture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5" name="Pictur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1" name="Pictur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3" name="Pictur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5" name="Pictur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7" name="Pictur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79" name="Pictur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1" name="Pictur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5" name="Pictur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7" name="Pictur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89" name="Pictur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1" name="Pictur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3" name="Pictur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5" name="Pictur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7" name="Pictur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1" name="Pictur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3" name="Pictur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5" name="Pictur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7" name="Pictur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1" name="Pictur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3" name="Picture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5" name="Pictur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1</xdr:row>
      <xdr:rowOff>95250</xdr:rowOff>
    </xdr:to>
    <xdr:pic>
      <xdr:nvPicPr>
        <xdr:cNvPr id="117" name="Pictur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3" name="Pictur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5" name="Pictur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7" name="Pictur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1" name="Pictur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5" name="Pictur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49" name="Picture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1" name="Picture 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3" name="Pictur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59" name="Picture 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1" name="Picture 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3" name="Picture 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5" name="Picture 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1" name="Picture 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3" name="Picture 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5" name="Picture 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7" name="Picture 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79" name="Picture 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1" name="Pictur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5" name="Picture 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7" name="Picture 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89" name="Picture 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1" name="Picture 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3" name="Picture 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5" name="Picture 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7" name="Picture 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1" name="Picture 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3" name="Picture 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5" name="Picture 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7" name="Picture 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1" name="Picture 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3" name="Picture 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5" name="Picture 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7" name="Picture 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266700</xdr:colOff>
      <xdr:row>2</xdr:row>
      <xdr:rowOff>0</xdr:rowOff>
    </xdr:to>
    <xdr:pic>
      <xdr:nvPicPr>
        <xdr:cNvPr id="119" name="Picture 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57150"/>
          <a:ext cx="200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6" zoomScaleNormal="100" workbookViewId="0">
      <selection activeCell="H41" sqref="H41"/>
    </sheetView>
  </sheetViews>
  <sheetFormatPr defaultRowHeight="12" x14ac:dyDescent="0.2"/>
  <cols>
    <col min="1" max="1" width="16.5703125" style="1" customWidth="1"/>
    <col min="2" max="2" width="18" style="1" customWidth="1"/>
    <col min="3" max="3" width="17.5703125" style="1" customWidth="1"/>
    <col min="4" max="4" width="18.28515625" style="1" customWidth="1"/>
    <col min="5" max="5" width="13.28515625" style="1" bestFit="1" customWidth="1"/>
    <col min="6" max="6" width="9.140625" style="1"/>
    <col min="7" max="7" width="10" style="1" bestFit="1" customWidth="1"/>
    <col min="8" max="16384" width="9.140625" style="1"/>
  </cols>
  <sheetData>
    <row r="1" spans="1:7" ht="18" x14ac:dyDescent="0.25">
      <c r="A1" s="36" t="s">
        <v>21</v>
      </c>
      <c r="B1" s="36"/>
      <c r="C1" s="36"/>
      <c r="D1" s="36"/>
    </row>
    <row r="2" spans="1:7" x14ac:dyDescent="0.2">
      <c r="A2" s="37" t="s">
        <v>5</v>
      </c>
      <c r="B2" s="37"/>
      <c r="C2" s="37"/>
      <c r="D2" s="37"/>
    </row>
    <row r="3" spans="1:7" x14ac:dyDescent="0.2">
      <c r="A3" s="37" t="s">
        <v>22</v>
      </c>
      <c r="B3" s="37"/>
      <c r="C3" s="37"/>
      <c r="D3" s="37"/>
    </row>
    <row r="4" spans="1:7" x14ac:dyDescent="0.2">
      <c r="A4" s="37" t="s">
        <v>39</v>
      </c>
      <c r="B4" s="37"/>
      <c r="C4" s="37"/>
      <c r="D4" s="37"/>
    </row>
    <row r="5" spans="1:7" x14ac:dyDescent="0.2">
      <c r="A5" s="2"/>
      <c r="B5" s="2"/>
      <c r="C5" s="2"/>
      <c r="D5" s="3"/>
    </row>
    <row r="6" spans="1:7" ht="24" x14ac:dyDescent="0.2">
      <c r="A6" s="17" t="s">
        <v>1</v>
      </c>
      <c r="B6" s="17" t="s">
        <v>6</v>
      </c>
      <c r="C6" s="18" t="s">
        <v>33</v>
      </c>
      <c r="D6" s="18" t="s">
        <v>7</v>
      </c>
    </row>
    <row r="7" spans="1:7" ht="1.5" customHeight="1" x14ac:dyDescent="0.2">
      <c r="A7" s="19"/>
      <c r="B7" s="19"/>
      <c r="C7" s="19"/>
      <c r="D7" s="20"/>
    </row>
    <row r="8" spans="1:7" ht="16.5" customHeight="1" x14ac:dyDescent="0.2">
      <c r="A8" s="21">
        <v>45839</v>
      </c>
      <c r="B8" s="22">
        <v>16049</v>
      </c>
      <c r="C8" s="22">
        <v>5000</v>
      </c>
      <c r="D8" s="23">
        <f>B8+C8</f>
        <v>21049</v>
      </c>
    </row>
    <row r="9" spans="1:7" ht="16.5" customHeight="1" x14ac:dyDescent="0.2">
      <c r="A9" s="21">
        <v>45840</v>
      </c>
      <c r="B9" s="22"/>
      <c r="C9" s="22"/>
      <c r="D9" s="23">
        <f t="shared" ref="D9:D38" si="0">B9+C9</f>
        <v>0</v>
      </c>
      <c r="G9" s="7"/>
    </row>
    <row r="10" spans="1:7" ht="16.5" customHeight="1" x14ac:dyDescent="0.2">
      <c r="A10" s="21">
        <v>45841</v>
      </c>
      <c r="B10" s="17"/>
      <c r="C10" s="22">
        <v>15000</v>
      </c>
      <c r="D10" s="23">
        <f t="shared" si="0"/>
        <v>15000</v>
      </c>
    </row>
    <row r="11" spans="1:7" ht="16.5" customHeight="1" x14ac:dyDescent="0.2">
      <c r="A11" s="21">
        <v>45842</v>
      </c>
      <c r="B11" s="17"/>
      <c r="C11" s="22"/>
      <c r="D11" s="23">
        <f t="shared" si="0"/>
        <v>0</v>
      </c>
    </row>
    <row r="12" spans="1:7" ht="16.5" customHeight="1" x14ac:dyDescent="0.2">
      <c r="A12" s="21">
        <v>45843</v>
      </c>
      <c r="B12" s="17"/>
      <c r="C12" s="22">
        <v>10000</v>
      </c>
      <c r="D12" s="23">
        <f t="shared" si="0"/>
        <v>10000</v>
      </c>
    </row>
    <row r="13" spans="1:7" ht="16.5" customHeight="1" x14ac:dyDescent="0.2">
      <c r="A13" s="21">
        <v>45844</v>
      </c>
      <c r="B13" s="17"/>
      <c r="C13" s="22">
        <v>5000</v>
      </c>
      <c r="D13" s="23">
        <f t="shared" si="0"/>
        <v>5000</v>
      </c>
    </row>
    <row r="14" spans="1:7" ht="16.5" customHeight="1" x14ac:dyDescent="0.2">
      <c r="A14" s="21">
        <v>45845</v>
      </c>
      <c r="B14" s="17"/>
      <c r="C14" s="22">
        <v>7000</v>
      </c>
      <c r="D14" s="23">
        <f t="shared" si="0"/>
        <v>7000</v>
      </c>
    </row>
    <row r="15" spans="1:7" ht="16.5" customHeight="1" x14ac:dyDescent="0.2">
      <c r="A15" s="21">
        <v>45846</v>
      </c>
      <c r="B15" s="17"/>
      <c r="C15" s="22"/>
      <c r="D15" s="23">
        <f t="shared" si="0"/>
        <v>0</v>
      </c>
    </row>
    <row r="16" spans="1:7" ht="16.5" customHeight="1" x14ac:dyDescent="0.2">
      <c r="A16" s="21">
        <v>45847</v>
      </c>
      <c r="B16" s="17"/>
      <c r="C16" s="22">
        <v>10000</v>
      </c>
      <c r="D16" s="23">
        <f t="shared" si="0"/>
        <v>10000</v>
      </c>
    </row>
    <row r="17" spans="1:7" ht="16.5" customHeight="1" x14ac:dyDescent="0.2">
      <c r="A17" s="21">
        <v>45848</v>
      </c>
      <c r="B17" s="17"/>
      <c r="C17" s="22"/>
      <c r="D17" s="23">
        <f t="shared" si="0"/>
        <v>0</v>
      </c>
    </row>
    <row r="18" spans="1:7" ht="16.5" customHeight="1" x14ac:dyDescent="0.2">
      <c r="A18" s="21">
        <v>45849</v>
      </c>
      <c r="B18" s="17"/>
      <c r="C18" s="22"/>
      <c r="D18" s="23">
        <f t="shared" si="0"/>
        <v>0</v>
      </c>
    </row>
    <row r="19" spans="1:7" ht="16.5" customHeight="1" x14ac:dyDescent="0.2">
      <c r="A19" s="21">
        <v>45850</v>
      </c>
      <c r="B19" s="17"/>
      <c r="C19" s="22">
        <v>13000</v>
      </c>
      <c r="D19" s="23">
        <f t="shared" si="0"/>
        <v>13000</v>
      </c>
    </row>
    <row r="20" spans="1:7" ht="16.5" customHeight="1" x14ac:dyDescent="0.2">
      <c r="A20" s="21">
        <v>45851</v>
      </c>
      <c r="B20" s="17"/>
      <c r="C20" s="22">
        <v>15000</v>
      </c>
      <c r="D20" s="23">
        <f t="shared" si="0"/>
        <v>15000</v>
      </c>
    </row>
    <row r="21" spans="1:7" ht="16.5" customHeight="1" x14ac:dyDescent="0.2">
      <c r="A21" s="21">
        <v>45852</v>
      </c>
      <c r="B21" s="17"/>
      <c r="C21" s="22">
        <v>11000</v>
      </c>
      <c r="D21" s="23">
        <f t="shared" si="0"/>
        <v>11000</v>
      </c>
    </row>
    <row r="22" spans="1:7" ht="16.5" customHeight="1" x14ac:dyDescent="0.2">
      <c r="A22" s="21">
        <v>45853</v>
      </c>
      <c r="B22" s="17"/>
      <c r="C22" s="22">
        <v>12000</v>
      </c>
      <c r="D22" s="23">
        <f t="shared" si="0"/>
        <v>12000</v>
      </c>
    </row>
    <row r="23" spans="1:7" ht="16.5" customHeight="1" x14ac:dyDescent="0.2">
      <c r="A23" s="21">
        <v>45854</v>
      </c>
      <c r="B23" s="17"/>
      <c r="C23" s="22">
        <v>12000</v>
      </c>
      <c r="D23" s="23">
        <f t="shared" si="0"/>
        <v>12000</v>
      </c>
    </row>
    <row r="24" spans="1:7" ht="16.5" customHeight="1" x14ac:dyDescent="0.2">
      <c r="A24" s="21">
        <v>45855</v>
      </c>
      <c r="B24" s="17"/>
      <c r="C24" s="22">
        <v>16000</v>
      </c>
      <c r="D24" s="23">
        <f t="shared" si="0"/>
        <v>16000</v>
      </c>
    </row>
    <row r="25" spans="1:7" ht="16.5" customHeight="1" x14ac:dyDescent="0.2">
      <c r="A25" s="21">
        <v>45856</v>
      </c>
      <c r="B25" s="17"/>
      <c r="C25" s="22"/>
      <c r="D25" s="23">
        <f t="shared" si="0"/>
        <v>0</v>
      </c>
    </row>
    <row r="26" spans="1:7" ht="16.5" customHeight="1" x14ac:dyDescent="0.2">
      <c r="A26" s="21">
        <v>45857</v>
      </c>
      <c r="B26" s="17"/>
      <c r="C26" s="22">
        <v>10000</v>
      </c>
      <c r="D26" s="23">
        <f t="shared" si="0"/>
        <v>10000</v>
      </c>
    </row>
    <row r="27" spans="1:7" ht="16.5" customHeight="1" x14ac:dyDescent="0.2">
      <c r="A27" s="21">
        <v>45858</v>
      </c>
      <c r="B27" s="17"/>
      <c r="C27" s="22"/>
      <c r="D27" s="23">
        <f t="shared" si="0"/>
        <v>0</v>
      </c>
    </row>
    <row r="28" spans="1:7" ht="16.5" customHeight="1" x14ac:dyDescent="0.2">
      <c r="A28" s="21">
        <v>45859</v>
      </c>
      <c r="B28" s="17"/>
      <c r="C28" s="22">
        <v>17000</v>
      </c>
      <c r="D28" s="23">
        <f t="shared" si="0"/>
        <v>17000</v>
      </c>
    </row>
    <row r="29" spans="1:7" ht="16.5" customHeight="1" x14ac:dyDescent="0.2">
      <c r="A29" s="21">
        <v>45860</v>
      </c>
      <c r="B29" s="17"/>
      <c r="C29" s="22">
        <v>6000</v>
      </c>
      <c r="D29" s="23">
        <f t="shared" si="0"/>
        <v>6000</v>
      </c>
    </row>
    <row r="30" spans="1:7" ht="16.5" customHeight="1" x14ac:dyDescent="0.2">
      <c r="A30" s="21">
        <v>45861</v>
      </c>
      <c r="B30" s="17"/>
      <c r="C30" s="22">
        <v>10000</v>
      </c>
      <c r="D30" s="23">
        <f t="shared" si="0"/>
        <v>10000</v>
      </c>
      <c r="G30" s="7"/>
    </row>
    <row r="31" spans="1:7" ht="16.5" customHeight="1" x14ac:dyDescent="0.2">
      <c r="A31" s="21">
        <v>45862</v>
      </c>
      <c r="B31" s="17"/>
      <c r="C31" s="22">
        <v>12000</v>
      </c>
      <c r="D31" s="23">
        <f t="shared" si="0"/>
        <v>12000</v>
      </c>
    </row>
    <row r="32" spans="1:7" ht="16.5" customHeight="1" x14ac:dyDescent="0.2">
      <c r="A32" s="21">
        <v>45863</v>
      </c>
      <c r="B32" s="17"/>
      <c r="C32" s="22"/>
      <c r="D32" s="23">
        <f t="shared" si="0"/>
        <v>0</v>
      </c>
    </row>
    <row r="33" spans="1:7" ht="16.5" customHeight="1" x14ac:dyDescent="0.2">
      <c r="A33" s="21">
        <v>45864</v>
      </c>
      <c r="B33" s="17"/>
      <c r="C33" s="22">
        <v>17000</v>
      </c>
      <c r="D33" s="23">
        <f t="shared" si="0"/>
        <v>17000</v>
      </c>
    </row>
    <row r="34" spans="1:7" ht="16.5" customHeight="1" x14ac:dyDescent="0.2">
      <c r="A34" s="21">
        <v>45865</v>
      </c>
      <c r="B34" s="17"/>
      <c r="C34" s="22"/>
      <c r="D34" s="23">
        <f t="shared" si="0"/>
        <v>0</v>
      </c>
    </row>
    <row r="35" spans="1:7" ht="16.5" customHeight="1" x14ac:dyDescent="0.2">
      <c r="A35" s="21">
        <v>45866</v>
      </c>
      <c r="B35" s="17"/>
      <c r="C35" s="22">
        <v>14000</v>
      </c>
      <c r="D35" s="23">
        <f t="shared" si="0"/>
        <v>14000</v>
      </c>
    </row>
    <row r="36" spans="1:7" ht="16.5" customHeight="1" x14ac:dyDescent="0.2">
      <c r="A36" s="21">
        <v>45867</v>
      </c>
      <c r="B36" s="17"/>
      <c r="C36" s="22">
        <v>7000</v>
      </c>
      <c r="D36" s="23">
        <f t="shared" si="0"/>
        <v>7000</v>
      </c>
    </row>
    <row r="37" spans="1:7" ht="16.5" customHeight="1" x14ac:dyDescent="0.2">
      <c r="A37" s="21">
        <v>45868</v>
      </c>
      <c r="B37" s="17"/>
      <c r="C37" s="22"/>
      <c r="D37" s="23">
        <f t="shared" si="0"/>
        <v>0</v>
      </c>
    </row>
    <row r="38" spans="1:7" ht="16.5" customHeight="1" x14ac:dyDescent="0.2">
      <c r="A38" s="21">
        <v>45869</v>
      </c>
      <c r="B38" s="17"/>
      <c r="C38" s="22">
        <v>5000</v>
      </c>
      <c r="D38" s="23">
        <f t="shared" si="0"/>
        <v>5000</v>
      </c>
    </row>
    <row r="39" spans="1:7" ht="16.5" customHeight="1" x14ac:dyDescent="0.2">
      <c r="A39" s="35"/>
      <c r="B39" s="34"/>
      <c r="C39" s="26">
        <f>SUM(C8:C38)</f>
        <v>229000</v>
      </c>
      <c r="D39" s="23">
        <f>SUM(D8:D38)</f>
        <v>245049</v>
      </c>
    </row>
    <row r="40" spans="1:7" ht="16.5" customHeight="1" x14ac:dyDescent="0.2">
      <c r="A40" s="33"/>
      <c r="B40" s="4"/>
      <c r="C40" s="4"/>
      <c r="D40" s="5"/>
    </row>
    <row r="41" spans="1:7" ht="16.5" customHeight="1" x14ac:dyDescent="0.2">
      <c r="A41" s="33"/>
      <c r="B41" s="4"/>
      <c r="C41" s="4"/>
      <c r="D41" s="5"/>
    </row>
    <row r="42" spans="1:7" ht="16.5" customHeight="1" x14ac:dyDescent="0.2">
      <c r="A42" s="4"/>
      <c r="B42" s="4"/>
      <c r="C42" s="24" t="s">
        <v>10</v>
      </c>
      <c r="D42" s="25">
        <f>D39</f>
        <v>245049</v>
      </c>
      <c r="G42" s="7"/>
    </row>
    <row r="43" spans="1:7" ht="16.5" customHeight="1" x14ac:dyDescent="0.2">
      <c r="A43" s="4"/>
      <c r="B43" s="4"/>
      <c r="C43" s="24" t="s">
        <v>11</v>
      </c>
      <c r="D43" s="25">
        <f>'Expense July-2025'!Q39</f>
        <v>234554</v>
      </c>
    </row>
    <row r="44" spans="1:7" ht="16.5" customHeight="1" x14ac:dyDescent="0.2">
      <c r="A44" s="4"/>
      <c r="B44" s="4"/>
      <c r="C44" s="24" t="s">
        <v>8</v>
      </c>
      <c r="D44" s="25">
        <f>D42-D43</f>
        <v>10495</v>
      </c>
      <c r="E44" s="6"/>
    </row>
    <row r="45" spans="1:7" x14ac:dyDescent="0.2">
      <c r="A45" s="4"/>
      <c r="B45" s="4"/>
      <c r="C45" s="4"/>
      <c r="D45" s="5"/>
    </row>
    <row r="46" spans="1:7" x14ac:dyDescent="0.2">
      <c r="A46" s="4"/>
      <c r="B46" s="4"/>
      <c r="C46" s="4"/>
      <c r="D46" s="5"/>
      <c r="E46" s="7"/>
    </row>
    <row r="47" spans="1:7" x14ac:dyDescent="0.2">
      <c r="A47" s="8"/>
      <c r="B47" s="4"/>
      <c r="C47" s="4"/>
      <c r="D47" s="8"/>
      <c r="E47" s="7"/>
    </row>
    <row r="48" spans="1:7" x14ac:dyDescent="0.2">
      <c r="A48" s="9" t="s">
        <v>9</v>
      </c>
      <c r="B48" s="9"/>
      <c r="C48" s="9"/>
      <c r="D48" s="10"/>
      <c r="E48" s="7"/>
    </row>
    <row r="49" spans="1:4" x14ac:dyDescent="0.2">
      <c r="A49" s="9"/>
      <c r="B49" s="9"/>
      <c r="C49" s="9"/>
      <c r="D49" s="11"/>
    </row>
  </sheetData>
  <mergeCells count="4">
    <mergeCell ref="A1:D1"/>
    <mergeCell ref="A2:D2"/>
    <mergeCell ref="A3:D3"/>
    <mergeCell ref="A4:D4"/>
  </mergeCells>
  <pageMargins left="1.21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8DBA-AFB0-4EDE-AF18-AD597261D1B6}">
  <dimension ref="A1:G60"/>
  <sheetViews>
    <sheetView showGridLines="0" topLeftCell="A4" zoomScaleNormal="100" workbookViewId="0">
      <selection activeCell="F14" sqref="F14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54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12815</v>
      </c>
      <c r="D8" s="28" t="s">
        <v>27</v>
      </c>
      <c r="E8" s="28">
        <v>31</v>
      </c>
      <c r="F8" s="30">
        <v>600</v>
      </c>
    </row>
    <row r="9" spans="1:7" ht="21.75" customHeight="1" x14ac:dyDescent="0.25">
      <c r="A9" s="28" t="s">
        <v>38</v>
      </c>
      <c r="B9" s="28">
        <v>9</v>
      </c>
      <c r="C9" s="30">
        <v>11000</v>
      </c>
      <c r="D9" s="28" t="s">
        <v>26</v>
      </c>
      <c r="E9" s="28">
        <v>32</v>
      </c>
      <c r="F9" s="30">
        <v>13260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33</v>
      </c>
      <c r="F10" s="30">
        <v>1600</v>
      </c>
    </row>
    <row r="11" spans="1:7" ht="21.75" customHeight="1" x14ac:dyDescent="0.25">
      <c r="A11" s="28"/>
      <c r="B11" s="28"/>
      <c r="C11" s="30"/>
      <c r="D11" s="28" t="s">
        <v>55</v>
      </c>
      <c r="E11" s="28">
        <v>34</v>
      </c>
      <c r="F11" s="30">
        <v>60</v>
      </c>
    </row>
    <row r="12" spans="1:7" ht="21.75" customHeight="1" x14ac:dyDescent="0.25">
      <c r="A12" s="28"/>
      <c r="B12" s="28"/>
      <c r="C12" s="30"/>
      <c r="D12" s="28" t="s">
        <v>56</v>
      </c>
      <c r="E12" s="28">
        <v>35</v>
      </c>
      <c r="F12" s="30">
        <v>390</v>
      </c>
    </row>
    <row r="13" spans="1:7" ht="21.75" customHeight="1" x14ac:dyDescent="0.25">
      <c r="A13" s="28"/>
      <c r="B13" s="28"/>
      <c r="C13" s="30"/>
      <c r="D13" s="28" t="s">
        <v>37</v>
      </c>
      <c r="E13" s="28">
        <v>36</v>
      </c>
      <c r="F13" s="30">
        <v>220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16130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7685</v>
      </c>
    </row>
    <row r="16" spans="1:7" ht="23.25" customHeight="1" x14ac:dyDescent="0.25">
      <c r="A16" s="28" t="s">
        <v>0</v>
      </c>
      <c r="B16" s="28"/>
      <c r="C16" s="30">
        <f>SUM(C8:C15)</f>
        <v>23815</v>
      </c>
      <c r="D16" s="28" t="s">
        <v>0</v>
      </c>
      <c r="E16" s="28"/>
      <c r="F16" s="30">
        <f>C16</f>
        <v>23815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0198-BAEB-4029-927E-316F66FD4378}">
  <dimension ref="A1:G58"/>
  <sheetViews>
    <sheetView showGridLines="0" topLeftCell="A4" zoomScaleNormal="100" workbookViewId="0">
      <selection activeCell="F12" sqref="F12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57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7685</v>
      </c>
      <c r="D8" s="28" t="s">
        <v>27</v>
      </c>
      <c r="E8" s="28">
        <v>37</v>
      </c>
      <c r="F8" s="30">
        <v>140</v>
      </c>
    </row>
    <row r="9" spans="1:7" ht="21.75" customHeight="1" x14ac:dyDescent="0.25">
      <c r="A9" s="28" t="s">
        <v>38</v>
      </c>
      <c r="B9" s="28">
        <v>10</v>
      </c>
      <c r="C9" s="30">
        <v>12000</v>
      </c>
      <c r="D9" s="28" t="s">
        <v>26</v>
      </c>
      <c r="E9" s="28">
        <v>38</v>
      </c>
      <c r="F9" s="30">
        <v>8140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39</v>
      </c>
      <c r="F10" s="30">
        <v>2350</v>
      </c>
    </row>
    <row r="11" spans="1:7" ht="21.75" customHeight="1" x14ac:dyDescent="0.25">
      <c r="A11" s="28"/>
      <c r="B11" s="28"/>
      <c r="C11" s="30"/>
      <c r="D11" s="28" t="s">
        <v>35</v>
      </c>
      <c r="E11" s="28">
        <v>40</v>
      </c>
      <c r="F11" s="30">
        <v>900</v>
      </c>
    </row>
    <row r="12" spans="1:7" ht="23.25" customHeight="1" x14ac:dyDescent="0.25">
      <c r="A12" s="28"/>
      <c r="B12" s="28"/>
      <c r="C12" s="30"/>
      <c r="D12" s="31" t="s">
        <v>17</v>
      </c>
      <c r="E12" s="28"/>
      <c r="F12" s="30">
        <f>SUM(F8:F11)</f>
        <v>11530</v>
      </c>
    </row>
    <row r="13" spans="1:7" ht="23.25" customHeight="1" x14ac:dyDescent="0.25">
      <c r="A13" s="28"/>
      <c r="B13" s="28"/>
      <c r="C13" s="30"/>
      <c r="D13" s="31" t="s">
        <v>18</v>
      </c>
      <c r="E13" s="28"/>
      <c r="F13" s="30">
        <f>F14-F12</f>
        <v>8155</v>
      </c>
    </row>
    <row r="14" spans="1:7" ht="23.25" customHeight="1" x14ac:dyDescent="0.25">
      <c r="A14" s="28" t="s">
        <v>0</v>
      </c>
      <c r="B14" s="28"/>
      <c r="C14" s="30">
        <f>SUM(C8:C13)</f>
        <v>19685</v>
      </c>
      <c r="D14" s="28" t="s">
        <v>0</v>
      </c>
      <c r="E14" s="28"/>
      <c r="F14" s="30">
        <f>C14</f>
        <v>19685</v>
      </c>
    </row>
    <row r="15" spans="1:7" x14ac:dyDescent="0.25">
      <c r="F15" s="12"/>
    </row>
    <row r="20" spans="1:7" x14ac:dyDescent="0.25">
      <c r="A20" s="50"/>
      <c r="B20" s="50"/>
    </row>
    <row r="29" spans="1:7" ht="24.75" customHeight="1" x14ac:dyDescent="0.25">
      <c r="A29" s="51" t="s">
        <v>29</v>
      </c>
      <c r="B29" s="51"/>
      <c r="C29" s="51"/>
      <c r="D29" s="51"/>
      <c r="E29" s="51"/>
      <c r="F29" s="51"/>
      <c r="G29" s="51"/>
    </row>
    <row r="58" spans="5:5" x14ac:dyDescent="0.25">
      <c r="E58" t="s">
        <v>19</v>
      </c>
    </row>
  </sheetData>
  <mergeCells count="5">
    <mergeCell ref="A1:G4"/>
    <mergeCell ref="A5:G5"/>
    <mergeCell ref="B6:E6"/>
    <mergeCell ref="A20:B20"/>
    <mergeCell ref="A29:G29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F9B1-B758-4282-BC50-960A69B8B770}">
  <dimension ref="A1:G57"/>
  <sheetViews>
    <sheetView showGridLines="0" zoomScaleNormal="100" workbookViewId="0">
      <selection activeCell="F11" sqref="F11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58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8155</v>
      </c>
      <c r="D8" s="28" t="s">
        <v>27</v>
      </c>
      <c r="E8" s="28">
        <v>41</v>
      </c>
      <c r="F8" s="30">
        <v>180</v>
      </c>
    </row>
    <row r="9" spans="1:7" ht="21.75" customHeight="1" x14ac:dyDescent="0.25">
      <c r="A9" s="28" t="s">
        <v>38</v>
      </c>
      <c r="B9" s="28">
        <v>11</v>
      </c>
      <c r="C9" s="30">
        <v>12000</v>
      </c>
      <c r="D9" s="28" t="s">
        <v>26</v>
      </c>
      <c r="E9" s="28">
        <v>42</v>
      </c>
      <c r="F9" s="30">
        <v>9000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43</v>
      </c>
      <c r="F10" s="30">
        <v>1700</v>
      </c>
    </row>
    <row r="11" spans="1:7" ht="23.25" customHeight="1" x14ac:dyDescent="0.25">
      <c r="A11" s="28"/>
      <c r="B11" s="28"/>
      <c r="C11" s="30"/>
      <c r="D11" s="31" t="s">
        <v>17</v>
      </c>
      <c r="E11" s="28"/>
      <c r="F11" s="30">
        <f>SUM(F8:F10)</f>
        <v>10880</v>
      </c>
    </row>
    <row r="12" spans="1:7" ht="23.25" customHeight="1" x14ac:dyDescent="0.25">
      <c r="A12" s="28"/>
      <c r="B12" s="28"/>
      <c r="C12" s="30"/>
      <c r="D12" s="31" t="s">
        <v>18</v>
      </c>
      <c r="E12" s="28"/>
      <c r="F12" s="30">
        <f>F13-F11</f>
        <v>9275</v>
      </c>
    </row>
    <row r="13" spans="1:7" ht="23.25" customHeight="1" x14ac:dyDescent="0.25">
      <c r="A13" s="28" t="s">
        <v>0</v>
      </c>
      <c r="B13" s="28"/>
      <c r="C13" s="30">
        <f>SUM(C8:C12)</f>
        <v>20155</v>
      </c>
      <c r="D13" s="28" t="s">
        <v>0</v>
      </c>
      <c r="E13" s="28"/>
      <c r="F13" s="30">
        <f>C13</f>
        <v>20155</v>
      </c>
    </row>
    <row r="14" spans="1:7" x14ac:dyDescent="0.25">
      <c r="F14" s="12"/>
    </row>
    <row r="19" spans="1:7" x14ac:dyDescent="0.25">
      <c r="A19" s="50"/>
      <c r="B19" s="50"/>
    </row>
    <row r="28" spans="1:7" ht="24.75" customHeight="1" x14ac:dyDescent="0.25">
      <c r="A28" s="51" t="s">
        <v>29</v>
      </c>
      <c r="B28" s="51"/>
      <c r="C28" s="51"/>
      <c r="D28" s="51"/>
      <c r="E28" s="51"/>
      <c r="F28" s="51"/>
      <c r="G28" s="51"/>
    </row>
    <row r="57" spans="5:5" x14ac:dyDescent="0.25">
      <c r="E57" t="s">
        <v>19</v>
      </c>
    </row>
  </sheetData>
  <mergeCells count="5">
    <mergeCell ref="A1:G4"/>
    <mergeCell ref="A5:G5"/>
    <mergeCell ref="B6:E6"/>
    <mergeCell ref="A19:B19"/>
    <mergeCell ref="A28:G28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21AC-50C3-477F-A46A-3068C1CCA6A8}">
  <dimension ref="A1:G60"/>
  <sheetViews>
    <sheetView showGridLines="0" topLeftCell="A4" zoomScaleNormal="100" workbookViewId="0">
      <selection activeCell="F14" sqref="F14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59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9275</v>
      </c>
      <c r="D8" s="28" t="s">
        <v>27</v>
      </c>
      <c r="E8" s="28">
        <v>44</v>
      </c>
      <c r="F8" s="30">
        <v>370</v>
      </c>
    </row>
    <row r="9" spans="1:7" ht="21.75" customHeight="1" x14ac:dyDescent="0.25">
      <c r="A9" s="28" t="s">
        <v>38</v>
      </c>
      <c r="B9" s="28">
        <v>12</v>
      </c>
      <c r="C9" s="30">
        <v>16000</v>
      </c>
      <c r="D9" s="28" t="s">
        <v>26</v>
      </c>
      <c r="E9" s="28">
        <v>45</v>
      </c>
      <c r="F9" s="30">
        <v>10640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46</v>
      </c>
      <c r="F10" s="30">
        <v>7800</v>
      </c>
    </row>
    <row r="11" spans="1:7" ht="21.75" customHeight="1" x14ac:dyDescent="0.25">
      <c r="A11" s="28"/>
      <c r="B11" s="28"/>
      <c r="C11" s="30"/>
      <c r="D11" s="28" t="s">
        <v>35</v>
      </c>
      <c r="E11" s="28">
        <v>47</v>
      </c>
      <c r="F11" s="30">
        <v>1460</v>
      </c>
    </row>
    <row r="12" spans="1:7" ht="21.75" customHeight="1" x14ac:dyDescent="0.25">
      <c r="A12" s="28"/>
      <c r="B12" s="28"/>
      <c r="C12" s="30"/>
      <c r="D12" s="28" t="s">
        <v>56</v>
      </c>
      <c r="E12" s="28">
        <v>48</v>
      </c>
      <c r="F12" s="30">
        <v>1680</v>
      </c>
    </row>
    <row r="13" spans="1:7" ht="21.75" customHeight="1" x14ac:dyDescent="0.25">
      <c r="A13" s="28"/>
      <c r="B13" s="28"/>
      <c r="C13" s="30"/>
      <c r="D13" s="28" t="s">
        <v>12</v>
      </c>
      <c r="E13" s="28">
        <v>49</v>
      </c>
      <c r="F13" s="30">
        <v>740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22690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2585</v>
      </c>
    </row>
    <row r="16" spans="1:7" ht="23.25" customHeight="1" x14ac:dyDescent="0.25">
      <c r="A16" s="28" t="s">
        <v>0</v>
      </c>
      <c r="B16" s="28"/>
      <c r="C16" s="30">
        <f>SUM(C8:C15)</f>
        <v>25275</v>
      </c>
      <c r="D16" s="28" t="s">
        <v>0</v>
      </c>
      <c r="E16" s="28"/>
      <c r="F16" s="30">
        <f>C16</f>
        <v>25275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0E2-5692-41C8-83FD-8610917CADE6}">
  <dimension ref="A1:G61"/>
  <sheetViews>
    <sheetView showGridLines="0" topLeftCell="A4" zoomScaleNormal="100" workbookViewId="0">
      <selection activeCell="F15" sqref="F15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60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2585</v>
      </c>
      <c r="D8" s="28" t="s">
        <v>27</v>
      </c>
      <c r="E8" s="28">
        <v>50</v>
      </c>
      <c r="F8" s="30">
        <v>330</v>
      </c>
    </row>
    <row r="9" spans="1:7" ht="21.75" customHeight="1" x14ac:dyDescent="0.25">
      <c r="A9" s="28" t="s">
        <v>38</v>
      </c>
      <c r="B9" s="28">
        <v>13</v>
      </c>
      <c r="C9" s="30">
        <v>10000</v>
      </c>
      <c r="D9" s="28" t="s">
        <v>26</v>
      </c>
      <c r="E9" s="28">
        <v>51</v>
      </c>
      <c r="F9" s="30">
        <v>1600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52</v>
      </c>
      <c r="F10" s="30">
        <v>250</v>
      </c>
    </row>
    <row r="11" spans="1:7" ht="21.75" customHeight="1" x14ac:dyDescent="0.25">
      <c r="A11" s="28"/>
      <c r="B11" s="28"/>
      <c r="C11" s="30"/>
      <c r="D11" s="28" t="s">
        <v>61</v>
      </c>
      <c r="E11" s="28">
        <v>53</v>
      </c>
      <c r="F11" s="30">
        <v>500</v>
      </c>
    </row>
    <row r="12" spans="1:7" ht="21.75" customHeight="1" x14ac:dyDescent="0.25">
      <c r="A12" s="28"/>
      <c r="B12" s="28"/>
      <c r="C12" s="30"/>
      <c r="D12" s="28" t="s">
        <v>56</v>
      </c>
      <c r="E12" s="28">
        <v>54</v>
      </c>
      <c r="F12" s="30">
        <v>1080</v>
      </c>
    </row>
    <row r="13" spans="1:7" ht="21.75" customHeight="1" x14ac:dyDescent="0.25">
      <c r="A13" s="28"/>
      <c r="B13" s="28"/>
      <c r="C13" s="30"/>
      <c r="D13" s="28" t="s">
        <v>37</v>
      </c>
      <c r="E13" s="28">
        <v>55</v>
      </c>
      <c r="F13" s="30">
        <v>100</v>
      </c>
    </row>
    <row r="14" spans="1:7" ht="21.75" customHeight="1" x14ac:dyDescent="0.25">
      <c r="A14" s="28"/>
      <c r="B14" s="28"/>
      <c r="C14" s="30"/>
      <c r="D14" s="28" t="s">
        <v>51</v>
      </c>
      <c r="E14" s="28">
        <v>56</v>
      </c>
      <c r="F14" s="30">
        <v>1600</v>
      </c>
    </row>
    <row r="15" spans="1:7" ht="23.25" customHeight="1" x14ac:dyDescent="0.25">
      <c r="A15" s="28"/>
      <c r="B15" s="28"/>
      <c r="C15" s="30"/>
      <c r="D15" s="31" t="s">
        <v>17</v>
      </c>
      <c r="E15" s="28"/>
      <c r="F15" s="30">
        <f>SUM(F8:F14)</f>
        <v>5460</v>
      </c>
    </row>
    <row r="16" spans="1:7" ht="23.25" customHeight="1" x14ac:dyDescent="0.25">
      <c r="A16" s="28"/>
      <c r="B16" s="28"/>
      <c r="C16" s="30"/>
      <c r="D16" s="31" t="s">
        <v>18</v>
      </c>
      <c r="E16" s="28"/>
      <c r="F16" s="30">
        <f>F17-F15</f>
        <v>7125</v>
      </c>
    </row>
    <row r="17" spans="1:7" ht="23.25" customHeight="1" x14ac:dyDescent="0.25">
      <c r="A17" s="28" t="s">
        <v>0</v>
      </c>
      <c r="B17" s="28"/>
      <c r="C17" s="30">
        <f>SUM(C8:C16)</f>
        <v>12585</v>
      </c>
      <c r="D17" s="28" t="s">
        <v>0</v>
      </c>
      <c r="E17" s="28"/>
      <c r="F17" s="30">
        <f>C17</f>
        <v>12585</v>
      </c>
    </row>
    <row r="18" spans="1:7" x14ac:dyDescent="0.25">
      <c r="F18" s="12"/>
    </row>
    <row r="23" spans="1:7" x14ac:dyDescent="0.25">
      <c r="A23" s="50"/>
      <c r="B23" s="50"/>
    </row>
    <row r="32" spans="1:7" ht="24.75" customHeight="1" x14ac:dyDescent="0.25">
      <c r="A32" s="51" t="s">
        <v>29</v>
      </c>
      <c r="B32" s="51"/>
      <c r="C32" s="51"/>
      <c r="D32" s="51"/>
      <c r="E32" s="51"/>
      <c r="F32" s="51"/>
      <c r="G32" s="51"/>
    </row>
    <row r="61" spans="5:5" x14ac:dyDescent="0.25">
      <c r="E61" t="s">
        <v>19</v>
      </c>
    </row>
  </sheetData>
  <mergeCells count="5">
    <mergeCell ref="A1:G4"/>
    <mergeCell ref="A5:G5"/>
    <mergeCell ref="B6:E6"/>
    <mergeCell ref="A23:B23"/>
    <mergeCell ref="A32:G32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CBF7-1143-4BDC-A060-6DA71FA48836}">
  <dimension ref="A1:G59"/>
  <sheetViews>
    <sheetView showGridLines="0" topLeftCell="A4" zoomScaleNormal="100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62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7125</v>
      </c>
      <c r="D8" s="28" t="s">
        <v>27</v>
      </c>
      <c r="E8" s="28">
        <v>57</v>
      </c>
      <c r="F8" s="30">
        <v>470</v>
      </c>
    </row>
    <row r="9" spans="1:7" ht="21.75" customHeight="1" x14ac:dyDescent="0.25">
      <c r="A9" s="28" t="s">
        <v>38</v>
      </c>
      <c r="B9" s="28">
        <v>14</v>
      </c>
      <c r="C9" s="30">
        <v>17000</v>
      </c>
      <c r="D9" s="28" t="s">
        <v>26</v>
      </c>
      <c r="E9" s="28">
        <v>58</v>
      </c>
      <c r="F9" s="30">
        <v>3680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59</v>
      </c>
      <c r="F10" s="30">
        <v>3400</v>
      </c>
    </row>
    <row r="11" spans="1:7" ht="21.75" customHeight="1" x14ac:dyDescent="0.25">
      <c r="A11" s="28"/>
      <c r="B11" s="28"/>
      <c r="C11" s="30"/>
      <c r="D11" s="28" t="s">
        <v>35</v>
      </c>
      <c r="E11" s="28">
        <v>60</v>
      </c>
      <c r="F11" s="30">
        <v>980</v>
      </c>
    </row>
    <row r="12" spans="1:7" ht="21.75" customHeight="1" x14ac:dyDescent="0.25">
      <c r="A12" s="28"/>
      <c r="B12" s="28"/>
      <c r="C12" s="30"/>
      <c r="D12" s="28" t="s">
        <v>51</v>
      </c>
      <c r="E12" s="28">
        <v>61</v>
      </c>
      <c r="F12" s="30">
        <v>8800</v>
      </c>
    </row>
    <row r="13" spans="1:7" ht="23.25" customHeight="1" x14ac:dyDescent="0.25">
      <c r="A13" s="28"/>
      <c r="B13" s="28"/>
      <c r="C13" s="30"/>
      <c r="D13" s="31" t="s">
        <v>17</v>
      </c>
      <c r="E13" s="28"/>
      <c r="F13" s="30">
        <f>SUM(F8:F12)</f>
        <v>17330</v>
      </c>
    </row>
    <row r="14" spans="1:7" ht="23.25" customHeight="1" x14ac:dyDescent="0.25">
      <c r="A14" s="28"/>
      <c r="B14" s="28"/>
      <c r="C14" s="30"/>
      <c r="D14" s="31" t="s">
        <v>18</v>
      </c>
      <c r="E14" s="28"/>
      <c r="F14" s="30">
        <f>F15-F13</f>
        <v>6795</v>
      </c>
    </row>
    <row r="15" spans="1:7" ht="23.25" customHeight="1" x14ac:dyDescent="0.25">
      <c r="A15" s="28" t="s">
        <v>0</v>
      </c>
      <c r="B15" s="28"/>
      <c r="C15" s="30">
        <f>SUM(C8:C14)</f>
        <v>24125</v>
      </c>
      <c r="D15" s="28" t="s">
        <v>0</v>
      </c>
      <c r="E15" s="28"/>
      <c r="F15" s="30">
        <f>C15</f>
        <v>24125</v>
      </c>
    </row>
    <row r="16" spans="1:7" x14ac:dyDescent="0.25">
      <c r="F16" s="12"/>
    </row>
    <row r="21" spans="1:7" x14ac:dyDescent="0.25">
      <c r="A21" s="50"/>
      <c r="B21" s="50"/>
    </row>
    <row r="30" spans="1:7" ht="24.75" customHeight="1" x14ac:dyDescent="0.25">
      <c r="A30" s="51" t="s">
        <v>29</v>
      </c>
      <c r="B30" s="51"/>
      <c r="C30" s="51"/>
      <c r="D30" s="51"/>
      <c r="E30" s="51"/>
      <c r="F30" s="51"/>
      <c r="G30" s="51"/>
    </row>
    <row r="59" spans="5:5" x14ac:dyDescent="0.25">
      <c r="E59" t="s">
        <v>19</v>
      </c>
    </row>
  </sheetData>
  <mergeCells count="5">
    <mergeCell ref="A1:G4"/>
    <mergeCell ref="A5:G5"/>
    <mergeCell ref="B6:E6"/>
    <mergeCell ref="A21:B21"/>
    <mergeCell ref="A30:G30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0E4-526A-4EBF-8D82-4A62714031A4}">
  <dimension ref="A1:G57"/>
  <sheetViews>
    <sheetView showGridLines="0" topLeftCell="A4" zoomScaleNormal="100" workbookViewId="0">
      <selection activeCell="F11" sqref="F11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64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6795</v>
      </c>
      <c r="D8" s="28" t="s">
        <v>27</v>
      </c>
      <c r="E8" s="28">
        <v>62</v>
      </c>
      <c r="F8" s="30">
        <v>380</v>
      </c>
    </row>
    <row r="9" spans="1:7" ht="21.75" customHeight="1" x14ac:dyDescent="0.25">
      <c r="A9" s="28" t="s">
        <v>38</v>
      </c>
      <c r="B9" s="28">
        <v>15</v>
      </c>
      <c r="C9" s="30">
        <v>6000</v>
      </c>
      <c r="D9" s="28" t="s">
        <v>26</v>
      </c>
      <c r="E9" s="28">
        <v>63</v>
      </c>
      <c r="F9" s="30">
        <v>5240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64</v>
      </c>
      <c r="F10" s="30">
        <v>250</v>
      </c>
    </row>
    <row r="11" spans="1:7" ht="23.25" customHeight="1" x14ac:dyDescent="0.25">
      <c r="A11" s="28"/>
      <c r="B11" s="28"/>
      <c r="C11" s="30"/>
      <c r="D11" s="31" t="s">
        <v>17</v>
      </c>
      <c r="E11" s="28"/>
      <c r="F11" s="30">
        <f>SUM(F8:F10)</f>
        <v>5870</v>
      </c>
    </row>
    <row r="12" spans="1:7" ht="23.25" customHeight="1" x14ac:dyDescent="0.25">
      <c r="A12" s="28"/>
      <c r="B12" s="28"/>
      <c r="C12" s="30"/>
      <c r="D12" s="31" t="s">
        <v>18</v>
      </c>
      <c r="E12" s="28"/>
      <c r="F12" s="30">
        <f>F13-F11</f>
        <v>6925</v>
      </c>
    </row>
    <row r="13" spans="1:7" ht="23.25" customHeight="1" x14ac:dyDescent="0.25">
      <c r="A13" s="28" t="s">
        <v>0</v>
      </c>
      <c r="B13" s="28"/>
      <c r="C13" s="30">
        <f>SUM(C8:C12)</f>
        <v>12795</v>
      </c>
      <c r="D13" s="28" t="s">
        <v>0</v>
      </c>
      <c r="E13" s="28"/>
      <c r="F13" s="30">
        <f>C13</f>
        <v>12795</v>
      </c>
    </row>
    <row r="14" spans="1:7" x14ac:dyDescent="0.25">
      <c r="F14" s="12"/>
    </row>
    <row r="19" spans="1:7" x14ac:dyDescent="0.25">
      <c r="A19" s="50"/>
      <c r="B19" s="50"/>
    </row>
    <row r="28" spans="1:7" ht="24.75" customHeight="1" x14ac:dyDescent="0.25">
      <c r="A28" s="51" t="s">
        <v>29</v>
      </c>
      <c r="B28" s="51"/>
      <c r="C28" s="51"/>
      <c r="D28" s="51"/>
      <c r="E28" s="51"/>
      <c r="F28" s="51"/>
      <c r="G28" s="51"/>
    </row>
    <row r="57" spans="5:5" x14ac:dyDescent="0.25">
      <c r="E57" t="s">
        <v>19</v>
      </c>
    </row>
  </sheetData>
  <mergeCells count="5">
    <mergeCell ref="A1:G4"/>
    <mergeCell ref="A5:G5"/>
    <mergeCell ref="B6:E6"/>
    <mergeCell ref="A19:B19"/>
    <mergeCell ref="A28:G28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D19F-FAD2-4C32-A83C-9BA2CD5D7EF1}">
  <dimension ref="A1:G60"/>
  <sheetViews>
    <sheetView showGridLines="0" topLeftCell="A4" zoomScaleNormal="100" workbookViewId="0">
      <selection activeCell="F16" sqref="F16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65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6925</v>
      </c>
      <c r="D8" s="28" t="s">
        <v>27</v>
      </c>
      <c r="E8" s="28">
        <v>65</v>
      </c>
      <c r="F8" s="30">
        <v>1110</v>
      </c>
    </row>
    <row r="9" spans="1:7" ht="21.75" customHeight="1" x14ac:dyDescent="0.25">
      <c r="A9" s="28" t="s">
        <v>38</v>
      </c>
      <c r="B9" s="28">
        <v>16</v>
      </c>
      <c r="C9" s="30">
        <v>10000</v>
      </c>
      <c r="D9" s="28" t="s">
        <v>26</v>
      </c>
      <c r="E9" s="28">
        <v>66</v>
      </c>
      <c r="F9" s="30">
        <v>28940</v>
      </c>
    </row>
    <row r="10" spans="1:7" ht="21.75" customHeight="1" x14ac:dyDescent="0.25">
      <c r="A10" s="28" t="s">
        <v>38</v>
      </c>
      <c r="B10" s="28">
        <v>17</v>
      </c>
      <c r="C10" s="30">
        <v>12000</v>
      </c>
      <c r="D10" s="28" t="s">
        <v>51</v>
      </c>
      <c r="E10" s="28">
        <v>67</v>
      </c>
      <c r="F10" s="30">
        <v>1450</v>
      </c>
    </row>
    <row r="11" spans="1:7" ht="21.75" customHeight="1" x14ac:dyDescent="0.25">
      <c r="A11" s="28" t="s">
        <v>38</v>
      </c>
      <c r="B11" s="28">
        <v>18</v>
      </c>
      <c r="C11" s="30">
        <v>17000</v>
      </c>
      <c r="D11" s="28" t="s">
        <v>12</v>
      </c>
      <c r="E11" s="28">
        <v>68</v>
      </c>
      <c r="F11" s="30">
        <v>50</v>
      </c>
    </row>
    <row r="12" spans="1:7" ht="21.75" customHeight="1" x14ac:dyDescent="0.25">
      <c r="A12" s="28"/>
      <c r="B12" s="28"/>
      <c r="C12" s="30"/>
      <c r="D12" s="28" t="s">
        <v>37</v>
      </c>
      <c r="E12" s="28">
        <v>69</v>
      </c>
      <c r="F12" s="30">
        <v>50</v>
      </c>
    </row>
    <row r="13" spans="1:7" ht="21.75" customHeight="1" x14ac:dyDescent="0.25">
      <c r="A13" s="28"/>
      <c r="B13" s="28"/>
      <c r="C13" s="30"/>
      <c r="D13" s="28" t="s">
        <v>3</v>
      </c>
      <c r="E13" s="28">
        <v>70</v>
      </c>
      <c r="F13" s="30">
        <v>5250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36850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9075</v>
      </c>
    </row>
    <row r="16" spans="1:7" ht="23.25" customHeight="1" x14ac:dyDescent="0.25">
      <c r="A16" s="28" t="s">
        <v>0</v>
      </c>
      <c r="B16" s="28"/>
      <c r="C16" s="30">
        <f>SUM(C8:C15)</f>
        <v>45925</v>
      </c>
      <c r="D16" s="28" t="s">
        <v>0</v>
      </c>
      <c r="E16" s="28"/>
      <c r="F16" s="30">
        <f>C16</f>
        <v>45925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7E7E-16F7-4EB3-A035-9503118815A9}">
  <dimension ref="A1:G58"/>
  <sheetViews>
    <sheetView showGridLines="0" topLeftCell="A4" zoomScaleNormal="100" workbookViewId="0">
      <selection activeCell="E12" sqref="E12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67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9075</v>
      </c>
      <c r="D8" s="28" t="s">
        <v>27</v>
      </c>
      <c r="E8" s="28">
        <v>71</v>
      </c>
      <c r="F8" s="30">
        <v>430</v>
      </c>
    </row>
    <row r="9" spans="1:7" ht="21.75" customHeight="1" x14ac:dyDescent="0.25">
      <c r="A9" s="28" t="s">
        <v>38</v>
      </c>
      <c r="B9" s="28">
        <v>19</v>
      </c>
      <c r="C9" s="30">
        <v>14000</v>
      </c>
      <c r="D9" s="28" t="s">
        <v>26</v>
      </c>
      <c r="E9" s="28">
        <v>72</v>
      </c>
      <c r="F9" s="30">
        <v>11660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73</v>
      </c>
      <c r="F10" s="30">
        <v>850</v>
      </c>
    </row>
    <row r="11" spans="1:7" ht="21.75" customHeight="1" x14ac:dyDescent="0.25">
      <c r="A11" s="28">
        <v>74</v>
      </c>
      <c r="B11" s="28"/>
      <c r="C11" s="30"/>
      <c r="D11" s="28" t="s">
        <v>37</v>
      </c>
      <c r="E11" s="28">
        <v>74</v>
      </c>
      <c r="F11" s="30">
        <v>1680</v>
      </c>
    </row>
    <row r="12" spans="1:7" ht="23.25" customHeight="1" x14ac:dyDescent="0.25">
      <c r="A12" s="28"/>
      <c r="B12" s="28"/>
      <c r="C12" s="30"/>
      <c r="D12" s="31" t="s">
        <v>17</v>
      </c>
      <c r="E12" s="28"/>
      <c r="F12" s="30">
        <f>SUM(F8:F11)</f>
        <v>14620</v>
      </c>
    </row>
    <row r="13" spans="1:7" ht="23.25" customHeight="1" x14ac:dyDescent="0.25">
      <c r="A13" s="28"/>
      <c r="B13" s="28"/>
      <c r="C13" s="30"/>
      <c r="D13" s="31" t="s">
        <v>18</v>
      </c>
      <c r="E13" s="28"/>
      <c r="F13" s="30">
        <f>F14-F12</f>
        <v>8455</v>
      </c>
    </row>
    <row r="14" spans="1:7" ht="23.25" customHeight="1" x14ac:dyDescent="0.25">
      <c r="A14" s="28" t="s">
        <v>0</v>
      </c>
      <c r="B14" s="28"/>
      <c r="C14" s="30">
        <f>SUM(C8:C13)</f>
        <v>23075</v>
      </c>
      <c r="D14" s="28" t="s">
        <v>0</v>
      </c>
      <c r="E14" s="28"/>
      <c r="F14" s="30">
        <f>C14</f>
        <v>23075</v>
      </c>
    </row>
    <row r="15" spans="1:7" x14ac:dyDescent="0.25">
      <c r="F15" s="12"/>
    </row>
    <row r="20" spans="1:7" x14ac:dyDescent="0.25">
      <c r="A20" s="50"/>
      <c r="B20" s="50"/>
    </row>
    <row r="29" spans="1:7" ht="24.75" customHeight="1" x14ac:dyDescent="0.25">
      <c r="A29" s="51" t="s">
        <v>29</v>
      </c>
      <c r="B29" s="51"/>
      <c r="C29" s="51"/>
      <c r="D29" s="51"/>
      <c r="E29" s="51"/>
      <c r="F29" s="51"/>
      <c r="G29" s="51"/>
    </row>
    <row r="58" spans="5:5" x14ac:dyDescent="0.25">
      <c r="E58" t="s">
        <v>19</v>
      </c>
    </row>
  </sheetData>
  <mergeCells count="5">
    <mergeCell ref="A1:G4"/>
    <mergeCell ref="A5:G5"/>
    <mergeCell ref="B6:E6"/>
    <mergeCell ref="A20:B20"/>
    <mergeCell ref="A29:G29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5D32-46A4-4963-B81D-48959D7EB400}">
  <dimension ref="A1:G59"/>
  <sheetViews>
    <sheetView showGridLines="0" zoomScaleNormal="100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69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8455</v>
      </c>
      <c r="D8" s="28" t="s">
        <v>27</v>
      </c>
      <c r="E8" s="28">
        <v>75</v>
      </c>
      <c r="F8" s="30">
        <v>200</v>
      </c>
    </row>
    <row r="9" spans="1:7" ht="21.75" customHeight="1" x14ac:dyDescent="0.25">
      <c r="A9" s="28" t="s">
        <v>38</v>
      </c>
      <c r="B9" s="28">
        <v>20</v>
      </c>
      <c r="C9" s="30">
        <v>7000</v>
      </c>
      <c r="D9" s="28" t="s">
        <v>26</v>
      </c>
      <c r="E9" s="28">
        <v>76</v>
      </c>
      <c r="F9" s="30">
        <v>1660</v>
      </c>
    </row>
    <row r="10" spans="1:7" ht="21.75" customHeight="1" x14ac:dyDescent="0.25">
      <c r="A10" s="28"/>
      <c r="B10" s="28"/>
      <c r="C10" s="30"/>
      <c r="D10" s="28" t="s">
        <v>2</v>
      </c>
      <c r="E10" s="28">
        <v>77</v>
      </c>
      <c r="F10" s="30">
        <v>1000</v>
      </c>
    </row>
    <row r="11" spans="1:7" ht="21.75" customHeight="1" x14ac:dyDescent="0.25">
      <c r="A11" s="28"/>
      <c r="B11" s="28"/>
      <c r="C11" s="30"/>
      <c r="D11" s="28" t="s">
        <v>35</v>
      </c>
      <c r="E11" s="28">
        <v>78</v>
      </c>
      <c r="F11" s="30">
        <v>440</v>
      </c>
    </row>
    <row r="12" spans="1:7" ht="21.75" customHeight="1" x14ac:dyDescent="0.25">
      <c r="A12" s="28">
        <v>74</v>
      </c>
      <c r="B12" s="28"/>
      <c r="C12" s="30"/>
      <c r="D12" s="28" t="s">
        <v>3</v>
      </c>
      <c r="E12" s="28">
        <v>79</v>
      </c>
      <c r="F12" s="30">
        <v>3700</v>
      </c>
    </row>
    <row r="13" spans="1:7" ht="23.25" customHeight="1" x14ac:dyDescent="0.25">
      <c r="A13" s="28"/>
      <c r="B13" s="28"/>
      <c r="C13" s="30"/>
      <c r="D13" s="31" t="s">
        <v>17</v>
      </c>
      <c r="E13" s="28"/>
      <c r="F13" s="30">
        <f>SUM(F8:F12)</f>
        <v>7000</v>
      </c>
    </row>
    <row r="14" spans="1:7" ht="23.25" customHeight="1" x14ac:dyDescent="0.25">
      <c r="A14" s="28"/>
      <c r="B14" s="28"/>
      <c r="C14" s="30"/>
      <c r="D14" s="31" t="s">
        <v>18</v>
      </c>
      <c r="E14" s="28"/>
      <c r="F14" s="30">
        <f>F15-F13</f>
        <v>8455</v>
      </c>
    </row>
    <row r="15" spans="1:7" ht="23.25" customHeight="1" x14ac:dyDescent="0.25">
      <c r="A15" s="28" t="s">
        <v>0</v>
      </c>
      <c r="B15" s="28"/>
      <c r="C15" s="30">
        <f>SUM(C8:C14)</f>
        <v>15455</v>
      </c>
      <c r="D15" s="28" t="s">
        <v>0</v>
      </c>
      <c r="E15" s="28"/>
      <c r="F15" s="30">
        <f>C15</f>
        <v>15455</v>
      </c>
    </row>
    <row r="16" spans="1:7" x14ac:dyDescent="0.25">
      <c r="F16" s="12"/>
    </row>
    <row r="21" spans="1:7" x14ac:dyDescent="0.25">
      <c r="A21" s="50"/>
      <c r="B21" s="50"/>
    </row>
    <row r="30" spans="1:7" ht="24.75" customHeight="1" x14ac:dyDescent="0.25">
      <c r="A30" s="51" t="s">
        <v>29</v>
      </c>
      <c r="B30" s="51"/>
      <c r="C30" s="51"/>
      <c r="D30" s="51"/>
      <c r="E30" s="51"/>
      <c r="F30" s="51"/>
      <c r="G30" s="51"/>
    </row>
    <row r="59" spans="5:5" x14ac:dyDescent="0.25">
      <c r="E59" t="s">
        <v>19</v>
      </c>
    </row>
  </sheetData>
  <mergeCells count="5">
    <mergeCell ref="A1:G4"/>
    <mergeCell ref="A5:G5"/>
    <mergeCell ref="B6:E6"/>
    <mergeCell ref="A21:B21"/>
    <mergeCell ref="A30:G30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showGridLines="0" tabSelected="1" topLeftCell="A7" zoomScale="85" zoomScaleNormal="85" zoomScaleSheetLayoutView="70" workbookViewId="0">
      <pane ySplit="1" topLeftCell="A8" activePane="bottomLeft" state="frozen"/>
      <selection activeCell="A7" sqref="A7"/>
      <selection pane="bottomLeft" activeCell="P43" sqref="P43"/>
    </sheetView>
  </sheetViews>
  <sheetFormatPr defaultRowHeight="15" x14ac:dyDescent="0.25"/>
  <cols>
    <col min="1" max="1" width="14.7109375" style="13" bestFit="1" customWidth="1"/>
    <col min="2" max="2" width="12.5703125" style="13" bestFit="1" customWidth="1"/>
    <col min="3" max="3" width="10.5703125" style="13" bestFit="1" customWidth="1"/>
    <col min="4" max="4" width="9" style="13" bestFit="1" customWidth="1"/>
    <col min="5" max="5" width="10.85546875" style="13" bestFit="1" customWidth="1"/>
    <col min="6" max="6" width="10.85546875" style="13" customWidth="1"/>
    <col min="7" max="7" width="9.42578125" style="13" bestFit="1" customWidth="1"/>
    <col min="8" max="8" width="12.85546875" style="13" customWidth="1"/>
    <col min="9" max="9" width="11" style="13" customWidth="1"/>
    <col min="10" max="10" width="12.140625" style="13" bestFit="1" customWidth="1"/>
    <col min="11" max="11" width="12.140625" style="13" customWidth="1"/>
    <col min="12" max="12" width="9" style="13" bestFit="1" customWidth="1"/>
    <col min="13" max="13" width="9" style="13" customWidth="1"/>
    <col min="14" max="14" width="11.5703125" style="13" bestFit="1" customWidth="1"/>
    <col min="15" max="15" width="10.85546875" style="13" bestFit="1" customWidth="1"/>
    <col min="16" max="16" width="12.85546875" style="13" bestFit="1" customWidth="1"/>
    <col min="17" max="17" width="13.42578125" style="13" bestFit="1" customWidth="1"/>
    <col min="18" max="18" width="10.5703125" style="13" bestFit="1" customWidth="1"/>
    <col min="19" max="19" width="14.28515625" style="13" customWidth="1"/>
    <col min="20" max="16384" width="9.140625" style="13"/>
  </cols>
  <sheetData>
    <row r="1" spans="1:17" ht="16.5" customHeight="1" x14ac:dyDescent="0.25">
      <c r="A1" s="41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7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" customHeight="1" x14ac:dyDescent="0.25">
      <c r="A6" s="39" t="s">
        <v>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40" t="s">
        <v>0</v>
      </c>
    </row>
    <row r="7" spans="1:17" ht="42.75" x14ac:dyDescent="0.25">
      <c r="A7" s="39"/>
      <c r="B7" s="14" t="s">
        <v>20</v>
      </c>
      <c r="C7" s="14" t="s">
        <v>35</v>
      </c>
      <c r="D7" s="14" t="s">
        <v>36</v>
      </c>
      <c r="E7" s="14" t="s">
        <v>2</v>
      </c>
      <c r="F7" s="14" t="s">
        <v>56</v>
      </c>
      <c r="G7" s="14" t="s">
        <v>34</v>
      </c>
      <c r="H7" s="14" t="s">
        <v>26</v>
      </c>
      <c r="I7" s="14" t="s">
        <v>12</v>
      </c>
      <c r="J7" s="14" t="s">
        <v>3</v>
      </c>
      <c r="K7" s="14" t="s">
        <v>28</v>
      </c>
      <c r="L7" s="14" t="s">
        <v>32</v>
      </c>
      <c r="M7" s="14" t="s">
        <v>61</v>
      </c>
      <c r="N7" s="14" t="s">
        <v>31</v>
      </c>
      <c r="O7" s="14" t="s">
        <v>30</v>
      </c>
      <c r="P7" s="14" t="s">
        <v>4</v>
      </c>
      <c r="Q7" s="40"/>
    </row>
    <row r="8" spans="1:17" ht="23.25" customHeight="1" x14ac:dyDescent="0.25">
      <c r="A8" s="32">
        <v>45839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>
        <f t="shared" ref="Q8:Q39" si="0">SUM(B8:P8)</f>
        <v>0</v>
      </c>
    </row>
    <row r="9" spans="1:17" ht="23.25" customHeight="1" x14ac:dyDescent="0.25">
      <c r="A9" s="32">
        <v>45840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>
        <f t="shared" si="0"/>
        <v>0</v>
      </c>
    </row>
    <row r="10" spans="1:17" ht="23.25" customHeight="1" x14ac:dyDescent="0.25">
      <c r="A10" s="32" t="s">
        <v>42</v>
      </c>
      <c r="B10" s="15">
        <v>670</v>
      </c>
      <c r="C10" s="15"/>
      <c r="D10" s="15"/>
      <c r="E10" s="15"/>
      <c r="F10" s="15"/>
      <c r="G10" s="15"/>
      <c r="H10" s="15">
        <v>10060</v>
      </c>
      <c r="I10" s="15"/>
      <c r="J10" s="15">
        <v>2250</v>
      </c>
      <c r="K10" s="15"/>
      <c r="L10" s="15"/>
      <c r="M10" s="15"/>
      <c r="N10" s="15">
        <v>1500</v>
      </c>
      <c r="O10" s="15">
        <v>2800</v>
      </c>
      <c r="P10" s="15">
        <v>160</v>
      </c>
      <c r="Q10" s="16">
        <f t="shared" si="0"/>
        <v>17440</v>
      </c>
    </row>
    <row r="11" spans="1:17" ht="23.25" customHeight="1" x14ac:dyDescent="0.25">
      <c r="A11" s="32">
        <v>45842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>
        <f t="shared" si="0"/>
        <v>0</v>
      </c>
    </row>
    <row r="12" spans="1:17" ht="23.25" customHeight="1" x14ac:dyDescent="0.25">
      <c r="A12" s="32">
        <v>45843</v>
      </c>
      <c r="B12" s="15">
        <v>380</v>
      </c>
      <c r="C12" s="15">
        <v>240</v>
      </c>
      <c r="D12" s="15"/>
      <c r="E12" s="15"/>
      <c r="F12" s="15"/>
      <c r="G12" s="15">
        <v>60</v>
      </c>
      <c r="H12" s="15">
        <v>520</v>
      </c>
      <c r="I12" s="15"/>
      <c r="J12" s="15">
        <v>9500</v>
      </c>
      <c r="K12" s="15"/>
      <c r="L12" s="15"/>
      <c r="M12" s="15"/>
      <c r="N12" s="15"/>
      <c r="O12" s="15"/>
      <c r="P12" s="15">
        <v>720</v>
      </c>
      <c r="Q12" s="16">
        <f t="shared" si="0"/>
        <v>11420</v>
      </c>
    </row>
    <row r="13" spans="1:17" ht="23.25" customHeight="1" x14ac:dyDescent="0.25">
      <c r="A13" s="32">
        <v>45844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>
        <f t="shared" si="0"/>
        <v>0</v>
      </c>
    </row>
    <row r="14" spans="1:17" ht="23.25" customHeight="1" x14ac:dyDescent="0.25">
      <c r="A14" s="32" t="s">
        <v>47</v>
      </c>
      <c r="B14" s="15">
        <v>560</v>
      </c>
      <c r="C14" s="15"/>
      <c r="D14" s="15"/>
      <c r="E14" s="15"/>
      <c r="F14" s="15"/>
      <c r="G14" s="15"/>
      <c r="H14" s="15">
        <v>10060</v>
      </c>
      <c r="I14" s="15">
        <v>1200</v>
      </c>
      <c r="J14" s="15">
        <v>500</v>
      </c>
      <c r="K14" s="15"/>
      <c r="L14" s="15">
        <v>784</v>
      </c>
      <c r="M14" s="15"/>
      <c r="N14" s="15"/>
      <c r="O14" s="15"/>
      <c r="P14" s="15"/>
      <c r="Q14" s="16">
        <f t="shared" si="0"/>
        <v>13104</v>
      </c>
    </row>
    <row r="15" spans="1:17" ht="23.25" customHeight="1" x14ac:dyDescent="0.25">
      <c r="A15" s="32">
        <v>45846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>
        <f t="shared" si="0"/>
        <v>0</v>
      </c>
    </row>
    <row r="16" spans="1:17" ht="23.25" customHeight="1" x14ac:dyDescent="0.25">
      <c r="A16" s="32">
        <v>45847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>
        <f t="shared" si="0"/>
        <v>0</v>
      </c>
    </row>
    <row r="17" spans="1:17" ht="23.25" customHeight="1" x14ac:dyDescent="0.25">
      <c r="A17" s="32" t="s">
        <v>49</v>
      </c>
      <c r="B17" s="15">
        <v>770</v>
      </c>
      <c r="C17" s="15"/>
      <c r="D17" s="15"/>
      <c r="E17" s="15"/>
      <c r="F17" s="15"/>
      <c r="G17" s="15"/>
      <c r="H17" s="15">
        <v>6380</v>
      </c>
      <c r="I17" s="15"/>
      <c r="J17" s="15">
        <v>3900</v>
      </c>
      <c r="K17" s="15"/>
      <c r="L17" s="15"/>
      <c r="M17" s="15"/>
      <c r="N17" s="15"/>
      <c r="O17" s="15"/>
      <c r="P17" s="15"/>
      <c r="Q17" s="16">
        <f t="shared" si="0"/>
        <v>11050</v>
      </c>
    </row>
    <row r="18" spans="1:17" ht="23.25" customHeight="1" x14ac:dyDescent="0.25">
      <c r="A18" s="32">
        <v>45849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>
        <f t="shared" si="0"/>
        <v>0</v>
      </c>
    </row>
    <row r="19" spans="1:17" ht="23.25" customHeight="1" x14ac:dyDescent="0.25">
      <c r="A19" s="32" t="s">
        <v>52</v>
      </c>
      <c r="B19" s="15">
        <v>540</v>
      </c>
      <c r="C19" s="15">
        <v>750</v>
      </c>
      <c r="D19" s="15"/>
      <c r="E19" s="15"/>
      <c r="F19" s="15"/>
      <c r="G19" s="15"/>
      <c r="H19" s="15">
        <v>7020</v>
      </c>
      <c r="I19" s="15"/>
      <c r="J19" s="15">
        <v>1550</v>
      </c>
      <c r="K19" s="15">
        <v>650</v>
      </c>
      <c r="L19" s="15"/>
      <c r="M19" s="15"/>
      <c r="N19" s="15"/>
      <c r="O19" s="15"/>
      <c r="P19" s="15">
        <v>4300</v>
      </c>
      <c r="Q19" s="16">
        <f t="shared" si="0"/>
        <v>14810</v>
      </c>
    </row>
    <row r="20" spans="1:17" ht="23.25" customHeight="1" x14ac:dyDescent="0.25">
      <c r="A20" s="32">
        <v>45851</v>
      </c>
      <c r="B20" s="15">
        <v>340</v>
      </c>
      <c r="C20" s="15"/>
      <c r="D20" s="15"/>
      <c r="E20" s="15"/>
      <c r="F20" s="15"/>
      <c r="G20" s="15"/>
      <c r="H20" s="15">
        <v>11520</v>
      </c>
      <c r="I20" s="15"/>
      <c r="J20" s="15">
        <v>3350</v>
      </c>
      <c r="K20" s="15"/>
      <c r="L20" s="15"/>
      <c r="M20" s="15"/>
      <c r="N20" s="15"/>
      <c r="O20" s="15"/>
      <c r="P20" s="15">
        <v>200</v>
      </c>
      <c r="Q20" s="16">
        <f t="shared" si="0"/>
        <v>15410</v>
      </c>
    </row>
    <row r="21" spans="1:17" ht="23.25" customHeight="1" x14ac:dyDescent="0.25">
      <c r="A21" s="32">
        <v>45852</v>
      </c>
      <c r="B21" s="15">
        <v>600</v>
      </c>
      <c r="C21" s="15"/>
      <c r="D21" s="15"/>
      <c r="E21" s="15"/>
      <c r="F21" s="15">
        <v>390</v>
      </c>
      <c r="G21" s="15">
        <v>60</v>
      </c>
      <c r="H21" s="15">
        <v>13260</v>
      </c>
      <c r="I21" s="15"/>
      <c r="J21" s="15">
        <v>1600</v>
      </c>
      <c r="K21" s="15"/>
      <c r="L21" s="15"/>
      <c r="M21" s="15"/>
      <c r="N21" s="15"/>
      <c r="O21" s="15"/>
      <c r="P21" s="15">
        <v>220</v>
      </c>
      <c r="Q21" s="16">
        <f t="shared" si="0"/>
        <v>16130</v>
      </c>
    </row>
    <row r="22" spans="1:17" ht="23.25" customHeight="1" x14ac:dyDescent="0.25">
      <c r="A22" s="32">
        <v>45853</v>
      </c>
      <c r="B22" s="15">
        <v>140</v>
      </c>
      <c r="C22" s="15">
        <v>900</v>
      </c>
      <c r="D22" s="15"/>
      <c r="E22" s="15"/>
      <c r="F22" s="15"/>
      <c r="G22" s="15"/>
      <c r="H22" s="15">
        <v>8140</v>
      </c>
      <c r="I22" s="15"/>
      <c r="J22" s="15">
        <v>2350</v>
      </c>
      <c r="K22" s="15"/>
      <c r="L22" s="15"/>
      <c r="M22" s="15"/>
      <c r="N22" s="15"/>
      <c r="O22" s="15"/>
      <c r="P22" s="15"/>
      <c r="Q22" s="16">
        <f t="shared" si="0"/>
        <v>11530</v>
      </c>
    </row>
    <row r="23" spans="1:17" ht="23.25" customHeight="1" x14ac:dyDescent="0.25">
      <c r="A23" s="32">
        <v>45854</v>
      </c>
      <c r="B23" s="15">
        <v>180</v>
      </c>
      <c r="C23" s="15"/>
      <c r="D23" s="15"/>
      <c r="E23" s="15"/>
      <c r="F23" s="15"/>
      <c r="G23" s="15"/>
      <c r="H23" s="15">
        <v>9000</v>
      </c>
      <c r="I23" s="15"/>
      <c r="J23" s="15">
        <v>1700</v>
      </c>
      <c r="K23" s="15"/>
      <c r="L23" s="15"/>
      <c r="M23" s="15"/>
      <c r="N23" s="15"/>
      <c r="O23" s="15"/>
      <c r="P23" s="15"/>
      <c r="Q23" s="16">
        <f t="shared" si="0"/>
        <v>10880</v>
      </c>
    </row>
    <row r="24" spans="1:17" ht="23.25" customHeight="1" x14ac:dyDescent="0.25">
      <c r="A24" s="32">
        <v>45855</v>
      </c>
      <c r="B24" s="15">
        <v>370</v>
      </c>
      <c r="C24" s="15">
        <v>1460</v>
      </c>
      <c r="D24" s="15"/>
      <c r="E24" s="15"/>
      <c r="F24" s="15">
        <v>1680</v>
      </c>
      <c r="G24" s="15"/>
      <c r="H24" s="15">
        <v>10640</v>
      </c>
      <c r="I24" s="15">
        <v>740</v>
      </c>
      <c r="J24" s="15">
        <v>7800</v>
      </c>
      <c r="K24" s="15"/>
      <c r="L24" s="15"/>
      <c r="M24" s="15"/>
      <c r="N24" s="15"/>
      <c r="O24" s="15"/>
      <c r="P24" s="15"/>
      <c r="Q24" s="16">
        <f t="shared" si="0"/>
        <v>22690</v>
      </c>
    </row>
    <row r="25" spans="1:17" ht="23.25" customHeight="1" x14ac:dyDescent="0.25">
      <c r="A25" s="32">
        <v>45856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>
        <f t="shared" si="0"/>
        <v>0</v>
      </c>
    </row>
    <row r="26" spans="1:17" ht="23.25" customHeight="1" x14ac:dyDescent="0.25">
      <c r="A26" s="32">
        <v>45857</v>
      </c>
      <c r="B26" s="15">
        <v>330</v>
      </c>
      <c r="C26" s="15"/>
      <c r="D26" s="15"/>
      <c r="E26" s="15"/>
      <c r="F26" s="15">
        <v>1080</v>
      </c>
      <c r="G26" s="15"/>
      <c r="H26" s="15">
        <v>1600</v>
      </c>
      <c r="I26" s="15"/>
      <c r="J26" s="15">
        <v>250</v>
      </c>
      <c r="K26" s="15">
        <v>1600</v>
      </c>
      <c r="L26" s="15"/>
      <c r="M26" s="15">
        <v>500</v>
      </c>
      <c r="N26" s="15"/>
      <c r="O26" s="15"/>
      <c r="P26" s="15">
        <v>100</v>
      </c>
      <c r="Q26" s="16">
        <f t="shared" si="0"/>
        <v>5460</v>
      </c>
    </row>
    <row r="27" spans="1:17" ht="23.25" customHeight="1" x14ac:dyDescent="0.25">
      <c r="A27" s="32">
        <v>45858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>
        <f t="shared" si="0"/>
        <v>0</v>
      </c>
    </row>
    <row r="28" spans="1:17" ht="23.25" customHeight="1" x14ac:dyDescent="0.25">
      <c r="A28" s="32" t="s">
        <v>63</v>
      </c>
      <c r="B28" s="15">
        <v>470</v>
      </c>
      <c r="C28" s="15">
        <v>980</v>
      </c>
      <c r="D28" s="15"/>
      <c r="E28" s="15"/>
      <c r="F28" s="15"/>
      <c r="G28" s="15"/>
      <c r="H28" s="15">
        <v>3680</v>
      </c>
      <c r="I28" s="15"/>
      <c r="J28" s="15">
        <v>3400</v>
      </c>
      <c r="K28" s="15">
        <v>8800</v>
      </c>
      <c r="L28" s="15"/>
      <c r="M28" s="15"/>
      <c r="N28" s="15"/>
      <c r="O28" s="15"/>
      <c r="P28" s="15"/>
      <c r="Q28" s="16">
        <f t="shared" si="0"/>
        <v>17330</v>
      </c>
    </row>
    <row r="29" spans="1:17" ht="23.25" customHeight="1" x14ac:dyDescent="0.25">
      <c r="A29" s="32">
        <v>45860</v>
      </c>
      <c r="B29" s="15">
        <v>380</v>
      </c>
      <c r="C29" s="15"/>
      <c r="D29" s="15"/>
      <c r="E29" s="15"/>
      <c r="F29" s="15"/>
      <c r="G29" s="15"/>
      <c r="H29" s="15">
        <v>5240</v>
      </c>
      <c r="I29" s="15"/>
      <c r="J29" s="15">
        <v>250</v>
      </c>
      <c r="K29" s="15"/>
      <c r="L29" s="15"/>
      <c r="M29" s="15"/>
      <c r="N29" s="15"/>
      <c r="O29" s="15"/>
      <c r="P29" s="15"/>
      <c r="Q29" s="16">
        <f t="shared" si="0"/>
        <v>5870</v>
      </c>
    </row>
    <row r="30" spans="1:17" ht="23.25" customHeight="1" x14ac:dyDescent="0.25">
      <c r="A30" s="32">
        <v>45861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>
        <f t="shared" si="0"/>
        <v>0</v>
      </c>
    </row>
    <row r="31" spans="1:17" ht="23.25" customHeight="1" x14ac:dyDescent="0.25">
      <c r="A31" s="32">
        <v>45862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>
        <f t="shared" si="0"/>
        <v>0</v>
      </c>
    </row>
    <row r="32" spans="1:17" ht="23.25" customHeight="1" x14ac:dyDescent="0.25">
      <c r="A32" s="32">
        <v>45863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>
        <f t="shared" si="0"/>
        <v>0</v>
      </c>
    </row>
    <row r="33" spans="1:17" ht="23.25" customHeight="1" x14ac:dyDescent="0.25">
      <c r="A33" s="32" t="s">
        <v>66</v>
      </c>
      <c r="B33" s="15">
        <v>1110</v>
      </c>
      <c r="C33" s="15"/>
      <c r="D33" s="15"/>
      <c r="E33" s="15"/>
      <c r="F33" s="15"/>
      <c r="G33" s="15"/>
      <c r="H33" s="15">
        <v>28940</v>
      </c>
      <c r="I33" s="15">
        <v>50</v>
      </c>
      <c r="J33" s="15">
        <v>5250</v>
      </c>
      <c r="K33" s="15">
        <v>1450</v>
      </c>
      <c r="L33" s="15"/>
      <c r="M33" s="15"/>
      <c r="N33" s="15"/>
      <c r="O33" s="15"/>
      <c r="P33" s="15">
        <v>50</v>
      </c>
      <c r="Q33" s="16">
        <f t="shared" si="0"/>
        <v>36850</v>
      </c>
    </row>
    <row r="34" spans="1:17" ht="23.25" customHeight="1" x14ac:dyDescent="0.25">
      <c r="A34" s="32">
        <v>45865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>
        <f t="shared" si="0"/>
        <v>0</v>
      </c>
    </row>
    <row r="35" spans="1:17" ht="23.25" customHeight="1" x14ac:dyDescent="0.25">
      <c r="A35" s="32" t="s">
        <v>68</v>
      </c>
      <c r="B35" s="15">
        <v>430</v>
      </c>
      <c r="C35" s="15"/>
      <c r="D35" s="15"/>
      <c r="E35" s="15"/>
      <c r="F35" s="15"/>
      <c r="G35" s="15"/>
      <c r="H35" s="15">
        <v>11660</v>
      </c>
      <c r="I35" s="15"/>
      <c r="J35" s="15">
        <v>850</v>
      </c>
      <c r="K35" s="15"/>
      <c r="L35" s="15"/>
      <c r="M35" s="15"/>
      <c r="N35" s="15"/>
      <c r="O35" s="15"/>
      <c r="P35" s="15">
        <v>1680</v>
      </c>
      <c r="Q35" s="16">
        <f t="shared" si="0"/>
        <v>14620</v>
      </c>
    </row>
    <row r="36" spans="1:17" ht="23.25" customHeight="1" x14ac:dyDescent="0.25">
      <c r="A36" s="32">
        <v>45867</v>
      </c>
      <c r="B36" s="15">
        <v>200</v>
      </c>
      <c r="C36" s="15">
        <v>440</v>
      </c>
      <c r="D36" s="15"/>
      <c r="E36" s="15">
        <v>1000</v>
      </c>
      <c r="F36" s="15"/>
      <c r="G36" s="15"/>
      <c r="H36" s="15">
        <v>1660</v>
      </c>
      <c r="I36" s="15"/>
      <c r="J36" s="15">
        <v>3700</v>
      </c>
      <c r="K36" s="15"/>
      <c r="L36" s="15"/>
      <c r="M36" s="15"/>
      <c r="N36" s="15"/>
      <c r="O36" s="15"/>
      <c r="P36" s="15"/>
      <c r="Q36" s="16">
        <f t="shared" si="0"/>
        <v>7000</v>
      </c>
    </row>
    <row r="37" spans="1:17" ht="23.25" customHeight="1" x14ac:dyDescent="0.25">
      <c r="A37" s="32">
        <v>45868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>
        <f t="shared" si="0"/>
        <v>0</v>
      </c>
    </row>
    <row r="38" spans="1:17" ht="23.25" customHeight="1" x14ac:dyDescent="0.25">
      <c r="A38" s="32">
        <v>45869</v>
      </c>
      <c r="B38" s="15">
        <v>640</v>
      </c>
      <c r="C38" s="15"/>
      <c r="D38" s="15"/>
      <c r="E38" s="15"/>
      <c r="F38" s="15"/>
      <c r="G38" s="15">
        <v>60</v>
      </c>
      <c r="H38" s="15">
        <v>1820</v>
      </c>
      <c r="I38" s="15">
        <v>240</v>
      </c>
      <c r="J38" s="15">
        <v>200</v>
      </c>
      <c r="K38" s="15"/>
      <c r="L38" s="15"/>
      <c r="M38" s="15"/>
      <c r="N38" s="15"/>
      <c r="O38" s="15"/>
      <c r="P38" s="15"/>
      <c r="Q38" s="16">
        <f t="shared" si="0"/>
        <v>2960</v>
      </c>
    </row>
    <row r="39" spans="1:17" ht="21.75" customHeight="1" x14ac:dyDescent="0.25">
      <c r="A39" s="32"/>
      <c r="B39" s="27">
        <f>SUM(B8:B38)</f>
        <v>8110</v>
      </c>
      <c r="C39" s="27">
        <f t="shared" ref="C39:Q39" si="1">SUM(C8:C38)</f>
        <v>4770</v>
      </c>
      <c r="D39" s="27">
        <f t="shared" si="1"/>
        <v>0</v>
      </c>
      <c r="E39" s="27">
        <f t="shared" si="1"/>
        <v>1000</v>
      </c>
      <c r="F39" s="27">
        <f t="shared" si="1"/>
        <v>3150</v>
      </c>
      <c r="G39" s="27">
        <f t="shared" si="1"/>
        <v>180</v>
      </c>
      <c r="H39" s="27">
        <f t="shared" si="1"/>
        <v>141200</v>
      </c>
      <c r="I39" s="27">
        <f t="shared" si="1"/>
        <v>2230</v>
      </c>
      <c r="J39" s="27">
        <f t="shared" si="1"/>
        <v>48400</v>
      </c>
      <c r="K39" s="27">
        <f t="shared" si="1"/>
        <v>12500</v>
      </c>
      <c r="L39" s="27">
        <f t="shared" si="1"/>
        <v>784</v>
      </c>
      <c r="M39" s="27">
        <f t="shared" si="1"/>
        <v>500</v>
      </c>
      <c r="N39" s="27">
        <f t="shared" si="1"/>
        <v>1500</v>
      </c>
      <c r="O39" s="27">
        <f t="shared" si="1"/>
        <v>2800</v>
      </c>
      <c r="P39" s="27">
        <f t="shared" si="1"/>
        <v>7430</v>
      </c>
      <c r="Q39" s="27">
        <f>SUM(Q8:Q38)</f>
        <v>234554</v>
      </c>
    </row>
    <row r="43" spans="1:17" x14ac:dyDescent="0.25">
      <c r="N43" s="52"/>
    </row>
  </sheetData>
  <autoFilter ref="A1:Q39" xr:uid="{00000000-0001-0000-01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6:P6"/>
    <mergeCell ref="A6:A7"/>
    <mergeCell ref="Q6:Q7"/>
    <mergeCell ref="A1:Q5"/>
  </mergeCells>
  <phoneticPr fontId="19" type="noConversion"/>
  <pageMargins left="0.25" right="0.25" top="0.75" bottom="0.75" header="0.3" footer="0.3"/>
  <pageSetup paperSize="9" scale="84" orientation="landscape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4F47-A94D-498F-B75F-5259ECAAB13E}">
  <dimension ref="A1:G59"/>
  <sheetViews>
    <sheetView showGridLines="0" topLeftCell="A4" zoomScaleNormal="100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70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8455</v>
      </c>
      <c r="D8" s="28" t="s">
        <v>27</v>
      </c>
      <c r="E8" s="28">
        <v>80</v>
      </c>
      <c r="F8" s="30">
        <v>640</v>
      </c>
    </row>
    <row r="9" spans="1:7" ht="21.75" customHeight="1" x14ac:dyDescent="0.25">
      <c r="A9" s="28" t="s">
        <v>38</v>
      </c>
      <c r="B9" s="28">
        <v>21</v>
      </c>
      <c r="C9" s="30">
        <v>5000</v>
      </c>
      <c r="D9" s="28" t="s">
        <v>26</v>
      </c>
      <c r="E9" s="28">
        <v>81</v>
      </c>
      <c r="F9" s="30">
        <v>1820</v>
      </c>
    </row>
    <row r="10" spans="1:7" ht="21.75" customHeight="1" x14ac:dyDescent="0.25">
      <c r="A10" s="28"/>
      <c r="B10" s="28"/>
      <c r="C10" s="30"/>
      <c r="D10" s="28" t="s">
        <v>71</v>
      </c>
      <c r="E10" s="28">
        <v>82</v>
      </c>
      <c r="F10" s="30">
        <v>60</v>
      </c>
    </row>
    <row r="11" spans="1:7" ht="21.75" customHeight="1" x14ac:dyDescent="0.25">
      <c r="A11" s="28"/>
      <c r="B11" s="28"/>
      <c r="C11" s="30"/>
      <c r="D11" s="28" t="s">
        <v>12</v>
      </c>
      <c r="E11" s="28">
        <v>83</v>
      </c>
      <c r="F11" s="30">
        <v>240</v>
      </c>
    </row>
    <row r="12" spans="1:7" ht="21.75" customHeight="1" x14ac:dyDescent="0.25">
      <c r="A12" s="28">
        <v>74</v>
      </c>
      <c r="B12" s="28"/>
      <c r="C12" s="30"/>
      <c r="D12" s="28" t="s">
        <v>3</v>
      </c>
      <c r="E12" s="28">
        <v>84</v>
      </c>
      <c r="F12" s="30">
        <v>200</v>
      </c>
    </row>
    <row r="13" spans="1:7" ht="23.25" customHeight="1" x14ac:dyDescent="0.25">
      <c r="A13" s="28"/>
      <c r="B13" s="28"/>
      <c r="C13" s="30"/>
      <c r="D13" s="31" t="s">
        <v>17</v>
      </c>
      <c r="E13" s="28"/>
      <c r="F13" s="30">
        <f>SUM(F8:F12)</f>
        <v>2960</v>
      </c>
    </row>
    <row r="14" spans="1:7" ht="23.25" customHeight="1" x14ac:dyDescent="0.25">
      <c r="A14" s="28"/>
      <c r="B14" s="28"/>
      <c r="C14" s="30"/>
      <c r="D14" s="31" t="s">
        <v>18</v>
      </c>
      <c r="E14" s="28"/>
      <c r="F14" s="30">
        <f>F15-F13</f>
        <v>10495</v>
      </c>
    </row>
    <row r="15" spans="1:7" ht="23.25" customHeight="1" x14ac:dyDescent="0.25">
      <c r="A15" s="28" t="s">
        <v>0</v>
      </c>
      <c r="B15" s="28"/>
      <c r="C15" s="30">
        <f>SUM(C8:C14)</f>
        <v>13455</v>
      </c>
      <c r="D15" s="28" t="s">
        <v>0</v>
      </c>
      <c r="E15" s="28"/>
      <c r="F15" s="30">
        <f>C15</f>
        <v>13455</v>
      </c>
    </row>
    <row r="16" spans="1:7" x14ac:dyDescent="0.25">
      <c r="F16" s="12"/>
    </row>
    <row r="21" spans="1:7" x14ac:dyDescent="0.25">
      <c r="A21" s="50"/>
      <c r="B21" s="50"/>
    </row>
    <row r="30" spans="1:7" ht="24.75" customHeight="1" x14ac:dyDescent="0.25">
      <c r="A30" s="51" t="s">
        <v>29</v>
      </c>
      <c r="B30" s="51"/>
      <c r="C30" s="51"/>
      <c r="D30" s="51"/>
      <c r="E30" s="51"/>
      <c r="F30" s="51"/>
      <c r="G30" s="51"/>
    </row>
    <row r="59" spans="5:5" x14ac:dyDescent="0.25">
      <c r="E59" t="s">
        <v>19</v>
      </c>
    </row>
  </sheetData>
  <mergeCells count="5">
    <mergeCell ref="A1:G4"/>
    <mergeCell ref="A5:G5"/>
    <mergeCell ref="B6:E6"/>
    <mergeCell ref="A21:B21"/>
    <mergeCell ref="A30:G30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CDBF-86BA-40EE-A30B-E4868734DB57}">
  <dimension ref="A1:G60"/>
  <sheetViews>
    <sheetView showGridLines="0" topLeftCell="A4" zoomScaleNormal="100" workbookViewId="0">
      <selection activeCell="F14" sqref="F14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41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16049</v>
      </c>
      <c r="D8" s="28" t="s">
        <v>27</v>
      </c>
      <c r="E8" s="28">
        <v>1</v>
      </c>
      <c r="F8" s="30">
        <v>670</v>
      </c>
    </row>
    <row r="9" spans="1:7" ht="21.75" customHeight="1" x14ac:dyDescent="0.25">
      <c r="A9" s="28" t="s">
        <v>38</v>
      </c>
      <c r="B9" s="28">
        <v>1</v>
      </c>
      <c r="C9" s="30">
        <v>5000</v>
      </c>
      <c r="D9" s="28" t="s">
        <v>26</v>
      </c>
      <c r="E9" s="28">
        <v>2</v>
      </c>
      <c r="F9" s="30">
        <v>10060</v>
      </c>
    </row>
    <row r="10" spans="1:7" ht="21.75" customHeight="1" x14ac:dyDescent="0.25">
      <c r="A10" s="28" t="s">
        <v>38</v>
      </c>
      <c r="B10" s="28">
        <v>2</v>
      </c>
      <c r="C10" s="30">
        <v>15000</v>
      </c>
      <c r="D10" s="28" t="s">
        <v>3</v>
      </c>
      <c r="E10" s="28">
        <v>3</v>
      </c>
      <c r="F10" s="30">
        <v>2250</v>
      </c>
    </row>
    <row r="11" spans="1:7" ht="21.75" customHeight="1" x14ac:dyDescent="0.25">
      <c r="A11" s="28"/>
      <c r="B11" s="28"/>
      <c r="C11" s="30"/>
      <c r="D11" s="28" t="s">
        <v>31</v>
      </c>
      <c r="E11" s="28">
        <v>4</v>
      </c>
      <c r="F11" s="30">
        <v>1500</v>
      </c>
    </row>
    <row r="12" spans="1:7" ht="21.75" customHeight="1" x14ac:dyDescent="0.25">
      <c r="A12" s="28"/>
      <c r="B12" s="28"/>
      <c r="C12" s="30"/>
      <c r="D12" s="28" t="s">
        <v>30</v>
      </c>
      <c r="E12" s="28">
        <v>5</v>
      </c>
      <c r="F12" s="30">
        <v>2800</v>
      </c>
    </row>
    <row r="13" spans="1:7" ht="21.75" customHeight="1" x14ac:dyDescent="0.25">
      <c r="A13" s="28"/>
      <c r="B13" s="28"/>
      <c r="C13" s="30"/>
      <c r="D13" s="28" t="s">
        <v>37</v>
      </c>
      <c r="E13" s="28">
        <v>6</v>
      </c>
      <c r="F13" s="30">
        <v>160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17440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18609</v>
      </c>
    </row>
    <row r="16" spans="1:7" ht="23.25" customHeight="1" x14ac:dyDescent="0.25">
      <c r="A16" s="28" t="s">
        <v>0</v>
      </c>
      <c r="B16" s="28"/>
      <c r="C16" s="30">
        <f>SUM(C8:C15)</f>
        <v>36049</v>
      </c>
      <c r="D16" s="28" t="s">
        <v>0</v>
      </c>
      <c r="E16" s="28"/>
      <c r="F16" s="30">
        <f>C16</f>
        <v>36049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0462-5C5D-4561-BD26-6A92CB08F72E}">
  <dimension ref="A1:G60"/>
  <sheetViews>
    <sheetView showGridLines="0" topLeftCell="A4" zoomScaleNormal="100" workbookViewId="0">
      <selection activeCell="F14" sqref="F14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43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18609</v>
      </c>
      <c r="D8" s="28" t="s">
        <v>27</v>
      </c>
      <c r="E8" s="28">
        <v>7</v>
      </c>
      <c r="F8" s="30">
        <v>380</v>
      </c>
    </row>
    <row r="9" spans="1:7" ht="21.75" customHeight="1" x14ac:dyDescent="0.25">
      <c r="A9" s="28" t="s">
        <v>38</v>
      </c>
      <c r="B9" s="28">
        <v>3</v>
      </c>
      <c r="C9" s="30">
        <v>10000</v>
      </c>
      <c r="D9" s="28" t="s">
        <v>26</v>
      </c>
      <c r="E9" s="28">
        <v>8</v>
      </c>
      <c r="F9" s="30">
        <v>520</v>
      </c>
    </row>
    <row r="10" spans="1:7" ht="21.75" customHeight="1" x14ac:dyDescent="0.25">
      <c r="A10" s="28"/>
      <c r="B10" s="28"/>
      <c r="C10" s="30"/>
      <c r="D10" s="28" t="s">
        <v>35</v>
      </c>
      <c r="E10" s="28">
        <v>9</v>
      </c>
      <c r="F10" s="30">
        <v>240</v>
      </c>
    </row>
    <row r="11" spans="1:7" ht="21.75" customHeight="1" x14ac:dyDescent="0.25">
      <c r="A11" s="28"/>
      <c r="B11" s="28"/>
      <c r="C11" s="30"/>
      <c r="D11" s="28" t="s">
        <v>44</v>
      </c>
      <c r="E11" s="28">
        <v>10</v>
      </c>
      <c r="F11" s="30">
        <v>60</v>
      </c>
    </row>
    <row r="12" spans="1:7" ht="21.75" customHeight="1" x14ac:dyDescent="0.25">
      <c r="A12" s="28"/>
      <c r="B12" s="28"/>
      <c r="C12" s="30"/>
      <c r="D12" s="28" t="s">
        <v>37</v>
      </c>
      <c r="E12" s="28">
        <v>11</v>
      </c>
      <c r="F12" s="30">
        <v>720</v>
      </c>
    </row>
    <row r="13" spans="1:7" ht="21.75" customHeight="1" x14ac:dyDescent="0.25">
      <c r="A13" s="28"/>
      <c r="B13" s="28"/>
      <c r="C13" s="30"/>
      <c r="D13" s="28" t="s">
        <v>3</v>
      </c>
      <c r="E13" s="28">
        <v>12</v>
      </c>
      <c r="F13" s="30">
        <v>9500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11420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17189</v>
      </c>
    </row>
    <row r="16" spans="1:7" ht="23.25" customHeight="1" x14ac:dyDescent="0.25">
      <c r="A16" s="28" t="s">
        <v>0</v>
      </c>
      <c r="B16" s="28"/>
      <c r="C16" s="30">
        <f>SUM(C8:C15)</f>
        <v>28609</v>
      </c>
      <c r="D16" s="28" t="s">
        <v>0</v>
      </c>
      <c r="E16" s="28"/>
      <c r="F16" s="30">
        <f>C16</f>
        <v>28609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6D23-7622-4A1D-A305-52DE64633BB9}">
  <dimension ref="A1:G59"/>
  <sheetViews>
    <sheetView showGridLines="0" topLeftCell="A4" zoomScaleNormal="100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45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17189</v>
      </c>
      <c r="D8" s="28" t="s">
        <v>27</v>
      </c>
      <c r="E8" s="28">
        <v>13</v>
      </c>
      <c r="F8" s="30">
        <v>560</v>
      </c>
    </row>
    <row r="9" spans="1:7" ht="21.75" customHeight="1" x14ac:dyDescent="0.25">
      <c r="A9" s="28" t="s">
        <v>38</v>
      </c>
      <c r="B9" s="28">
        <v>4</v>
      </c>
      <c r="C9" s="30">
        <v>5000</v>
      </c>
      <c r="D9" s="28" t="s">
        <v>26</v>
      </c>
      <c r="E9" s="28">
        <v>14</v>
      </c>
      <c r="F9" s="30">
        <v>10060</v>
      </c>
    </row>
    <row r="10" spans="1:7" ht="21.75" customHeight="1" x14ac:dyDescent="0.25">
      <c r="A10" s="28" t="s">
        <v>38</v>
      </c>
      <c r="B10" s="28">
        <v>5</v>
      </c>
      <c r="C10" s="30">
        <v>7000</v>
      </c>
      <c r="D10" s="28" t="s">
        <v>3</v>
      </c>
      <c r="E10" s="28">
        <v>15</v>
      </c>
      <c r="F10" s="30">
        <v>500</v>
      </c>
    </row>
    <row r="11" spans="1:7" ht="21.75" customHeight="1" x14ac:dyDescent="0.25">
      <c r="A11" s="28"/>
      <c r="B11" s="28"/>
      <c r="C11" s="30"/>
      <c r="D11" s="28" t="s">
        <v>46</v>
      </c>
      <c r="E11" s="28">
        <v>16</v>
      </c>
      <c r="F11" s="30">
        <v>784</v>
      </c>
    </row>
    <row r="12" spans="1:7" ht="21.75" customHeight="1" x14ac:dyDescent="0.25">
      <c r="A12" s="28"/>
      <c r="B12" s="28"/>
      <c r="C12" s="30"/>
      <c r="D12" s="28" t="s">
        <v>12</v>
      </c>
      <c r="E12" s="28">
        <v>17</v>
      </c>
      <c r="F12" s="30">
        <v>1200</v>
      </c>
    </row>
    <row r="13" spans="1:7" ht="23.25" customHeight="1" x14ac:dyDescent="0.25">
      <c r="A13" s="28"/>
      <c r="B13" s="28"/>
      <c r="C13" s="30"/>
      <c r="D13" s="31" t="s">
        <v>17</v>
      </c>
      <c r="E13" s="28"/>
      <c r="F13" s="30">
        <f>SUM(F8:F12)</f>
        <v>13104</v>
      </c>
    </row>
    <row r="14" spans="1:7" ht="23.25" customHeight="1" x14ac:dyDescent="0.25">
      <c r="A14" s="28"/>
      <c r="B14" s="28"/>
      <c r="C14" s="30"/>
      <c r="D14" s="31" t="s">
        <v>18</v>
      </c>
      <c r="E14" s="28"/>
      <c r="F14" s="30">
        <f>F15-F13</f>
        <v>16085</v>
      </c>
    </row>
    <row r="15" spans="1:7" ht="23.25" customHeight="1" x14ac:dyDescent="0.25">
      <c r="A15" s="28" t="s">
        <v>0</v>
      </c>
      <c r="B15" s="28"/>
      <c r="C15" s="30">
        <f>SUM(C8:C14)</f>
        <v>29189</v>
      </c>
      <c r="D15" s="28" t="s">
        <v>0</v>
      </c>
      <c r="E15" s="28"/>
      <c r="F15" s="30">
        <f>C15</f>
        <v>29189</v>
      </c>
    </row>
    <row r="16" spans="1:7" x14ac:dyDescent="0.25">
      <c r="F16" s="12"/>
    </row>
    <row r="21" spans="1:7" x14ac:dyDescent="0.25">
      <c r="A21" s="50"/>
      <c r="B21" s="50"/>
    </row>
    <row r="30" spans="1:7" ht="24.75" customHeight="1" x14ac:dyDescent="0.25">
      <c r="A30" s="51" t="s">
        <v>29</v>
      </c>
      <c r="B30" s="51"/>
      <c r="C30" s="51"/>
      <c r="D30" s="51"/>
      <c r="E30" s="51"/>
      <c r="F30" s="51"/>
      <c r="G30" s="51"/>
    </row>
    <row r="59" spans="5:5" x14ac:dyDescent="0.25">
      <c r="E59" t="s">
        <v>19</v>
      </c>
    </row>
  </sheetData>
  <mergeCells count="5">
    <mergeCell ref="A1:G4"/>
    <mergeCell ref="A5:G5"/>
    <mergeCell ref="B6:E6"/>
    <mergeCell ref="A21:B21"/>
    <mergeCell ref="A30:G30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2121-964B-43A6-912B-50387CA6F7A9}">
  <dimension ref="A1:G57"/>
  <sheetViews>
    <sheetView showGridLines="0" zoomScaleNormal="100" workbookViewId="0">
      <selection activeCell="F11" sqref="F11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48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16085</v>
      </c>
      <c r="D8" s="28" t="s">
        <v>27</v>
      </c>
      <c r="E8" s="28">
        <v>18</v>
      </c>
      <c r="F8" s="30">
        <v>770</v>
      </c>
    </row>
    <row r="9" spans="1:7" ht="21.75" customHeight="1" x14ac:dyDescent="0.25">
      <c r="A9" s="28" t="s">
        <v>38</v>
      </c>
      <c r="B9" s="28">
        <v>6</v>
      </c>
      <c r="C9" s="30">
        <v>10000</v>
      </c>
      <c r="D9" s="28" t="s">
        <v>26</v>
      </c>
      <c r="E9" s="28">
        <v>19</v>
      </c>
      <c r="F9" s="30">
        <v>6380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20</v>
      </c>
      <c r="F10" s="30">
        <v>3900</v>
      </c>
    </row>
    <row r="11" spans="1:7" ht="23.25" customHeight="1" x14ac:dyDescent="0.25">
      <c r="A11" s="28"/>
      <c r="B11" s="28"/>
      <c r="C11" s="30"/>
      <c r="D11" s="31" t="s">
        <v>17</v>
      </c>
      <c r="E11" s="28"/>
      <c r="F11" s="30">
        <f>SUM(F8:F10)</f>
        <v>11050</v>
      </c>
    </row>
    <row r="12" spans="1:7" ht="23.25" customHeight="1" x14ac:dyDescent="0.25">
      <c r="A12" s="28"/>
      <c r="B12" s="28"/>
      <c r="C12" s="30"/>
      <c r="D12" s="31" t="s">
        <v>18</v>
      </c>
      <c r="E12" s="28"/>
      <c r="F12" s="30">
        <f>F13-F11</f>
        <v>15035</v>
      </c>
    </row>
    <row r="13" spans="1:7" ht="23.25" customHeight="1" x14ac:dyDescent="0.25">
      <c r="A13" s="28" t="s">
        <v>0</v>
      </c>
      <c r="B13" s="28"/>
      <c r="C13" s="30">
        <f>SUM(C8:C12)</f>
        <v>26085</v>
      </c>
      <c r="D13" s="28" t="s">
        <v>0</v>
      </c>
      <c r="E13" s="28"/>
      <c r="F13" s="30">
        <f>C13</f>
        <v>26085</v>
      </c>
    </row>
    <row r="14" spans="1:7" x14ac:dyDescent="0.25">
      <c r="F14" s="12"/>
    </row>
    <row r="19" spans="1:7" x14ac:dyDescent="0.25">
      <c r="A19" s="50"/>
      <c r="B19" s="50"/>
    </row>
    <row r="28" spans="1:7" ht="24.75" customHeight="1" x14ac:dyDescent="0.25">
      <c r="A28" s="51" t="s">
        <v>29</v>
      </c>
      <c r="B28" s="51"/>
      <c r="C28" s="51"/>
      <c r="D28" s="51"/>
      <c r="E28" s="51"/>
      <c r="F28" s="51"/>
      <c r="G28" s="51"/>
    </row>
    <row r="57" spans="5:5" x14ac:dyDescent="0.25">
      <c r="E57" t="s">
        <v>19</v>
      </c>
    </row>
  </sheetData>
  <mergeCells count="5">
    <mergeCell ref="A1:G4"/>
    <mergeCell ref="A5:G5"/>
    <mergeCell ref="B6:E6"/>
    <mergeCell ref="A19:B19"/>
    <mergeCell ref="A28:G28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3AED-8299-4E39-A26E-DF045F7379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13F3-CA90-4B53-BFBB-87D265211C1E}">
  <dimension ref="A1:G60"/>
  <sheetViews>
    <sheetView showGridLines="0" topLeftCell="A4" zoomScaleNormal="100" workbookViewId="0">
      <selection activeCell="F14" sqref="F14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50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15035</v>
      </c>
      <c r="D8" s="28" t="s">
        <v>27</v>
      </c>
      <c r="E8" s="28">
        <v>21</v>
      </c>
      <c r="F8" s="30">
        <v>540</v>
      </c>
    </row>
    <row r="9" spans="1:7" ht="21.75" customHeight="1" x14ac:dyDescent="0.25">
      <c r="A9" s="28" t="s">
        <v>38</v>
      </c>
      <c r="B9" s="28">
        <v>7</v>
      </c>
      <c r="C9" s="30">
        <v>13000</v>
      </c>
      <c r="D9" s="28" t="s">
        <v>26</v>
      </c>
      <c r="E9" s="28">
        <v>22</v>
      </c>
      <c r="F9" s="30">
        <v>7020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23</v>
      </c>
      <c r="F10" s="30">
        <v>1550</v>
      </c>
    </row>
    <row r="11" spans="1:7" ht="21.75" customHeight="1" x14ac:dyDescent="0.25">
      <c r="A11" s="28"/>
      <c r="B11" s="28"/>
      <c r="C11" s="30"/>
      <c r="D11" s="28" t="s">
        <v>51</v>
      </c>
      <c r="E11" s="28">
        <v>24</v>
      </c>
      <c r="F11" s="30">
        <v>650</v>
      </c>
    </row>
    <row r="12" spans="1:7" ht="21.75" customHeight="1" x14ac:dyDescent="0.25">
      <c r="A12" s="28"/>
      <c r="B12" s="28"/>
      <c r="C12" s="30"/>
      <c r="D12" s="28" t="s">
        <v>35</v>
      </c>
      <c r="E12" s="28">
        <v>25</v>
      </c>
      <c r="F12" s="30">
        <v>750</v>
      </c>
    </row>
    <row r="13" spans="1:7" ht="21.75" customHeight="1" x14ac:dyDescent="0.25">
      <c r="A13" s="28"/>
      <c r="B13" s="28"/>
      <c r="C13" s="30"/>
      <c r="D13" s="28" t="s">
        <v>37</v>
      </c>
      <c r="E13" s="28">
        <v>26</v>
      </c>
      <c r="F13" s="30">
        <v>4300</v>
      </c>
    </row>
    <row r="14" spans="1:7" ht="23.25" customHeight="1" x14ac:dyDescent="0.25">
      <c r="A14" s="28"/>
      <c r="B14" s="28"/>
      <c r="C14" s="30"/>
      <c r="D14" s="31" t="s">
        <v>17</v>
      </c>
      <c r="E14" s="28"/>
      <c r="F14" s="30">
        <f>SUM(F8:F13)</f>
        <v>14810</v>
      </c>
    </row>
    <row r="15" spans="1:7" ht="23.25" customHeight="1" x14ac:dyDescent="0.25">
      <c r="A15" s="28"/>
      <c r="B15" s="28"/>
      <c r="C15" s="30"/>
      <c r="D15" s="31" t="s">
        <v>18</v>
      </c>
      <c r="E15" s="28"/>
      <c r="F15" s="30">
        <f>F16-F14</f>
        <v>13225</v>
      </c>
    </row>
    <row r="16" spans="1:7" ht="23.25" customHeight="1" x14ac:dyDescent="0.25">
      <c r="A16" s="28" t="s">
        <v>0</v>
      </c>
      <c r="B16" s="28"/>
      <c r="C16" s="30">
        <f>SUM(C8:C15)</f>
        <v>28035</v>
      </c>
      <c r="D16" s="28" t="s">
        <v>0</v>
      </c>
      <c r="E16" s="28"/>
      <c r="F16" s="30">
        <f>C16</f>
        <v>28035</v>
      </c>
    </row>
    <row r="17" spans="1:7" x14ac:dyDescent="0.25">
      <c r="F17" s="12"/>
    </row>
    <row r="22" spans="1:7" x14ac:dyDescent="0.25">
      <c r="A22" s="50"/>
      <c r="B22" s="50"/>
    </row>
    <row r="31" spans="1:7" ht="24.75" customHeight="1" x14ac:dyDescent="0.25">
      <c r="A31" s="51" t="s">
        <v>29</v>
      </c>
      <c r="B31" s="51"/>
      <c r="C31" s="51"/>
      <c r="D31" s="51"/>
      <c r="E31" s="51"/>
      <c r="F31" s="51"/>
      <c r="G31" s="51"/>
    </row>
    <row r="60" spans="5:5" x14ac:dyDescent="0.25">
      <c r="E60" t="s">
        <v>19</v>
      </c>
    </row>
  </sheetData>
  <mergeCells count="5">
    <mergeCell ref="A1:G4"/>
    <mergeCell ref="A5:G5"/>
    <mergeCell ref="B6:E6"/>
    <mergeCell ref="A22:B22"/>
    <mergeCell ref="A31:G31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E631-63C9-455C-AE5B-FF87FC91E9FB}">
  <dimension ref="A1:G58"/>
  <sheetViews>
    <sheetView showGridLines="0" topLeftCell="A4" zoomScaleNormal="100" workbookViewId="0">
      <selection activeCell="F12" sqref="F12"/>
    </sheetView>
  </sheetViews>
  <sheetFormatPr defaultRowHeight="15" x14ac:dyDescent="0.25"/>
  <cols>
    <col min="1" max="1" width="22.28515625" bestFit="1" customWidth="1"/>
    <col min="2" max="2" width="8.140625" customWidth="1"/>
    <col min="3" max="3" width="11.42578125" customWidth="1"/>
    <col min="4" max="4" width="20.85546875" customWidth="1"/>
    <col min="5" max="5" width="10.5703125" customWidth="1"/>
    <col min="6" max="6" width="14.5703125" bestFit="1" customWidth="1"/>
    <col min="7" max="7" width="3.140625" customWidth="1"/>
    <col min="8" max="8" width="18.42578125" customWidth="1"/>
  </cols>
  <sheetData>
    <row r="1" spans="1:7" ht="24.75" customHeight="1" x14ac:dyDescent="0.25">
      <c r="A1" s="44" t="s">
        <v>23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3" spans="1:7" ht="24" customHeight="1" x14ac:dyDescent="0.25">
      <c r="A3" s="45"/>
      <c r="B3" s="45"/>
      <c r="C3" s="45"/>
      <c r="D3" s="45"/>
      <c r="E3" s="45"/>
      <c r="F3" s="45"/>
      <c r="G3" s="45"/>
    </row>
    <row r="4" spans="1:7" ht="0.75" customHeight="1" x14ac:dyDescent="0.25">
      <c r="A4" s="45"/>
      <c r="B4" s="45"/>
      <c r="C4" s="45"/>
      <c r="D4" s="45"/>
      <c r="E4" s="45"/>
      <c r="F4" s="45"/>
      <c r="G4" s="45"/>
    </row>
    <row r="5" spans="1:7" ht="21" customHeight="1" x14ac:dyDescent="0.25">
      <c r="A5" s="46" t="s">
        <v>53</v>
      </c>
      <c r="B5" s="46"/>
      <c r="C5" s="46"/>
      <c r="D5" s="46"/>
      <c r="E5" s="46"/>
      <c r="F5" s="46"/>
      <c r="G5" s="46"/>
    </row>
    <row r="6" spans="1:7" ht="32.25" customHeight="1" x14ac:dyDescent="0.25">
      <c r="A6" s="28" t="s">
        <v>13</v>
      </c>
      <c r="B6" s="47"/>
      <c r="C6" s="48"/>
      <c r="D6" s="48"/>
      <c r="E6" s="49"/>
      <c r="F6" s="28" t="s">
        <v>14</v>
      </c>
    </row>
    <row r="7" spans="1:7" ht="32.25" customHeight="1" x14ac:dyDescent="0.25">
      <c r="A7" s="28" t="s">
        <v>15</v>
      </c>
      <c r="B7" s="29" t="s">
        <v>24</v>
      </c>
      <c r="C7" s="28" t="s">
        <v>16</v>
      </c>
      <c r="D7" s="28" t="s">
        <v>15</v>
      </c>
      <c r="E7" s="29" t="s">
        <v>24</v>
      </c>
      <c r="F7" s="28" t="s">
        <v>0</v>
      </c>
    </row>
    <row r="8" spans="1:7" ht="21.75" customHeight="1" x14ac:dyDescent="0.25">
      <c r="A8" s="28" t="s">
        <v>25</v>
      </c>
      <c r="B8" s="28"/>
      <c r="C8" s="30">
        <v>13225</v>
      </c>
      <c r="D8" s="28" t="s">
        <v>27</v>
      </c>
      <c r="E8" s="28">
        <v>27</v>
      </c>
      <c r="F8" s="30">
        <v>340</v>
      </c>
    </row>
    <row r="9" spans="1:7" ht="21.75" customHeight="1" x14ac:dyDescent="0.25">
      <c r="A9" s="28" t="s">
        <v>38</v>
      </c>
      <c r="B9" s="28">
        <v>8</v>
      </c>
      <c r="C9" s="30">
        <v>15000</v>
      </c>
      <c r="D9" s="28" t="s">
        <v>26</v>
      </c>
      <c r="E9" s="28">
        <v>28</v>
      </c>
      <c r="F9" s="30">
        <v>11520</v>
      </c>
    </row>
    <row r="10" spans="1:7" ht="21.75" customHeight="1" x14ac:dyDescent="0.25">
      <c r="A10" s="28"/>
      <c r="B10" s="28"/>
      <c r="C10" s="30"/>
      <c r="D10" s="28" t="s">
        <v>3</v>
      </c>
      <c r="E10" s="28">
        <v>29</v>
      </c>
      <c r="F10" s="30">
        <v>3350</v>
      </c>
    </row>
    <row r="11" spans="1:7" ht="21.75" customHeight="1" x14ac:dyDescent="0.25">
      <c r="A11" s="28"/>
      <c r="B11" s="28"/>
      <c r="C11" s="30"/>
      <c r="D11" s="28" t="s">
        <v>37</v>
      </c>
      <c r="E11" s="28">
        <v>30</v>
      </c>
      <c r="F11" s="30">
        <v>200</v>
      </c>
    </row>
    <row r="12" spans="1:7" ht="23.25" customHeight="1" x14ac:dyDescent="0.25">
      <c r="A12" s="28"/>
      <c r="B12" s="28"/>
      <c r="C12" s="30"/>
      <c r="D12" s="31" t="s">
        <v>17</v>
      </c>
      <c r="E12" s="28"/>
      <c r="F12" s="30">
        <f>SUM(F8:F11)</f>
        <v>15410</v>
      </c>
    </row>
    <row r="13" spans="1:7" ht="23.25" customHeight="1" x14ac:dyDescent="0.25">
      <c r="A13" s="28"/>
      <c r="B13" s="28"/>
      <c r="C13" s="30"/>
      <c r="D13" s="31" t="s">
        <v>18</v>
      </c>
      <c r="E13" s="28"/>
      <c r="F13" s="30">
        <f>F14-F12</f>
        <v>12815</v>
      </c>
    </row>
    <row r="14" spans="1:7" ht="23.25" customHeight="1" x14ac:dyDescent="0.25">
      <c r="A14" s="28" t="s">
        <v>0</v>
      </c>
      <c r="B14" s="28"/>
      <c r="C14" s="30">
        <f>SUM(C8:C13)</f>
        <v>28225</v>
      </c>
      <c r="D14" s="28" t="s">
        <v>0</v>
      </c>
      <c r="E14" s="28"/>
      <c r="F14" s="30">
        <f>C14</f>
        <v>28225</v>
      </c>
    </row>
    <row r="15" spans="1:7" x14ac:dyDescent="0.25">
      <c r="F15" s="12"/>
    </row>
    <row r="20" spans="1:7" x14ac:dyDescent="0.25">
      <c r="A20" s="50"/>
      <c r="B20" s="50"/>
    </row>
    <row r="29" spans="1:7" ht="24.75" customHeight="1" x14ac:dyDescent="0.25">
      <c r="A29" s="51" t="s">
        <v>29</v>
      </c>
      <c r="B29" s="51"/>
      <c r="C29" s="51"/>
      <c r="D29" s="51"/>
      <c r="E29" s="51"/>
      <c r="F29" s="51"/>
      <c r="G29" s="51"/>
    </row>
    <row r="58" spans="5:5" x14ac:dyDescent="0.25">
      <c r="E58" t="s">
        <v>19</v>
      </c>
    </row>
  </sheetData>
  <mergeCells count="5">
    <mergeCell ref="A1:G4"/>
    <mergeCell ref="A5:G5"/>
    <mergeCell ref="B6:E6"/>
    <mergeCell ref="A20:B20"/>
    <mergeCell ref="A29:G29"/>
  </mergeCells>
  <pageMargins left="0.7" right="0.7" top="0.75" bottom="1.51" header="0.3" footer="1.1200000000000001"/>
  <pageSetup paperSize="9" orientation="portrait" horizontalDpi="360" verticalDpi="360" r:id="rId1"/>
  <headerFooter>
    <oddFooter>&amp;L&amp;"-,Bold"         G.M. (Account)&amp;R&amp;"-,Bold"     Approved  by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 Received July 2025</vt:lpstr>
      <vt:lpstr>Expense July-2025</vt:lpstr>
      <vt:lpstr>01+02+03</vt:lpstr>
      <vt:lpstr>05-07-25</vt:lpstr>
      <vt:lpstr>06+07-07-25</vt:lpstr>
      <vt:lpstr>08+09-07-25</vt:lpstr>
      <vt:lpstr>Sheet3</vt:lpstr>
      <vt:lpstr>10+12-07-25</vt:lpstr>
      <vt:lpstr>13-07-25</vt:lpstr>
      <vt:lpstr>14-07-25</vt:lpstr>
      <vt:lpstr>15-07-25</vt:lpstr>
      <vt:lpstr>16-07-25</vt:lpstr>
      <vt:lpstr>17-07-25</vt:lpstr>
      <vt:lpstr>19-07-25</vt:lpstr>
      <vt:lpstr>20+21-07-25</vt:lpstr>
      <vt:lpstr>22-07-25</vt:lpstr>
      <vt:lpstr>23 to 26-07-25</vt:lpstr>
      <vt:lpstr>27+28-07-25</vt:lpstr>
      <vt:lpstr>29-07-25</vt:lpstr>
      <vt:lpstr>30+31-07-25</vt:lpstr>
      <vt:lpstr>' Received July 2025'!Print_Area</vt:lpstr>
      <vt:lpstr>'01+02+03'!Print_Area</vt:lpstr>
      <vt:lpstr>'05-07-25'!Print_Area</vt:lpstr>
      <vt:lpstr>'06+07-07-25'!Print_Area</vt:lpstr>
      <vt:lpstr>'08+09-07-25'!Print_Area</vt:lpstr>
      <vt:lpstr>'10+12-07-25'!Print_Area</vt:lpstr>
      <vt:lpstr>'13-07-25'!Print_Area</vt:lpstr>
      <vt:lpstr>'14-07-25'!Print_Area</vt:lpstr>
      <vt:lpstr>'15-07-25'!Print_Area</vt:lpstr>
      <vt:lpstr>'16-07-25'!Print_Area</vt:lpstr>
      <vt:lpstr>'17-07-25'!Print_Area</vt:lpstr>
      <vt:lpstr>'19-07-25'!Print_Area</vt:lpstr>
      <vt:lpstr>'20+21-07-25'!Print_Area</vt:lpstr>
      <vt:lpstr>'22-07-25'!Print_Area</vt:lpstr>
      <vt:lpstr>'23 to 26-07-25'!Print_Area</vt:lpstr>
      <vt:lpstr>'27+28-07-25'!Print_Area</vt:lpstr>
      <vt:lpstr>'29-07-25'!Print_Area</vt:lpstr>
      <vt:lpstr>'30+31-07-25'!Print_Area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2025-08-02T03:15:47Z</dcterms:modified>
</cp:coreProperties>
</file>