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B2268BC5-6027-4A7D-AFC5-C144EDE239E7}" xr6:coauthVersionLast="47" xr6:coauthVersionMax="47" xr10:uidLastSave="{00000000-0000-0000-0000-000000000000}"/>
  <bookViews>
    <workbookView xWindow="-120" yWindow="-120" windowWidth="20730" windowHeight="11160" tabRatio="763" xr2:uid="{00000000-000D-0000-FFFF-FFFF00000000}"/>
  </bookViews>
  <sheets>
    <sheet name="Expense-Jan'24" sheetId="1" r:id="rId1"/>
    <sheet name="Income-Jan'24" sheetId="6" r:id="rId2"/>
    <sheet name="region feedback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6" l="1"/>
  <c r="E20" i="6" l="1"/>
  <c r="E24" i="6" s="1"/>
  <c r="E26" i="6" s="1"/>
  <c r="E63" i="1" l="1"/>
</calcChain>
</file>

<file path=xl/sharedStrings.xml><?xml version="1.0" encoding="utf-8"?>
<sst xmlns="http://schemas.openxmlformats.org/spreadsheetml/2006/main" count="321" uniqueCount="124">
  <si>
    <t>DD Code</t>
  </si>
  <si>
    <t>Region</t>
  </si>
  <si>
    <t>Sub Head</t>
  </si>
  <si>
    <t>Item Details</t>
  </si>
  <si>
    <t>Barisal</t>
  </si>
  <si>
    <t>HR</t>
  </si>
  <si>
    <t>RSO - Variable/Incentive Paid by Distributor</t>
  </si>
  <si>
    <t>RSO - Eid Bonus</t>
  </si>
  <si>
    <t>MIS/Computer Operator/IT Staffs - Total Salary</t>
  </si>
  <si>
    <t>Finance/Accounts - Total Salary</t>
  </si>
  <si>
    <t xml:space="preserve">Peon - Salary+Bonus+TA/Da </t>
  </si>
  <si>
    <t>Employee Health &amp; Safety - Mask, Soap, Sanitizer etc</t>
  </si>
  <si>
    <t>Rent</t>
  </si>
  <si>
    <t>Monthly Rental - Main House</t>
  </si>
  <si>
    <t>Monthly Rental - OSDO</t>
  </si>
  <si>
    <t>Logistics</t>
  </si>
  <si>
    <t>Fuel for Bike</t>
  </si>
  <si>
    <t>Vehicle Repairs &amp; Maintenance</t>
  </si>
  <si>
    <t>Road Tax, Vehicle Registration &amp; License Fees</t>
  </si>
  <si>
    <t>Other Expenses</t>
  </si>
  <si>
    <t>Gas</t>
  </si>
  <si>
    <t>Electricity</t>
  </si>
  <si>
    <t>Water</t>
  </si>
  <si>
    <t>Printing Cost (Memo,Offers, Formats etc)</t>
  </si>
  <si>
    <t xml:space="preserve">Internet </t>
  </si>
  <si>
    <t>Stationary (Pen, Paper, Cartridge etc.)</t>
  </si>
  <si>
    <t>Meeting</t>
  </si>
  <si>
    <t>Office Maintenance</t>
  </si>
  <si>
    <t>Bank Charge</t>
  </si>
  <si>
    <r>
      <t xml:space="preserve">RSO - TA+DA </t>
    </r>
    <r>
      <rPr>
        <sz val="8"/>
        <color rgb="FFFF0000"/>
        <rFont val="Calibri"/>
        <family val="2"/>
        <scheme val="minor"/>
      </rPr>
      <t>(Without Fuel Cost)</t>
    </r>
  </si>
  <si>
    <r>
      <t>OSDO Manager - Fixed Salary+Variable+ TA/DA</t>
    </r>
    <r>
      <rPr>
        <sz val="8"/>
        <color rgb="FFFF0000"/>
        <rFont val="Calibri"/>
        <family val="2"/>
        <scheme val="minor"/>
      </rPr>
      <t xml:space="preserve"> (Without Fuel Cost)</t>
    </r>
  </si>
  <si>
    <r>
      <t>Others -</t>
    </r>
    <r>
      <rPr>
        <sz val="8"/>
        <color rgb="FFFF0000"/>
        <rFont val="Calibri"/>
        <family val="2"/>
        <scheme val="minor"/>
      </rPr>
      <t xml:space="preserve"> Must Specify</t>
    </r>
  </si>
  <si>
    <t>Cluster</t>
  </si>
  <si>
    <t>Central Cluster</t>
  </si>
  <si>
    <t>Dhk-East</t>
  </si>
  <si>
    <t>Dhk-South</t>
  </si>
  <si>
    <t>Dhk-West</t>
  </si>
  <si>
    <t>Gazipur</t>
  </si>
  <si>
    <t>√</t>
  </si>
  <si>
    <t>All OK</t>
  </si>
  <si>
    <t>Narayanganj</t>
  </si>
  <si>
    <t>East Cluster</t>
  </si>
  <si>
    <t>Brahmanbaria</t>
  </si>
  <si>
    <t>Chittagong North</t>
  </si>
  <si>
    <t>Chittagong South</t>
  </si>
  <si>
    <t>Cumilla</t>
  </si>
  <si>
    <t>Sylhet</t>
  </si>
  <si>
    <t>North Cluster</t>
  </si>
  <si>
    <t>Bogura</t>
  </si>
  <si>
    <t>Mymensingh</t>
  </si>
  <si>
    <t>Rajshahi</t>
  </si>
  <si>
    <t>Rangpur</t>
  </si>
  <si>
    <t>Tangail</t>
  </si>
  <si>
    <t>West Cluster</t>
  </si>
  <si>
    <t>Faridpur</t>
  </si>
  <si>
    <t>Jessore</t>
  </si>
  <si>
    <t>Khulna</t>
  </si>
  <si>
    <t>Kushtia</t>
  </si>
  <si>
    <t>Feedback Shared Status</t>
  </si>
  <si>
    <t>Findings</t>
  </si>
  <si>
    <r>
      <rPr>
        <b/>
        <sz val="9"/>
        <color rgb="FFFF0000"/>
        <rFont val="Calibri"/>
        <family val="2"/>
        <scheme val="minor"/>
      </rPr>
      <t>Fixed Investment Sheet:</t>
    </r>
    <r>
      <rPr>
        <sz val="9"/>
        <color theme="1"/>
        <rFont val="Calibri"/>
        <family val="2"/>
        <scheme val="minor"/>
      </rPr>
      <t xml:space="preserve"> Some Rows have investment Value, but the purchase date is blank. Necessary mail already communicated.</t>
    </r>
  </si>
  <si>
    <t>RSO Sup - Fixed Salary</t>
  </si>
  <si>
    <t>RSO Sup - Variable</t>
  </si>
  <si>
    <r>
      <t xml:space="preserve">RSO Sup -TA/DA </t>
    </r>
    <r>
      <rPr>
        <sz val="8"/>
        <color rgb="FFFF0000"/>
        <rFont val="Calibri"/>
        <family val="2"/>
        <scheme val="minor"/>
      </rPr>
      <t>(Without Fuel Cost)</t>
    </r>
  </si>
  <si>
    <t>DD Manager -Variable</t>
  </si>
  <si>
    <r>
      <t xml:space="preserve">DD Manager - TA/DA </t>
    </r>
    <r>
      <rPr>
        <sz val="8"/>
        <color rgb="FFFF0000"/>
        <rFont val="Calibri"/>
        <family val="2"/>
        <scheme val="minor"/>
      </rPr>
      <t>(Without Fuel Cost)</t>
    </r>
  </si>
  <si>
    <t>RSO Sup - Eid Bonus (Yearly Bonus Amount/12)</t>
  </si>
  <si>
    <t>DD Manager - Eid Bonus (Yearly Bonus Amount/12)</t>
  </si>
  <si>
    <t>OSDO Manager - Variable</t>
  </si>
  <si>
    <r>
      <t>OSDO Manager - TA/DA</t>
    </r>
    <r>
      <rPr>
        <sz val="8"/>
        <color rgb="FFFF0000"/>
        <rFont val="Calibri"/>
        <family val="2"/>
        <scheme val="minor"/>
      </rPr>
      <t xml:space="preserve"> (Without Fuel Cost)</t>
    </r>
  </si>
  <si>
    <t>OSDO Manager - Eid Bonus (Yearly Bonus Amount/12)</t>
  </si>
  <si>
    <t>MIS/Computer Operator/IT Staffs - Eid Bonus (Yearly Bonus Amount/12)</t>
  </si>
  <si>
    <t>Finance/Accounts - Eid Bonus (Yearly Bonus Amount/12)</t>
  </si>
  <si>
    <t>Godown Keeper - Salary</t>
  </si>
  <si>
    <t>Godown Keeper - Bonus+TA/DA etc (Yearly Bonus Amount/12)</t>
  </si>
  <si>
    <t>Lifting - Salary</t>
  </si>
  <si>
    <t>Lifting - Bonus+TA/DA (Yearly Bonus Amount/12)</t>
  </si>
  <si>
    <t>Cleaner- Salary</t>
  </si>
  <si>
    <t>Cleaner- Bonus+TA/DA (Yearly Bonus Amount/12)</t>
  </si>
  <si>
    <t>Guard-Salary</t>
  </si>
  <si>
    <t>Guard-Bonus+TA/DA (Yearly Bonus Amount/12)</t>
  </si>
  <si>
    <t>Extra/Back Up RSO - Salary</t>
  </si>
  <si>
    <t>Extra/Back Up RSO - Bonus (Yearly Bonus Amount/12)</t>
  </si>
  <si>
    <r>
      <t xml:space="preserve">Extra/Back Up RSO - TA/DA </t>
    </r>
    <r>
      <rPr>
        <sz val="8"/>
        <color rgb="FFFF0000"/>
        <rFont val="Calibri"/>
        <family val="2"/>
        <scheme val="minor"/>
      </rPr>
      <t>(Without Fuel Cost)</t>
    </r>
  </si>
  <si>
    <t>DD Paid BP- Salary</t>
  </si>
  <si>
    <t>DD Paid BP- Bonus (Yearly Bonus Amount/12)</t>
  </si>
  <si>
    <r>
      <t xml:space="preserve">DD Paid BP- TA/DA  </t>
    </r>
    <r>
      <rPr>
        <sz val="8"/>
        <color rgb="FFFF0000"/>
        <rFont val="Calibri"/>
        <family val="2"/>
        <scheme val="minor"/>
      </rPr>
      <t>(Without Fuel Cost)</t>
    </r>
  </si>
  <si>
    <t>DD Paid CM - Salary</t>
  </si>
  <si>
    <r>
      <t xml:space="preserve">DD Paid CM - TA/DA </t>
    </r>
    <r>
      <rPr>
        <sz val="8"/>
        <color rgb="FFFF0000"/>
        <rFont val="Calibri"/>
        <family val="2"/>
        <scheme val="minor"/>
      </rPr>
      <t>(Without Fuel Cost)</t>
    </r>
  </si>
  <si>
    <t>DD Paid CM - Bonus (Yearly Bonus Amount/12)</t>
  </si>
  <si>
    <t>Expense</t>
  </si>
  <si>
    <t>Total Expence</t>
  </si>
  <si>
    <r>
      <t>Others -</t>
    </r>
    <r>
      <rPr>
        <sz val="9"/>
        <color rgb="FFFF0000"/>
        <rFont val="Calibri"/>
        <family val="2"/>
        <scheme val="minor"/>
      </rPr>
      <t xml:space="preserve"> Must Specify</t>
    </r>
  </si>
  <si>
    <t>Net Income</t>
  </si>
  <si>
    <t>Total Income</t>
  </si>
  <si>
    <t>Recharge Commission</t>
  </si>
  <si>
    <t>SC Commission</t>
  </si>
  <si>
    <t>GA Commission</t>
  </si>
  <si>
    <t>Shera Partner</t>
  </si>
  <si>
    <t>Upfront</t>
  </si>
  <si>
    <t>RBSP Commission (Swap SIM)</t>
  </si>
  <si>
    <t>Incentive</t>
  </si>
  <si>
    <t>Deno Drive Commission</t>
  </si>
  <si>
    <t>Support</t>
  </si>
  <si>
    <t>Total Expense</t>
  </si>
  <si>
    <t>Net Profit</t>
  </si>
  <si>
    <t>SRAN(New Site &amp; LUS) DD GA Commission</t>
  </si>
  <si>
    <t>DD Manager - Fixed Salary</t>
  </si>
  <si>
    <r>
      <t xml:space="preserve">Field Force Engagement/Picnic/Recognition </t>
    </r>
    <r>
      <rPr>
        <sz val="8"/>
        <color rgb="FFFF0000"/>
        <rFont val="Calibri"/>
        <family val="2"/>
        <scheme val="minor"/>
      </rPr>
      <t>(Total cost from DH/12)</t>
    </r>
  </si>
  <si>
    <t>Reimbursement (Market Development Cost that is adjusted with retail commission and other incentives)</t>
  </si>
  <si>
    <t>Market Development Cost (GA)</t>
  </si>
  <si>
    <t>Market Development Cost (Deno)</t>
  </si>
  <si>
    <t>Market Development Cost (SC)</t>
  </si>
  <si>
    <r>
      <t>Market Development Cost</t>
    </r>
    <r>
      <rPr>
        <sz val="8"/>
        <color rgb="FFFF0000"/>
        <rFont val="Calibri"/>
        <family val="2"/>
        <scheme val="minor"/>
      </rPr>
      <t xml:space="preserve"> (others, must specify)</t>
    </r>
  </si>
  <si>
    <t>GA Preponement</t>
  </si>
  <si>
    <t>Scratch Card Lifting Discount</t>
  </si>
  <si>
    <t>GA Short Burst</t>
  </si>
  <si>
    <t>Income and Expense for the Month of January 2024</t>
  </si>
  <si>
    <t>Volume in January 2024 (Monthly Total Income after AIT by DD in BDT)</t>
  </si>
  <si>
    <t>Income and Expense for the Month of Jan'24</t>
  </si>
  <si>
    <t>Count in Jan 2024 (Number of Unit)</t>
  </si>
  <si>
    <t>Volume in Jan 2024 (Monthly Total Expense by DD in BDT -Except Reimbursement Value)</t>
  </si>
  <si>
    <t>DHKGOP05</t>
  </si>
  <si>
    <t>ROI Support Scheme Jan'24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</si>
</sst>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65" fontId="11" fillId="0" borderId="9" xfId="1" applyNumberFormat="1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164" fontId="4" fillId="9" borderId="11" xfId="0" applyNumberFormat="1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64" fontId="1" fillId="9" borderId="10" xfId="0" applyNumberFormat="1" applyFont="1" applyFill="1" applyBorder="1" applyAlignment="1">
      <alignment horizontal="center" vertical="center" wrapText="1"/>
    </xf>
    <xf numFmtId="164" fontId="1" fillId="9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9524</xdr:rowOff>
    </xdr:from>
    <xdr:to>
      <xdr:col>3</xdr:col>
      <xdr:colOff>771525</xdr:colOff>
      <xdr:row>38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920BD3-51A6-4593-B125-960CCB63C762}"/>
            </a:ext>
          </a:extLst>
        </xdr:cNvPr>
        <xdr:cNvSpPr txBox="1"/>
      </xdr:nvSpPr>
      <xdr:spPr>
        <a:xfrm>
          <a:off x="171450" y="5676899"/>
          <a:ext cx="1905000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Prepared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  Md Jahid Hasan Badhon</a:t>
          </a:r>
        </a:p>
        <a:p>
          <a:r>
            <a:rPr lang="en-US" sz="1000"/>
            <a:t>Designation:</a:t>
          </a:r>
          <a:r>
            <a:rPr lang="en-US" sz="1000" b="1"/>
            <a:t>TO</a:t>
          </a:r>
        </a:p>
      </xdr:txBody>
    </xdr:sp>
    <xdr:clientData/>
  </xdr:twoCellAnchor>
  <xdr:twoCellAnchor>
    <xdr:from>
      <xdr:col>3</xdr:col>
      <xdr:colOff>876300</xdr:colOff>
      <xdr:row>31</xdr:row>
      <xdr:rowOff>9524</xdr:rowOff>
    </xdr:from>
    <xdr:to>
      <xdr:col>3</xdr:col>
      <xdr:colOff>2781300</xdr:colOff>
      <xdr:row>38</xdr:row>
      <xdr:rowOff>142874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BC3391-1EF1-4707-B106-E05AF9006D3F}"/>
            </a:ext>
          </a:extLst>
        </xdr:cNvPr>
        <xdr:cNvSpPr txBox="1"/>
      </xdr:nvSpPr>
      <xdr:spPr>
        <a:xfrm>
          <a:off x="2181225" y="5676899"/>
          <a:ext cx="1857375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Acknowledged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 S.M Saiful Islam</a:t>
          </a:r>
        </a:p>
        <a:p>
          <a:r>
            <a:rPr lang="en-US" sz="1000"/>
            <a:t>Designation: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Distributor</a:t>
          </a:r>
          <a:endParaRPr lang="en-US" sz="1000" b="1"/>
        </a:p>
      </xdr:txBody>
    </xdr:sp>
    <xdr:clientData/>
  </xdr:twoCellAnchor>
  <xdr:twoCellAnchor>
    <xdr:from>
      <xdr:col>3</xdr:col>
      <xdr:colOff>2867025</xdr:colOff>
      <xdr:row>31</xdr:row>
      <xdr:rowOff>9524</xdr:rowOff>
    </xdr:from>
    <xdr:to>
      <xdr:col>4</xdr:col>
      <xdr:colOff>1209675</xdr:colOff>
      <xdr:row>38</xdr:row>
      <xdr:rowOff>142874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ACC3DD-3D3C-4EFF-BB2E-09E6F1609BAA}"/>
            </a:ext>
          </a:extLst>
        </xdr:cNvPr>
        <xdr:cNvSpPr txBox="1"/>
      </xdr:nvSpPr>
      <xdr:spPr>
        <a:xfrm>
          <a:off x="4038600" y="5676899"/>
          <a:ext cx="1209675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Verified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</a:t>
          </a:r>
          <a:r>
            <a:rPr lang="en-US" sz="1000" baseline="0"/>
            <a:t> Syed Ohiduzzaman</a:t>
          </a:r>
          <a:endParaRPr lang="en-US" sz="1000"/>
        </a:p>
        <a:p>
          <a:r>
            <a:rPr lang="en-US" sz="1000"/>
            <a:t>Designation: </a:t>
          </a:r>
          <a:r>
            <a:rPr lang="en-US" sz="1000" b="1"/>
            <a:t>RH</a:t>
          </a:r>
        </a:p>
      </xdr:txBody>
    </xdr:sp>
    <xdr:clientData/>
  </xdr:twoCellAnchor>
  <xdr:twoCellAnchor editAs="oneCell">
    <xdr:from>
      <xdr:col>3</xdr:col>
      <xdr:colOff>1095375</xdr:colOff>
      <xdr:row>32</xdr:row>
      <xdr:rowOff>76200</xdr:rowOff>
    </xdr:from>
    <xdr:to>
      <xdr:col>3</xdr:col>
      <xdr:colOff>1762125</xdr:colOff>
      <xdr:row>35</xdr:row>
      <xdr:rowOff>121459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A61634-329E-49D9-800B-CE3F17DC3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5734050"/>
          <a:ext cx="666750" cy="473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  <pageSetUpPr fitToPage="1"/>
  </sheetPr>
  <dimension ref="A1:E63"/>
  <sheetViews>
    <sheetView tabSelected="1" topLeftCell="A34" workbookViewId="0">
      <selection activeCell="E69" sqref="E69"/>
    </sheetView>
  </sheetViews>
  <sheetFormatPr defaultRowHeight="11.25" x14ac:dyDescent="0.2"/>
  <cols>
    <col min="1" max="1" width="8" style="17" bestFit="1" customWidth="1"/>
    <col min="2" max="2" width="11.42578125" style="17" bestFit="1" customWidth="1"/>
    <col min="3" max="3" width="49.140625" style="1" bestFit="1" customWidth="1"/>
    <col min="4" max="4" width="14.7109375" style="17" customWidth="1"/>
    <col min="5" max="5" width="21.85546875" style="17" customWidth="1"/>
    <col min="6" max="16384" width="9.140625" style="1"/>
  </cols>
  <sheetData>
    <row r="1" spans="1:5" ht="15.75" x14ac:dyDescent="0.2">
      <c r="A1" s="48" t="s">
        <v>119</v>
      </c>
      <c r="B1" s="48"/>
      <c r="C1" s="48"/>
      <c r="D1" s="48"/>
      <c r="E1" s="48"/>
    </row>
    <row r="2" spans="1:5" ht="9.75" customHeight="1" thickBot="1" x14ac:dyDescent="0.25">
      <c r="A2" s="18"/>
      <c r="B2" s="18"/>
      <c r="C2" s="18"/>
      <c r="D2" s="18"/>
      <c r="E2" s="18"/>
    </row>
    <row r="3" spans="1:5" ht="16.5" thickBot="1" x14ac:dyDescent="0.3">
      <c r="A3" s="49" t="s">
        <v>90</v>
      </c>
      <c r="B3" s="50"/>
      <c r="C3" s="50"/>
      <c r="D3" s="50"/>
      <c r="E3" s="51"/>
    </row>
    <row r="4" spans="1:5" ht="33.75" x14ac:dyDescent="0.2">
      <c r="A4" s="37" t="s">
        <v>0</v>
      </c>
      <c r="B4" s="38" t="s">
        <v>2</v>
      </c>
      <c r="C4" s="39" t="s">
        <v>3</v>
      </c>
      <c r="D4" s="40" t="s">
        <v>120</v>
      </c>
      <c r="E4" s="41" t="s">
        <v>121</v>
      </c>
    </row>
    <row r="5" spans="1:5" x14ac:dyDescent="0.2">
      <c r="A5" s="21" t="s">
        <v>122</v>
      </c>
      <c r="B5" s="19" t="s">
        <v>5</v>
      </c>
      <c r="C5" s="14" t="s">
        <v>6</v>
      </c>
      <c r="D5" s="46">
        <v>5</v>
      </c>
      <c r="E5" s="47">
        <v>12500</v>
      </c>
    </row>
    <row r="6" spans="1:5" x14ac:dyDescent="0.2">
      <c r="A6" s="21" t="s">
        <v>122</v>
      </c>
      <c r="B6" s="19" t="s">
        <v>5</v>
      </c>
      <c r="C6" s="14" t="s">
        <v>29</v>
      </c>
      <c r="D6" s="46">
        <v>5</v>
      </c>
      <c r="E6" s="47">
        <v>2080</v>
      </c>
    </row>
    <row r="7" spans="1:5" x14ac:dyDescent="0.2">
      <c r="A7" s="21" t="s">
        <v>122</v>
      </c>
      <c r="B7" s="19" t="s">
        <v>5</v>
      </c>
      <c r="C7" s="14" t="s">
        <v>7</v>
      </c>
      <c r="D7" s="46">
        <v>5</v>
      </c>
      <c r="E7" s="47">
        <v>2500</v>
      </c>
    </row>
    <row r="8" spans="1:5" x14ac:dyDescent="0.2">
      <c r="A8" s="21" t="s">
        <v>122</v>
      </c>
      <c r="B8" s="19" t="s">
        <v>5</v>
      </c>
      <c r="C8" s="14" t="s">
        <v>61</v>
      </c>
      <c r="D8" s="46"/>
      <c r="E8" s="47"/>
    </row>
    <row r="9" spans="1:5" x14ac:dyDescent="0.2">
      <c r="A9" s="21" t="s">
        <v>122</v>
      </c>
      <c r="B9" s="19" t="s">
        <v>5</v>
      </c>
      <c r="C9" s="14" t="s">
        <v>62</v>
      </c>
      <c r="D9" s="46"/>
      <c r="E9" s="47"/>
    </row>
    <row r="10" spans="1:5" x14ac:dyDescent="0.2">
      <c r="A10" s="21" t="s">
        <v>122</v>
      </c>
      <c r="B10" s="19" t="s">
        <v>5</v>
      </c>
      <c r="C10" s="14" t="s">
        <v>63</v>
      </c>
      <c r="D10" s="46"/>
      <c r="E10" s="47"/>
    </row>
    <row r="11" spans="1:5" x14ac:dyDescent="0.2">
      <c r="A11" s="21" t="s">
        <v>122</v>
      </c>
      <c r="B11" s="19" t="s">
        <v>5</v>
      </c>
      <c r="C11" s="14" t="s">
        <v>66</v>
      </c>
      <c r="D11" s="46"/>
      <c r="E11" s="47"/>
    </row>
    <row r="12" spans="1:5" x14ac:dyDescent="0.2">
      <c r="A12" s="21" t="s">
        <v>122</v>
      </c>
      <c r="B12" s="19" t="s">
        <v>5</v>
      </c>
      <c r="C12" s="14" t="s">
        <v>107</v>
      </c>
      <c r="D12" s="46">
        <v>1</v>
      </c>
      <c r="E12" s="47">
        <v>12000</v>
      </c>
    </row>
    <row r="13" spans="1:5" x14ac:dyDescent="0.2">
      <c r="A13" s="21" t="s">
        <v>122</v>
      </c>
      <c r="B13" s="19" t="s">
        <v>5</v>
      </c>
      <c r="C13" s="14" t="s">
        <v>64</v>
      </c>
      <c r="D13" s="46">
        <v>1</v>
      </c>
      <c r="E13" s="47">
        <v>3500</v>
      </c>
    </row>
    <row r="14" spans="1:5" x14ac:dyDescent="0.2">
      <c r="A14" s="21" t="s">
        <v>122</v>
      </c>
      <c r="B14" s="19" t="s">
        <v>5</v>
      </c>
      <c r="C14" s="14" t="s">
        <v>65</v>
      </c>
      <c r="D14" s="46"/>
      <c r="E14" s="47"/>
    </row>
    <row r="15" spans="1:5" x14ac:dyDescent="0.2">
      <c r="A15" s="21" t="s">
        <v>122</v>
      </c>
      <c r="B15" s="19" t="s">
        <v>5</v>
      </c>
      <c r="C15" s="14" t="s">
        <v>67</v>
      </c>
      <c r="D15" s="46"/>
      <c r="E15" s="47">
        <v>1000</v>
      </c>
    </row>
    <row r="16" spans="1:5" x14ac:dyDescent="0.2">
      <c r="A16" s="21" t="s">
        <v>122</v>
      </c>
      <c r="B16" s="19" t="s">
        <v>5</v>
      </c>
      <c r="C16" s="14" t="s">
        <v>30</v>
      </c>
      <c r="D16" s="46"/>
      <c r="E16" s="47"/>
    </row>
    <row r="17" spans="1:5" x14ac:dyDescent="0.2">
      <c r="A17" s="21" t="s">
        <v>122</v>
      </c>
      <c r="B17" s="19" t="s">
        <v>5</v>
      </c>
      <c r="C17" s="14" t="s">
        <v>68</v>
      </c>
      <c r="D17" s="46"/>
      <c r="E17" s="47"/>
    </row>
    <row r="18" spans="1:5" x14ac:dyDescent="0.2">
      <c r="A18" s="21" t="s">
        <v>122</v>
      </c>
      <c r="B18" s="19" t="s">
        <v>5</v>
      </c>
      <c r="C18" s="14" t="s">
        <v>69</v>
      </c>
      <c r="D18" s="46"/>
      <c r="E18" s="47"/>
    </row>
    <row r="19" spans="1:5" x14ac:dyDescent="0.2">
      <c r="A19" s="21" t="s">
        <v>122</v>
      </c>
      <c r="B19" s="19" t="s">
        <v>5</v>
      </c>
      <c r="C19" s="14" t="s">
        <v>70</v>
      </c>
      <c r="D19" s="46"/>
      <c r="E19" s="47"/>
    </row>
    <row r="20" spans="1:5" x14ac:dyDescent="0.2">
      <c r="A20" s="21" t="s">
        <v>122</v>
      </c>
      <c r="B20" s="19" t="s">
        <v>5</v>
      </c>
      <c r="C20" s="14" t="s">
        <v>8</v>
      </c>
      <c r="D20" s="46"/>
      <c r="E20" s="47"/>
    </row>
    <row r="21" spans="1:5" x14ac:dyDescent="0.2">
      <c r="A21" s="21" t="s">
        <v>122</v>
      </c>
      <c r="B21" s="19" t="s">
        <v>5</v>
      </c>
      <c r="C21" s="14" t="s">
        <v>71</v>
      </c>
      <c r="D21" s="46"/>
      <c r="E21" s="47"/>
    </row>
    <row r="22" spans="1:5" x14ac:dyDescent="0.2">
      <c r="A22" s="21" t="s">
        <v>122</v>
      </c>
      <c r="B22" s="19" t="s">
        <v>5</v>
      </c>
      <c r="C22" s="14" t="s">
        <v>9</v>
      </c>
      <c r="D22" s="46">
        <v>1</v>
      </c>
      <c r="E22" s="47">
        <v>10000</v>
      </c>
    </row>
    <row r="23" spans="1:5" x14ac:dyDescent="0.2">
      <c r="A23" s="21" t="s">
        <v>122</v>
      </c>
      <c r="B23" s="19" t="s">
        <v>5</v>
      </c>
      <c r="C23" s="14" t="s">
        <v>72</v>
      </c>
      <c r="D23" s="46"/>
      <c r="E23" s="47">
        <v>834</v>
      </c>
    </row>
    <row r="24" spans="1:5" x14ac:dyDescent="0.2">
      <c r="A24" s="21" t="s">
        <v>122</v>
      </c>
      <c r="B24" s="19" t="s">
        <v>5</v>
      </c>
      <c r="C24" s="14" t="s">
        <v>73</v>
      </c>
      <c r="D24" s="46"/>
      <c r="E24" s="47"/>
    </row>
    <row r="25" spans="1:5" x14ac:dyDescent="0.2">
      <c r="A25" s="21" t="s">
        <v>122</v>
      </c>
      <c r="B25" s="19" t="s">
        <v>5</v>
      </c>
      <c r="C25" s="14" t="s">
        <v>74</v>
      </c>
      <c r="D25" s="46"/>
      <c r="E25" s="47"/>
    </row>
    <row r="26" spans="1:5" x14ac:dyDescent="0.2">
      <c r="A26" s="21" t="s">
        <v>122</v>
      </c>
      <c r="B26" s="19" t="s">
        <v>5</v>
      </c>
      <c r="C26" s="14" t="s">
        <v>75</v>
      </c>
      <c r="D26" s="46"/>
      <c r="E26" s="47"/>
    </row>
    <row r="27" spans="1:5" x14ac:dyDescent="0.2">
      <c r="A27" s="21" t="s">
        <v>122</v>
      </c>
      <c r="B27" s="19" t="s">
        <v>5</v>
      </c>
      <c r="C27" s="14" t="s">
        <v>76</v>
      </c>
      <c r="D27" s="46"/>
      <c r="E27" s="47"/>
    </row>
    <row r="28" spans="1:5" x14ac:dyDescent="0.2">
      <c r="A28" s="21" t="s">
        <v>122</v>
      </c>
      <c r="B28" s="19" t="s">
        <v>5</v>
      </c>
      <c r="C28" s="14" t="s">
        <v>10</v>
      </c>
      <c r="D28" s="46"/>
      <c r="E28" s="47"/>
    </row>
    <row r="29" spans="1:5" x14ac:dyDescent="0.2">
      <c r="A29" s="21" t="s">
        <v>122</v>
      </c>
      <c r="B29" s="19" t="s">
        <v>5</v>
      </c>
      <c r="C29" s="15" t="s">
        <v>77</v>
      </c>
      <c r="D29" s="46"/>
      <c r="E29" s="47"/>
    </row>
    <row r="30" spans="1:5" x14ac:dyDescent="0.2">
      <c r="A30" s="21" t="s">
        <v>122</v>
      </c>
      <c r="B30" s="19" t="s">
        <v>5</v>
      </c>
      <c r="C30" s="15" t="s">
        <v>78</v>
      </c>
      <c r="D30" s="46"/>
      <c r="E30" s="47"/>
    </row>
    <row r="31" spans="1:5" x14ac:dyDescent="0.2">
      <c r="A31" s="21" t="s">
        <v>122</v>
      </c>
      <c r="B31" s="19" t="s">
        <v>5</v>
      </c>
      <c r="C31" s="15" t="s">
        <v>79</v>
      </c>
      <c r="D31" s="46"/>
      <c r="E31" s="47"/>
    </row>
    <row r="32" spans="1:5" x14ac:dyDescent="0.2">
      <c r="A32" s="21" t="s">
        <v>122</v>
      </c>
      <c r="B32" s="19" t="s">
        <v>5</v>
      </c>
      <c r="C32" s="15" t="s">
        <v>80</v>
      </c>
      <c r="D32" s="46"/>
      <c r="E32" s="47"/>
    </row>
    <row r="33" spans="1:5" x14ac:dyDescent="0.2">
      <c r="A33" s="21" t="s">
        <v>122</v>
      </c>
      <c r="B33" s="19" t="s">
        <v>5</v>
      </c>
      <c r="C33" s="15" t="s">
        <v>11</v>
      </c>
      <c r="D33" s="46"/>
      <c r="E33" s="47"/>
    </row>
    <row r="34" spans="1:5" x14ac:dyDescent="0.2">
      <c r="A34" s="21" t="s">
        <v>122</v>
      </c>
      <c r="B34" s="19" t="s">
        <v>5</v>
      </c>
      <c r="C34" s="15" t="s">
        <v>81</v>
      </c>
      <c r="D34" s="46"/>
      <c r="E34" s="47"/>
    </row>
    <row r="35" spans="1:5" x14ac:dyDescent="0.2">
      <c r="A35" s="21" t="s">
        <v>122</v>
      </c>
      <c r="B35" s="19" t="s">
        <v>5</v>
      </c>
      <c r="C35" s="15" t="s">
        <v>82</v>
      </c>
      <c r="D35" s="46"/>
      <c r="E35" s="47"/>
    </row>
    <row r="36" spans="1:5" x14ac:dyDescent="0.2">
      <c r="A36" s="21" t="s">
        <v>122</v>
      </c>
      <c r="B36" s="19" t="s">
        <v>5</v>
      </c>
      <c r="C36" s="15" t="s">
        <v>83</v>
      </c>
      <c r="D36" s="46"/>
      <c r="E36" s="47"/>
    </row>
    <row r="37" spans="1:5" x14ac:dyDescent="0.2">
      <c r="A37" s="21" t="s">
        <v>122</v>
      </c>
      <c r="B37" s="19" t="s">
        <v>5</v>
      </c>
      <c r="C37" s="15" t="s">
        <v>84</v>
      </c>
      <c r="D37" s="46"/>
      <c r="E37" s="47"/>
    </row>
    <row r="38" spans="1:5" x14ac:dyDescent="0.2">
      <c r="A38" s="21" t="s">
        <v>122</v>
      </c>
      <c r="B38" s="19" t="s">
        <v>5</v>
      </c>
      <c r="C38" s="15" t="s">
        <v>85</v>
      </c>
      <c r="D38" s="46"/>
      <c r="E38" s="47"/>
    </row>
    <row r="39" spans="1:5" x14ac:dyDescent="0.2">
      <c r="A39" s="21" t="s">
        <v>122</v>
      </c>
      <c r="B39" s="19" t="s">
        <v>5</v>
      </c>
      <c r="C39" s="15" t="s">
        <v>86</v>
      </c>
      <c r="D39" s="46"/>
      <c r="E39" s="47"/>
    </row>
    <row r="40" spans="1:5" x14ac:dyDescent="0.2">
      <c r="A40" s="21" t="s">
        <v>122</v>
      </c>
      <c r="B40" s="19" t="s">
        <v>5</v>
      </c>
      <c r="C40" s="15" t="s">
        <v>87</v>
      </c>
      <c r="D40" s="46"/>
      <c r="E40" s="47"/>
    </row>
    <row r="41" spans="1:5" x14ac:dyDescent="0.2">
      <c r="A41" s="21" t="s">
        <v>122</v>
      </c>
      <c r="B41" s="19" t="s">
        <v>5</v>
      </c>
      <c r="C41" s="15" t="s">
        <v>89</v>
      </c>
      <c r="D41" s="46"/>
      <c r="E41" s="47"/>
    </row>
    <row r="42" spans="1:5" x14ac:dyDescent="0.2">
      <c r="A42" s="21" t="s">
        <v>122</v>
      </c>
      <c r="B42" s="19" t="s">
        <v>5</v>
      </c>
      <c r="C42" s="15" t="s">
        <v>88</v>
      </c>
      <c r="D42" s="46"/>
      <c r="E42" s="47"/>
    </row>
    <row r="43" spans="1:5" x14ac:dyDescent="0.2">
      <c r="A43" s="21" t="s">
        <v>122</v>
      </c>
      <c r="B43" s="19" t="s">
        <v>12</v>
      </c>
      <c r="C43" s="15" t="s">
        <v>13</v>
      </c>
      <c r="D43" s="46"/>
      <c r="E43" s="47">
        <v>7000</v>
      </c>
    </row>
    <row r="44" spans="1:5" x14ac:dyDescent="0.2">
      <c r="A44" s="21" t="s">
        <v>122</v>
      </c>
      <c r="B44" s="19" t="s">
        <v>12</v>
      </c>
      <c r="C44" s="15" t="s">
        <v>14</v>
      </c>
      <c r="D44" s="46"/>
      <c r="E44" s="47"/>
    </row>
    <row r="45" spans="1:5" x14ac:dyDescent="0.2">
      <c r="A45" s="21" t="s">
        <v>122</v>
      </c>
      <c r="B45" s="19" t="s">
        <v>15</v>
      </c>
      <c r="C45" s="15" t="s">
        <v>16</v>
      </c>
      <c r="D45" s="46"/>
      <c r="E45" s="47">
        <v>11320</v>
      </c>
    </row>
    <row r="46" spans="1:5" x14ac:dyDescent="0.2">
      <c r="A46" s="21" t="s">
        <v>122</v>
      </c>
      <c r="B46" s="19" t="s">
        <v>15</v>
      </c>
      <c r="C46" s="15" t="s">
        <v>17</v>
      </c>
      <c r="D46" s="46"/>
      <c r="E46" s="47">
        <v>12110</v>
      </c>
    </row>
    <row r="47" spans="1:5" x14ac:dyDescent="0.2">
      <c r="A47" s="21" t="s">
        <v>122</v>
      </c>
      <c r="B47" s="19" t="s">
        <v>15</v>
      </c>
      <c r="C47" s="14" t="s">
        <v>18</v>
      </c>
      <c r="D47" s="46"/>
      <c r="E47" s="47"/>
    </row>
    <row r="48" spans="1:5" x14ac:dyDescent="0.2">
      <c r="A48" s="21" t="s">
        <v>122</v>
      </c>
      <c r="B48" s="19" t="s">
        <v>19</v>
      </c>
      <c r="C48" s="15" t="s">
        <v>20</v>
      </c>
      <c r="D48" s="46"/>
      <c r="E48" s="47"/>
    </row>
    <row r="49" spans="1:5" x14ac:dyDescent="0.2">
      <c r="A49" s="21" t="s">
        <v>122</v>
      </c>
      <c r="B49" s="19" t="s">
        <v>19</v>
      </c>
      <c r="C49" s="15" t="s">
        <v>21</v>
      </c>
      <c r="D49" s="46"/>
      <c r="E49" s="47">
        <v>896</v>
      </c>
    </row>
    <row r="50" spans="1:5" x14ac:dyDescent="0.2">
      <c r="A50" s="21" t="s">
        <v>122</v>
      </c>
      <c r="B50" s="19" t="s">
        <v>19</v>
      </c>
      <c r="C50" s="15" t="s">
        <v>22</v>
      </c>
      <c r="D50" s="46"/>
      <c r="E50" s="47">
        <v>550</v>
      </c>
    </row>
    <row r="51" spans="1:5" x14ac:dyDescent="0.2">
      <c r="A51" s="21" t="s">
        <v>122</v>
      </c>
      <c r="B51" s="19" t="s">
        <v>19</v>
      </c>
      <c r="C51" s="15" t="s">
        <v>23</v>
      </c>
      <c r="D51" s="46"/>
      <c r="E51" s="47">
        <v>500</v>
      </c>
    </row>
    <row r="52" spans="1:5" x14ac:dyDescent="0.2">
      <c r="A52" s="21" t="s">
        <v>122</v>
      </c>
      <c r="B52" s="19" t="s">
        <v>19</v>
      </c>
      <c r="C52" s="15" t="s">
        <v>24</v>
      </c>
      <c r="D52" s="46"/>
      <c r="E52" s="47">
        <v>700</v>
      </c>
    </row>
    <row r="53" spans="1:5" x14ac:dyDescent="0.2">
      <c r="A53" s="21" t="s">
        <v>122</v>
      </c>
      <c r="B53" s="19" t="s">
        <v>19</v>
      </c>
      <c r="C53" s="15" t="s">
        <v>25</v>
      </c>
      <c r="D53" s="46"/>
      <c r="E53" s="47">
        <v>1000</v>
      </c>
    </row>
    <row r="54" spans="1:5" x14ac:dyDescent="0.2">
      <c r="A54" s="21" t="s">
        <v>122</v>
      </c>
      <c r="B54" s="19" t="s">
        <v>19</v>
      </c>
      <c r="C54" s="15" t="s">
        <v>26</v>
      </c>
      <c r="D54" s="46"/>
      <c r="E54" s="47">
        <v>480</v>
      </c>
    </row>
    <row r="55" spans="1:5" x14ac:dyDescent="0.2">
      <c r="A55" s="21" t="s">
        <v>122</v>
      </c>
      <c r="B55" s="19" t="s">
        <v>19</v>
      </c>
      <c r="C55" s="15" t="s">
        <v>110</v>
      </c>
      <c r="D55" s="46"/>
      <c r="E55" s="47">
        <v>4320</v>
      </c>
    </row>
    <row r="56" spans="1:5" x14ac:dyDescent="0.2">
      <c r="A56" s="21" t="s">
        <v>122</v>
      </c>
      <c r="B56" s="19" t="s">
        <v>19</v>
      </c>
      <c r="C56" s="15" t="s">
        <v>111</v>
      </c>
      <c r="D56" s="46"/>
      <c r="E56" s="47">
        <v>3293</v>
      </c>
    </row>
    <row r="57" spans="1:5" x14ac:dyDescent="0.2">
      <c r="A57" s="21" t="s">
        <v>122</v>
      </c>
      <c r="B57" s="19" t="s">
        <v>19</v>
      </c>
      <c r="C57" s="15" t="s">
        <v>112</v>
      </c>
      <c r="D57" s="46"/>
      <c r="E57" s="47"/>
    </row>
    <row r="58" spans="1:5" x14ac:dyDescent="0.2">
      <c r="A58" s="21" t="s">
        <v>122</v>
      </c>
      <c r="B58" s="19" t="s">
        <v>19</v>
      </c>
      <c r="C58" s="15" t="s">
        <v>113</v>
      </c>
      <c r="D58" s="46"/>
      <c r="E58" s="47"/>
    </row>
    <row r="59" spans="1:5" x14ac:dyDescent="0.2">
      <c r="A59" s="21" t="s">
        <v>122</v>
      </c>
      <c r="B59" s="19" t="s">
        <v>19</v>
      </c>
      <c r="C59" s="15" t="s">
        <v>108</v>
      </c>
      <c r="D59" s="46"/>
      <c r="E59" s="47"/>
    </row>
    <row r="60" spans="1:5" x14ac:dyDescent="0.2">
      <c r="A60" s="21" t="s">
        <v>122</v>
      </c>
      <c r="B60" s="19" t="s">
        <v>19</v>
      </c>
      <c r="C60" s="15" t="s">
        <v>27</v>
      </c>
      <c r="D60" s="46"/>
      <c r="E60" s="47">
        <v>5966</v>
      </c>
    </row>
    <row r="61" spans="1:5" x14ac:dyDescent="0.2">
      <c r="A61" s="21" t="s">
        <v>122</v>
      </c>
      <c r="B61" s="19" t="s">
        <v>19</v>
      </c>
      <c r="C61" s="15" t="s">
        <v>28</v>
      </c>
      <c r="D61" s="46"/>
      <c r="E61" s="47">
        <v>2056</v>
      </c>
    </row>
    <row r="62" spans="1:5" ht="12" thickBot="1" x14ac:dyDescent="0.25">
      <c r="A62" s="21" t="s">
        <v>122</v>
      </c>
      <c r="B62" s="20" t="s">
        <v>19</v>
      </c>
      <c r="C62" s="16" t="s">
        <v>31</v>
      </c>
      <c r="D62" s="46"/>
      <c r="E62" s="47"/>
    </row>
    <row r="63" spans="1:5" ht="15.75" customHeight="1" thickBot="1" x14ac:dyDescent="0.3">
      <c r="A63" s="52" t="s">
        <v>91</v>
      </c>
      <c r="B63" s="53"/>
      <c r="C63" s="54"/>
      <c r="D63" s="27"/>
      <c r="E63" s="28">
        <f>SUM(E5:E62)</f>
        <v>94605</v>
      </c>
    </row>
  </sheetData>
  <mergeCells count="3">
    <mergeCell ref="A1:E1"/>
    <mergeCell ref="A3:E3"/>
    <mergeCell ref="A63:C63"/>
  </mergeCells>
  <phoneticPr fontId="13" type="noConversion"/>
  <printOptions horizontalCentered="1" verticalCentered="1"/>
  <pageMargins left="0" right="0" top="2" bottom="1.25" header="0" footer="0"/>
  <pageSetup paperSize="9" scale="84" orientation="portrait" r:id="rId1"/>
  <headerFooter>
    <oddFooter>&amp;C&amp;"Calibri"&amp;11&amp;K000000_x000D_&amp;1#&amp;"Calibri"&amp;9&amp;K008000Public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E010-AD7A-48FA-9E5D-91D8C9ED0996}">
  <sheetPr>
    <tabColor rgb="FF00B050"/>
    <pageSetUpPr fitToPage="1"/>
  </sheetPr>
  <dimension ref="B1:E36"/>
  <sheetViews>
    <sheetView showGridLines="0" topLeftCell="A4" workbookViewId="0">
      <selection activeCell="D48" sqref="D48"/>
    </sheetView>
  </sheetViews>
  <sheetFormatPr defaultRowHeight="11.25" x14ac:dyDescent="0.2"/>
  <cols>
    <col min="1" max="1" width="2.5703125" style="1" customWidth="1"/>
    <col min="2" max="2" width="8.85546875" style="17" bestFit="1" customWidth="1"/>
    <col min="3" max="3" width="8.140625" style="17" bestFit="1" customWidth="1"/>
    <col min="4" max="4" width="41" style="1" customWidth="1"/>
    <col min="5" max="5" width="18.28515625" style="17" customWidth="1"/>
    <col min="6" max="16384" width="9.140625" style="1"/>
  </cols>
  <sheetData>
    <row r="1" spans="2:5" ht="15.75" x14ac:dyDescent="0.2">
      <c r="B1" s="48" t="s">
        <v>117</v>
      </c>
      <c r="C1" s="48"/>
      <c r="D1" s="48"/>
      <c r="E1" s="48"/>
    </row>
    <row r="2" spans="2:5" ht="9.75" customHeight="1" thickBot="1" x14ac:dyDescent="0.25">
      <c r="B2" s="18"/>
      <c r="C2" s="18"/>
      <c r="D2" s="18"/>
      <c r="E2" s="18"/>
    </row>
    <row r="3" spans="2:5" ht="16.5" thickBot="1" x14ac:dyDescent="0.3">
      <c r="B3" s="49" t="s">
        <v>93</v>
      </c>
      <c r="C3" s="50"/>
      <c r="D3" s="50"/>
      <c r="E3" s="51"/>
    </row>
    <row r="4" spans="2:5" ht="36" x14ac:dyDescent="0.2">
      <c r="B4" s="33" t="s">
        <v>0</v>
      </c>
      <c r="C4" s="34" t="s">
        <v>2</v>
      </c>
      <c r="D4" s="35" t="s">
        <v>3</v>
      </c>
      <c r="E4" s="36" t="s">
        <v>118</v>
      </c>
    </row>
    <row r="5" spans="2:5" ht="12" x14ac:dyDescent="0.2">
      <c r="B5" s="22" t="s">
        <v>122</v>
      </c>
      <c r="C5" s="23" t="s">
        <v>99</v>
      </c>
      <c r="D5" s="24" t="s">
        <v>95</v>
      </c>
      <c r="E5" s="25">
        <v>44017</v>
      </c>
    </row>
    <row r="6" spans="2:5" ht="12" x14ac:dyDescent="0.2">
      <c r="B6" s="22" t="s">
        <v>122</v>
      </c>
      <c r="C6" s="23" t="s">
        <v>99</v>
      </c>
      <c r="D6" s="24" t="s">
        <v>96</v>
      </c>
      <c r="E6" s="25">
        <v>10115</v>
      </c>
    </row>
    <row r="7" spans="2:5" ht="12" x14ac:dyDescent="0.2">
      <c r="B7" s="22" t="s">
        <v>122</v>
      </c>
      <c r="C7" s="23" t="s">
        <v>99</v>
      </c>
      <c r="D7" s="24" t="s">
        <v>100</v>
      </c>
      <c r="E7" s="25">
        <v>2070</v>
      </c>
    </row>
    <row r="8" spans="2:5" ht="12" x14ac:dyDescent="0.2">
      <c r="B8" s="22" t="s">
        <v>122</v>
      </c>
      <c r="C8" s="23" t="s">
        <v>101</v>
      </c>
      <c r="D8" s="24" t="s">
        <v>98</v>
      </c>
      <c r="E8" s="25">
        <v>13500</v>
      </c>
    </row>
    <row r="9" spans="2:5" ht="12" x14ac:dyDescent="0.2">
      <c r="B9" s="22" t="s">
        <v>122</v>
      </c>
      <c r="C9" s="23" t="s">
        <v>101</v>
      </c>
      <c r="D9" s="24" t="s">
        <v>102</v>
      </c>
      <c r="E9" s="25"/>
    </row>
    <row r="10" spans="2:5" ht="12" x14ac:dyDescent="0.2">
      <c r="B10" s="22" t="s">
        <v>122</v>
      </c>
      <c r="C10" s="23" t="s">
        <v>101</v>
      </c>
      <c r="D10" s="24" t="s">
        <v>115</v>
      </c>
      <c r="E10" s="25"/>
    </row>
    <row r="11" spans="2:5" ht="12" x14ac:dyDescent="0.2">
      <c r="B11" s="22" t="s">
        <v>122</v>
      </c>
      <c r="C11" s="23" t="s">
        <v>101</v>
      </c>
      <c r="D11" s="24" t="s">
        <v>97</v>
      </c>
      <c r="E11" s="25">
        <v>4320</v>
      </c>
    </row>
    <row r="12" spans="2:5" ht="12" x14ac:dyDescent="0.2">
      <c r="B12" s="22" t="s">
        <v>122</v>
      </c>
      <c r="C12" s="23" t="s">
        <v>101</v>
      </c>
      <c r="D12" s="24" t="s">
        <v>114</v>
      </c>
      <c r="E12" s="25"/>
    </row>
    <row r="13" spans="2:5" ht="12" x14ac:dyDescent="0.2">
      <c r="B13" s="22" t="s">
        <v>122</v>
      </c>
      <c r="C13" s="23" t="s">
        <v>101</v>
      </c>
      <c r="D13" s="24" t="s">
        <v>116</v>
      </c>
      <c r="E13" s="25"/>
    </row>
    <row r="14" spans="2:5" ht="12" x14ac:dyDescent="0.2">
      <c r="B14" s="22" t="s">
        <v>122</v>
      </c>
      <c r="C14" s="23" t="s">
        <v>101</v>
      </c>
      <c r="D14" s="24" t="s">
        <v>106</v>
      </c>
      <c r="E14" s="25"/>
    </row>
    <row r="15" spans="2:5" ht="35.25" customHeight="1" x14ac:dyDescent="0.2">
      <c r="B15" s="22" t="s">
        <v>122</v>
      </c>
      <c r="C15" s="23" t="s">
        <v>101</v>
      </c>
      <c r="D15" s="45" t="s">
        <v>109</v>
      </c>
      <c r="E15" s="25"/>
    </row>
    <row r="16" spans="2:5" ht="12" x14ac:dyDescent="0.2">
      <c r="B16" s="22" t="s">
        <v>122</v>
      </c>
      <c r="C16" s="23" t="s">
        <v>103</v>
      </c>
      <c r="D16" s="24" t="s">
        <v>123</v>
      </c>
      <c r="E16" s="25">
        <v>9000</v>
      </c>
    </row>
    <row r="17" spans="2:5" ht="12" x14ac:dyDescent="0.2">
      <c r="B17" s="22" t="s">
        <v>122</v>
      </c>
      <c r="C17" s="23" t="s">
        <v>101</v>
      </c>
      <c r="D17" s="24" t="s">
        <v>92</v>
      </c>
      <c r="E17" s="25"/>
    </row>
    <row r="18" spans="2:5" ht="12" x14ac:dyDescent="0.2">
      <c r="B18" s="22" t="s">
        <v>122</v>
      </c>
      <c r="C18" s="23" t="s">
        <v>101</v>
      </c>
      <c r="D18" s="24" t="s">
        <v>92</v>
      </c>
      <c r="E18" s="25"/>
    </row>
    <row r="19" spans="2:5" ht="12.75" thickBot="1" x14ac:dyDescent="0.25">
      <c r="B19" s="22" t="s">
        <v>122</v>
      </c>
      <c r="C19" s="23" t="s">
        <v>101</v>
      </c>
      <c r="D19" s="24" t="s">
        <v>92</v>
      </c>
      <c r="E19" s="29"/>
    </row>
    <row r="20" spans="2:5" ht="15.75" customHeight="1" thickBot="1" x14ac:dyDescent="0.25">
      <c r="B20" s="52" t="s">
        <v>94</v>
      </c>
      <c r="C20" s="53"/>
      <c r="D20" s="54"/>
      <c r="E20" s="26">
        <f>SUM(E5:E17)</f>
        <v>83022</v>
      </c>
    </row>
    <row r="23" spans="2:5" ht="12" thickBot="1" x14ac:dyDescent="0.25"/>
    <row r="24" spans="2:5" ht="15" customHeight="1" x14ac:dyDescent="0.2">
      <c r="B24" s="58" t="s">
        <v>94</v>
      </c>
      <c r="C24" s="59"/>
      <c r="D24" s="60"/>
      <c r="E24" s="30">
        <f>E20</f>
        <v>83022</v>
      </c>
    </row>
    <row r="25" spans="2:5" ht="15" customHeight="1" thickBot="1" x14ac:dyDescent="0.25">
      <c r="B25" s="61" t="s">
        <v>104</v>
      </c>
      <c r="C25" s="62"/>
      <c r="D25" s="63"/>
      <c r="E25" s="31">
        <f>'Expense-Jan''24'!E63</f>
        <v>94605</v>
      </c>
    </row>
    <row r="26" spans="2:5" ht="15.75" customHeight="1" thickBot="1" x14ac:dyDescent="0.25">
      <c r="B26" s="55" t="s">
        <v>105</v>
      </c>
      <c r="C26" s="56"/>
      <c r="D26" s="57"/>
      <c r="E26" s="32">
        <f>E24-E25</f>
        <v>-11583</v>
      </c>
    </row>
    <row r="31" spans="2:5" x14ac:dyDescent="0.2">
      <c r="D31" s="43"/>
      <c r="E31" s="44"/>
    </row>
    <row r="32" spans="2:5" x14ac:dyDescent="0.2">
      <c r="D32" s="43"/>
      <c r="E32" s="44"/>
    </row>
    <row r="33" spans="2:5" x14ac:dyDescent="0.2">
      <c r="D33" s="43"/>
      <c r="E33" s="44"/>
    </row>
    <row r="34" spans="2:5" x14ac:dyDescent="0.2">
      <c r="D34" s="43"/>
      <c r="E34" s="44"/>
    </row>
    <row r="35" spans="2:5" x14ac:dyDescent="0.2">
      <c r="B35" s="42"/>
      <c r="D35" s="43"/>
      <c r="E35" s="44"/>
    </row>
    <row r="36" spans="2:5" x14ac:dyDescent="0.2">
      <c r="B36" s="42"/>
      <c r="D36" s="43"/>
      <c r="E36" s="44"/>
    </row>
  </sheetData>
  <mergeCells count="6">
    <mergeCell ref="B26:D26"/>
    <mergeCell ref="B1:E1"/>
    <mergeCell ref="B3:E3"/>
    <mergeCell ref="B20:D20"/>
    <mergeCell ref="B24:D24"/>
    <mergeCell ref="B25:D25"/>
  </mergeCells>
  <phoneticPr fontId="13" type="noConversion"/>
  <printOptions horizontalCentered="1" verticalCentered="1"/>
  <pageMargins left="0.7" right="0.7" top="2.25" bottom="1.5" header="0.3" footer="0.3"/>
  <pageSetup paperSize="9" orientation="portrait" r:id="rId1"/>
  <headerFooter>
    <oddFooter>&amp;C&amp;"Calibri"&amp;11&amp;K000000_x000D_&amp;1#&amp;"Calibri"&amp;9&amp;K008000Public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BD4D-B41D-4CA1-AAD9-A4BFEDE6EAFB}">
  <dimension ref="A1:D27"/>
  <sheetViews>
    <sheetView workbookViewId="0">
      <selection activeCell="D9" sqref="D9"/>
    </sheetView>
  </sheetViews>
  <sheetFormatPr defaultRowHeight="15.75" x14ac:dyDescent="0.25"/>
  <cols>
    <col min="1" max="1" width="12.42578125" bestFit="1" customWidth="1"/>
    <col min="2" max="2" width="14.28515625" bestFit="1" customWidth="1"/>
    <col min="3" max="3" width="17.85546875" style="5" bestFit="1" customWidth="1"/>
    <col min="4" max="4" width="51.5703125" style="2" customWidth="1"/>
  </cols>
  <sheetData>
    <row r="1" spans="1:4" ht="31.5" customHeight="1" x14ac:dyDescent="0.25">
      <c r="A1" s="6" t="s">
        <v>32</v>
      </c>
      <c r="B1" s="6" t="s">
        <v>1</v>
      </c>
      <c r="C1" s="13" t="s">
        <v>58</v>
      </c>
      <c r="D1" s="6" t="s">
        <v>59</v>
      </c>
    </row>
    <row r="2" spans="1:4" ht="36" x14ac:dyDescent="0.25">
      <c r="A2" s="7" t="s">
        <v>33</v>
      </c>
      <c r="B2" s="7" t="s">
        <v>35</v>
      </c>
      <c r="C2" s="8" t="s">
        <v>38</v>
      </c>
      <c r="D2" s="12" t="s">
        <v>60</v>
      </c>
    </row>
    <row r="3" spans="1:4" ht="36" x14ac:dyDescent="0.25">
      <c r="A3" s="7" t="s">
        <v>41</v>
      </c>
      <c r="B3" s="7" t="s">
        <v>45</v>
      </c>
      <c r="C3" s="8" t="s">
        <v>38</v>
      </c>
      <c r="D3" s="12" t="s">
        <v>60</v>
      </c>
    </row>
    <row r="4" spans="1:4" x14ac:dyDescent="0.25">
      <c r="A4" s="9" t="s">
        <v>47</v>
      </c>
      <c r="B4" s="9" t="s">
        <v>52</v>
      </c>
      <c r="C4" s="11" t="s">
        <v>38</v>
      </c>
      <c r="D4" s="10" t="s">
        <v>39</v>
      </c>
    </row>
    <row r="5" spans="1:4" x14ac:dyDescent="0.25">
      <c r="A5" s="9" t="s">
        <v>47</v>
      </c>
      <c r="B5" s="9" t="s">
        <v>49</v>
      </c>
      <c r="C5" s="11" t="s">
        <v>38</v>
      </c>
      <c r="D5" s="10" t="s">
        <v>39</v>
      </c>
    </row>
    <row r="6" spans="1:4" x14ac:dyDescent="0.25">
      <c r="A6" s="9" t="s">
        <v>47</v>
      </c>
      <c r="B6" s="9" t="s">
        <v>48</v>
      </c>
      <c r="C6" s="11" t="s">
        <v>38</v>
      </c>
      <c r="D6" s="10" t="s">
        <v>39</v>
      </c>
    </row>
    <row r="7" spans="1:4" x14ac:dyDescent="0.25">
      <c r="A7" s="9" t="s">
        <v>41</v>
      </c>
      <c r="B7" s="9" t="s">
        <v>43</v>
      </c>
      <c r="C7" s="11" t="s">
        <v>38</v>
      </c>
      <c r="D7" s="10" t="s">
        <v>39</v>
      </c>
    </row>
    <row r="8" spans="1:4" x14ac:dyDescent="0.25">
      <c r="A8" s="9" t="s">
        <v>53</v>
      </c>
      <c r="B8" s="9" t="s">
        <v>55</v>
      </c>
      <c r="C8" s="11" t="s">
        <v>38</v>
      </c>
      <c r="D8" s="10" t="s">
        <v>39</v>
      </c>
    </row>
    <row r="9" spans="1:4" x14ac:dyDescent="0.25">
      <c r="A9" s="9" t="s">
        <v>33</v>
      </c>
      <c r="B9" s="9" t="s">
        <v>34</v>
      </c>
      <c r="C9" s="11" t="s">
        <v>38</v>
      </c>
      <c r="D9" s="10" t="s">
        <v>39</v>
      </c>
    </row>
    <row r="10" spans="1:4" x14ac:dyDescent="0.25">
      <c r="A10" s="9" t="s">
        <v>33</v>
      </c>
      <c r="B10" s="9" t="s">
        <v>37</v>
      </c>
      <c r="C10" s="11" t="s">
        <v>38</v>
      </c>
      <c r="D10" s="10" t="s">
        <v>39</v>
      </c>
    </row>
    <row r="11" spans="1:4" x14ac:dyDescent="0.25">
      <c r="A11" s="9" t="s">
        <v>41</v>
      </c>
      <c r="B11" s="9" t="s">
        <v>42</v>
      </c>
      <c r="C11" s="11" t="s">
        <v>38</v>
      </c>
      <c r="D11" s="10" t="s">
        <v>39</v>
      </c>
    </row>
    <row r="12" spans="1:4" x14ac:dyDescent="0.25">
      <c r="A12" s="9" t="s">
        <v>41</v>
      </c>
      <c r="B12" s="9" t="s">
        <v>44</v>
      </c>
      <c r="C12" s="11" t="s">
        <v>38</v>
      </c>
      <c r="D12" s="10" t="s">
        <v>39</v>
      </c>
    </row>
    <row r="13" spans="1:4" x14ac:dyDescent="0.25">
      <c r="A13" s="9" t="s">
        <v>33</v>
      </c>
      <c r="B13" s="9" t="s">
        <v>40</v>
      </c>
      <c r="C13" s="11" t="s">
        <v>38</v>
      </c>
      <c r="D13" s="10" t="s">
        <v>39</v>
      </c>
    </row>
    <row r="14" spans="1:4" x14ac:dyDescent="0.25">
      <c r="A14" s="9" t="s">
        <v>41</v>
      </c>
      <c r="B14" s="9" t="s">
        <v>46</v>
      </c>
      <c r="C14" s="11" t="s">
        <v>38</v>
      </c>
      <c r="D14" s="10" t="s">
        <v>39</v>
      </c>
    </row>
    <row r="15" spans="1:4" x14ac:dyDescent="0.25">
      <c r="A15" s="9" t="s">
        <v>47</v>
      </c>
      <c r="B15" s="9" t="s">
        <v>51</v>
      </c>
      <c r="C15" s="11" t="s">
        <v>38</v>
      </c>
      <c r="D15" s="10" t="s">
        <v>39</v>
      </c>
    </row>
    <row r="16" spans="1:4" x14ac:dyDescent="0.25">
      <c r="A16" s="9" t="s">
        <v>33</v>
      </c>
      <c r="B16" s="9" t="s">
        <v>36</v>
      </c>
      <c r="C16" s="11" t="s">
        <v>38</v>
      </c>
      <c r="D16" s="10" t="s">
        <v>39</v>
      </c>
    </row>
    <row r="17" spans="1:4" x14ac:dyDescent="0.25">
      <c r="A17" s="9" t="s">
        <v>53</v>
      </c>
      <c r="B17" s="9" t="s">
        <v>56</v>
      </c>
      <c r="C17" s="11" t="s">
        <v>38</v>
      </c>
      <c r="D17" s="10" t="s">
        <v>39</v>
      </c>
    </row>
    <row r="18" spans="1:4" x14ac:dyDescent="0.25">
      <c r="A18" s="9" t="s">
        <v>47</v>
      </c>
      <c r="B18" s="9" t="s">
        <v>50</v>
      </c>
      <c r="C18" s="11" t="s">
        <v>38</v>
      </c>
      <c r="D18" s="10" t="s">
        <v>39</v>
      </c>
    </row>
    <row r="19" spans="1:4" x14ac:dyDescent="0.25">
      <c r="A19" s="9" t="s">
        <v>53</v>
      </c>
      <c r="B19" s="9" t="s">
        <v>54</v>
      </c>
      <c r="C19" s="11" t="s">
        <v>38</v>
      </c>
      <c r="D19" s="10" t="s">
        <v>39</v>
      </c>
    </row>
    <row r="20" spans="1:4" x14ac:dyDescent="0.25">
      <c r="A20" s="9" t="s">
        <v>53</v>
      </c>
      <c r="B20" s="9" t="s">
        <v>4</v>
      </c>
      <c r="C20" s="11" t="s">
        <v>38</v>
      </c>
      <c r="D20" s="10" t="s">
        <v>39</v>
      </c>
    </row>
    <row r="21" spans="1:4" x14ac:dyDescent="0.25">
      <c r="A21" s="9" t="s">
        <v>53</v>
      </c>
      <c r="B21" s="9" t="s">
        <v>57</v>
      </c>
      <c r="C21" s="11" t="s">
        <v>38</v>
      </c>
      <c r="D21" s="10" t="s">
        <v>39</v>
      </c>
    </row>
    <row r="24" spans="1:4" x14ac:dyDescent="0.25">
      <c r="A24" s="3"/>
      <c r="B24" s="4"/>
    </row>
    <row r="25" spans="1:4" x14ac:dyDescent="0.25">
      <c r="A25" s="3"/>
      <c r="B25" s="4"/>
    </row>
    <row r="26" spans="1:4" x14ac:dyDescent="0.25">
      <c r="A26" s="3"/>
      <c r="B26" s="4"/>
    </row>
    <row r="27" spans="1:4" x14ac:dyDescent="0.25">
      <c r="A27" s="3"/>
      <c r="B27" s="4"/>
    </row>
  </sheetData>
  <sortState xmlns:xlrd2="http://schemas.microsoft.com/office/spreadsheetml/2017/richdata2" ref="A5:D27">
    <sortCondition ref="C1:C27"/>
  </sortState>
  <pageMargins left="0.7" right="0.7" top="0.75" bottom="0.75" header="0.3" footer="0.3"/>
  <pageSetup orientation="portrait" r:id="rId1"/>
  <headerFooter>
    <oddFooter>&amp;C&amp;"Calibri"&amp;11&amp;K000000_x000D_&amp;1#&amp;"Calibri"&amp;9&amp;K008000Public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Expense-Jan'24</vt:lpstr>
      <vt:lpstr>Income-Jan'24</vt:lpstr>
      <vt:lpstr>region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Bin Jasim</dc:creator>
  <cp:lastModifiedBy>Shakil Ahmad</cp:lastModifiedBy>
  <cp:lastPrinted>2024-03-14T05:51:59Z</cp:lastPrinted>
  <dcterms:created xsi:type="dcterms:W3CDTF">2021-08-03T15:42:41Z</dcterms:created>
  <dcterms:modified xsi:type="dcterms:W3CDTF">2024-03-14T07:06:32Z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2024-03-10T14:39:01Z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3e1b7652-92a5-4f85-8864-e1dab5413f12</vt:lpwstr>
  </property>
  <property fmtid="{D5CDD505-2E9C-101B-9397-08002B2CF9AE}" pid="8" name="MSIP_Label_66808d42-3ae6-4ae6-afc4-bbf6b58315c2_ContentBits">
    <vt:lpwstr>2</vt:lpwstr>
  </property>
</Properties>
</file>