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firstSheet="4" activeTab="4"/>
  </bookViews>
  <sheets>
    <sheet name="April mobil" sheetId="6" r:id="rId1"/>
    <sheet name="March 21" sheetId="1" r:id="rId2"/>
    <sheet name="Sheet2" sheetId="2" state="hidden" r:id="rId3"/>
    <sheet name="Sheet1 (2)" sheetId="4" r:id="rId4"/>
    <sheet name="Route Cost" sheetId="5" r:id="rId5"/>
    <sheet name="May mobil" sheetId="3" r:id="rId6"/>
  </sheets>
  <calcPr calcId="162913"/>
</workbook>
</file>

<file path=xl/calcChain.xml><?xml version="1.0" encoding="utf-8"?>
<calcChain xmlns="http://schemas.openxmlformats.org/spreadsheetml/2006/main">
  <c r="I12" i="5" l="1"/>
  <c r="F5" i="3" l="1"/>
  <c r="I8" i="5" l="1"/>
  <c r="I9" i="5"/>
  <c r="I10" i="5"/>
  <c r="I11" i="5"/>
  <c r="I13" i="5"/>
  <c r="L13" i="5" s="1"/>
  <c r="I7" i="5" l="1"/>
  <c r="E15" i="5" l="1"/>
  <c r="F15" i="5"/>
  <c r="G15" i="5"/>
  <c r="H15" i="5"/>
  <c r="D15" i="5"/>
  <c r="E22" i="6" l="1"/>
  <c r="D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6" i="6"/>
  <c r="F5" i="6"/>
  <c r="F22" i="6" l="1"/>
  <c r="F7" i="3"/>
  <c r="F8" i="3"/>
  <c r="F9" i="3"/>
  <c r="F10" i="3"/>
  <c r="F11" i="3"/>
  <c r="F12" i="3"/>
  <c r="F13" i="3"/>
  <c r="E14" i="3"/>
  <c r="D14" i="3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K6" i="5"/>
  <c r="J6" i="5"/>
  <c r="L11" i="5" l="1"/>
  <c r="L9" i="5"/>
  <c r="J15" i="5"/>
  <c r="K15" i="5"/>
  <c r="L10" i="5"/>
  <c r="L7" i="5"/>
  <c r="L12" i="5"/>
  <c r="L8" i="5"/>
  <c r="F14" i="3"/>
  <c r="I7" i="4" l="1"/>
  <c r="L7" i="4" s="1"/>
  <c r="H23" i="4" l="1"/>
  <c r="G23" i="4"/>
  <c r="F23" i="4"/>
  <c r="E23" i="4"/>
  <c r="D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6" i="4"/>
  <c r="J6" i="4"/>
  <c r="I6" i="4"/>
  <c r="L12" i="4" l="1"/>
  <c r="L22" i="4"/>
  <c r="L10" i="4"/>
  <c r="L14" i="4"/>
  <c r="L18" i="4"/>
  <c r="L16" i="4"/>
  <c r="K23" i="4"/>
  <c r="L21" i="4"/>
  <c r="L20" i="4"/>
  <c r="L11" i="4"/>
  <c r="L15" i="4"/>
  <c r="L19" i="4"/>
  <c r="L13" i="4"/>
  <c r="L17" i="4"/>
  <c r="I23" i="4"/>
  <c r="L9" i="4"/>
  <c r="L6" i="4"/>
  <c r="J23" i="4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8" i="1"/>
  <c r="M6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8" i="1"/>
  <c r="L6" i="1"/>
  <c r="L23" i="4" l="1"/>
  <c r="M22" i="1"/>
  <c r="G22" i="1"/>
  <c r="H22" i="1"/>
  <c r="I22" i="1"/>
  <c r="J22" i="1"/>
  <c r="F22" i="1"/>
  <c r="K20" i="1"/>
  <c r="K21" i="1"/>
  <c r="K9" i="1"/>
  <c r="K10" i="1"/>
  <c r="K11" i="1"/>
  <c r="K12" i="1"/>
  <c r="K13" i="1"/>
  <c r="K14" i="1"/>
  <c r="K15" i="1"/>
  <c r="K16" i="1"/>
  <c r="K17" i="1"/>
  <c r="K18" i="1"/>
  <c r="K19" i="1"/>
  <c r="K8" i="1"/>
  <c r="K6" i="1"/>
  <c r="L22" i="1" l="1"/>
  <c r="K22" i="1"/>
  <c r="N21" i="1"/>
  <c r="N20" i="1"/>
  <c r="N8" i="1"/>
  <c r="N18" i="1"/>
  <c r="N16" i="1"/>
  <c r="N14" i="1"/>
  <c r="N12" i="1"/>
  <c r="N10" i="1"/>
  <c r="N19" i="1"/>
  <c r="N17" i="1"/>
  <c r="N15" i="1"/>
  <c r="N13" i="1"/>
  <c r="N11" i="1"/>
  <c r="N9" i="1"/>
  <c r="N6" i="1" l="1"/>
  <c r="N22" i="1" s="1"/>
  <c r="I6" i="5" l="1"/>
  <c r="L6" i="5" l="1"/>
  <c r="I15" i="5"/>
  <c r="L15" i="5" l="1"/>
</calcChain>
</file>

<file path=xl/sharedStrings.xml><?xml version="1.0" encoding="utf-8"?>
<sst xmlns="http://schemas.openxmlformats.org/spreadsheetml/2006/main" count="194" uniqueCount="80">
  <si>
    <t>SL No</t>
  </si>
  <si>
    <t>RSO No</t>
  </si>
  <si>
    <t>SR No</t>
  </si>
  <si>
    <t>Name of SR / Supervisor</t>
  </si>
  <si>
    <t>Present
Day</t>
  </si>
  <si>
    <t>Route
Cost
Amount</t>
  </si>
  <si>
    <t>Mobil</t>
  </si>
  <si>
    <t>Bike
Survicing</t>
  </si>
  <si>
    <t>Total
Payable</t>
  </si>
  <si>
    <t>RSO 01</t>
  </si>
  <si>
    <t>Md Foysal Hossain</t>
  </si>
  <si>
    <t>Unit Cost</t>
  </si>
  <si>
    <t>Route
Cost
(Daily)</t>
  </si>
  <si>
    <t>Mobil
Cost
(Monthly)</t>
  </si>
  <si>
    <t>Survecing
(Monthly)</t>
  </si>
  <si>
    <t>Working
Days</t>
  </si>
  <si>
    <t>Supervisor</t>
  </si>
  <si>
    <t xml:space="preserve">RSO/SR </t>
  </si>
  <si>
    <t>RSO 02</t>
  </si>
  <si>
    <t>RSO 03</t>
  </si>
  <si>
    <t>RSO 04</t>
  </si>
  <si>
    <t>RSO 05</t>
  </si>
  <si>
    <t>RSO 06</t>
  </si>
  <si>
    <t>RSO 07</t>
  </si>
  <si>
    <t>RSO 08</t>
  </si>
  <si>
    <t>RSO 09</t>
  </si>
  <si>
    <t>RSO 10</t>
  </si>
  <si>
    <t>RSO 11</t>
  </si>
  <si>
    <t>RSO 12</t>
  </si>
  <si>
    <t>RSO 13</t>
  </si>
  <si>
    <t>RSO 14</t>
  </si>
  <si>
    <t xml:space="preserve">Md Nayeem </t>
  </si>
  <si>
    <t>Md Hasan</t>
  </si>
  <si>
    <t>Al Amin</t>
  </si>
  <si>
    <t>Md Rahat</t>
  </si>
  <si>
    <t>Md Uzzal</t>
  </si>
  <si>
    <t>Md Rahul Amin</t>
  </si>
  <si>
    <t>Phone 
Number</t>
  </si>
  <si>
    <t>Nur Mohammad</t>
  </si>
  <si>
    <t>Bijay Barai</t>
  </si>
  <si>
    <t>Insan Molla</t>
  </si>
  <si>
    <t>Sohel Rana</t>
  </si>
  <si>
    <t>Sagor</t>
  </si>
  <si>
    <t>Bissonath</t>
  </si>
  <si>
    <t>Chondon Shill</t>
  </si>
  <si>
    <t>Nazrul Islam</t>
  </si>
  <si>
    <t>Remarks</t>
  </si>
  <si>
    <t>Bangladesh Bazar (KHUKHU10) Fulbarigate,KhulnaRSO/SR Cost      March,2021</t>
  </si>
  <si>
    <t>Royal</t>
  </si>
  <si>
    <t>Name of SR / Sup</t>
  </si>
  <si>
    <t>Md Ujjal</t>
  </si>
  <si>
    <t>Md Ruhul Amin</t>
  </si>
  <si>
    <t>Md Shakil Ahmed</t>
  </si>
  <si>
    <t>Bangladesh Bazar (KHUKHU10) Fulbarigate,KhulnaRSO/SR Cost      (April,2021)</t>
  </si>
  <si>
    <t>Bangladesh Bazar (KHUKHU10)
165/KA,Old KUET Road,Fulbarigate,Daulatpur,Khulna
Mobil &amp; Survicing Cost</t>
  </si>
  <si>
    <t>Total</t>
  </si>
  <si>
    <t>Supervisor And Rso</t>
  </si>
  <si>
    <t>Rayhan</t>
  </si>
  <si>
    <t>Maruf</t>
  </si>
  <si>
    <t>Mekhail Molla</t>
  </si>
  <si>
    <t>Tajmul Islam</t>
  </si>
  <si>
    <t>Manager</t>
  </si>
  <si>
    <t>E-Life Communication RSO/SR Mobil /survecing</t>
  </si>
  <si>
    <t>Name of SR / Manager</t>
  </si>
  <si>
    <t>Sohanur</t>
  </si>
  <si>
    <t>Pallab</t>
  </si>
  <si>
    <t>p</t>
  </si>
  <si>
    <t>Accounts</t>
  </si>
  <si>
    <t>E-Life Communication</t>
  </si>
  <si>
    <t>Chironjit</t>
  </si>
  <si>
    <t>SM Shakil Hossen</t>
  </si>
  <si>
    <t>Chiranjit Barai</t>
  </si>
  <si>
    <t>Maruf Hossen</t>
  </si>
  <si>
    <t>Nayan Sen</t>
  </si>
  <si>
    <t>Pallab Chowdhury</t>
  </si>
  <si>
    <t>Md..</t>
  </si>
  <si>
    <t>Joy</t>
  </si>
  <si>
    <t>Md Roman</t>
  </si>
  <si>
    <t xml:space="preserve">Md Atour </t>
  </si>
  <si>
    <t>E-Life Communication RSO/SR Route Cost        , JAN,2024)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</si>
</sst>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 val="double"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vertical="center"/>
    </xf>
    <xf numFmtId="164" fontId="0" fillId="0" borderId="0" xfId="1" applyNumberFormat="1" applyFont="1"/>
    <xf numFmtId="164" fontId="0" fillId="0" borderId="1" xfId="1" applyNumberFormat="1" applyFont="1" applyBorder="1" applyAlignment="1"/>
    <xf numFmtId="164" fontId="0" fillId="0" borderId="1" xfId="1" applyNumberFormat="1" applyFont="1" applyBorder="1"/>
    <xf numFmtId="164" fontId="0" fillId="2" borderId="1" xfId="1" applyNumberFormat="1" applyFont="1" applyFill="1" applyBorder="1"/>
    <xf numFmtId="0" fontId="0" fillId="3" borderId="1" xfId="0" applyFill="1" applyBorder="1"/>
    <xf numFmtId="164" fontId="0" fillId="3" borderId="1" xfId="1" applyNumberFormat="1" applyFont="1" applyFill="1" applyBorder="1" applyAlignment="1"/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/>
    <xf numFmtId="164" fontId="4" fillId="0" borderId="1" xfId="1" applyNumberFormat="1" applyFont="1" applyBorder="1" applyAlignment="1"/>
    <xf numFmtId="164" fontId="4" fillId="0" borderId="1" xfId="1" applyNumberFormat="1" applyFont="1" applyBorder="1"/>
    <xf numFmtId="164" fontId="4" fillId="2" borderId="1" xfId="1" applyNumberFormat="1" applyFont="1" applyFill="1" applyBorder="1"/>
    <xf numFmtId="0" fontId="4" fillId="3" borderId="1" xfId="0" applyFont="1" applyFill="1" applyBorder="1"/>
    <xf numFmtId="164" fontId="4" fillId="3" borderId="1" xfId="1" applyNumberFormat="1" applyFont="1" applyFill="1" applyBorder="1" applyAlignment="1"/>
    <xf numFmtId="0" fontId="6" fillId="0" borderId="1" xfId="0" applyFont="1" applyBorder="1" applyAlignment="1">
      <alignment vertical="center"/>
    </xf>
    <xf numFmtId="164" fontId="6" fillId="0" borderId="1" xfId="1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0" fontId="8" fillId="0" borderId="0" xfId="0" applyFont="1"/>
    <xf numFmtId="0" fontId="0" fillId="0" borderId="3" xfId="0" applyBorder="1" applyAlignment="1"/>
    <xf numFmtId="17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3" xfId="0" applyFont="1" applyBorder="1" applyAlignment="1"/>
    <xf numFmtId="0" fontId="10" fillId="0" borderId="0" xfId="0" applyFont="1"/>
    <xf numFmtId="17" fontId="4" fillId="0" borderId="0" xfId="0" applyNumberFormat="1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164" fontId="0" fillId="2" borderId="1" xfId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26</xdr:row>
      <xdr:rowOff>114299</xdr:rowOff>
    </xdr:from>
    <xdr:ext cx="1571625" cy="809626"/>
    <xdr:sp macro="" textlink="">
      <xdr:nvSpPr>
        <xdr:cNvPr id="2" name="TextBox 1"/>
        <xdr:cNvSpPr txBox="1"/>
      </xdr:nvSpPr>
      <xdr:spPr>
        <a:xfrm>
          <a:off x="400050" y="6191249"/>
          <a:ext cx="157162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Md Roman</a:t>
          </a:r>
          <a:r>
            <a:rPr lang="en-US" sz="1100" baseline="0"/>
            <a:t>           Accounts        Bangladesh Bazar</a:t>
          </a:r>
          <a:endParaRPr lang="en-US" sz="1100"/>
        </a:p>
      </xdr:txBody>
    </xdr:sp>
    <xdr:clientData/>
  </xdr:oneCellAnchor>
  <xdr:oneCellAnchor>
    <xdr:from>
      <xdr:col>5</xdr:col>
      <xdr:colOff>57150</xdr:colOff>
      <xdr:row>26</xdr:row>
      <xdr:rowOff>114299</xdr:rowOff>
    </xdr:from>
    <xdr:ext cx="1571625" cy="809626"/>
    <xdr:sp macro="" textlink="">
      <xdr:nvSpPr>
        <xdr:cNvPr id="3" name="TextBox 2"/>
        <xdr:cNvSpPr txBox="1"/>
      </xdr:nvSpPr>
      <xdr:spPr>
        <a:xfrm>
          <a:off x="3971925" y="6191249"/>
          <a:ext cx="157162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Md Billal Khan   Manager</a:t>
          </a:r>
          <a:r>
            <a:rPr lang="en-US" sz="1100" baseline="0"/>
            <a:t>        Bangladesh Bazar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18</xdr:row>
      <xdr:rowOff>114299</xdr:rowOff>
    </xdr:from>
    <xdr:ext cx="1571625" cy="809626"/>
    <xdr:sp macro="" textlink="">
      <xdr:nvSpPr>
        <xdr:cNvPr id="2" name="TextBox 1"/>
        <xdr:cNvSpPr txBox="1"/>
      </xdr:nvSpPr>
      <xdr:spPr>
        <a:xfrm>
          <a:off x="400050" y="6191249"/>
          <a:ext cx="157162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Md Shakil</a:t>
          </a:r>
          <a:r>
            <a:rPr lang="en-US" sz="1100" baseline="0"/>
            <a:t> Ahmad</a:t>
          </a:r>
          <a:endParaRPr lang="en-US" sz="1100"/>
        </a:p>
        <a:p>
          <a:pPr algn="ctr"/>
          <a:r>
            <a:rPr lang="en-US" sz="1100"/>
            <a:t>Account</a:t>
          </a:r>
        </a:p>
        <a:p>
          <a:pPr algn="ctr"/>
          <a:r>
            <a:rPr lang="en-US" sz="1100"/>
            <a:t>   E-Life Communication</a:t>
          </a:r>
        </a:p>
      </xdr:txBody>
    </xdr:sp>
    <xdr:clientData/>
  </xdr:oneCellAnchor>
  <xdr:oneCellAnchor>
    <xdr:from>
      <xdr:col>5</xdr:col>
      <xdr:colOff>57150</xdr:colOff>
      <xdr:row>18</xdr:row>
      <xdr:rowOff>114299</xdr:rowOff>
    </xdr:from>
    <xdr:ext cx="1571625" cy="809626"/>
    <xdr:sp macro="" textlink="">
      <xdr:nvSpPr>
        <xdr:cNvPr id="3" name="TextBox 2"/>
        <xdr:cNvSpPr txBox="1"/>
      </xdr:nvSpPr>
      <xdr:spPr>
        <a:xfrm>
          <a:off x="3971925" y="6191249"/>
          <a:ext cx="157162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Rayhan</a:t>
          </a:r>
        </a:p>
        <a:p>
          <a:pPr algn="ctr"/>
          <a:r>
            <a:rPr lang="en-US" sz="1100"/>
            <a:t>   Manager  </a:t>
          </a:r>
        </a:p>
        <a:p>
          <a:pPr algn="ctr"/>
          <a:r>
            <a:rPr lang="en-US" sz="1100"/>
            <a:t>    E-Life Communication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zoomScaleNormal="100" workbookViewId="0">
      <selection activeCell="F9" sqref="F9"/>
    </sheetView>
  </sheetViews>
  <sheetFormatPr defaultRowHeight="15" x14ac:dyDescent="0.25"/>
  <cols>
    <col min="1" max="1" width="5.5703125" customWidth="1"/>
    <col min="2" max="2" width="7.5703125" customWidth="1"/>
    <col min="3" max="3" width="22" customWidth="1"/>
    <col min="4" max="4" width="13.7109375" customWidth="1"/>
    <col min="5" max="5" width="9.85546875" bestFit="1" customWidth="1"/>
    <col min="6" max="6" width="8" bestFit="1" customWidth="1"/>
    <col min="7" max="7" width="16.28515625" customWidth="1"/>
  </cols>
  <sheetData>
    <row r="1" spans="1:7" ht="68.25" customHeight="1" x14ac:dyDescent="0.25">
      <c r="A1" s="53" t="s">
        <v>54</v>
      </c>
      <c r="B1" s="53"/>
      <c r="C1" s="53"/>
      <c r="D1" s="53"/>
      <c r="E1" s="53"/>
      <c r="F1" s="53"/>
      <c r="G1" s="26">
        <v>44287</v>
      </c>
    </row>
    <row r="2" spans="1:7" s="1" customFormat="1" ht="15" customHeight="1" x14ac:dyDescent="0.25">
      <c r="A2" s="52" t="s">
        <v>0</v>
      </c>
      <c r="B2" s="52" t="s">
        <v>1</v>
      </c>
      <c r="C2" s="52" t="s">
        <v>3</v>
      </c>
      <c r="D2" s="54" t="s">
        <v>13</v>
      </c>
      <c r="E2" s="54" t="s">
        <v>14</v>
      </c>
      <c r="F2" s="54" t="s">
        <v>8</v>
      </c>
      <c r="G2" s="52" t="s">
        <v>46</v>
      </c>
    </row>
    <row r="3" spans="1:7" s="1" customFormat="1" ht="45" customHeight="1" x14ac:dyDescent="0.25">
      <c r="A3" s="52"/>
      <c r="B3" s="52"/>
      <c r="C3" s="52"/>
      <c r="D3" s="54"/>
      <c r="E3" s="54"/>
      <c r="F3" s="54"/>
      <c r="G3" s="52"/>
    </row>
    <row r="4" spans="1:7" x14ac:dyDescent="0.25">
      <c r="A4" t="s">
        <v>16</v>
      </c>
    </row>
    <row r="5" spans="1:7" ht="16.5" customHeight="1" x14ac:dyDescent="0.25">
      <c r="A5" s="2">
        <v>1</v>
      </c>
      <c r="B5" s="2"/>
      <c r="C5" s="2" t="s">
        <v>31</v>
      </c>
      <c r="D5" s="2">
        <v>0</v>
      </c>
      <c r="E5" s="2">
        <v>0</v>
      </c>
      <c r="F5" s="2">
        <f>D5+E5</f>
        <v>0</v>
      </c>
      <c r="G5" s="2"/>
    </row>
    <row r="6" spans="1:7" ht="16.5" customHeight="1" x14ac:dyDescent="0.25">
      <c r="A6" s="2">
        <v>2</v>
      </c>
      <c r="B6" s="2"/>
      <c r="C6" s="2" t="s">
        <v>44</v>
      </c>
      <c r="D6" s="2">
        <v>0</v>
      </c>
      <c r="E6" s="2">
        <v>0</v>
      </c>
      <c r="F6" s="2">
        <f t="shared" ref="F6:F21" si="0">D6+E6</f>
        <v>0</v>
      </c>
      <c r="G6" s="2"/>
    </row>
    <row r="7" spans="1:7" x14ac:dyDescent="0.25">
      <c r="A7" s="25" t="s">
        <v>17</v>
      </c>
      <c r="B7" s="25"/>
      <c r="C7" s="25"/>
      <c r="D7" s="2">
        <v>0</v>
      </c>
      <c r="E7" s="2">
        <v>0</v>
      </c>
      <c r="F7" s="25"/>
      <c r="G7" s="25"/>
    </row>
    <row r="8" spans="1:7" x14ac:dyDescent="0.25">
      <c r="A8" s="2">
        <v>1</v>
      </c>
      <c r="B8" s="2" t="s">
        <v>9</v>
      </c>
      <c r="C8" s="8" t="s">
        <v>10</v>
      </c>
      <c r="D8" s="2">
        <v>0</v>
      </c>
      <c r="E8" s="2">
        <v>0</v>
      </c>
      <c r="F8" s="2">
        <f t="shared" si="0"/>
        <v>0</v>
      </c>
      <c r="G8" s="2"/>
    </row>
    <row r="9" spans="1:7" x14ac:dyDescent="0.25">
      <c r="A9" s="2">
        <v>2</v>
      </c>
      <c r="B9" s="2" t="s">
        <v>18</v>
      </c>
      <c r="C9" s="2" t="s">
        <v>32</v>
      </c>
      <c r="D9" s="2">
        <v>0</v>
      </c>
      <c r="E9" s="2">
        <v>0</v>
      </c>
      <c r="F9" s="2">
        <f t="shared" si="0"/>
        <v>0</v>
      </c>
      <c r="G9" s="2"/>
    </row>
    <row r="10" spans="1:7" x14ac:dyDescent="0.25">
      <c r="A10" s="2">
        <v>3</v>
      </c>
      <c r="B10" s="2" t="s">
        <v>19</v>
      </c>
      <c r="C10" s="2" t="s">
        <v>33</v>
      </c>
      <c r="D10" s="2">
        <v>0</v>
      </c>
      <c r="E10" s="2">
        <v>0</v>
      </c>
      <c r="F10" s="2">
        <f t="shared" si="0"/>
        <v>0</v>
      </c>
      <c r="G10" s="2"/>
    </row>
    <row r="11" spans="1:7" x14ac:dyDescent="0.25">
      <c r="A11" s="2">
        <v>4</v>
      </c>
      <c r="B11" s="2" t="s">
        <v>20</v>
      </c>
      <c r="C11" s="2" t="s">
        <v>34</v>
      </c>
      <c r="D11" s="2">
        <v>0</v>
      </c>
      <c r="E11" s="2">
        <v>0</v>
      </c>
      <c r="F11" s="2">
        <f t="shared" si="0"/>
        <v>0</v>
      </c>
      <c r="G11" s="2"/>
    </row>
    <row r="12" spans="1:7" x14ac:dyDescent="0.25">
      <c r="A12" s="2">
        <v>5</v>
      </c>
      <c r="B12" s="2" t="s">
        <v>21</v>
      </c>
      <c r="C12" s="2" t="s">
        <v>50</v>
      </c>
      <c r="D12" s="2">
        <v>0</v>
      </c>
      <c r="E12" s="2">
        <v>0</v>
      </c>
      <c r="F12" s="2">
        <f t="shared" si="0"/>
        <v>0</v>
      </c>
      <c r="G12" s="2"/>
    </row>
    <row r="13" spans="1:7" x14ac:dyDescent="0.25">
      <c r="A13" s="2">
        <v>6</v>
      </c>
      <c r="B13" s="2" t="s">
        <v>22</v>
      </c>
      <c r="C13" s="2" t="s">
        <v>51</v>
      </c>
      <c r="D13" s="2">
        <v>0</v>
      </c>
      <c r="E13" s="2">
        <v>0</v>
      </c>
      <c r="F13" s="2">
        <f t="shared" si="0"/>
        <v>0</v>
      </c>
      <c r="G13" s="2"/>
    </row>
    <row r="14" spans="1:7" x14ac:dyDescent="0.25">
      <c r="A14" s="2">
        <v>7</v>
      </c>
      <c r="B14" s="2" t="s">
        <v>23</v>
      </c>
      <c r="C14" s="2" t="s">
        <v>38</v>
      </c>
      <c r="D14" s="2">
        <v>0</v>
      </c>
      <c r="E14" s="2">
        <v>0</v>
      </c>
      <c r="F14" s="2">
        <f t="shared" si="0"/>
        <v>0</v>
      </c>
      <c r="G14" s="2"/>
    </row>
    <row r="15" spans="1:7" x14ac:dyDescent="0.25">
      <c r="A15" s="2">
        <v>8</v>
      </c>
      <c r="B15" s="2" t="s">
        <v>24</v>
      </c>
      <c r="C15" s="2" t="s">
        <v>39</v>
      </c>
      <c r="D15" s="2">
        <v>0</v>
      </c>
      <c r="E15" s="2">
        <v>0</v>
      </c>
      <c r="F15" s="2">
        <f t="shared" si="0"/>
        <v>0</v>
      </c>
      <c r="G15" s="2"/>
    </row>
    <row r="16" spans="1:7" x14ac:dyDescent="0.25">
      <c r="A16" s="2">
        <v>9</v>
      </c>
      <c r="B16" s="2" t="s">
        <v>25</v>
      </c>
      <c r="C16" s="8" t="s">
        <v>40</v>
      </c>
      <c r="D16" s="2">
        <v>0</v>
      </c>
      <c r="E16" s="2">
        <v>0</v>
      </c>
      <c r="F16" s="2">
        <f t="shared" si="0"/>
        <v>0</v>
      </c>
      <c r="G16" s="2"/>
    </row>
    <row r="17" spans="1:7" x14ac:dyDescent="0.25">
      <c r="A17" s="2">
        <v>10</v>
      </c>
      <c r="B17" s="2" t="s">
        <v>26</v>
      </c>
      <c r="C17" s="8" t="s">
        <v>41</v>
      </c>
      <c r="D17" s="2">
        <v>0</v>
      </c>
      <c r="E17" s="2">
        <v>0</v>
      </c>
      <c r="F17" s="2">
        <f t="shared" si="0"/>
        <v>0</v>
      </c>
      <c r="G17" s="2"/>
    </row>
    <row r="18" spans="1:7" x14ac:dyDescent="0.25">
      <c r="A18" s="2">
        <v>11</v>
      </c>
      <c r="B18" s="2" t="s">
        <v>27</v>
      </c>
      <c r="C18" s="8" t="s">
        <v>42</v>
      </c>
      <c r="D18" s="2">
        <v>0</v>
      </c>
      <c r="E18" s="2">
        <v>0</v>
      </c>
      <c r="F18" s="2">
        <f t="shared" si="0"/>
        <v>0</v>
      </c>
      <c r="G18" s="2"/>
    </row>
    <row r="19" spans="1:7" x14ac:dyDescent="0.25">
      <c r="A19" s="2">
        <v>12</v>
      </c>
      <c r="B19" s="2" t="s">
        <v>28</v>
      </c>
      <c r="C19" s="2" t="s">
        <v>43</v>
      </c>
      <c r="D19" s="2">
        <v>0</v>
      </c>
      <c r="E19" s="2">
        <v>0</v>
      </c>
      <c r="F19" s="2">
        <f t="shared" si="0"/>
        <v>0</v>
      </c>
      <c r="G19" s="2"/>
    </row>
    <row r="20" spans="1:7" x14ac:dyDescent="0.25">
      <c r="A20" s="2">
        <v>13</v>
      </c>
      <c r="B20" s="2" t="s">
        <v>29</v>
      </c>
      <c r="C20" s="2" t="s">
        <v>48</v>
      </c>
      <c r="D20" s="2">
        <v>400</v>
      </c>
      <c r="E20" s="2">
        <v>500</v>
      </c>
      <c r="F20" s="2">
        <f t="shared" si="0"/>
        <v>900</v>
      </c>
      <c r="G20" s="2"/>
    </row>
    <row r="21" spans="1:7" x14ac:dyDescent="0.25">
      <c r="A21" s="2">
        <v>14</v>
      </c>
      <c r="B21" s="2" t="s">
        <v>30</v>
      </c>
      <c r="C21" s="8" t="s">
        <v>52</v>
      </c>
      <c r="D21" s="2">
        <v>0</v>
      </c>
      <c r="E21" s="2">
        <v>0</v>
      </c>
      <c r="F21" s="2">
        <f t="shared" si="0"/>
        <v>0</v>
      </c>
      <c r="G21" s="2"/>
    </row>
    <row r="22" spans="1:7" s="24" customFormat="1" ht="17.25" customHeight="1" x14ac:dyDescent="0.25">
      <c r="D22" s="24">
        <f>SUM(D5:D21)</f>
        <v>400</v>
      </c>
      <c r="E22" s="24">
        <f>SUM(E5:E21)</f>
        <v>500</v>
      </c>
      <c r="F22" s="24">
        <f>SUM(F5:F21)</f>
        <v>900</v>
      </c>
    </row>
  </sheetData>
  <mergeCells count="8">
    <mergeCell ref="G2:G3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22"/>
  <sheetViews>
    <sheetView workbookViewId="0">
      <selection activeCell="D16" sqref="D16"/>
    </sheetView>
  </sheetViews>
  <sheetFormatPr defaultRowHeight="15" x14ac:dyDescent="0.25"/>
  <cols>
    <col min="1" max="1" width="12.42578125" customWidth="1"/>
    <col min="2" max="2" width="7.5703125" bestFit="1" customWidth="1"/>
    <col min="3" max="3" width="6.140625" bestFit="1" customWidth="1"/>
    <col min="4" max="4" width="8.28515625" bestFit="1" customWidth="1"/>
    <col min="5" max="5" width="22.7109375" bestFit="1" customWidth="1"/>
    <col min="6" max="6" width="7" style="4" bestFit="1" customWidth="1"/>
    <col min="7" max="7" width="9.85546875" style="4" bestFit="1" customWidth="1"/>
    <col min="8" max="8" width="10" style="4" bestFit="1" customWidth="1"/>
    <col min="9" max="9" width="8.42578125" style="4" hidden="1" customWidth="1"/>
    <col min="10" max="10" width="7.85546875" style="4" bestFit="1" customWidth="1"/>
    <col min="11" max="11" width="8.140625" style="4" bestFit="1" customWidth="1"/>
    <col min="12" max="12" width="7.5703125" style="4" bestFit="1" customWidth="1"/>
    <col min="13" max="13" width="9" style="4" bestFit="1" customWidth="1"/>
    <col min="14" max="14" width="8" style="4" bestFit="1" customWidth="1"/>
    <col min="15" max="15" width="8.5703125" bestFit="1" customWidth="1"/>
  </cols>
  <sheetData>
    <row r="1" spans="1:15" ht="15" customHeight="1" x14ac:dyDescent="0.25">
      <c r="A1" s="55" t="s">
        <v>47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</row>
    <row r="2" spans="1:15" ht="15" customHeight="1" x14ac:dyDescent="0.2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1:15" s="1" customFormat="1" ht="15" customHeight="1" x14ac:dyDescent="0.25">
      <c r="A3" s="52" t="s">
        <v>0</v>
      </c>
      <c r="B3" s="52" t="s">
        <v>1</v>
      </c>
      <c r="C3" s="52" t="s">
        <v>2</v>
      </c>
      <c r="D3" s="54" t="s">
        <v>37</v>
      </c>
      <c r="E3" s="52" t="s">
        <v>3</v>
      </c>
      <c r="F3" s="65" t="s">
        <v>11</v>
      </c>
      <c r="G3" s="65"/>
      <c r="H3" s="65"/>
      <c r="I3" s="64" t="s">
        <v>15</v>
      </c>
      <c r="J3" s="64" t="s">
        <v>4</v>
      </c>
      <c r="K3" s="64" t="s">
        <v>5</v>
      </c>
      <c r="L3" s="65" t="s">
        <v>6</v>
      </c>
      <c r="M3" s="64" t="s">
        <v>7</v>
      </c>
      <c r="N3" s="66" t="s">
        <v>8</v>
      </c>
      <c r="O3" s="12"/>
    </row>
    <row r="4" spans="1:15" s="1" customFormat="1" ht="45" x14ac:dyDescent="0.25">
      <c r="A4" s="52"/>
      <c r="B4" s="52"/>
      <c r="C4" s="52"/>
      <c r="D4" s="52"/>
      <c r="E4" s="52"/>
      <c r="F4" s="13" t="s">
        <v>12</v>
      </c>
      <c r="G4" s="13" t="s">
        <v>13</v>
      </c>
      <c r="H4" s="13" t="s">
        <v>14</v>
      </c>
      <c r="I4" s="65"/>
      <c r="J4" s="64"/>
      <c r="K4" s="65"/>
      <c r="L4" s="65"/>
      <c r="M4" s="65"/>
      <c r="N4" s="67"/>
      <c r="O4" s="12" t="s">
        <v>46</v>
      </c>
    </row>
    <row r="5" spans="1:15" s="1" customFormat="1" x14ac:dyDescent="0.25">
      <c r="A5" s="61" t="s">
        <v>16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3"/>
    </row>
    <row r="6" spans="1:15" x14ac:dyDescent="0.25">
      <c r="A6" s="2">
        <v>1</v>
      </c>
      <c r="B6" s="2"/>
      <c r="C6" s="2"/>
      <c r="D6" s="2"/>
      <c r="E6" s="2" t="s">
        <v>31</v>
      </c>
      <c r="F6" s="5">
        <v>140</v>
      </c>
      <c r="G6" s="5">
        <v>400</v>
      </c>
      <c r="H6" s="5">
        <v>500</v>
      </c>
      <c r="I6" s="5">
        <v>30</v>
      </c>
      <c r="J6" s="5">
        <v>13</v>
      </c>
      <c r="K6" s="6">
        <f>F6*J6</f>
        <v>1820</v>
      </c>
      <c r="L6" s="6">
        <f>G6/2</f>
        <v>200</v>
      </c>
      <c r="M6" s="6">
        <f>H6/2</f>
        <v>250</v>
      </c>
      <c r="N6" s="7">
        <f>K6+L6+M6</f>
        <v>2270</v>
      </c>
      <c r="O6" s="2"/>
    </row>
    <row r="7" spans="1:15" x14ac:dyDescent="0.25">
      <c r="A7" s="61" t="s">
        <v>17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3"/>
    </row>
    <row r="8" spans="1:15" x14ac:dyDescent="0.25">
      <c r="A8" s="2">
        <v>1</v>
      </c>
      <c r="B8" s="2" t="s">
        <v>9</v>
      </c>
      <c r="C8" s="2"/>
      <c r="D8" s="2"/>
      <c r="E8" s="8" t="s">
        <v>10</v>
      </c>
      <c r="F8" s="5">
        <v>84</v>
      </c>
      <c r="G8" s="5">
        <v>400</v>
      </c>
      <c r="H8" s="9">
        <v>0</v>
      </c>
      <c r="I8" s="5">
        <v>30</v>
      </c>
      <c r="J8" s="5">
        <v>13</v>
      </c>
      <c r="K8" s="6">
        <f>F8*J8</f>
        <v>1092</v>
      </c>
      <c r="L8" s="6">
        <f>G8/2</f>
        <v>200</v>
      </c>
      <c r="M8" s="6">
        <f>H8/2</f>
        <v>0</v>
      </c>
      <c r="N8" s="7">
        <f>K8+L8+M8</f>
        <v>1292</v>
      </c>
      <c r="O8" s="2"/>
    </row>
    <row r="9" spans="1:15" x14ac:dyDescent="0.25">
      <c r="A9" s="2">
        <v>2</v>
      </c>
      <c r="B9" s="2" t="s">
        <v>18</v>
      </c>
      <c r="C9" s="2"/>
      <c r="D9" s="2"/>
      <c r="E9" s="2" t="s">
        <v>32</v>
      </c>
      <c r="F9" s="5">
        <v>93</v>
      </c>
      <c r="G9" s="5">
        <v>0</v>
      </c>
      <c r="H9" s="5">
        <v>0</v>
      </c>
      <c r="I9" s="5">
        <v>30</v>
      </c>
      <c r="J9" s="5">
        <v>13</v>
      </c>
      <c r="K9" s="6">
        <f t="shared" ref="K9:K19" si="0">F9*J9</f>
        <v>1209</v>
      </c>
      <c r="L9" s="6">
        <f t="shared" ref="L9:L21" si="1">G9/2</f>
        <v>0</v>
      </c>
      <c r="M9" s="6">
        <f t="shared" ref="M9:M21" si="2">H9/2</f>
        <v>0</v>
      </c>
      <c r="N9" s="7">
        <f t="shared" ref="N9:N19" si="3">K9+L9+M9</f>
        <v>1209</v>
      </c>
      <c r="O9" s="2"/>
    </row>
    <row r="10" spans="1:15" x14ac:dyDescent="0.25">
      <c r="A10" s="2">
        <v>3</v>
      </c>
      <c r="B10" s="2" t="s">
        <v>19</v>
      </c>
      <c r="C10" s="2"/>
      <c r="D10" s="2"/>
      <c r="E10" s="2" t="s">
        <v>33</v>
      </c>
      <c r="F10" s="5">
        <v>118</v>
      </c>
      <c r="G10" s="5">
        <v>0</v>
      </c>
      <c r="H10" s="5">
        <v>0</v>
      </c>
      <c r="I10" s="5">
        <v>30</v>
      </c>
      <c r="J10" s="5">
        <v>13</v>
      </c>
      <c r="K10" s="6">
        <f t="shared" si="0"/>
        <v>1534</v>
      </c>
      <c r="L10" s="6">
        <f t="shared" si="1"/>
        <v>0</v>
      </c>
      <c r="M10" s="6">
        <f t="shared" si="2"/>
        <v>0</v>
      </c>
      <c r="N10" s="7">
        <f t="shared" si="3"/>
        <v>1534</v>
      </c>
      <c r="O10" s="2"/>
    </row>
    <row r="11" spans="1:15" x14ac:dyDescent="0.25">
      <c r="A11" s="2">
        <v>4</v>
      </c>
      <c r="B11" s="2" t="s">
        <v>20</v>
      </c>
      <c r="C11" s="2"/>
      <c r="D11" s="2"/>
      <c r="E11" s="2" t="s">
        <v>34</v>
      </c>
      <c r="F11" s="5">
        <v>80</v>
      </c>
      <c r="G11" s="5">
        <v>0</v>
      </c>
      <c r="H11" s="5">
        <v>0</v>
      </c>
      <c r="I11" s="5">
        <v>30</v>
      </c>
      <c r="J11" s="5">
        <v>13</v>
      </c>
      <c r="K11" s="6">
        <f t="shared" si="0"/>
        <v>1040</v>
      </c>
      <c r="L11" s="6">
        <f t="shared" si="1"/>
        <v>0</v>
      </c>
      <c r="M11" s="6">
        <f t="shared" si="2"/>
        <v>0</v>
      </c>
      <c r="N11" s="7">
        <f t="shared" si="3"/>
        <v>1040</v>
      </c>
      <c r="O11" s="2"/>
    </row>
    <row r="12" spans="1:15" x14ac:dyDescent="0.25">
      <c r="A12" s="2">
        <v>5</v>
      </c>
      <c r="B12" s="2" t="s">
        <v>21</v>
      </c>
      <c r="C12" s="2"/>
      <c r="D12" s="2"/>
      <c r="E12" s="2" t="s">
        <v>35</v>
      </c>
      <c r="F12" s="5">
        <v>65</v>
      </c>
      <c r="G12" s="5">
        <v>0</v>
      </c>
      <c r="H12" s="5">
        <v>0</v>
      </c>
      <c r="I12" s="5">
        <v>30</v>
      </c>
      <c r="J12" s="5">
        <v>13</v>
      </c>
      <c r="K12" s="6">
        <f t="shared" si="0"/>
        <v>845</v>
      </c>
      <c r="L12" s="6">
        <f t="shared" si="1"/>
        <v>0</v>
      </c>
      <c r="M12" s="6">
        <f t="shared" si="2"/>
        <v>0</v>
      </c>
      <c r="N12" s="7">
        <f t="shared" si="3"/>
        <v>845</v>
      </c>
      <c r="O12" s="2"/>
    </row>
    <row r="13" spans="1:15" x14ac:dyDescent="0.25">
      <c r="A13" s="2">
        <v>6</v>
      </c>
      <c r="B13" s="2" t="s">
        <v>22</v>
      </c>
      <c r="C13" s="2"/>
      <c r="D13" s="2"/>
      <c r="E13" s="2" t="s">
        <v>36</v>
      </c>
      <c r="F13" s="5">
        <v>73</v>
      </c>
      <c r="G13" s="5">
        <v>0</v>
      </c>
      <c r="H13" s="5">
        <v>0</v>
      </c>
      <c r="I13" s="5">
        <v>30</v>
      </c>
      <c r="J13" s="5">
        <v>13</v>
      </c>
      <c r="K13" s="6">
        <f t="shared" si="0"/>
        <v>949</v>
      </c>
      <c r="L13" s="6">
        <f t="shared" si="1"/>
        <v>0</v>
      </c>
      <c r="M13" s="6">
        <f t="shared" si="2"/>
        <v>0</v>
      </c>
      <c r="N13" s="7">
        <f t="shared" si="3"/>
        <v>949</v>
      </c>
      <c r="O13" s="2"/>
    </row>
    <row r="14" spans="1:15" x14ac:dyDescent="0.25">
      <c r="A14" s="2">
        <v>7</v>
      </c>
      <c r="B14" s="2" t="s">
        <v>23</v>
      </c>
      <c r="C14" s="2"/>
      <c r="D14" s="2"/>
      <c r="E14" s="2" t="s">
        <v>38</v>
      </c>
      <c r="F14" s="5">
        <v>73</v>
      </c>
      <c r="G14" s="5">
        <v>0</v>
      </c>
      <c r="H14" s="5">
        <v>0</v>
      </c>
      <c r="I14" s="5">
        <v>30</v>
      </c>
      <c r="J14" s="5">
        <v>13</v>
      </c>
      <c r="K14" s="6">
        <f t="shared" si="0"/>
        <v>949</v>
      </c>
      <c r="L14" s="6">
        <f t="shared" si="1"/>
        <v>0</v>
      </c>
      <c r="M14" s="6">
        <f t="shared" si="2"/>
        <v>0</v>
      </c>
      <c r="N14" s="7">
        <f t="shared" si="3"/>
        <v>949</v>
      </c>
      <c r="O14" s="2"/>
    </row>
    <row r="15" spans="1:15" x14ac:dyDescent="0.25">
      <c r="A15" s="2">
        <v>8</v>
      </c>
      <c r="B15" s="2" t="s">
        <v>24</v>
      </c>
      <c r="C15" s="2"/>
      <c r="D15" s="2"/>
      <c r="E15" s="2" t="s">
        <v>39</v>
      </c>
      <c r="F15" s="5">
        <v>80</v>
      </c>
      <c r="G15" s="5">
        <v>0</v>
      </c>
      <c r="H15" s="5">
        <v>0</v>
      </c>
      <c r="I15" s="5">
        <v>30</v>
      </c>
      <c r="J15" s="5">
        <v>13</v>
      </c>
      <c r="K15" s="6">
        <f t="shared" si="0"/>
        <v>1040</v>
      </c>
      <c r="L15" s="6">
        <f t="shared" si="1"/>
        <v>0</v>
      </c>
      <c r="M15" s="6">
        <f t="shared" si="2"/>
        <v>0</v>
      </c>
      <c r="N15" s="7">
        <f t="shared" si="3"/>
        <v>1040</v>
      </c>
      <c r="O15" s="2"/>
    </row>
    <row r="16" spans="1:15" x14ac:dyDescent="0.25">
      <c r="A16" s="2">
        <v>9</v>
      </c>
      <c r="B16" s="2" t="s">
        <v>25</v>
      </c>
      <c r="C16" s="2"/>
      <c r="D16" s="2"/>
      <c r="E16" s="8" t="s">
        <v>40</v>
      </c>
      <c r="F16" s="5">
        <v>130</v>
      </c>
      <c r="G16" s="5">
        <v>400</v>
      </c>
      <c r="H16" s="9">
        <v>0</v>
      </c>
      <c r="I16" s="5">
        <v>30</v>
      </c>
      <c r="J16" s="5">
        <v>13</v>
      </c>
      <c r="K16" s="6">
        <f t="shared" si="0"/>
        <v>1690</v>
      </c>
      <c r="L16" s="6">
        <f t="shared" si="1"/>
        <v>200</v>
      </c>
      <c r="M16" s="6">
        <f t="shared" si="2"/>
        <v>0</v>
      </c>
      <c r="N16" s="7">
        <f t="shared" si="3"/>
        <v>1890</v>
      </c>
      <c r="O16" s="2"/>
    </row>
    <row r="17" spans="1:15" x14ac:dyDescent="0.25">
      <c r="A17" s="2">
        <v>10</v>
      </c>
      <c r="B17" s="2" t="s">
        <v>26</v>
      </c>
      <c r="C17" s="2"/>
      <c r="D17" s="2"/>
      <c r="E17" s="8" t="s">
        <v>41</v>
      </c>
      <c r="F17" s="5">
        <v>157</v>
      </c>
      <c r="G17" s="5">
        <v>400</v>
      </c>
      <c r="H17" s="9">
        <v>0</v>
      </c>
      <c r="I17" s="5">
        <v>30</v>
      </c>
      <c r="J17" s="5">
        <v>13</v>
      </c>
      <c r="K17" s="6">
        <f t="shared" si="0"/>
        <v>2041</v>
      </c>
      <c r="L17" s="6">
        <f t="shared" si="1"/>
        <v>200</v>
      </c>
      <c r="M17" s="6">
        <f t="shared" si="2"/>
        <v>0</v>
      </c>
      <c r="N17" s="7">
        <f t="shared" si="3"/>
        <v>2241</v>
      </c>
      <c r="O17" s="2"/>
    </row>
    <row r="18" spans="1:15" x14ac:dyDescent="0.25">
      <c r="A18" s="2">
        <v>11</v>
      </c>
      <c r="B18" s="2" t="s">
        <v>27</v>
      </c>
      <c r="C18" s="2"/>
      <c r="D18" s="2"/>
      <c r="E18" s="8" t="s">
        <v>42</v>
      </c>
      <c r="F18" s="5">
        <v>130</v>
      </c>
      <c r="G18" s="5">
        <v>400</v>
      </c>
      <c r="H18" s="9">
        <v>0</v>
      </c>
      <c r="I18" s="5">
        <v>30</v>
      </c>
      <c r="J18" s="5">
        <v>13</v>
      </c>
      <c r="K18" s="6">
        <f t="shared" si="0"/>
        <v>1690</v>
      </c>
      <c r="L18" s="6">
        <f t="shared" si="1"/>
        <v>200</v>
      </c>
      <c r="M18" s="6">
        <f t="shared" si="2"/>
        <v>0</v>
      </c>
      <c r="N18" s="7">
        <f t="shared" si="3"/>
        <v>1890</v>
      </c>
      <c r="O18" s="2"/>
    </row>
    <row r="19" spans="1:15" x14ac:dyDescent="0.25">
      <c r="A19" s="2">
        <v>12</v>
      </c>
      <c r="B19" s="2" t="s">
        <v>28</v>
      </c>
      <c r="C19" s="2"/>
      <c r="D19" s="2"/>
      <c r="E19" s="2" t="s">
        <v>43</v>
      </c>
      <c r="F19" s="5">
        <v>125</v>
      </c>
      <c r="G19" s="5">
        <v>400</v>
      </c>
      <c r="H19" s="5">
        <v>500</v>
      </c>
      <c r="I19" s="5">
        <v>30</v>
      </c>
      <c r="J19" s="5">
        <v>13</v>
      </c>
      <c r="K19" s="6">
        <f t="shared" si="0"/>
        <v>1625</v>
      </c>
      <c r="L19" s="6">
        <f t="shared" si="1"/>
        <v>200</v>
      </c>
      <c r="M19" s="6">
        <f t="shared" si="2"/>
        <v>250</v>
      </c>
      <c r="N19" s="7">
        <f t="shared" si="3"/>
        <v>2075</v>
      </c>
      <c r="O19" s="2"/>
    </row>
    <row r="20" spans="1:15" x14ac:dyDescent="0.25">
      <c r="A20" s="2">
        <v>13</v>
      </c>
      <c r="B20" s="2" t="s">
        <v>29</v>
      </c>
      <c r="C20" s="2"/>
      <c r="D20" s="2"/>
      <c r="E20" s="2" t="s">
        <v>44</v>
      </c>
      <c r="F20" s="5">
        <v>95</v>
      </c>
      <c r="G20" s="5">
        <v>400</v>
      </c>
      <c r="H20" s="5">
        <v>500</v>
      </c>
      <c r="I20" s="5">
        <v>30</v>
      </c>
      <c r="J20" s="5">
        <v>13</v>
      </c>
      <c r="K20" s="6">
        <f>F20*J20</f>
        <v>1235</v>
      </c>
      <c r="L20" s="6">
        <f t="shared" si="1"/>
        <v>200</v>
      </c>
      <c r="M20" s="6">
        <f t="shared" si="2"/>
        <v>250</v>
      </c>
      <c r="N20" s="7">
        <f>K20+L20+M20</f>
        <v>1685</v>
      </c>
      <c r="O20" s="2"/>
    </row>
    <row r="21" spans="1:15" x14ac:dyDescent="0.25">
      <c r="A21" s="2">
        <v>14</v>
      </c>
      <c r="B21" s="2" t="s">
        <v>30</v>
      </c>
      <c r="C21" s="2"/>
      <c r="D21" s="2"/>
      <c r="E21" s="2" t="s">
        <v>45</v>
      </c>
      <c r="F21" s="5">
        <v>125</v>
      </c>
      <c r="G21" s="5">
        <v>0</v>
      </c>
      <c r="H21" s="5">
        <v>0</v>
      </c>
      <c r="I21" s="5">
        <v>30</v>
      </c>
      <c r="J21" s="5">
        <v>13</v>
      </c>
      <c r="K21" s="6">
        <f>F21*J21</f>
        <v>1625</v>
      </c>
      <c r="L21" s="6">
        <f t="shared" si="1"/>
        <v>0</v>
      </c>
      <c r="M21" s="6">
        <f t="shared" si="2"/>
        <v>0</v>
      </c>
      <c r="N21" s="7">
        <f>K21+L21+M21</f>
        <v>1625</v>
      </c>
      <c r="O21" s="2"/>
    </row>
    <row r="22" spans="1:15" s="3" customFormat="1" ht="21.75" customHeight="1" x14ac:dyDescent="0.25">
      <c r="A22" s="10"/>
      <c r="B22" s="10"/>
      <c r="C22" s="10"/>
      <c r="D22" s="10"/>
      <c r="E22" s="10"/>
      <c r="F22" s="11">
        <f>SUM(F5:F21)</f>
        <v>1568</v>
      </c>
      <c r="G22" s="11">
        <f t="shared" ref="G22:L22" si="4">SUM(G5:G21)</f>
        <v>2800</v>
      </c>
      <c r="H22" s="11">
        <f t="shared" si="4"/>
        <v>1500</v>
      </c>
      <c r="I22" s="11">
        <f t="shared" si="4"/>
        <v>450</v>
      </c>
      <c r="J22" s="11">
        <f t="shared" si="4"/>
        <v>195</v>
      </c>
      <c r="K22" s="11">
        <f t="shared" si="4"/>
        <v>20384</v>
      </c>
      <c r="L22" s="11">
        <f t="shared" si="4"/>
        <v>1400</v>
      </c>
      <c r="M22" s="11">
        <f>SUM(M5:M21)</f>
        <v>750</v>
      </c>
      <c r="N22" s="11">
        <f>SUM(N6:N21)</f>
        <v>22534</v>
      </c>
      <c r="O22" s="10"/>
    </row>
  </sheetData>
  <mergeCells count="15">
    <mergeCell ref="A1:O2"/>
    <mergeCell ref="A7:O7"/>
    <mergeCell ref="A5:O5"/>
    <mergeCell ref="D3:D4"/>
    <mergeCell ref="J3:J4"/>
    <mergeCell ref="A3:A4"/>
    <mergeCell ref="B3:B4"/>
    <mergeCell ref="C3:C4"/>
    <mergeCell ref="E3:E4"/>
    <mergeCell ref="F3:H3"/>
    <mergeCell ref="K3:K4"/>
    <mergeCell ref="L3:L4"/>
    <mergeCell ref="M3:M4"/>
    <mergeCell ref="N3:N4"/>
    <mergeCell ref="I3:I4"/>
  </mergeCells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23"/>
  <sheetViews>
    <sheetView topLeftCell="A9" workbookViewId="0">
      <selection activeCell="E16" sqref="E16"/>
    </sheetView>
  </sheetViews>
  <sheetFormatPr defaultRowHeight="15" x14ac:dyDescent="0.25"/>
  <cols>
    <col min="1" max="1" width="9.28515625" bestFit="1" customWidth="1"/>
    <col min="2" max="2" width="11.85546875" bestFit="1" customWidth="1"/>
    <col min="3" max="3" width="29.85546875" customWidth="1"/>
    <col min="4" max="4" width="12.85546875" style="4" bestFit="1" customWidth="1"/>
    <col min="5" max="5" width="15.7109375" style="4" bestFit="1" customWidth="1"/>
    <col min="6" max="6" width="15.85546875" style="4" bestFit="1" customWidth="1"/>
    <col min="7" max="7" width="8.42578125" style="4" hidden="1" customWidth="1"/>
    <col min="8" max="8" width="12.7109375" style="4" bestFit="1" customWidth="1"/>
    <col min="9" max="9" width="12.85546875" style="4" bestFit="1" customWidth="1"/>
    <col min="10" max="10" width="10.140625" style="4" customWidth="1"/>
    <col min="11" max="11" width="17" style="4" customWidth="1"/>
    <col min="12" max="12" width="13.42578125" style="4" customWidth="1"/>
    <col min="13" max="13" width="18" customWidth="1"/>
  </cols>
  <sheetData>
    <row r="1" spans="1:13" ht="15" customHeight="1" x14ac:dyDescent="0.25">
      <c r="A1" s="71" t="s">
        <v>53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3"/>
    </row>
    <row r="2" spans="1:13" ht="1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</row>
    <row r="3" spans="1:13" s="1" customFormat="1" ht="15" customHeight="1" x14ac:dyDescent="0.25">
      <c r="A3" s="77" t="s">
        <v>0</v>
      </c>
      <c r="B3" s="77" t="s">
        <v>1</v>
      </c>
      <c r="C3" s="77" t="s">
        <v>49</v>
      </c>
      <c r="D3" s="78" t="s">
        <v>11</v>
      </c>
      <c r="E3" s="78"/>
      <c r="F3" s="78"/>
      <c r="G3" s="79" t="s">
        <v>15</v>
      </c>
      <c r="H3" s="79" t="s">
        <v>4</v>
      </c>
      <c r="I3" s="79" t="s">
        <v>5</v>
      </c>
      <c r="J3" s="78" t="s">
        <v>6</v>
      </c>
      <c r="K3" s="79" t="s">
        <v>7</v>
      </c>
      <c r="L3" s="80" t="s">
        <v>8</v>
      </c>
      <c r="M3" s="22"/>
    </row>
    <row r="4" spans="1:13" s="1" customFormat="1" ht="69.75" x14ac:dyDescent="0.25">
      <c r="A4" s="77"/>
      <c r="B4" s="77"/>
      <c r="C4" s="77"/>
      <c r="D4" s="23" t="s">
        <v>12</v>
      </c>
      <c r="E4" s="23" t="s">
        <v>13</v>
      </c>
      <c r="F4" s="23" t="s">
        <v>14</v>
      </c>
      <c r="G4" s="78"/>
      <c r="H4" s="79"/>
      <c r="I4" s="78"/>
      <c r="J4" s="78"/>
      <c r="K4" s="78"/>
      <c r="L4" s="81"/>
      <c r="M4" s="22" t="s">
        <v>46</v>
      </c>
    </row>
    <row r="5" spans="1:13" s="1" customFormat="1" ht="23.25" x14ac:dyDescent="0.25">
      <c r="A5" s="68" t="s">
        <v>16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70"/>
    </row>
    <row r="6" spans="1:13" ht="23.25" x14ac:dyDescent="0.35">
      <c r="A6" s="14">
        <v>1</v>
      </c>
      <c r="B6" s="14"/>
      <c r="C6" s="14" t="s">
        <v>31</v>
      </c>
      <c r="D6" s="15"/>
      <c r="E6" s="15"/>
      <c r="F6" s="15"/>
      <c r="G6" s="15">
        <v>30</v>
      </c>
      <c r="H6" s="15">
        <v>1</v>
      </c>
      <c r="I6" s="16">
        <f>D6*H6</f>
        <v>0</v>
      </c>
      <c r="J6" s="16">
        <f>E6/2</f>
        <v>0</v>
      </c>
      <c r="K6" s="16">
        <f>F6/2</f>
        <v>0</v>
      </c>
      <c r="L6" s="17">
        <f>I6+J6+K6</f>
        <v>0</v>
      </c>
      <c r="M6" s="14"/>
    </row>
    <row r="7" spans="1:13" ht="23.25" x14ac:dyDescent="0.35">
      <c r="A7" s="14">
        <v>2</v>
      </c>
      <c r="B7" s="14"/>
      <c r="C7" s="14" t="s">
        <v>44</v>
      </c>
      <c r="D7" s="15"/>
      <c r="E7" s="15"/>
      <c r="F7" s="15"/>
      <c r="G7" s="15"/>
      <c r="H7" s="15">
        <v>1</v>
      </c>
      <c r="I7" s="16">
        <f>D7*H7</f>
        <v>0</v>
      </c>
      <c r="J7" s="16"/>
      <c r="K7" s="16"/>
      <c r="L7" s="17">
        <f>I7+J7+K7</f>
        <v>0</v>
      </c>
      <c r="M7" s="14"/>
    </row>
    <row r="8" spans="1:13" ht="23.25" x14ac:dyDescent="0.25">
      <c r="A8" s="68" t="s">
        <v>17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70"/>
    </row>
    <row r="9" spans="1:13" ht="23.25" x14ac:dyDescent="0.35">
      <c r="A9" s="14">
        <v>1</v>
      </c>
      <c r="B9" s="14" t="s">
        <v>9</v>
      </c>
      <c r="C9" s="18" t="s">
        <v>10</v>
      </c>
      <c r="D9" s="15"/>
      <c r="E9" s="15"/>
      <c r="F9" s="19">
        <v>0</v>
      </c>
      <c r="G9" s="15">
        <v>30</v>
      </c>
      <c r="H9" s="15">
        <v>1</v>
      </c>
      <c r="I9" s="16">
        <f>D9*H9</f>
        <v>0</v>
      </c>
      <c r="J9" s="16">
        <f>E9/2</f>
        <v>0</v>
      </c>
      <c r="K9" s="16">
        <f>F9/2</f>
        <v>0</v>
      </c>
      <c r="L9" s="17">
        <f>I9+J9+K9</f>
        <v>0</v>
      </c>
      <c r="M9" s="14"/>
    </row>
    <row r="10" spans="1:13" ht="23.25" x14ac:dyDescent="0.35">
      <c r="A10" s="14">
        <v>2</v>
      </c>
      <c r="B10" s="14" t="s">
        <v>18</v>
      </c>
      <c r="C10" s="14" t="s">
        <v>32</v>
      </c>
      <c r="D10" s="15"/>
      <c r="E10" s="15">
        <v>0</v>
      </c>
      <c r="F10" s="15">
        <v>0</v>
      </c>
      <c r="G10" s="15">
        <v>30</v>
      </c>
      <c r="H10" s="15">
        <v>1</v>
      </c>
      <c r="I10" s="16">
        <f t="shared" ref="I10:I20" si="0">D10*H10</f>
        <v>0</v>
      </c>
      <c r="J10" s="16">
        <f t="shared" ref="J10:K22" si="1">E10/2</f>
        <v>0</v>
      </c>
      <c r="K10" s="16">
        <f t="shared" si="1"/>
        <v>0</v>
      </c>
      <c r="L10" s="17">
        <f t="shared" ref="L10:L20" si="2">I10+J10+K10</f>
        <v>0</v>
      </c>
      <c r="M10" s="14"/>
    </row>
    <row r="11" spans="1:13" ht="23.25" x14ac:dyDescent="0.35">
      <c r="A11" s="14">
        <v>3</v>
      </c>
      <c r="B11" s="14" t="s">
        <v>19</v>
      </c>
      <c r="C11" s="14" t="s">
        <v>33</v>
      </c>
      <c r="D11" s="15"/>
      <c r="E11" s="15">
        <v>0</v>
      </c>
      <c r="F11" s="15">
        <v>0</v>
      </c>
      <c r="G11" s="15">
        <v>30</v>
      </c>
      <c r="H11" s="15">
        <v>1</v>
      </c>
      <c r="I11" s="16">
        <f t="shared" si="0"/>
        <v>0</v>
      </c>
      <c r="J11" s="16">
        <f t="shared" si="1"/>
        <v>0</v>
      </c>
      <c r="K11" s="16">
        <f t="shared" si="1"/>
        <v>0</v>
      </c>
      <c r="L11" s="17">
        <f t="shared" si="2"/>
        <v>0</v>
      </c>
      <c r="M11" s="14"/>
    </row>
    <row r="12" spans="1:13" ht="23.25" x14ac:dyDescent="0.35">
      <c r="A12" s="14">
        <v>4</v>
      </c>
      <c r="B12" s="14" t="s">
        <v>20</v>
      </c>
      <c r="C12" s="14" t="s">
        <v>34</v>
      </c>
      <c r="D12" s="15"/>
      <c r="E12" s="15">
        <v>0</v>
      </c>
      <c r="F12" s="15">
        <v>0</v>
      </c>
      <c r="G12" s="15">
        <v>30</v>
      </c>
      <c r="H12" s="15">
        <v>1</v>
      </c>
      <c r="I12" s="16">
        <f t="shared" si="0"/>
        <v>0</v>
      </c>
      <c r="J12" s="16">
        <f t="shared" si="1"/>
        <v>0</v>
      </c>
      <c r="K12" s="16">
        <f t="shared" si="1"/>
        <v>0</v>
      </c>
      <c r="L12" s="17">
        <f t="shared" si="2"/>
        <v>0</v>
      </c>
      <c r="M12" s="14"/>
    </row>
    <row r="13" spans="1:13" ht="23.25" x14ac:dyDescent="0.35">
      <c r="A13" s="14">
        <v>5</v>
      </c>
      <c r="B13" s="14" t="s">
        <v>21</v>
      </c>
      <c r="C13" s="14" t="s">
        <v>50</v>
      </c>
      <c r="D13" s="15"/>
      <c r="E13" s="15">
        <v>0</v>
      </c>
      <c r="F13" s="15">
        <v>0</v>
      </c>
      <c r="G13" s="15">
        <v>30</v>
      </c>
      <c r="H13" s="15">
        <v>1</v>
      </c>
      <c r="I13" s="16">
        <f t="shared" si="0"/>
        <v>0</v>
      </c>
      <c r="J13" s="16">
        <f t="shared" si="1"/>
        <v>0</v>
      </c>
      <c r="K13" s="16">
        <f t="shared" si="1"/>
        <v>0</v>
      </c>
      <c r="L13" s="17">
        <f t="shared" si="2"/>
        <v>0</v>
      </c>
      <c r="M13" s="14"/>
    </row>
    <row r="14" spans="1:13" ht="23.25" x14ac:dyDescent="0.35">
      <c r="A14" s="14">
        <v>6</v>
      </c>
      <c r="B14" s="14" t="s">
        <v>22</v>
      </c>
      <c r="C14" s="14" t="s">
        <v>51</v>
      </c>
      <c r="D14" s="15"/>
      <c r="E14" s="15">
        <v>0</v>
      </c>
      <c r="F14" s="15">
        <v>0</v>
      </c>
      <c r="G14" s="15">
        <v>30</v>
      </c>
      <c r="H14" s="15">
        <v>1</v>
      </c>
      <c r="I14" s="16">
        <f t="shared" si="0"/>
        <v>0</v>
      </c>
      <c r="J14" s="16">
        <f t="shared" si="1"/>
        <v>0</v>
      </c>
      <c r="K14" s="16">
        <f t="shared" si="1"/>
        <v>0</v>
      </c>
      <c r="L14" s="17">
        <f t="shared" si="2"/>
        <v>0</v>
      </c>
      <c r="M14" s="14"/>
    </row>
    <row r="15" spans="1:13" ht="23.25" x14ac:dyDescent="0.35">
      <c r="A15" s="14">
        <v>7</v>
      </c>
      <c r="B15" s="14" t="s">
        <v>23</v>
      </c>
      <c r="C15" s="14" t="s">
        <v>38</v>
      </c>
      <c r="D15" s="15"/>
      <c r="E15" s="15">
        <v>0</v>
      </c>
      <c r="F15" s="15">
        <v>0</v>
      </c>
      <c r="G15" s="15">
        <v>30</v>
      </c>
      <c r="H15" s="15">
        <v>1</v>
      </c>
      <c r="I15" s="16">
        <f t="shared" si="0"/>
        <v>0</v>
      </c>
      <c r="J15" s="16">
        <f t="shared" si="1"/>
        <v>0</v>
      </c>
      <c r="K15" s="16">
        <f t="shared" si="1"/>
        <v>0</v>
      </c>
      <c r="L15" s="17">
        <f t="shared" si="2"/>
        <v>0</v>
      </c>
      <c r="M15" s="14"/>
    </row>
    <row r="16" spans="1:13" ht="23.25" x14ac:dyDescent="0.35">
      <c r="A16" s="14">
        <v>8</v>
      </c>
      <c r="B16" s="14" t="s">
        <v>24</v>
      </c>
      <c r="C16" s="14" t="s">
        <v>39</v>
      </c>
      <c r="D16" s="15"/>
      <c r="E16" s="15">
        <v>0</v>
      </c>
      <c r="F16" s="15">
        <v>0</v>
      </c>
      <c r="G16" s="15">
        <v>30</v>
      </c>
      <c r="H16" s="15">
        <v>1</v>
      </c>
      <c r="I16" s="16">
        <f t="shared" si="0"/>
        <v>0</v>
      </c>
      <c r="J16" s="16">
        <f t="shared" si="1"/>
        <v>0</v>
      </c>
      <c r="K16" s="16">
        <f t="shared" si="1"/>
        <v>0</v>
      </c>
      <c r="L16" s="17">
        <f t="shared" si="2"/>
        <v>0</v>
      </c>
      <c r="M16" s="14"/>
    </row>
    <row r="17" spans="1:13" ht="23.25" x14ac:dyDescent="0.35">
      <c r="A17" s="14">
        <v>9</v>
      </c>
      <c r="B17" s="14" t="s">
        <v>25</v>
      </c>
      <c r="C17" s="18" t="s">
        <v>40</v>
      </c>
      <c r="D17" s="15"/>
      <c r="E17" s="15"/>
      <c r="F17" s="19">
        <v>0</v>
      </c>
      <c r="G17" s="15">
        <v>30</v>
      </c>
      <c r="H17" s="15">
        <v>1</v>
      </c>
      <c r="I17" s="16">
        <f t="shared" si="0"/>
        <v>0</v>
      </c>
      <c r="J17" s="16">
        <f t="shared" si="1"/>
        <v>0</v>
      </c>
      <c r="K17" s="16">
        <f t="shared" si="1"/>
        <v>0</v>
      </c>
      <c r="L17" s="17">
        <f t="shared" si="2"/>
        <v>0</v>
      </c>
      <c r="M17" s="14"/>
    </row>
    <row r="18" spans="1:13" ht="23.25" x14ac:dyDescent="0.35">
      <c r="A18" s="14">
        <v>10</v>
      </c>
      <c r="B18" s="14" t="s">
        <v>26</v>
      </c>
      <c r="C18" s="18" t="s">
        <v>41</v>
      </c>
      <c r="D18" s="15"/>
      <c r="E18" s="15"/>
      <c r="F18" s="19">
        <v>0</v>
      </c>
      <c r="G18" s="15">
        <v>30</v>
      </c>
      <c r="H18" s="15">
        <v>1</v>
      </c>
      <c r="I18" s="16">
        <f t="shared" si="0"/>
        <v>0</v>
      </c>
      <c r="J18" s="16">
        <f t="shared" si="1"/>
        <v>0</v>
      </c>
      <c r="K18" s="16">
        <f t="shared" si="1"/>
        <v>0</v>
      </c>
      <c r="L18" s="17">
        <f t="shared" si="2"/>
        <v>0</v>
      </c>
      <c r="M18" s="14"/>
    </row>
    <row r="19" spans="1:13" ht="23.25" x14ac:dyDescent="0.35">
      <c r="A19" s="14">
        <v>11</v>
      </c>
      <c r="B19" s="14" t="s">
        <v>27</v>
      </c>
      <c r="C19" s="18" t="s">
        <v>42</v>
      </c>
      <c r="D19" s="15"/>
      <c r="E19" s="15"/>
      <c r="F19" s="19">
        <v>0</v>
      </c>
      <c r="G19" s="15">
        <v>30</v>
      </c>
      <c r="H19" s="15">
        <v>1</v>
      </c>
      <c r="I19" s="16">
        <f t="shared" si="0"/>
        <v>0</v>
      </c>
      <c r="J19" s="16">
        <f t="shared" si="1"/>
        <v>0</v>
      </c>
      <c r="K19" s="16">
        <f t="shared" si="1"/>
        <v>0</v>
      </c>
      <c r="L19" s="17">
        <f t="shared" si="2"/>
        <v>0</v>
      </c>
      <c r="M19" s="14"/>
    </row>
    <row r="20" spans="1:13" ht="23.25" x14ac:dyDescent="0.35">
      <c r="A20" s="14">
        <v>12</v>
      </c>
      <c r="B20" s="14" t="s">
        <v>28</v>
      </c>
      <c r="C20" s="14" t="s">
        <v>43</v>
      </c>
      <c r="D20" s="15"/>
      <c r="E20" s="15"/>
      <c r="F20" s="15"/>
      <c r="G20" s="15">
        <v>30</v>
      </c>
      <c r="H20" s="15">
        <v>1</v>
      </c>
      <c r="I20" s="16">
        <f t="shared" si="0"/>
        <v>0</v>
      </c>
      <c r="J20" s="16">
        <f t="shared" si="1"/>
        <v>0</v>
      </c>
      <c r="K20" s="16">
        <f t="shared" si="1"/>
        <v>0</v>
      </c>
      <c r="L20" s="17">
        <f t="shared" si="2"/>
        <v>0</v>
      </c>
      <c r="M20" s="14"/>
    </row>
    <row r="21" spans="1:13" ht="23.25" x14ac:dyDescent="0.35">
      <c r="A21" s="14">
        <v>13</v>
      </c>
      <c r="B21" s="14" t="s">
        <v>29</v>
      </c>
      <c r="C21" s="14" t="s">
        <v>48</v>
      </c>
      <c r="D21" s="15"/>
      <c r="E21" s="15"/>
      <c r="F21" s="15"/>
      <c r="G21" s="15">
        <v>30</v>
      </c>
      <c r="H21" s="15">
        <v>1</v>
      </c>
      <c r="I21" s="16">
        <f>D21*H21</f>
        <v>0</v>
      </c>
      <c r="J21" s="16">
        <f t="shared" si="1"/>
        <v>0</v>
      </c>
      <c r="K21" s="16">
        <f t="shared" si="1"/>
        <v>0</v>
      </c>
      <c r="L21" s="17">
        <f>I21+J21+K21</f>
        <v>0</v>
      </c>
      <c r="M21" s="14"/>
    </row>
    <row r="22" spans="1:13" ht="23.25" x14ac:dyDescent="0.35">
      <c r="A22" s="14">
        <v>14</v>
      </c>
      <c r="B22" s="14" t="s">
        <v>30</v>
      </c>
      <c r="C22" s="18" t="s">
        <v>52</v>
      </c>
      <c r="D22" s="15"/>
      <c r="E22" s="15">
        <v>0</v>
      </c>
      <c r="F22" s="19">
        <v>0</v>
      </c>
      <c r="G22" s="15">
        <v>30</v>
      </c>
      <c r="H22" s="15">
        <v>1</v>
      </c>
      <c r="I22" s="16">
        <f>D22*H22</f>
        <v>0</v>
      </c>
      <c r="J22" s="16">
        <f t="shared" si="1"/>
        <v>0</v>
      </c>
      <c r="K22" s="16">
        <f t="shared" si="1"/>
        <v>0</v>
      </c>
      <c r="L22" s="17">
        <f>I22+J22+K22</f>
        <v>0</v>
      </c>
      <c r="M22" s="14"/>
    </row>
    <row r="23" spans="1:13" s="3" customFormat="1" ht="21.75" customHeight="1" x14ac:dyDescent="0.25">
      <c r="A23" s="20"/>
      <c r="B23" s="20"/>
      <c r="C23" s="20"/>
      <c r="D23" s="21">
        <f>SUM(D5:D22)</f>
        <v>0</v>
      </c>
      <c r="E23" s="21">
        <f t="shared" ref="E23:J23" si="3">SUM(E5:E22)</f>
        <v>0</v>
      </c>
      <c r="F23" s="21">
        <f t="shared" si="3"/>
        <v>0</v>
      </c>
      <c r="G23" s="21">
        <f t="shared" si="3"/>
        <v>450</v>
      </c>
      <c r="H23" s="21">
        <f t="shared" si="3"/>
        <v>16</v>
      </c>
      <c r="I23" s="21">
        <f t="shared" si="3"/>
        <v>0</v>
      </c>
      <c r="J23" s="21">
        <f t="shared" si="3"/>
        <v>0</v>
      </c>
      <c r="K23" s="21">
        <f>SUM(K5:K22)</f>
        <v>0</v>
      </c>
      <c r="L23" s="21">
        <f>SUM(L6:L22)</f>
        <v>0</v>
      </c>
      <c r="M23" s="20"/>
    </row>
  </sheetData>
  <mergeCells count="13">
    <mergeCell ref="A5:M5"/>
    <mergeCell ref="A8:M8"/>
    <mergeCell ref="A1:M2"/>
    <mergeCell ref="A3:A4"/>
    <mergeCell ref="B3:B4"/>
    <mergeCell ref="C3:C4"/>
    <mergeCell ref="D3:F3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scale="7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22"/>
  <sheetViews>
    <sheetView tabSelected="1" workbookViewId="0">
      <selection activeCell="H12" sqref="H12"/>
    </sheetView>
  </sheetViews>
  <sheetFormatPr defaultRowHeight="15" x14ac:dyDescent="0.25"/>
  <cols>
    <col min="1" max="1" width="9.28515625" bestFit="1" customWidth="1"/>
    <col min="2" max="2" width="11.85546875" bestFit="1" customWidth="1"/>
    <col min="3" max="3" width="29.85546875" customWidth="1"/>
    <col min="4" max="4" width="12.85546875" style="4" bestFit="1" customWidth="1"/>
    <col min="5" max="5" width="15.7109375" style="4" bestFit="1" customWidth="1"/>
    <col min="6" max="6" width="15.85546875" style="4" bestFit="1" customWidth="1"/>
    <col min="7" max="7" width="8.42578125" style="4" hidden="1" customWidth="1"/>
    <col min="8" max="8" width="12.7109375" style="4" bestFit="1" customWidth="1"/>
    <col min="9" max="9" width="12.85546875" style="4" bestFit="1" customWidth="1"/>
    <col min="10" max="10" width="10.140625" style="4" customWidth="1"/>
    <col min="11" max="11" width="17" style="4" customWidth="1"/>
    <col min="12" max="12" width="29.7109375" style="4" customWidth="1"/>
    <col min="13" max="13" width="18" customWidth="1"/>
  </cols>
  <sheetData>
    <row r="1" spans="1:13" ht="15" customHeight="1" x14ac:dyDescent="0.25">
      <c r="A1" s="85" t="s">
        <v>79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ht="15" customHeight="1" x14ac:dyDescent="0.25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s="1" customFormat="1" ht="15" customHeight="1" x14ac:dyDescent="0.25">
      <c r="A3" s="77" t="s">
        <v>66</v>
      </c>
      <c r="B3" s="77" t="s">
        <v>1</v>
      </c>
      <c r="C3" s="77" t="s">
        <v>49</v>
      </c>
      <c r="D3" s="78" t="s">
        <v>11</v>
      </c>
      <c r="E3" s="78"/>
      <c r="F3" s="78"/>
      <c r="G3" s="79" t="s">
        <v>15</v>
      </c>
      <c r="H3" s="79" t="s">
        <v>4</v>
      </c>
      <c r="I3" s="79" t="s">
        <v>5</v>
      </c>
      <c r="J3" s="78"/>
      <c r="K3" s="79"/>
      <c r="L3" s="80" t="s">
        <v>8</v>
      </c>
      <c r="M3" s="27"/>
    </row>
    <row r="4" spans="1:13" s="1" customFormat="1" ht="69.75" x14ac:dyDescent="0.25">
      <c r="A4" s="77"/>
      <c r="B4" s="77"/>
      <c r="C4" s="77"/>
      <c r="D4" s="28" t="s">
        <v>12</v>
      </c>
      <c r="E4" s="28"/>
      <c r="F4" s="28"/>
      <c r="G4" s="78"/>
      <c r="H4" s="79"/>
      <c r="I4" s="78"/>
      <c r="J4" s="78"/>
      <c r="K4" s="78"/>
      <c r="L4" s="81"/>
      <c r="M4" s="27" t="s">
        <v>46</v>
      </c>
    </row>
    <row r="5" spans="1:13" s="1" customFormat="1" ht="23.25" x14ac:dyDescent="0.25">
      <c r="A5" s="82" t="s">
        <v>56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4"/>
    </row>
    <row r="6" spans="1:13" ht="23.25" x14ac:dyDescent="0.25">
      <c r="A6" s="27">
        <v>1</v>
      </c>
      <c r="B6" s="27"/>
      <c r="C6" s="33" t="s">
        <v>75</v>
      </c>
      <c r="D6" s="37"/>
      <c r="E6" s="37"/>
      <c r="F6" s="37"/>
      <c r="G6" s="37">
        <v>30</v>
      </c>
      <c r="H6" s="37"/>
      <c r="I6" s="37">
        <f>D6*H6</f>
        <v>0</v>
      </c>
      <c r="J6" s="37">
        <f>E6/2</f>
        <v>0</v>
      </c>
      <c r="K6" s="37">
        <f>F6/2</f>
        <v>0</v>
      </c>
      <c r="L6" s="38">
        <f t="shared" ref="L6:L12" si="0">I6+J6+K6</f>
        <v>0</v>
      </c>
      <c r="M6" s="36"/>
    </row>
    <row r="7" spans="1:13" ht="23.25" x14ac:dyDescent="0.25">
      <c r="A7" s="27">
        <v>1</v>
      </c>
      <c r="B7" s="27" t="s">
        <v>9</v>
      </c>
      <c r="C7" s="43" t="s">
        <v>76</v>
      </c>
      <c r="D7" s="44">
        <v>70</v>
      </c>
      <c r="E7" s="44"/>
      <c r="F7" s="44">
        <v>0</v>
      </c>
      <c r="G7" s="37">
        <v>30</v>
      </c>
      <c r="H7" s="37">
        <v>25</v>
      </c>
      <c r="I7" s="45">
        <f t="shared" ref="I7:I13" si="1">D7*H7</f>
        <v>1750</v>
      </c>
      <c r="J7" s="37">
        <f>E7/2</f>
        <v>0</v>
      </c>
      <c r="K7" s="37">
        <f>F7/2</f>
        <v>0</v>
      </c>
      <c r="L7" s="38">
        <f t="shared" si="0"/>
        <v>1750</v>
      </c>
      <c r="M7" s="36"/>
    </row>
    <row r="8" spans="1:13" ht="23.25" x14ac:dyDescent="0.25">
      <c r="A8" s="27">
        <v>2</v>
      </c>
      <c r="B8" s="27" t="s">
        <v>18</v>
      </c>
      <c r="C8" s="43" t="s">
        <v>72</v>
      </c>
      <c r="D8" s="44">
        <v>30</v>
      </c>
      <c r="E8" s="44">
        <v>0</v>
      </c>
      <c r="F8" s="44">
        <v>0</v>
      </c>
      <c r="G8" s="37">
        <v>30</v>
      </c>
      <c r="H8" s="51">
        <v>25</v>
      </c>
      <c r="I8" s="47">
        <f t="shared" si="1"/>
        <v>750</v>
      </c>
      <c r="J8" s="37">
        <f t="shared" ref="J8:K13" si="2">E8/2</f>
        <v>0</v>
      </c>
      <c r="K8" s="37">
        <f t="shared" si="2"/>
        <v>0</v>
      </c>
      <c r="L8" s="38">
        <f t="shared" si="0"/>
        <v>750</v>
      </c>
      <c r="M8" s="36"/>
    </row>
    <row r="9" spans="1:13" ht="23.25" x14ac:dyDescent="0.25">
      <c r="A9" s="27">
        <v>3</v>
      </c>
      <c r="B9" s="27" t="s">
        <v>19</v>
      </c>
      <c r="C9" s="27" t="s">
        <v>73</v>
      </c>
      <c r="D9" s="37">
        <v>30</v>
      </c>
      <c r="E9" s="37">
        <v>0</v>
      </c>
      <c r="F9" s="37">
        <v>0</v>
      </c>
      <c r="G9" s="37">
        <v>30</v>
      </c>
      <c r="H9" s="51">
        <v>25</v>
      </c>
      <c r="I9" s="47">
        <f t="shared" si="1"/>
        <v>750</v>
      </c>
      <c r="J9" s="37">
        <f t="shared" si="2"/>
        <v>0</v>
      </c>
      <c r="K9" s="37">
        <f t="shared" si="2"/>
        <v>0</v>
      </c>
      <c r="L9" s="38">
        <f t="shared" si="0"/>
        <v>750</v>
      </c>
      <c r="M9" s="36"/>
    </row>
    <row r="10" spans="1:13" ht="23.25" x14ac:dyDescent="0.25">
      <c r="A10" s="27">
        <v>4</v>
      </c>
      <c r="B10" s="27" t="s">
        <v>20</v>
      </c>
      <c r="C10" s="29" t="s">
        <v>74</v>
      </c>
      <c r="D10" s="30">
        <v>130</v>
      </c>
      <c r="E10" s="30">
        <v>0</v>
      </c>
      <c r="F10" s="30">
        <v>0</v>
      </c>
      <c r="G10" s="37">
        <v>30</v>
      </c>
      <c r="H10" s="51">
        <v>25</v>
      </c>
      <c r="I10" s="47">
        <f t="shared" si="1"/>
        <v>3250</v>
      </c>
      <c r="J10" s="37">
        <f t="shared" si="2"/>
        <v>0</v>
      </c>
      <c r="K10" s="37">
        <f t="shared" si="2"/>
        <v>0</v>
      </c>
      <c r="L10" s="38">
        <f t="shared" si="0"/>
        <v>3250</v>
      </c>
      <c r="M10" s="36"/>
    </row>
    <row r="11" spans="1:13" ht="23.25" x14ac:dyDescent="0.25">
      <c r="A11" s="27">
        <v>5</v>
      </c>
      <c r="B11" s="27" t="s">
        <v>21</v>
      </c>
      <c r="C11" s="29" t="s">
        <v>71</v>
      </c>
      <c r="D11" s="30">
        <v>130</v>
      </c>
      <c r="E11" s="30">
        <v>0</v>
      </c>
      <c r="F11" s="30">
        <v>0</v>
      </c>
      <c r="G11" s="37">
        <v>30</v>
      </c>
      <c r="H11" s="51">
        <v>25</v>
      </c>
      <c r="I11" s="47">
        <f t="shared" si="1"/>
        <v>3250</v>
      </c>
      <c r="J11" s="37">
        <f t="shared" si="2"/>
        <v>0</v>
      </c>
      <c r="K11" s="37">
        <f t="shared" si="2"/>
        <v>0</v>
      </c>
      <c r="L11" s="38">
        <f t="shared" si="0"/>
        <v>3250</v>
      </c>
      <c r="M11" s="36"/>
    </row>
    <row r="12" spans="1:13" ht="23.25" x14ac:dyDescent="0.25">
      <c r="A12" s="27">
        <v>6</v>
      </c>
      <c r="B12" s="27" t="s">
        <v>22</v>
      </c>
      <c r="C12" s="29" t="s">
        <v>70</v>
      </c>
      <c r="D12" s="30">
        <v>130</v>
      </c>
      <c r="E12" s="30">
        <v>0</v>
      </c>
      <c r="F12" s="30">
        <v>0</v>
      </c>
      <c r="G12" s="37">
        <v>30</v>
      </c>
      <c r="H12" s="51">
        <v>25</v>
      </c>
      <c r="I12" s="50">
        <f t="shared" si="1"/>
        <v>3250</v>
      </c>
      <c r="J12" s="37">
        <f t="shared" si="2"/>
        <v>0</v>
      </c>
      <c r="K12" s="37">
        <f t="shared" si="2"/>
        <v>0</v>
      </c>
      <c r="L12" s="38">
        <f t="shared" si="0"/>
        <v>3250</v>
      </c>
      <c r="M12" s="36"/>
    </row>
    <row r="13" spans="1:13" ht="23.25" x14ac:dyDescent="0.25">
      <c r="A13" s="27">
        <v>7</v>
      </c>
      <c r="B13" s="27" t="s">
        <v>23</v>
      </c>
      <c r="C13" s="29" t="s">
        <v>60</v>
      </c>
      <c r="D13" s="30">
        <v>130</v>
      </c>
      <c r="E13" s="30">
        <v>0</v>
      </c>
      <c r="F13" s="30">
        <v>0</v>
      </c>
      <c r="G13" s="37">
        <v>30</v>
      </c>
      <c r="H13" s="51">
        <v>25</v>
      </c>
      <c r="I13" s="47">
        <f t="shared" si="1"/>
        <v>3250</v>
      </c>
      <c r="J13" s="37">
        <f t="shared" si="2"/>
        <v>0</v>
      </c>
      <c r="K13" s="37">
        <f t="shared" si="2"/>
        <v>0</v>
      </c>
      <c r="L13" s="38">
        <f>I13</f>
        <v>3250</v>
      </c>
      <c r="M13" s="36"/>
    </row>
    <row r="14" spans="1:13" ht="23.25" x14ac:dyDescent="0.25">
      <c r="A14" s="34"/>
      <c r="B14" s="34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4"/>
    </row>
    <row r="15" spans="1:13" ht="23.25" x14ac:dyDescent="0.25">
      <c r="A15" s="31"/>
      <c r="B15" s="31" t="s">
        <v>55</v>
      </c>
      <c r="C15" s="31"/>
      <c r="D15" s="32">
        <f t="shared" ref="D15:L15" si="3">SUM(D6:D14)</f>
        <v>650</v>
      </c>
      <c r="E15" s="32">
        <f t="shared" si="3"/>
        <v>0</v>
      </c>
      <c r="F15" s="32">
        <f t="shared" si="3"/>
        <v>0</v>
      </c>
      <c r="G15" s="32">
        <f t="shared" si="3"/>
        <v>240</v>
      </c>
      <c r="H15" s="32">
        <f t="shared" si="3"/>
        <v>175</v>
      </c>
      <c r="I15" s="32">
        <f t="shared" si="3"/>
        <v>16250</v>
      </c>
      <c r="J15" s="32">
        <f t="shared" si="3"/>
        <v>0</v>
      </c>
      <c r="K15" s="32">
        <f t="shared" si="3"/>
        <v>0</v>
      </c>
      <c r="L15" s="32">
        <f t="shared" si="3"/>
        <v>16250</v>
      </c>
      <c r="M15" s="31"/>
    </row>
    <row r="16" spans="1:13" s="3" customFormat="1" ht="21.75" customHeight="1" x14ac:dyDescent="0.25">
      <c r="A16"/>
      <c r="B16"/>
      <c r="C16"/>
      <c r="D16" s="4"/>
      <c r="E16" s="4"/>
      <c r="F16" s="4"/>
      <c r="G16" s="4"/>
      <c r="H16" s="4"/>
      <c r="I16" s="4"/>
      <c r="J16" s="4"/>
      <c r="K16" s="4"/>
      <c r="L16" s="4"/>
      <c r="M16"/>
    </row>
    <row r="17" spans="1:13" s="3" customFormat="1" ht="21.75" customHeight="1" x14ac:dyDescent="0.25">
      <c r="A17"/>
      <c r="B17"/>
      <c r="C17"/>
      <c r="D17" s="4"/>
      <c r="E17" s="4"/>
      <c r="F17" s="4"/>
      <c r="G17" s="4"/>
      <c r="H17" s="4"/>
      <c r="I17" s="4"/>
      <c r="J17" s="4"/>
      <c r="K17" s="4"/>
      <c r="L17" s="4"/>
      <c r="M17"/>
    </row>
    <row r="18" spans="1:13" s="3" customFormat="1" ht="21.75" customHeight="1" x14ac:dyDescent="0.25">
      <c r="A18"/>
      <c r="B18"/>
      <c r="C18"/>
      <c r="D18" s="4"/>
      <c r="E18" s="4"/>
      <c r="F18" s="4"/>
      <c r="G18" s="4"/>
      <c r="H18" s="4"/>
      <c r="I18" s="4"/>
      <c r="J18" s="4"/>
      <c r="K18" s="4"/>
      <c r="L18" s="4"/>
      <c r="M18"/>
    </row>
    <row r="19" spans="1:13" s="3" customFormat="1" ht="21.75" customHeight="1" x14ac:dyDescent="0.25">
      <c r="A19"/>
      <c r="B19"/>
      <c r="C19"/>
      <c r="D19" s="4"/>
      <c r="E19" s="4"/>
      <c r="F19" s="4"/>
      <c r="G19" s="4"/>
      <c r="H19" s="4"/>
      <c r="I19" s="4"/>
      <c r="J19" s="4"/>
      <c r="K19" s="4"/>
      <c r="L19" s="4"/>
      <c r="M19"/>
    </row>
    <row r="20" spans="1:13" s="3" customFormat="1" ht="21.75" customHeight="1" x14ac:dyDescent="0.25">
      <c r="A20"/>
      <c r="B20"/>
      <c r="C20" s="48" t="s">
        <v>77</v>
      </c>
      <c r="D20" s="4"/>
      <c r="E20" s="4"/>
      <c r="F20" s="4"/>
      <c r="G20" s="4"/>
      <c r="H20" s="4"/>
      <c r="I20" s="4"/>
      <c r="J20" s="4"/>
      <c r="K20" s="4"/>
      <c r="L20" s="49" t="s">
        <v>78</v>
      </c>
      <c r="M20"/>
    </row>
    <row r="21" spans="1:13" s="3" customFormat="1" ht="21.75" customHeight="1" x14ac:dyDescent="0.25">
      <c r="A21"/>
      <c r="B21"/>
      <c r="C21" s="48" t="s">
        <v>67</v>
      </c>
      <c r="D21" s="4"/>
      <c r="E21" s="4"/>
      <c r="F21" s="4"/>
      <c r="G21" s="4"/>
      <c r="H21" s="4"/>
      <c r="I21" s="4"/>
      <c r="J21" s="4"/>
      <c r="K21" s="4"/>
      <c r="L21" s="49" t="s">
        <v>61</v>
      </c>
      <c r="M21"/>
    </row>
    <row r="22" spans="1:13" s="3" customFormat="1" ht="21.75" customHeight="1" x14ac:dyDescent="0.25">
      <c r="A22"/>
      <c r="B22"/>
      <c r="C22" s="48" t="s">
        <v>68</v>
      </c>
      <c r="D22" s="4"/>
      <c r="E22" s="4"/>
      <c r="F22" s="4"/>
      <c r="G22" s="4"/>
      <c r="H22" s="4"/>
      <c r="I22" s="4"/>
      <c r="J22" s="4"/>
      <c r="K22" s="4"/>
      <c r="L22" s="49" t="s">
        <v>68</v>
      </c>
      <c r="M22"/>
    </row>
  </sheetData>
  <mergeCells count="12">
    <mergeCell ref="L3:L4"/>
    <mergeCell ref="A5:M5"/>
    <mergeCell ref="A1:M2"/>
    <mergeCell ref="A3:A4"/>
    <mergeCell ref="B3:B4"/>
    <mergeCell ref="C3:C4"/>
    <mergeCell ref="D3:F3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scale="6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G14"/>
  <sheetViews>
    <sheetView topLeftCell="A5" zoomScaleNormal="100" workbookViewId="0">
      <selection activeCell="G2" sqref="G2:G3"/>
    </sheetView>
  </sheetViews>
  <sheetFormatPr defaultRowHeight="15" x14ac:dyDescent="0.25"/>
  <cols>
    <col min="1" max="1" width="16.28515625" bestFit="1" customWidth="1"/>
    <col min="2" max="2" width="11.85546875" bestFit="1" customWidth="1"/>
    <col min="3" max="3" width="36.85546875" customWidth="1"/>
    <col min="4" max="4" width="17.85546875" customWidth="1"/>
    <col min="5" max="5" width="15.28515625" customWidth="1"/>
    <col min="6" max="6" width="13.42578125" customWidth="1"/>
    <col min="7" max="7" width="16.28515625" customWidth="1"/>
  </cols>
  <sheetData>
    <row r="1" spans="1:7" ht="68.25" customHeight="1" x14ac:dyDescent="0.25">
      <c r="A1" s="91" t="s">
        <v>62</v>
      </c>
      <c r="B1" s="91"/>
      <c r="C1" s="91"/>
      <c r="D1" s="91"/>
      <c r="E1" s="91"/>
      <c r="F1" s="91"/>
      <c r="G1" s="42">
        <v>45075</v>
      </c>
    </row>
    <row r="2" spans="1:7" s="1" customFormat="1" ht="15" customHeight="1" x14ac:dyDescent="0.25">
      <c r="A2" s="77" t="s">
        <v>0</v>
      </c>
      <c r="B2" s="77" t="s">
        <v>1</v>
      </c>
      <c r="C2" s="77" t="s">
        <v>63</v>
      </c>
      <c r="D2" s="92" t="s">
        <v>13</v>
      </c>
      <c r="E2" s="92" t="s">
        <v>14</v>
      </c>
      <c r="F2" s="92" t="s">
        <v>8</v>
      </c>
      <c r="G2" s="77" t="s">
        <v>46</v>
      </c>
    </row>
    <row r="3" spans="1:7" s="1" customFormat="1" ht="52.5" customHeight="1" x14ac:dyDescent="0.25">
      <c r="A3" s="77"/>
      <c r="B3" s="77"/>
      <c r="C3" s="77"/>
      <c r="D3" s="92"/>
      <c r="E3" s="92"/>
      <c r="F3" s="92"/>
      <c r="G3" s="77"/>
    </row>
    <row r="4" spans="1:7" ht="23.25" x14ac:dyDescent="0.35">
      <c r="A4" s="39" t="s">
        <v>61</v>
      </c>
      <c r="B4" s="39"/>
      <c r="C4" s="39"/>
      <c r="D4" s="39"/>
      <c r="E4" s="39"/>
      <c r="F4" s="39"/>
      <c r="G4" s="39"/>
    </row>
    <row r="5" spans="1:7" ht="19.5" customHeight="1" x14ac:dyDescent="0.35">
      <c r="A5" s="14">
        <v>1</v>
      </c>
      <c r="B5" s="14"/>
      <c r="C5" s="36" t="s">
        <v>57</v>
      </c>
      <c r="D5" s="14"/>
      <c r="E5" s="14"/>
      <c r="F5" s="14">
        <f>D5</f>
        <v>0</v>
      </c>
      <c r="G5" s="14"/>
    </row>
    <row r="6" spans="1:7" ht="23.25" x14ac:dyDescent="0.35">
      <c r="A6" s="40" t="s">
        <v>17</v>
      </c>
      <c r="B6" s="40"/>
      <c r="C6" s="40"/>
      <c r="D6" s="40"/>
      <c r="E6" s="40"/>
      <c r="F6" s="40"/>
      <c r="G6" s="40"/>
    </row>
    <row r="7" spans="1:7" ht="23.25" x14ac:dyDescent="0.35">
      <c r="A7" s="14">
        <v>1</v>
      </c>
      <c r="B7" s="14" t="s">
        <v>9</v>
      </c>
      <c r="C7" s="43" t="s">
        <v>59</v>
      </c>
      <c r="D7" s="14"/>
      <c r="E7" s="14"/>
      <c r="F7" s="14">
        <f t="shared" ref="F7:F13" si="0">D7+E7</f>
        <v>0</v>
      </c>
      <c r="G7" s="14"/>
    </row>
    <row r="8" spans="1:7" ht="23.25" x14ac:dyDescent="0.35">
      <c r="A8" s="14">
        <v>2</v>
      </c>
      <c r="B8" s="14" t="s">
        <v>18</v>
      </c>
      <c r="C8" s="43" t="s">
        <v>58</v>
      </c>
      <c r="D8" s="14"/>
      <c r="E8" s="14"/>
      <c r="F8" s="14">
        <f t="shared" si="0"/>
        <v>0</v>
      </c>
      <c r="G8" s="14"/>
    </row>
    <row r="9" spans="1:7" ht="23.25" x14ac:dyDescent="0.35">
      <c r="A9" s="14">
        <v>3</v>
      </c>
      <c r="B9" s="14" t="s">
        <v>19</v>
      </c>
      <c r="C9" s="46" t="s">
        <v>64</v>
      </c>
      <c r="D9" s="14"/>
      <c r="E9" s="14"/>
      <c r="F9" s="14">
        <f t="shared" si="0"/>
        <v>0</v>
      </c>
      <c r="G9" s="14"/>
    </row>
    <row r="10" spans="1:7" ht="23.25" x14ac:dyDescent="0.35">
      <c r="A10" s="14">
        <v>4</v>
      </c>
      <c r="B10" s="14" t="s">
        <v>20</v>
      </c>
      <c r="C10" s="29" t="s">
        <v>65</v>
      </c>
      <c r="D10" s="14">
        <v>500</v>
      </c>
      <c r="E10" s="14"/>
      <c r="F10" s="14">
        <f t="shared" si="0"/>
        <v>500</v>
      </c>
      <c r="G10" s="14"/>
    </row>
    <row r="11" spans="1:7" ht="23.25" x14ac:dyDescent="0.35">
      <c r="A11" s="14">
        <v>5</v>
      </c>
      <c r="B11" s="14" t="s">
        <v>21</v>
      </c>
      <c r="C11" s="29" t="s">
        <v>69</v>
      </c>
      <c r="D11" s="14">
        <v>500</v>
      </c>
      <c r="E11" s="14"/>
      <c r="F11" s="14">
        <f t="shared" si="0"/>
        <v>500</v>
      </c>
      <c r="G11" s="14"/>
    </row>
    <row r="12" spans="1:7" ht="23.25" x14ac:dyDescent="0.35">
      <c r="A12" s="14">
        <v>6</v>
      </c>
      <c r="B12" s="14" t="s">
        <v>22</v>
      </c>
      <c r="C12" s="29" t="s">
        <v>60</v>
      </c>
      <c r="D12" s="14">
        <v>500</v>
      </c>
      <c r="E12" s="14"/>
      <c r="F12" s="14">
        <f t="shared" si="0"/>
        <v>500</v>
      </c>
      <c r="G12" s="14"/>
    </row>
    <row r="13" spans="1:7" ht="23.25" x14ac:dyDescent="0.35">
      <c r="A13" s="14">
        <v>7</v>
      </c>
      <c r="B13" s="14" t="s">
        <v>23</v>
      </c>
      <c r="C13" s="29" t="s">
        <v>70</v>
      </c>
      <c r="D13" s="14">
        <v>500</v>
      </c>
      <c r="E13" s="14"/>
      <c r="F13" s="14">
        <f t="shared" si="0"/>
        <v>500</v>
      </c>
      <c r="G13" s="14"/>
    </row>
    <row r="14" spans="1:7" s="24" customFormat="1" ht="17.25" customHeight="1" x14ac:dyDescent="0.35">
      <c r="A14" s="41"/>
      <c r="B14" s="41"/>
      <c r="C14" s="41"/>
      <c r="D14" s="41">
        <f>SUM(D5:D13)</f>
        <v>2000</v>
      </c>
      <c r="E14" s="41">
        <f>SUM(E5:E13)</f>
        <v>0</v>
      </c>
      <c r="F14" s="41">
        <f>SUM(F5:F13)</f>
        <v>2000</v>
      </c>
      <c r="G14" s="41"/>
    </row>
  </sheetData>
  <mergeCells count="8">
    <mergeCell ref="A1:F1"/>
    <mergeCell ref="E2:E3"/>
    <mergeCell ref="F2:F3"/>
    <mergeCell ref="G2:G3"/>
    <mergeCell ref="A2:A3"/>
    <mergeCell ref="B2:B3"/>
    <mergeCell ref="C2:C3"/>
    <mergeCell ref="D2:D3"/>
  </mergeCells>
  <pageMargins left="0.7" right="0.7" top="0.75" bottom="0.75" header="0.3" footer="0.3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 mobil</vt:lpstr>
      <vt:lpstr>March 21</vt:lpstr>
      <vt:lpstr>Sheet2</vt:lpstr>
      <vt:lpstr>Sheet1 (2)</vt:lpstr>
      <vt:lpstr>Route Cost</vt:lpstr>
      <vt:lpstr>May mobil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2024-01-31T12:06:58Z</dcterms:modified>
</cp:coreProperties>
</file>