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alary\"/>
    </mc:Choice>
  </mc:AlternateContent>
  <xr:revisionPtr revIDLastSave="0" documentId="13_ncr:1_{9AA16AB7-0A33-46E0-8486-C3B14F2AAF9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mmission June-24" sheetId="1" r:id="rId1"/>
    <sheet name="Salary June-2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" i="2" l="1"/>
  <c r="P16" i="2"/>
  <c r="P15" i="2"/>
  <c r="M14" i="2"/>
  <c r="P14" i="2" s="1"/>
  <c r="P18" i="2" s="1"/>
  <c r="F14" i="2"/>
  <c r="G14" i="2" s="1"/>
  <c r="E14" i="2"/>
  <c r="O11" i="2"/>
  <c r="L11" i="2"/>
  <c r="J11" i="2"/>
  <c r="K11" i="2" s="1"/>
  <c r="I11" i="2"/>
  <c r="I14" i="2" s="1"/>
  <c r="K14" i="2" s="1"/>
  <c r="H11" i="2"/>
  <c r="F11" i="2"/>
  <c r="G11" i="2" s="1"/>
  <c r="E11" i="2"/>
  <c r="G10" i="2"/>
  <c r="G9" i="2"/>
  <c r="G8" i="2"/>
  <c r="P7" i="2"/>
  <c r="M7" i="2"/>
  <c r="K7" i="2"/>
  <c r="G7" i="2"/>
  <c r="P6" i="2"/>
  <c r="M6" i="2"/>
  <c r="K6" i="2"/>
  <c r="G6" i="2"/>
  <c r="P5" i="2"/>
  <c r="M5" i="2"/>
  <c r="K5" i="2"/>
  <c r="G5" i="2"/>
  <c r="P4" i="2"/>
  <c r="P11" i="2" s="1"/>
  <c r="M4" i="2"/>
  <c r="M11" i="2" s="1"/>
  <c r="K4" i="2"/>
  <c r="G4" i="2"/>
  <c r="D6" i="1"/>
  <c r="D8" i="1" s="1"/>
  <c r="P19" i="2" l="1"/>
</calcChain>
</file>

<file path=xl/sharedStrings.xml><?xml version="1.0" encoding="utf-8"?>
<sst xmlns="http://schemas.openxmlformats.org/spreadsheetml/2006/main" count="74" uniqueCount="54">
  <si>
    <t>Tagrat</t>
  </si>
  <si>
    <t>Achive</t>
  </si>
  <si>
    <t>Amount</t>
  </si>
  <si>
    <t>Rechaere</t>
  </si>
  <si>
    <t>SC CARD</t>
  </si>
  <si>
    <t>Bundlie</t>
  </si>
  <si>
    <t>GA</t>
  </si>
  <si>
    <t>GA  Achive par pic 13.5 tk</t>
  </si>
  <si>
    <t>LSO &amp; SSO</t>
  </si>
  <si>
    <t>Total</t>
  </si>
  <si>
    <t>MANGROVE COMMUNICATION</t>
  </si>
  <si>
    <t>RSO code</t>
  </si>
  <si>
    <t xml:space="preserve">RS0 MSISDN </t>
  </si>
  <si>
    <t>RSO Name</t>
  </si>
  <si>
    <t>Manager</t>
  </si>
  <si>
    <t>GA Target</t>
  </si>
  <si>
    <t>GA Ach.</t>
  </si>
  <si>
    <t>ACH%</t>
  </si>
  <si>
    <t>Incentive</t>
  </si>
  <si>
    <t>Airtime Target</t>
  </si>
  <si>
    <t>Ach. With Sc Card + I'top + DTR-OTF</t>
  </si>
  <si>
    <t>Ach%</t>
  </si>
  <si>
    <t>Total Incentive</t>
  </si>
  <si>
    <t>Fixed salary</t>
  </si>
  <si>
    <t>Eid Bonus</t>
  </si>
  <si>
    <t>Net Payable</t>
  </si>
  <si>
    <t>RSO01</t>
  </si>
  <si>
    <t>Asim Gain</t>
  </si>
  <si>
    <t>Ismil Hossain</t>
  </si>
  <si>
    <t>RSO03</t>
  </si>
  <si>
    <t>Sukanto Sarkar</t>
  </si>
  <si>
    <t>RSO04</t>
  </si>
  <si>
    <t>Md Ashikur Rahman</t>
  </si>
  <si>
    <t>RSO05</t>
  </si>
  <si>
    <t>Ripon Mandal</t>
  </si>
  <si>
    <t>BP</t>
  </si>
  <si>
    <t>CM</t>
  </si>
  <si>
    <t>Dvice bp</t>
  </si>
  <si>
    <t>Sub Total (A)</t>
  </si>
  <si>
    <t>Name</t>
  </si>
  <si>
    <t>Designation</t>
  </si>
  <si>
    <t>Phone Number</t>
  </si>
  <si>
    <t>Ach.</t>
  </si>
  <si>
    <t>Shakil Ahmad</t>
  </si>
  <si>
    <t>Accountant</t>
  </si>
  <si>
    <t>Computer Ope</t>
  </si>
  <si>
    <t>IT</t>
  </si>
  <si>
    <t>Cleaner</t>
  </si>
  <si>
    <t>Mukta Begum</t>
  </si>
  <si>
    <t>Sub Total (B)</t>
  </si>
  <si>
    <t>Grand Total (A+B)</t>
  </si>
  <si>
    <t>RSO Monthly Incentive Sheet Month of Juen_2024</t>
  </si>
  <si>
    <t xml:space="preserve"> Manager monthly Incentive Sheet month of  June'2024</t>
  </si>
  <si>
    <t>Shera pqtner 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</si>
</sst>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u val="double"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3" fillId="2" borderId="1" xfId="0" applyFont="1" applyFill="1" applyBorder="1"/>
    <xf numFmtId="0" fontId="3" fillId="3" borderId="1" xfId="0" applyFont="1" applyFill="1" applyBorder="1"/>
    <xf numFmtId="1" fontId="3" fillId="4" borderId="1" xfId="0" applyNumberFormat="1" applyFont="1" applyFill="1" applyBorder="1"/>
    <xf numFmtId="1" fontId="3" fillId="5" borderId="1" xfId="0" applyNumberFormat="1" applyFont="1" applyFill="1" applyBorder="1"/>
    <xf numFmtId="0" fontId="3" fillId="6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1" fontId="3" fillId="6" borderId="1" xfId="0" applyNumberFormat="1" applyFont="1" applyFill="1" applyBorder="1"/>
    <xf numFmtId="0" fontId="4" fillId="7" borderId="1" xfId="0" applyFont="1" applyFill="1" applyBorder="1"/>
    <xf numFmtId="1" fontId="4" fillId="7" borderId="1" xfId="0" applyNumberFormat="1" applyFont="1" applyFill="1" applyBorder="1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9" fontId="8" fillId="0" borderId="1" xfId="1" applyFont="1" applyBorder="1" applyAlignment="1">
      <alignment horizontal="center"/>
    </xf>
    <xf numFmtId="1" fontId="8" fillId="2" borderId="1" xfId="0" applyNumberFormat="1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8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0" fontId="6" fillId="8" borderId="1" xfId="0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8" fillId="9" borderId="1" xfId="0" applyNumberFormat="1" applyFont="1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9" fontId="8" fillId="9" borderId="1" xfId="1" applyFont="1" applyFill="1" applyBorder="1" applyAlignment="1">
      <alignment horizontal="center"/>
    </xf>
    <xf numFmtId="0" fontId="0" fillId="2" borderId="1" xfId="0" applyFill="1" applyBorder="1"/>
    <xf numFmtId="0" fontId="2" fillId="6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1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 vertical="center"/>
    </xf>
    <xf numFmtId="1" fontId="11" fillId="0" borderId="0" xfId="0" applyNumberFormat="1" applyFont="1" applyAlignment="1">
      <alignment vertical="center"/>
    </xf>
    <xf numFmtId="0" fontId="11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8" fillId="9" borderId="1" xfId="0" applyFont="1" applyFill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B18" sqref="B18"/>
    </sheetView>
  </sheetViews>
  <sheetFormatPr defaultRowHeight="15" x14ac:dyDescent="0.25"/>
  <cols>
    <col min="1" max="1" width="33.28515625" bestFit="1" customWidth="1"/>
    <col min="2" max="3" width="12.28515625" bestFit="1" customWidth="1"/>
  </cols>
  <sheetData>
    <row r="1" spans="1:4" ht="21" x14ac:dyDescent="0.35">
      <c r="A1" s="1" t="s">
        <v>53</v>
      </c>
      <c r="B1" s="1" t="s">
        <v>0</v>
      </c>
      <c r="C1" s="1" t="s">
        <v>1</v>
      </c>
      <c r="D1" s="1" t="s">
        <v>2</v>
      </c>
    </row>
    <row r="2" spans="1:4" ht="21" x14ac:dyDescent="0.35">
      <c r="A2" s="2" t="s">
        <v>3</v>
      </c>
      <c r="B2" s="3">
        <v>4716321</v>
      </c>
      <c r="C2" s="4">
        <v>4723046</v>
      </c>
      <c r="D2" s="5">
        <v>25200</v>
      </c>
    </row>
    <row r="3" spans="1:4" ht="21" x14ac:dyDescent="0.35">
      <c r="A3" s="2" t="s">
        <v>4</v>
      </c>
      <c r="B3" s="3"/>
      <c r="C3" s="4"/>
      <c r="D3" s="5"/>
    </row>
    <row r="4" spans="1:4" ht="21" x14ac:dyDescent="0.35">
      <c r="A4" s="2" t="s">
        <v>5</v>
      </c>
      <c r="B4" s="6"/>
      <c r="C4" s="7"/>
      <c r="D4" s="5"/>
    </row>
    <row r="5" spans="1:4" ht="21" x14ac:dyDescent="0.35">
      <c r="A5" s="2" t="s">
        <v>6</v>
      </c>
      <c r="B5" s="3">
        <v>1600</v>
      </c>
      <c r="C5" s="4">
        <v>1685</v>
      </c>
      <c r="D5" s="5">
        <v>18000</v>
      </c>
    </row>
    <row r="6" spans="1:4" ht="21" x14ac:dyDescent="0.35">
      <c r="A6" s="2" t="s">
        <v>7</v>
      </c>
      <c r="B6" s="3"/>
      <c r="C6" s="7">
        <v>1595</v>
      </c>
      <c r="D6" s="8">
        <f>C6*13.5</f>
        <v>21532.5</v>
      </c>
    </row>
    <row r="7" spans="1:4" ht="21" x14ac:dyDescent="0.35">
      <c r="A7" s="2" t="s">
        <v>8</v>
      </c>
      <c r="B7" s="3"/>
      <c r="C7" s="7"/>
      <c r="D7" s="8"/>
    </row>
    <row r="8" spans="1:4" ht="21" x14ac:dyDescent="0.35">
      <c r="A8" s="9" t="s">
        <v>9</v>
      </c>
      <c r="B8" s="9"/>
      <c r="C8" s="9"/>
      <c r="D8" s="10">
        <f>SUM(D2:D7)</f>
        <v>64732.5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A8ACA-0FF4-40E1-94D2-63EA2F4179F0}">
  <sheetPr>
    <pageSetUpPr fitToPage="1"/>
  </sheetPr>
  <dimension ref="A1:P19"/>
  <sheetViews>
    <sheetView tabSelected="1" topLeftCell="A4" workbookViewId="0">
      <selection activeCell="G24" sqref="G24"/>
    </sheetView>
  </sheetViews>
  <sheetFormatPr defaultRowHeight="15" x14ac:dyDescent="0.25"/>
  <cols>
    <col min="2" max="2" width="14.140625" bestFit="1" customWidth="1"/>
    <col min="3" max="3" width="18.85546875" bestFit="1" customWidth="1"/>
    <col min="4" max="4" width="12.5703125" bestFit="1" customWidth="1"/>
    <col min="9" max="10" width="10.28515625" bestFit="1" customWidth="1"/>
  </cols>
  <sheetData>
    <row r="1" spans="1:16" ht="46.5" x14ac:dyDescent="0.7">
      <c r="A1" s="41" t="s">
        <v>10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16" ht="21" x14ac:dyDescent="0.25">
      <c r="A2" s="42" t="s">
        <v>51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11"/>
    </row>
    <row r="3" spans="1:16" ht="75" x14ac:dyDescent="0.25">
      <c r="A3" s="12" t="s">
        <v>11</v>
      </c>
      <c r="B3" s="12" t="s">
        <v>12</v>
      </c>
      <c r="C3" s="12" t="s">
        <v>13</v>
      </c>
      <c r="D3" s="12" t="s">
        <v>14</v>
      </c>
      <c r="E3" s="12" t="s">
        <v>15</v>
      </c>
      <c r="F3" s="12" t="s">
        <v>16</v>
      </c>
      <c r="G3" s="12" t="s">
        <v>17</v>
      </c>
      <c r="H3" s="12" t="s">
        <v>18</v>
      </c>
      <c r="I3" s="12" t="s">
        <v>19</v>
      </c>
      <c r="J3" s="12" t="s">
        <v>20</v>
      </c>
      <c r="K3" s="12" t="s">
        <v>21</v>
      </c>
      <c r="L3" s="12" t="s">
        <v>18</v>
      </c>
      <c r="M3" s="12" t="s">
        <v>22</v>
      </c>
      <c r="N3" s="12" t="s">
        <v>23</v>
      </c>
      <c r="O3" s="12" t="s">
        <v>24</v>
      </c>
      <c r="P3" s="12" t="s">
        <v>25</v>
      </c>
    </row>
    <row r="4" spans="1:16" ht="15.75" x14ac:dyDescent="0.25">
      <c r="A4" s="13" t="s">
        <v>26</v>
      </c>
      <c r="B4" s="14">
        <v>1409935200</v>
      </c>
      <c r="C4" s="15" t="s">
        <v>27</v>
      </c>
      <c r="D4" s="15" t="s">
        <v>28</v>
      </c>
      <c r="E4" s="16">
        <v>155</v>
      </c>
      <c r="F4" s="17">
        <v>156</v>
      </c>
      <c r="G4" s="18">
        <f t="shared" ref="G4:G11" si="0">F4*1/E4</f>
        <v>1.0064516129032257</v>
      </c>
      <c r="H4" s="19"/>
      <c r="I4" s="20">
        <v>1659311</v>
      </c>
      <c r="J4" s="20">
        <v>1659933</v>
      </c>
      <c r="K4" s="18">
        <f t="shared" ref="K4:K11" si="1">J4*1/I4</f>
        <v>1.000374854382331</v>
      </c>
      <c r="L4" s="21"/>
      <c r="M4" s="22">
        <f t="shared" ref="M4:M7" si="2">L4+H4</f>
        <v>0</v>
      </c>
      <c r="N4" s="22"/>
      <c r="O4" s="22"/>
      <c r="P4" s="23">
        <f>L4+H4+O4</f>
        <v>0</v>
      </c>
    </row>
    <row r="5" spans="1:16" ht="15.75" x14ac:dyDescent="0.25">
      <c r="A5" s="13" t="s">
        <v>29</v>
      </c>
      <c r="B5" s="14">
        <v>1967020280</v>
      </c>
      <c r="C5" s="15" t="s">
        <v>30</v>
      </c>
      <c r="D5" s="15" t="s">
        <v>28</v>
      </c>
      <c r="E5" s="16">
        <v>153</v>
      </c>
      <c r="F5" s="17">
        <v>158</v>
      </c>
      <c r="G5" s="18">
        <f t="shared" si="0"/>
        <v>1.0326797385620916</v>
      </c>
      <c r="H5" s="19"/>
      <c r="I5" s="20">
        <v>1278502</v>
      </c>
      <c r="J5" s="20">
        <v>1279203</v>
      </c>
      <c r="K5" s="18">
        <f t="shared" si="1"/>
        <v>1.0005482979299212</v>
      </c>
      <c r="L5" s="21"/>
      <c r="M5" s="22">
        <f t="shared" si="2"/>
        <v>0</v>
      </c>
      <c r="N5" s="22"/>
      <c r="O5" s="22"/>
      <c r="P5" s="23">
        <f t="shared" ref="P5:P7" si="3">L5+H5+O5</f>
        <v>0</v>
      </c>
    </row>
    <row r="6" spans="1:16" ht="15.75" x14ac:dyDescent="0.25">
      <c r="A6" s="24" t="s">
        <v>31</v>
      </c>
      <c r="B6" s="14">
        <v>1984225578</v>
      </c>
      <c r="C6" s="15" t="s">
        <v>32</v>
      </c>
      <c r="D6" s="15" t="s">
        <v>28</v>
      </c>
      <c r="E6" s="16">
        <v>156</v>
      </c>
      <c r="F6" s="17">
        <v>159</v>
      </c>
      <c r="G6" s="18">
        <f t="shared" si="0"/>
        <v>1.0192307692307692</v>
      </c>
      <c r="H6" s="19"/>
      <c r="I6" s="20">
        <v>1640489</v>
      </c>
      <c r="J6" s="20">
        <v>1641308</v>
      </c>
      <c r="K6" s="18">
        <f t="shared" si="1"/>
        <v>1.0004992413847336</v>
      </c>
      <c r="L6" s="21"/>
      <c r="M6" s="22">
        <f t="shared" si="2"/>
        <v>0</v>
      </c>
      <c r="N6" s="22"/>
      <c r="O6" s="22"/>
      <c r="P6" s="23">
        <f t="shared" si="3"/>
        <v>0</v>
      </c>
    </row>
    <row r="7" spans="1:16" ht="15.75" x14ac:dyDescent="0.25">
      <c r="A7" s="24" t="s">
        <v>33</v>
      </c>
      <c r="B7" s="14">
        <v>1984225580</v>
      </c>
      <c r="C7" s="15" t="s">
        <v>34</v>
      </c>
      <c r="D7" s="15" t="s">
        <v>28</v>
      </c>
      <c r="E7" s="16">
        <v>150</v>
      </c>
      <c r="F7" s="17">
        <v>151</v>
      </c>
      <c r="G7" s="18">
        <f t="shared" si="0"/>
        <v>1.0066666666666666</v>
      </c>
      <c r="H7" s="19"/>
      <c r="I7" s="20">
        <v>1278625</v>
      </c>
      <c r="J7" s="20">
        <v>1278934</v>
      </c>
      <c r="K7" s="18">
        <f t="shared" si="1"/>
        <v>1.0002416658519895</v>
      </c>
      <c r="L7" s="21"/>
      <c r="M7" s="22">
        <f t="shared" si="2"/>
        <v>0</v>
      </c>
      <c r="N7" s="22"/>
      <c r="O7" s="22"/>
      <c r="P7" s="23">
        <f t="shared" si="3"/>
        <v>0</v>
      </c>
    </row>
    <row r="8" spans="1:16" ht="15.75" x14ac:dyDescent="0.25">
      <c r="A8" s="24"/>
      <c r="B8" s="14"/>
      <c r="C8" s="15" t="s">
        <v>35</v>
      </c>
      <c r="D8" s="15" t="s">
        <v>28</v>
      </c>
      <c r="E8" s="17">
        <v>675</v>
      </c>
      <c r="F8" s="17">
        <v>702</v>
      </c>
      <c r="G8" s="18">
        <f t="shared" si="0"/>
        <v>1.04</v>
      </c>
      <c r="H8" s="19"/>
      <c r="I8" s="20"/>
      <c r="J8" s="20"/>
      <c r="K8" s="18"/>
      <c r="L8" s="21"/>
      <c r="M8" s="22"/>
      <c r="N8" s="22"/>
      <c r="O8" s="22"/>
      <c r="P8" s="23"/>
    </row>
    <row r="9" spans="1:16" ht="15.75" x14ac:dyDescent="0.25">
      <c r="A9" s="24"/>
      <c r="B9" s="14"/>
      <c r="C9" s="15" t="s">
        <v>36</v>
      </c>
      <c r="D9" s="15" t="s">
        <v>28</v>
      </c>
      <c r="E9" s="17">
        <v>225</v>
      </c>
      <c r="F9" s="17">
        <v>227</v>
      </c>
      <c r="G9" s="18">
        <f t="shared" si="0"/>
        <v>1.0088888888888889</v>
      </c>
      <c r="H9" s="19"/>
      <c r="I9" s="20"/>
      <c r="J9" s="20"/>
      <c r="K9" s="18"/>
      <c r="L9" s="21"/>
      <c r="M9" s="22"/>
      <c r="N9" s="22"/>
      <c r="O9" s="22"/>
      <c r="P9" s="23"/>
    </row>
    <row r="10" spans="1:16" ht="15.75" x14ac:dyDescent="0.25">
      <c r="A10" s="24"/>
      <c r="B10" s="14"/>
      <c r="C10" s="15" t="s">
        <v>37</v>
      </c>
      <c r="D10" s="15" t="s">
        <v>28</v>
      </c>
      <c r="E10" s="17">
        <v>160</v>
      </c>
      <c r="F10" s="17">
        <v>132</v>
      </c>
      <c r="G10" s="18">
        <f t="shared" si="0"/>
        <v>0.82499999999999996</v>
      </c>
      <c r="H10" s="25"/>
      <c r="I10" s="20"/>
      <c r="J10" s="20"/>
      <c r="K10" s="18"/>
      <c r="L10" s="26"/>
      <c r="M10" s="22"/>
      <c r="N10" s="22"/>
      <c r="O10" s="22"/>
      <c r="P10" s="23"/>
    </row>
    <row r="11" spans="1:16" x14ac:dyDescent="0.25">
      <c r="A11" s="43" t="s">
        <v>38</v>
      </c>
      <c r="B11" s="43"/>
      <c r="C11" s="43"/>
      <c r="D11" s="43"/>
      <c r="E11" s="27">
        <f>SUM(E4:E10)</f>
        <v>1674</v>
      </c>
      <c r="F11" s="28">
        <f>SUM(F4:F10)</f>
        <v>1685</v>
      </c>
      <c r="G11" s="18">
        <f t="shared" si="0"/>
        <v>1.0065710872162486</v>
      </c>
      <c r="H11" s="28">
        <f>SUM(H4:H7)</f>
        <v>0</v>
      </c>
      <c r="I11" s="28">
        <f>SUM(I4:I7)</f>
        <v>5856927</v>
      </c>
      <c r="J11" s="28">
        <f>SUM(J4:J7)</f>
        <v>5859378</v>
      </c>
      <c r="K11" s="29">
        <f t="shared" si="1"/>
        <v>1.0004184788371102</v>
      </c>
      <c r="L11" s="28">
        <f>SUM(L4:L7)</f>
        <v>0</v>
      </c>
      <c r="M11" s="28">
        <f>SUM(M4:M7)</f>
        <v>0</v>
      </c>
      <c r="N11" s="28"/>
      <c r="O11" s="28">
        <f>SUM(O4:O7)</f>
        <v>0</v>
      </c>
      <c r="P11" s="28">
        <f>SUM(P4:P7)</f>
        <v>0</v>
      </c>
    </row>
    <row r="12" spans="1:16" ht="18.75" x14ac:dyDescent="0.25">
      <c r="A12" s="44" t="s">
        <v>52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6"/>
    </row>
    <row r="13" spans="1:16" ht="45" x14ac:dyDescent="0.25">
      <c r="A13" s="30"/>
      <c r="B13" s="12" t="s">
        <v>39</v>
      </c>
      <c r="C13" s="12" t="s">
        <v>40</v>
      </c>
      <c r="D13" s="12" t="s">
        <v>41</v>
      </c>
      <c r="E13" s="31" t="s">
        <v>15</v>
      </c>
      <c r="F13" s="31" t="s">
        <v>16</v>
      </c>
      <c r="G13" s="31" t="s">
        <v>17</v>
      </c>
      <c r="H13" s="31" t="s">
        <v>18</v>
      </c>
      <c r="I13" s="32" t="s">
        <v>19</v>
      </c>
      <c r="J13" s="32" t="s">
        <v>42</v>
      </c>
      <c r="K13" s="32" t="s">
        <v>21</v>
      </c>
      <c r="L13" s="32" t="s">
        <v>18</v>
      </c>
      <c r="M13" s="12" t="s">
        <v>22</v>
      </c>
      <c r="N13" s="12" t="s">
        <v>23</v>
      </c>
      <c r="O13" s="12" t="s">
        <v>24</v>
      </c>
      <c r="P13" s="12" t="s">
        <v>25</v>
      </c>
    </row>
    <row r="14" spans="1:16" x14ac:dyDescent="0.25">
      <c r="B14" s="15" t="s">
        <v>28</v>
      </c>
      <c r="C14" s="15" t="s">
        <v>14</v>
      </c>
      <c r="D14" s="15">
        <v>1996600200</v>
      </c>
      <c r="E14" s="33">
        <f>E11</f>
        <v>1674</v>
      </c>
      <c r="F14" s="33">
        <f>F11</f>
        <v>1685</v>
      </c>
      <c r="G14" s="29">
        <f t="shared" ref="G14" si="4">F14*1/E14</f>
        <v>1.0065710872162486</v>
      </c>
      <c r="H14" s="34"/>
      <c r="I14" s="35">
        <f>I11</f>
        <v>5856927</v>
      </c>
      <c r="J14" s="35">
        <v>5220090</v>
      </c>
      <c r="K14" s="29">
        <f t="shared" ref="K14" si="5">J14*1/I14</f>
        <v>0.89126772452516478</v>
      </c>
      <c r="L14" s="36"/>
      <c r="M14" s="37">
        <f>L14+H14</f>
        <v>0</v>
      </c>
      <c r="N14" s="37">
        <v>13000</v>
      </c>
      <c r="O14" s="37"/>
      <c r="P14" s="23">
        <f>N14+M14+O14</f>
        <v>13000</v>
      </c>
    </row>
    <row r="15" spans="1:16" x14ac:dyDescent="0.25">
      <c r="B15" s="15" t="s">
        <v>43</v>
      </c>
      <c r="C15" s="15" t="s">
        <v>44</v>
      </c>
      <c r="D15" s="15">
        <v>1964151517</v>
      </c>
      <c r="E15" s="11"/>
      <c r="F15" s="11"/>
      <c r="G15" s="11"/>
      <c r="H15" s="11"/>
      <c r="I15" s="11"/>
      <c r="J15" s="11"/>
      <c r="K15" s="11"/>
      <c r="L15" s="11"/>
      <c r="M15" s="11"/>
      <c r="N15" s="15">
        <v>10000</v>
      </c>
      <c r="O15" s="15"/>
      <c r="P15" s="23">
        <f t="shared" ref="P15:P17" si="6">N15+M15+O15</f>
        <v>10000</v>
      </c>
    </row>
    <row r="16" spans="1:16" x14ac:dyDescent="0.25">
      <c r="B16" s="15" t="s">
        <v>45</v>
      </c>
      <c r="C16" s="15" t="s">
        <v>46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5">
        <v>7000</v>
      </c>
      <c r="O16" s="15"/>
      <c r="P16" s="23">
        <f t="shared" si="6"/>
        <v>7000</v>
      </c>
    </row>
    <row r="17" spans="1:16" x14ac:dyDescent="0.25">
      <c r="B17" s="15" t="s">
        <v>47</v>
      </c>
      <c r="C17" s="15" t="s">
        <v>48</v>
      </c>
      <c r="D17" s="11">
        <v>1905538004</v>
      </c>
      <c r="E17" s="11"/>
      <c r="F17" s="11"/>
      <c r="G17" s="11"/>
      <c r="H17" s="11"/>
      <c r="I17" s="11"/>
      <c r="J17" s="11"/>
      <c r="K17" s="11"/>
      <c r="L17" s="11"/>
      <c r="M17" s="11"/>
      <c r="N17" s="15">
        <v>1000</v>
      </c>
      <c r="O17" s="15"/>
      <c r="P17" s="23">
        <f t="shared" si="6"/>
        <v>1000</v>
      </c>
    </row>
    <row r="18" spans="1:16" x14ac:dyDescent="0.25">
      <c r="A18" s="47" t="s">
        <v>49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9"/>
      <c r="P18" s="38">
        <f>SUM(P14:P17)</f>
        <v>31000</v>
      </c>
    </row>
    <row r="19" spans="1:16" ht="15.75" x14ac:dyDescent="0.25">
      <c r="A19" s="40" t="s">
        <v>50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39">
        <f>P11+P18</f>
        <v>31000</v>
      </c>
    </row>
  </sheetData>
  <mergeCells count="6">
    <mergeCell ref="A19:O19"/>
    <mergeCell ref="A1:P1"/>
    <mergeCell ref="A2:O2"/>
    <mergeCell ref="A11:D11"/>
    <mergeCell ref="A12:P12"/>
    <mergeCell ref="A18:O18"/>
  </mergeCells>
  <conditionalFormatting sqref="A3">
    <cfRule type="duplicateValues" dxfId="87" priority="87"/>
  </conditionalFormatting>
  <conditionalFormatting sqref="A3">
    <cfRule type="duplicateValues" dxfId="86" priority="86"/>
  </conditionalFormatting>
  <conditionalFormatting sqref="A3">
    <cfRule type="duplicateValues" dxfId="85" priority="85"/>
  </conditionalFormatting>
  <conditionalFormatting sqref="A3">
    <cfRule type="duplicateValues" dxfId="84" priority="84"/>
  </conditionalFormatting>
  <conditionalFormatting sqref="A3">
    <cfRule type="duplicateValues" dxfId="83" priority="83"/>
  </conditionalFormatting>
  <conditionalFormatting sqref="A3">
    <cfRule type="duplicateValues" dxfId="82" priority="82"/>
  </conditionalFormatting>
  <conditionalFormatting sqref="A3">
    <cfRule type="duplicateValues" dxfId="81" priority="81"/>
  </conditionalFormatting>
  <conditionalFormatting sqref="A3">
    <cfRule type="duplicateValues" dxfId="80" priority="80"/>
  </conditionalFormatting>
  <conditionalFormatting sqref="A3">
    <cfRule type="duplicateValues" dxfId="79" priority="79"/>
  </conditionalFormatting>
  <conditionalFormatting sqref="A3">
    <cfRule type="duplicateValues" dxfId="78" priority="78"/>
  </conditionalFormatting>
  <conditionalFormatting sqref="A3">
    <cfRule type="duplicateValues" dxfId="77" priority="77"/>
  </conditionalFormatting>
  <conditionalFormatting sqref="A3">
    <cfRule type="duplicateValues" dxfId="76" priority="76"/>
  </conditionalFormatting>
  <conditionalFormatting sqref="C3">
    <cfRule type="duplicateValues" dxfId="75" priority="75"/>
  </conditionalFormatting>
  <conditionalFormatting sqref="C3">
    <cfRule type="duplicateValues" dxfId="74" priority="74"/>
  </conditionalFormatting>
  <conditionalFormatting sqref="C3">
    <cfRule type="duplicateValues" dxfId="73" priority="73"/>
  </conditionalFormatting>
  <conditionalFormatting sqref="C3">
    <cfRule type="duplicateValues" dxfId="72" priority="72"/>
  </conditionalFormatting>
  <conditionalFormatting sqref="C3">
    <cfRule type="duplicateValues" dxfId="71" priority="71"/>
  </conditionalFormatting>
  <conditionalFormatting sqref="C3">
    <cfRule type="duplicateValues" dxfId="70" priority="70"/>
  </conditionalFormatting>
  <conditionalFormatting sqref="C3">
    <cfRule type="duplicateValues" dxfId="69" priority="69"/>
  </conditionalFormatting>
  <conditionalFormatting sqref="C3">
    <cfRule type="duplicateValues" dxfId="68" priority="68"/>
  </conditionalFormatting>
  <conditionalFormatting sqref="C3">
    <cfRule type="duplicateValues" dxfId="67" priority="67"/>
  </conditionalFormatting>
  <conditionalFormatting sqref="C3">
    <cfRule type="duplicateValues" dxfId="66" priority="66"/>
  </conditionalFormatting>
  <conditionalFormatting sqref="C3">
    <cfRule type="duplicateValues" dxfId="65" priority="65"/>
  </conditionalFormatting>
  <conditionalFormatting sqref="C3">
    <cfRule type="duplicateValues" dxfId="64" priority="64"/>
  </conditionalFormatting>
  <conditionalFormatting sqref="B3">
    <cfRule type="duplicateValues" dxfId="63" priority="88"/>
  </conditionalFormatting>
  <conditionalFormatting sqref="D13">
    <cfRule type="duplicateValues" dxfId="62" priority="63"/>
  </conditionalFormatting>
  <conditionalFormatting sqref="G14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A10">
    <cfRule type="duplicateValues" dxfId="61" priority="89"/>
  </conditionalFormatting>
  <conditionalFormatting sqref="A5:A9">
    <cfRule type="duplicateValues" dxfId="60" priority="90"/>
  </conditionalFormatting>
  <conditionalFormatting sqref="C7:C10">
    <cfRule type="duplicateValues" dxfId="59" priority="58"/>
  </conditionalFormatting>
  <conditionalFormatting sqref="C7:C9">
    <cfRule type="duplicateValues" dxfId="58" priority="57"/>
  </conditionalFormatting>
  <conditionalFormatting sqref="C7:C9">
    <cfRule type="duplicateValues" dxfId="57" priority="56"/>
  </conditionalFormatting>
  <conditionalFormatting sqref="C7:C9">
    <cfRule type="duplicateValues" dxfId="56" priority="55"/>
  </conditionalFormatting>
  <conditionalFormatting sqref="C7:C9">
    <cfRule type="duplicateValues" dxfId="55" priority="54"/>
  </conditionalFormatting>
  <conditionalFormatting sqref="C7:C9">
    <cfRule type="duplicateValues" dxfId="54" priority="53"/>
  </conditionalFormatting>
  <conditionalFormatting sqref="C7:C9">
    <cfRule type="duplicateValues" dxfId="53" priority="52"/>
  </conditionalFormatting>
  <conditionalFormatting sqref="C7:C9">
    <cfRule type="duplicateValues" dxfId="52" priority="51"/>
  </conditionalFormatting>
  <conditionalFormatting sqref="C7:C9">
    <cfRule type="duplicateValues" dxfId="51" priority="50"/>
  </conditionalFormatting>
  <conditionalFormatting sqref="C7:C9">
    <cfRule type="duplicateValues" dxfId="50" priority="49"/>
  </conditionalFormatting>
  <conditionalFormatting sqref="C7:C9">
    <cfRule type="duplicateValues" dxfId="49" priority="48"/>
  </conditionalFormatting>
  <conditionalFormatting sqref="C7:C9">
    <cfRule type="duplicateValues" dxfId="48" priority="47"/>
  </conditionalFormatting>
  <conditionalFormatting sqref="C7:C10">
    <cfRule type="duplicateValues" dxfId="47" priority="59"/>
  </conditionalFormatting>
  <conditionalFormatting sqref="C7:C9">
    <cfRule type="duplicateValues" dxfId="46" priority="60"/>
  </conditionalFormatting>
  <conditionalFormatting sqref="C5">
    <cfRule type="duplicateValues" dxfId="45" priority="43"/>
  </conditionalFormatting>
  <conditionalFormatting sqref="C5">
    <cfRule type="duplicateValues" dxfId="44" priority="42"/>
  </conditionalFormatting>
  <conditionalFormatting sqref="C5">
    <cfRule type="duplicateValues" dxfId="43" priority="41"/>
  </conditionalFormatting>
  <conditionalFormatting sqref="C5">
    <cfRule type="duplicateValues" dxfId="42" priority="40"/>
  </conditionalFormatting>
  <conditionalFormatting sqref="C5">
    <cfRule type="duplicateValues" dxfId="41" priority="39"/>
  </conditionalFormatting>
  <conditionalFormatting sqref="C5">
    <cfRule type="duplicateValues" dxfId="40" priority="38"/>
  </conditionalFormatting>
  <conditionalFormatting sqref="C5">
    <cfRule type="duplicateValues" dxfId="39" priority="37"/>
  </conditionalFormatting>
  <conditionalFormatting sqref="C5">
    <cfRule type="duplicateValues" dxfId="38" priority="36"/>
  </conditionalFormatting>
  <conditionalFormatting sqref="C5">
    <cfRule type="duplicateValues" dxfId="37" priority="35"/>
  </conditionalFormatting>
  <conditionalFormatting sqref="C5">
    <cfRule type="duplicateValues" dxfId="36" priority="34"/>
  </conditionalFormatting>
  <conditionalFormatting sqref="C5">
    <cfRule type="duplicateValues" dxfId="35" priority="33"/>
  </conditionalFormatting>
  <conditionalFormatting sqref="C5">
    <cfRule type="duplicateValues" dxfId="34" priority="32"/>
  </conditionalFormatting>
  <conditionalFormatting sqref="C5">
    <cfRule type="duplicateValues" dxfId="33" priority="44"/>
  </conditionalFormatting>
  <conditionalFormatting sqref="C5">
    <cfRule type="duplicateValues" dxfId="32" priority="45"/>
  </conditionalFormatting>
  <conditionalFormatting sqref="C5">
    <cfRule type="duplicateValues" dxfId="31" priority="46"/>
  </conditionalFormatting>
  <conditionalFormatting sqref="C6">
    <cfRule type="duplicateValues" dxfId="30" priority="29"/>
  </conditionalFormatting>
  <conditionalFormatting sqref="C6">
    <cfRule type="duplicateValues" dxfId="29" priority="28"/>
  </conditionalFormatting>
  <conditionalFormatting sqref="C6">
    <cfRule type="duplicateValues" dxfId="28" priority="27"/>
  </conditionalFormatting>
  <conditionalFormatting sqref="C6">
    <cfRule type="duplicateValues" dxfId="27" priority="26"/>
  </conditionalFormatting>
  <conditionalFormatting sqref="C6">
    <cfRule type="duplicateValues" dxfId="26" priority="25"/>
  </conditionalFormatting>
  <conditionalFormatting sqref="C6">
    <cfRule type="duplicateValues" dxfId="25" priority="24"/>
  </conditionalFormatting>
  <conditionalFormatting sqref="C6">
    <cfRule type="duplicateValues" dxfId="24" priority="23"/>
  </conditionalFormatting>
  <conditionalFormatting sqref="C6">
    <cfRule type="duplicateValues" dxfId="23" priority="22"/>
  </conditionalFormatting>
  <conditionalFormatting sqref="C6">
    <cfRule type="duplicateValues" dxfId="22" priority="21"/>
  </conditionalFormatting>
  <conditionalFormatting sqref="C6">
    <cfRule type="duplicateValues" dxfId="21" priority="20"/>
  </conditionalFormatting>
  <conditionalFormatting sqref="C6">
    <cfRule type="duplicateValues" dxfId="20" priority="19"/>
  </conditionalFormatting>
  <conditionalFormatting sqref="C6">
    <cfRule type="duplicateValues" dxfId="19" priority="18"/>
  </conditionalFormatting>
  <conditionalFormatting sqref="C6">
    <cfRule type="duplicateValues" dxfId="18" priority="30"/>
  </conditionalFormatting>
  <conditionalFormatting sqref="C6">
    <cfRule type="duplicateValues" dxfId="17" priority="31"/>
  </conditionalFormatting>
  <conditionalFormatting sqref="A4">
    <cfRule type="duplicateValues" dxfId="16" priority="16"/>
  </conditionalFormatting>
  <conditionalFormatting sqref="A4">
    <cfRule type="duplicateValues" dxfId="15" priority="17"/>
  </conditionalFormatting>
  <conditionalFormatting sqref="C4">
    <cfRule type="duplicateValues" dxfId="14" priority="14"/>
  </conditionalFormatting>
  <conditionalFormatting sqref="C4">
    <cfRule type="duplicateValues" dxfId="13" priority="13"/>
  </conditionalFormatting>
  <conditionalFormatting sqref="C4">
    <cfRule type="duplicateValues" dxfId="12" priority="12"/>
  </conditionalFormatting>
  <conditionalFormatting sqref="C4">
    <cfRule type="duplicateValues" dxfId="11" priority="11"/>
  </conditionalFormatting>
  <conditionalFormatting sqref="C4">
    <cfRule type="duplicateValues" dxfId="10" priority="10"/>
  </conditionalFormatting>
  <conditionalFormatting sqref="C4">
    <cfRule type="duplicateValues" dxfId="9" priority="9"/>
  </conditionalFormatting>
  <conditionalFormatting sqref="C4">
    <cfRule type="duplicateValues" dxfId="8" priority="8"/>
  </conditionalFormatting>
  <conditionalFormatting sqref="C4">
    <cfRule type="duplicateValues" dxfId="7" priority="7"/>
  </conditionalFormatting>
  <conditionalFormatting sqref="C4">
    <cfRule type="duplicateValues" dxfId="6" priority="6"/>
  </conditionalFormatting>
  <conditionalFormatting sqref="C4">
    <cfRule type="duplicateValues" dxfId="5" priority="5"/>
  </conditionalFormatting>
  <conditionalFormatting sqref="C4">
    <cfRule type="duplicateValues" dxfId="4" priority="4"/>
  </conditionalFormatting>
  <conditionalFormatting sqref="C4">
    <cfRule type="duplicateValues" dxfId="3" priority="3"/>
  </conditionalFormatting>
  <conditionalFormatting sqref="C4">
    <cfRule type="duplicateValues" dxfId="2" priority="2"/>
  </conditionalFormatting>
  <conditionalFormatting sqref="C4">
    <cfRule type="duplicateValues" dxfId="1" priority="1"/>
  </conditionalFormatting>
  <conditionalFormatting sqref="C4">
    <cfRule type="duplicateValues" dxfId="0" priority="15"/>
  </conditionalFormatting>
  <conditionalFormatting sqref="K4:K11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1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Commission June-24</vt:lpstr>
      <vt:lpstr>Salary June-24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cp:lastPrinted>2024-07-08T03:56:45Z</cp:lastPrinted>
  <dcterms:created xsi:type="dcterms:W3CDTF">2015-06-05T18:17:20Z</dcterms:created>
  <dcterms:modified xsi:type="dcterms:W3CDTF">2024-08-04T02:59:55Z</dcterms:modified>
</cp:coreProperties>
</file>