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5B4A296-626C-4F5E-9EED-A37266DCF19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D7" i="1"/>
  <c r="G21" i="1"/>
  <c r="H21" i="1" s="1"/>
  <c r="G31" i="1"/>
  <c r="G30" i="1"/>
  <c r="G29" i="1"/>
  <c r="G28" i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7" i="1"/>
  <c r="H32" i="1" l="1"/>
  <c r="H39" i="1" s="1"/>
  <c r="C7" i="1"/>
  <c r="E7" i="1"/>
  <c r="F7" i="1"/>
</calcChain>
</file>

<file path=xl/sharedStrings.xml><?xml version="1.0" encoding="utf-8"?>
<sst xmlns="http://schemas.openxmlformats.org/spreadsheetml/2006/main" count="50" uniqueCount="50">
  <si>
    <t>Name</t>
  </si>
  <si>
    <t>I top up sale</t>
  </si>
  <si>
    <t>SC sale</t>
  </si>
  <si>
    <t>STD sale Q</t>
  </si>
  <si>
    <t>KIT sale Q</t>
  </si>
  <si>
    <t>Total Sale</t>
  </si>
  <si>
    <t>SL</t>
  </si>
  <si>
    <t>Asim Gain</t>
  </si>
  <si>
    <t>Prince Mondal</t>
  </si>
  <si>
    <t>Liton Roy</t>
  </si>
  <si>
    <t>SSO Terget</t>
  </si>
  <si>
    <t>Mangrove Communication</t>
  </si>
  <si>
    <t>SL NO</t>
  </si>
  <si>
    <t>PRODUCT</t>
  </si>
  <si>
    <t>OPNING
QUENTTY</t>
  </si>
  <si>
    <t>SALE
QUENTTY</t>
  </si>
  <si>
    <t>PURCHASE
QUENTTY</t>
  </si>
  <si>
    <t>BUNASH
QUENTTY
ADJUST</t>
  </si>
  <si>
    <t>CLOSING
STOCK 
QUENTTY</t>
  </si>
  <si>
    <t>CLOSING PURCHASE VALUE</t>
  </si>
  <si>
    <t>I top up Due</t>
  </si>
  <si>
    <t>I top up</t>
  </si>
  <si>
    <t>9 tk voice</t>
  </si>
  <si>
    <t>9 tk data</t>
  </si>
  <si>
    <t>10 tk</t>
  </si>
  <si>
    <t>20 tk</t>
  </si>
  <si>
    <t>19 tk mb</t>
  </si>
  <si>
    <t>19 tk voice</t>
  </si>
  <si>
    <t>29 voice</t>
  </si>
  <si>
    <t>50 tk</t>
  </si>
  <si>
    <t>New STD sim (470)</t>
  </si>
  <si>
    <t>Old STD sim (241)</t>
  </si>
  <si>
    <t>Rbsp sim</t>
  </si>
  <si>
    <t>EV Swap Sim</t>
  </si>
  <si>
    <t>DD Sim</t>
  </si>
  <si>
    <t>MiFi Router</t>
  </si>
  <si>
    <t>14tk vic card</t>
  </si>
  <si>
    <t>14tk Mb Card</t>
  </si>
  <si>
    <t>*** TOTAL I TOP BALANCE =  ( INCLUDING COMMISSION  )</t>
  </si>
  <si>
    <t>Total</t>
  </si>
  <si>
    <t>29 tk data</t>
  </si>
  <si>
    <t>Arman Hosen</t>
  </si>
  <si>
    <t>Cash</t>
  </si>
  <si>
    <t>Bank</t>
  </si>
  <si>
    <t>BL</t>
  </si>
  <si>
    <t>Extra Exp</t>
  </si>
  <si>
    <t>BG</t>
  </si>
  <si>
    <t>GTAND TOTAL</t>
  </si>
  <si>
    <t>Mangrove Communication   19.02.2025</t>
  </si>
  <si>
    <t xml:space="preserve">DAILY STOCK                         (19/02/2025)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</si>
</sst>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28"/>
      <color theme="1"/>
      <name val="Calibri"/>
      <family val="2"/>
      <scheme val="minor"/>
    </font>
    <font>
      <b/>
      <sz val="12"/>
      <color theme="1"/>
      <name val="Garamond"/>
      <family val="1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0" fontId="8" fillId="5" borderId="1" xfId="0" applyFont="1" applyFill="1" applyBorder="1"/>
    <xf numFmtId="1" fontId="8" fillId="5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5" workbookViewId="0">
      <selection activeCell="H38" sqref="H38"/>
    </sheetView>
  </sheetViews>
  <sheetFormatPr defaultRowHeight="15" x14ac:dyDescent="0.25"/>
  <cols>
    <col min="2" max="2" width="24.85546875" bestFit="1" customWidth="1"/>
    <col min="3" max="3" width="14" customWidth="1"/>
    <col min="4" max="4" width="12.5703125" customWidth="1"/>
    <col min="5" max="5" width="15" customWidth="1"/>
    <col min="6" max="6" width="13.28515625" customWidth="1"/>
    <col min="7" max="7" width="22" customWidth="1"/>
    <col min="8" max="8" width="17.5703125" customWidth="1"/>
  </cols>
  <sheetData>
    <row r="1" spans="1:8" ht="38.25" customHeight="1" x14ac:dyDescent="0.25">
      <c r="A1" s="15" t="s">
        <v>48</v>
      </c>
      <c r="B1" s="15"/>
      <c r="C1" s="15"/>
      <c r="D1" s="15"/>
      <c r="E1" s="15"/>
      <c r="F1" s="15"/>
      <c r="G1" s="15"/>
    </row>
    <row r="2" spans="1:8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10</v>
      </c>
    </row>
    <row r="3" spans="1:8" ht="15.75" x14ac:dyDescent="0.25">
      <c r="A3" s="2">
        <v>1</v>
      </c>
      <c r="B3" s="1" t="s">
        <v>7</v>
      </c>
      <c r="C3" s="10">
        <v>40424</v>
      </c>
      <c r="D3" s="2">
        <v>4141</v>
      </c>
      <c r="E3" s="2">
        <v>5</v>
      </c>
      <c r="F3" s="2">
        <v>2</v>
      </c>
      <c r="G3" s="2">
        <v>14</v>
      </c>
    </row>
    <row r="4" spans="1:8" ht="15.75" x14ac:dyDescent="0.25">
      <c r="A4" s="2">
        <v>2</v>
      </c>
      <c r="B4" s="1" t="s">
        <v>8</v>
      </c>
      <c r="C4" s="10">
        <v>27151</v>
      </c>
      <c r="D4" s="2">
        <v>565</v>
      </c>
      <c r="E4" s="2"/>
      <c r="F4" s="2"/>
      <c r="G4" s="2">
        <v>12</v>
      </c>
    </row>
    <row r="5" spans="1:8" ht="15.75" x14ac:dyDescent="0.25">
      <c r="A5" s="2">
        <v>3</v>
      </c>
      <c r="B5" s="1" t="s">
        <v>9</v>
      </c>
      <c r="C5" s="10">
        <v>38678</v>
      </c>
      <c r="D5" s="2">
        <v>4048</v>
      </c>
      <c r="E5" s="2"/>
      <c r="F5" s="2"/>
      <c r="G5" s="2">
        <v>16</v>
      </c>
    </row>
    <row r="6" spans="1:8" ht="15.75" x14ac:dyDescent="0.25">
      <c r="A6" s="2">
        <v>4</v>
      </c>
      <c r="B6" s="1" t="s">
        <v>41</v>
      </c>
      <c r="C6" s="10">
        <v>32889</v>
      </c>
      <c r="D6" s="2">
        <v>3577</v>
      </c>
      <c r="E6" s="2"/>
      <c r="F6" s="2"/>
      <c r="G6" s="2">
        <v>19</v>
      </c>
    </row>
    <row r="7" spans="1:8" ht="15.75" x14ac:dyDescent="0.25">
      <c r="A7" s="16" t="s">
        <v>5</v>
      </c>
      <c r="B7" s="16"/>
      <c r="C7" s="3">
        <f>SUM(C3:C6)</f>
        <v>139142</v>
      </c>
      <c r="D7" s="3">
        <f>SUM(D3:D6)</f>
        <v>12331</v>
      </c>
      <c r="E7" s="3">
        <f>SUM(E3:E6)</f>
        <v>5</v>
      </c>
      <c r="F7" s="3">
        <f>SUM(F3:F6)</f>
        <v>2</v>
      </c>
      <c r="G7" s="3">
        <f>SUM(G3:G6)</f>
        <v>61</v>
      </c>
    </row>
    <row r="10" spans="1:8" ht="36" x14ac:dyDescent="0.25">
      <c r="A10" s="15" t="s">
        <v>49</v>
      </c>
      <c r="B10" s="15"/>
      <c r="C10" s="15"/>
      <c r="D10" s="15"/>
      <c r="E10" s="15"/>
      <c r="F10" s="15"/>
      <c r="G10" s="15"/>
      <c r="H10" s="19"/>
    </row>
    <row r="11" spans="1:8" ht="36" x14ac:dyDescent="0.25">
      <c r="A11" s="15" t="s">
        <v>11</v>
      </c>
      <c r="B11" s="15"/>
      <c r="C11" s="15"/>
      <c r="D11" s="15"/>
      <c r="E11" s="15"/>
      <c r="F11" s="15"/>
      <c r="G11" s="15"/>
      <c r="H11" s="20"/>
    </row>
    <row r="12" spans="1:8" ht="63" x14ac:dyDescent="0.25">
      <c r="A12" s="4" t="s">
        <v>12</v>
      </c>
      <c r="B12" s="4" t="s">
        <v>13</v>
      </c>
      <c r="C12" s="5" t="s">
        <v>14</v>
      </c>
      <c r="D12" s="5" t="s">
        <v>15</v>
      </c>
      <c r="E12" s="5" t="s">
        <v>16</v>
      </c>
      <c r="F12" s="5" t="s">
        <v>17</v>
      </c>
      <c r="G12" s="5" t="s">
        <v>18</v>
      </c>
      <c r="H12" s="6" t="s">
        <v>19</v>
      </c>
    </row>
    <row r="13" spans="1:8" ht="21" x14ac:dyDescent="0.35">
      <c r="A13" s="4">
        <v>1</v>
      </c>
      <c r="B13" s="4" t="s">
        <v>20</v>
      </c>
      <c r="C13" s="5">
        <v>68528</v>
      </c>
      <c r="D13" s="5">
        <v>10283</v>
      </c>
      <c r="E13" s="5"/>
      <c r="F13" s="5"/>
      <c r="G13" s="4">
        <f>C13-D13+E13+F13</f>
        <v>58245</v>
      </c>
      <c r="H13" s="7">
        <f>G13-3.75%*G13</f>
        <v>56060.8125</v>
      </c>
    </row>
    <row r="14" spans="1:8" ht="21" x14ac:dyDescent="0.35">
      <c r="A14" s="8">
        <v>2</v>
      </c>
      <c r="B14" s="8" t="s">
        <v>21</v>
      </c>
      <c r="C14" s="8">
        <v>278237</v>
      </c>
      <c r="D14" s="8">
        <v>139142</v>
      </c>
      <c r="E14" s="4">
        <v>124675</v>
      </c>
      <c r="F14" s="4"/>
      <c r="G14" s="4">
        <f>C14-D14+E14+F14</f>
        <v>263770</v>
      </c>
      <c r="H14" s="7">
        <f>G14-3.75%*G14</f>
        <v>253878.625</v>
      </c>
    </row>
    <row r="15" spans="1:8" ht="21" x14ac:dyDescent="0.35">
      <c r="A15" s="4">
        <v>3</v>
      </c>
      <c r="B15" s="8" t="s">
        <v>22</v>
      </c>
      <c r="C15" s="8"/>
      <c r="D15" s="4"/>
      <c r="E15" s="4"/>
      <c r="F15" s="4"/>
      <c r="G15" s="4">
        <f>C15-D15+E15+F15</f>
        <v>0</v>
      </c>
      <c r="H15" s="9">
        <f>G15*8.81</f>
        <v>0</v>
      </c>
    </row>
    <row r="16" spans="1:8" ht="21" x14ac:dyDescent="0.35">
      <c r="A16" s="4">
        <v>4</v>
      </c>
      <c r="B16" s="8" t="s">
        <v>23</v>
      </c>
      <c r="C16" s="8"/>
      <c r="D16" s="4"/>
      <c r="E16" s="4"/>
      <c r="F16" s="4"/>
      <c r="G16" s="4">
        <f>C16-D16+E16+F16</f>
        <v>0</v>
      </c>
      <c r="H16" s="9">
        <f>G16*8.81</f>
        <v>0</v>
      </c>
    </row>
    <row r="17" spans="1:8" ht="21" x14ac:dyDescent="0.35">
      <c r="A17" s="8">
        <v>5</v>
      </c>
      <c r="B17" s="8" t="s">
        <v>24</v>
      </c>
      <c r="C17" s="8"/>
      <c r="D17" s="4"/>
      <c r="E17" s="4"/>
      <c r="F17" s="4"/>
      <c r="G17" s="4">
        <f t="shared" ref="G17:G31" si="0">C17-D17+E17+F17</f>
        <v>0</v>
      </c>
      <c r="H17" s="9">
        <f>G17*9.65</f>
        <v>0</v>
      </c>
    </row>
    <row r="18" spans="1:8" ht="21" x14ac:dyDescent="0.35">
      <c r="A18" s="4">
        <v>6</v>
      </c>
      <c r="B18" s="8" t="s">
        <v>25</v>
      </c>
      <c r="C18" s="8"/>
      <c r="D18" s="4"/>
      <c r="E18" s="4"/>
      <c r="F18" s="4"/>
      <c r="G18" s="4">
        <f t="shared" si="0"/>
        <v>0</v>
      </c>
      <c r="H18" s="9">
        <f>G18*19.2</f>
        <v>0</v>
      </c>
    </row>
    <row r="19" spans="1:8" ht="21" x14ac:dyDescent="0.35">
      <c r="A19" s="4">
        <v>7</v>
      </c>
      <c r="B19" s="8" t="s">
        <v>26</v>
      </c>
      <c r="C19" s="8"/>
      <c r="D19" s="4"/>
      <c r="E19" s="4"/>
      <c r="F19" s="4"/>
      <c r="G19" s="4">
        <f t="shared" si="0"/>
        <v>0</v>
      </c>
      <c r="H19" s="9">
        <f>G19*18.31</f>
        <v>0</v>
      </c>
    </row>
    <row r="20" spans="1:8" ht="21" x14ac:dyDescent="0.35">
      <c r="A20" s="8">
        <v>8</v>
      </c>
      <c r="B20" s="8" t="s">
        <v>27</v>
      </c>
      <c r="C20" s="8">
        <v>6010</v>
      </c>
      <c r="D20" s="8">
        <v>400</v>
      </c>
      <c r="E20" s="4"/>
      <c r="F20" s="4"/>
      <c r="G20" s="4">
        <f t="shared" si="0"/>
        <v>5610</v>
      </c>
      <c r="H20" s="9">
        <f>G20*18.31</f>
        <v>102719.09999999999</v>
      </c>
    </row>
    <row r="21" spans="1:8" ht="21" x14ac:dyDescent="0.35">
      <c r="A21" s="4">
        <v>9</v>
      </c>
      <c r="B21" s="8" t="s">
        <v>40</v>
      </c>
      <c r="C21" s="8">
        <v>1160</v>
      </c>
      <c r="D21" s="8">
        <v>20</v>
      </c>
      <c r="E21" s="4"/>
      <c r="F21" s="4"/>
      <c r="G21" s="4">
        <f t="shared" si="0"/>
        <v>1140</v>
      </c>
      <c r="H21" s="9">
        <f>G21*27.91</f>
        <v>31817.4</v>
      </c>
    </row>
    <row r="22" spans="1:8" ht="21" x14ac:dyDescent="0.35">
      <c r="A22" s="4">
        <v>10</v>
      </c>
      <c r="B22" s="8" t="s">
        <v>28</v>
      </c>
      <c r="C22" s="8">
        <v>440</v>
      </c>
      <c r="D22" s="4">
        <v>150</v>
      </c>
      <c r="E22" s="4"/>
      <c r="F22" s="4"/>
      <c r="G22" s="4">
        <f t="shared" si="0"/>
        <v>290</v>
      </c>
      <c r="H22" s="9">
        <f>G22*27.24</f>
        <v>7899.5999999999995</v>
      </c>
    </row>
    <row r="23" spans="1:8" ht="21" x14ac:dyDescent="0.35">
      <c r="A23" s="8">
        <v>11</v>
      </c>
      <c r="B23" s="8" t="s">
        <v>29</v>
      </c>
      <c r="C23" s="8"/>
      <c r="D23" s="4"/>
      <c r="E23" s="4"/>
      <c r="F23" s="4"/>
      <c r="G23" s="4">
        <f>C23-D23+E23+F23</f>
        <v>0</v>
      </c>
      <c r="H23" s="9">
        <f>G23*48.2</f>
        <v>0</v>
      </c>
    </row>
    <row r="24" spans="1:8" ht="21" x14ac:dyDescent="0.35">
      <c r="A24" s="4">
        <v>12</v>
      </c>
      <c r="B24" s="8" t="s">
        <v>30</v>
      </c>
      <c r="C24" s="8">
        <v>31</v>
      </c>
      <c r="D24" s="4">
        <v>5</v>
      </c>
      <c r="E24" s="4"/>
      <c r="F24" s="4"/>
      <c r="G24" s="4">
        <f>C24-D24+E24+F24</f>
        <v>26</v>
      </c>
      <c r="H24" s="9">
        <f>G24*470</f>
        <v>12220</v>
      </c>
    </row>
    <row r="25" spans="1:8" ht="21" x14ac:dyDescent="0.35">
      <c r="A25" s="4">
        <v>13</v>
      </c>
      <c r="B25" s="8" t="s">
        <v>31</v>
      </c>
      <c r="C25" s="8">
        <v>31</v>
      </c>
      <c r="D25" s="4"/>
      <c r="E25" s="4"/>
      <c r="F25" s="4"/>
      <c r="G25" s="4">
        <f t="shared" si="0"/>
        <v>31</v>
      </c>
      <c r="H25" s="9">
        <f>G25*241</f>
        <v>7471</v>
      </c>
    </row>
    <row r="26" spans="1:8" ht="21" x14ac:dyDescent="0.35">
      <c r="A26" s="8">
        <v>14</v>
      </c>
      <c r="B26" s="8" t="s">
        <v>32</v>
      </c>
      <c r="C26" s="8">
        <v>55</v>
      </c>
      <c r="D26" s="4">
        <v>2</v>
      </c>
      <c r="E26" s="4"/>
      <c r="F26" s="4"/>
      <c r="G26" s="4">
        <f t="shared" si="0"/>
        <v>53</v>
      </c>
      <c r="H26" s="9">
        <f>G26*323</f>
        <v>17119</v>
      </c>
    </row>
    <row r="27" spans="1:8" ht="21" x14ac:dyDescent="0.35">
      <c r="A27" s="4">
        <v>15</v>
      </c>
      <c r="B27" s="8" t="s">
        <v>33</v>
      </c>
      <c r="C27" s="8">
        <v>77</v>
      </c>
      <c r="D27" s="4"/>
      <c r="E27" s="4"/>
      <c r="F27" s="4"/>
      <c r="G27" s="4">
        <f t="shared" si="0"/>
        <v>77</v>
      </c>
      <c r="H27" s="9">
        <f>G27*100</f>
        <v>7700</v>
      </c>
    </row>
    <row r="28" spans="1:8" ht="21" x14ac:dyDescent="0.35">
      <c r="A28" s="4">
        <v>16</v>
      </c>
      <c r="B28" s="8" t="s">
        <v>34</v>
      </c>
      <c r="C28" s="8"/>
      <c r="D28" s="4"/>
      <c r="E28" s="4"/>
      <c r="F28" s="4"/>
      <c r="G28" s="4">
        <f t="shared" si="0"/>
        <v>0</v>
      </c>
      <c r="H28" s="9"/>
    </row>
    <row r="29" spans="1:8" ht="21" x14ac:dyDescent="0.35">
      <c r="A29" s="8">
        <v>17</v>
      </c>
      <c r="B29" s="8" t="s">
        <v>35</v>
      </c>
      <c r="C29" s="8"/>
      <c r="D29" s="4"/>
      <c r="E29" s="4"/>
      <c r="F29" s="4"/>
      <c r="G29" s="4">
        <f t="shared" si="0"/>
        <v>0</v>
      </c>
      <c r="H29" s="9"/>
    </row>
    <row r="30" spans="1:8" ht="21" x14ac:dyDescent="0.35">
      <c r="A30" s="4">
        <v>18</v>
      </c>
      <c r="B30" s="8" t="s">
        <v>36</v>
      </c>
      <c r="C30" s="8"/>
      <c r="D30" s="4"/>
      <c r="E30" s="4"/>
      <c r="F30" s="4"/>
      <c r="G30" s="4">
        <f t="shared" si="0"/>
        <v>0</v>
      </c>
      <c r="H30" s="9"/>
    </row>
    <row r="31" spans="1:8" ht="21" x14ac:dyDescent="0.35">
      <c r="A31" s="4">
        <v>19</v>
      </c>
      <c r="B31" s="8" t="s">
        <v>37</v>
      </c>
      <c r="C31" s="8"/>
      <c r="D31" s="4"/>
      <c r="E31" s="4"/>
      <c r="F31" s="4"/>
      <c r="G31" s="4">
        <f t="shared" si="0"/>
        <v>0</v>
      </c>
      <c r="H31" s="9"/>
    </row>
    <row r="32" spans="1:8" ht="21" x14ac:dyDescent="0.25">
      <c r="B32" s="21" t="s">
        <v>38</v>
      </c>
      <c r="C32" s="21"/>
      <c r="D32" s="21"/>
      <c r="E32" s="21"/>
      <c r="G32" s="11" t="s">
        <v>39</v>
      </c>
      <c r="H32" s="12">
        <f>SUM(H13:H31)</f>
        <v>496885.53749999998</v>
      </c>
    </row>
    <row r="33" spans="6:8" ht="18.75" x14ac:dyDescent="0.3">
      <c r="F33" s="13" t="s">
        <v>42</v>
      </c>
      <c r="G33" s="13"/>
      <c r="H33" s="13">
        <v>42074</v>
      </c>
    </row>
    <row r="34" spans="6:8" ht="18.75" x14ac:dyDescent="0.3">
      <c r="F34" s="13" t="s">
        <v>43</v>
      </c>
      <c r="G34" s="13"/>
      <c r="H34" s="13">
        <v>55434</v>
      </c>
    </row>
    <row r="35" spans="6:8" ht="18.75" x14ac:dyDescent="0.3">
      <c r="F35" s="13" t="s">
        <v>44</v>
      </c>
      <c r="G35" s="13"/>
      <c r="H35" s="13"/>
    </row>
    <row r="36" spans="6:8" ht="18.75" x14ac:dyDescent="0.3">
      <c r="F36" s="13" t="s">
        <v>45</v>
      </c>
      <c r="G36" s="13"/>
      <c r="H36" s="13"/>
    </row>
    <row r="37" spans="6:8" ht="18.75" x14ac:dyDescent="0.3">
      <c r="F37" s="13" t="s">
        <v>46</v>
      </c>
      <c r="G37" s="13"/>
      <c r="H37" s="13">
        <v>280000</v>
      </c>
    </row>
    <row r="38" spans="6:8" ht="18.75" x14ac:dyDescent="0.3">
      <c r="F38" s="13"/>
      <c r="G38" s="13"/>
      <c r="H38" s="13"/>
    </row>
    <row r="39" spans="6:8" ht="18.75" x14ac:dyDescent="0.3">
      <c r="F39" s="17" t="s">
        <v>47</v>
      </c>
      <c r="G39" s="18"/>
      <c r="H39" s="14">
        <f>H38+H37+H36+H35+H34+H33+H32</f>
        <v>874393.53749999998</v>
      </c>
    </row>
  </sheetData>
  <mergeCells count="7">
    <mergeCell ref="A1:G1"/>
    <mergeCell ref="A7:B7"/>
    <mergeCell ref="F39:G39"/>
    <mergeCell ref="A10:G10"/>
    <mergeCell ref="H10:H11"/>
    <mergeCell ref="A11:G11"/>
    <mergeCell ref="B32:E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2025-02-19T15:21:14Z</dcterms:modified>
</cp:coreProperties>
</file>