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D-Profit_ROI\"/>
    </mc:Choice>
  </mc:AlternateContent>
  <xr:revisionPtr revIDLastSave="0" documentId="13_ncr:1_{D7ED9EBC-FD96-4894-B77E-037EFA3F2FC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14" i="1"/>
  <c r="B45" i="1"/>
  <c r="B51" i="1" l="1"/>
  <c r="G35" i="1"/>
  <c r="G34" i="1"/>
  <c r="G33" i="1"/>
  <c r="G32" i="1"/>
  <c r="G31" i="1"/>
  <c r="G30" i="1"/>
  <c r="G29" i="1"/>
  <c r="G28" i="1"/>
  <c r="G27" i="1"/>
  <c r="G26" i="1"/>
  <c r="G25" i="1"/>
  <c r="C16" i="1"/>
  <c r="C12" i="1"/>
  <c r="C11" i="1"/>
  <c r="G36" i="1" l="1"/>
  <c r="F41" i="1"/>
  <c r="C17" i="1"/>
  <c r="F43" i="1" l="1"/>
</calcChain>
</file>

<file path=xl/sharedStrings.xml><?xml version="1.0" encoding="utf-8"?>
<sst xmlns="http://schemas.openxmlformats.org/spreadsheetml/2006/main" count="52" uniqueCount="51">
  <si>
    <t>MANGROVE COMMUNICATION</t>
  </si>
  <si>
    <t>Month</t>
  </si>
  <si>
    <t>DH Code</t>
  </si>
  <si>
    <t>DHKGOP05</t>
  </si>
  <si>
    <t>Determination of Profit and Loss</t>
  </si>
  <si>
    <t>INCOME</t>
  </si>
  <si>
    <t>Explanation</t>
  </si>
  <si>
    <t>Sales</t>
  </si>
  <si>
    <t>Comission</t>
  </si>
  <si>
    <t>itopup (C2C)</t>
  </si>
  <si>
    <t>SC (Sales to Retail) Secondary</t>
  </si>
  <si>
    <t>Distributor GA &amp; SAF Commission June'24</t>
  </si>
  <si>
    <t>Distributor Campaign Shera partner June'24</t>
  </si>
  <si>
    <t xml:space="preserve">Reasonal bubget </t>
  </si>
  <si>
    <t>Sim swap</t>
  </si>
  <si>
    <t>Total income</t>
  </si>
  <si>
    <t>SALARY EXPENSE</t>
  </si>
  <si>
    <t>Fixed Salary</t>
  </si>
  <si>
    <t>Variable Salary</t>
  </si>
  <si>
    <t xml:space="preserve">Mobile Bill If any </t>
  </si>
  <si>
    <t>Hardship Allowance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</si>
  <si>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</si>
  <si>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</si>
  <si>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</si>
  <si>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</si>
  <si>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</si>
  <si>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</si>
  <si>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</si>
  <si>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</si>
  <si>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</si>
  <si>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</si>
  <si>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</si>
  <si>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clenar salary</t>
  </si>
  <si>
    <t>Total Salary Expense</t>
  </si>
  <si>
    <t>EXPENSE</t>
  </si>
  <si>
    <t>Items</t>
  </si>
  <si>
    <t>Amount</t>
  </si>
  <si>
    <t>RSO Conveyance</t>
  </si>
  <si>
    <t>Total Expense:</t>
  </si>
  <si>
    <t>House Rent</t>
  </si>
  <si>
    <t>Fuel</t>
  </si>
  <si>
    <t>PROFIT/LOSS</t>
  </si>
  <si>
    <t>Internet &amp; Phone</t>
  </si>
  <si>
    <t xml:space="preserve">Electricity, Stationary and Ohters </t>
  </si>
  <si>
    <t>Motorbike Maintanace Cost</t>
  </si>
  <si>
    <t>Bank (TT)+ Lifting man conveyance</t>
  </si>
  <si>
    <t>Entertainment Cost</t>
  </si>
  <si>
    <t>BG renew</t>
  </si>
  <si>
    <t>Market Development</t>
  </si>
  <si>
    <t>Total Other Expenses</t>
  </si>
  <si>
    <t>Puja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</si>
</sst>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4" fillId="3" borderId="7" xfId="0" applyFont="1" applyFill="1" applyBorder="1" applyAlignment="1">
      <alignment horizontal="left" vertical="center"/>
    </xf>
    <xf numFmtId="17" fontId="4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/>
    <xf numFmtId="0" fontId="4" fillId="3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0" fillId="5" borderId="3" xfId="0" applyFill="1" applyBorder="1"/>
    <xf numFmtId="0" fontId="7" fillId="5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left" vertical="center"/>
    </xf>
    <xf numFmtId="1" fontId="9" fillId="9" borderId="13" xfId="0" applyNumberFormat="1" applyFont="1" applyFill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9" xfId="0" applyBorder="1"/>
    <xf numFmtId="0" fontId="8" fillId="8" borderId="15" xfId="0" applyFont="1" applyFill="1" applyBorder="1" applyAlignment="1">
      <alignment horizontal="center" vertical="center"/>
    </xf>
    <xf numFmtId="1" fontId="9" fillId="8" borderId="13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1" fontId="9" fillId="5" borderId="13" xfId="0" applyNumberFormat="1" applyFont="1" applyFill="1" applyBorder="1" applyAlignment="1">
      <alignment horizontal="center" vertical="center"/>
    </xf>
    <xf numFmtId="0" fontId="0" fillId="0" borderId="12" xfId="0" applyBorder="1"/>
    <xf numFmtId="0" fontId="12" fillId="11" borderId="15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/>
    </xf>
    <xf numFmtId="164" fontId="13" fillId="9" borderId="13" xfId="1" applyNumberFormat="1" applyFont="1" applyFill="1" applyBorder="1" applyAlignment="1">
      <alignment horizontal="center" vertical="center"/>
    </xf>
    <xf numFmtId="164" fontId="13" fillId="9" borderId="14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left" vertical="center"/>
    </xf>
    <xf numFmtId="164" fontId="13" fillId="9" borderId="11" xfId="1" applyNumberFormat="1" applyFont="1" applyFill="1" applyBorder="1" applyAlignment="1">
      <alignment horizontal="center" vertical="center"/>
    </xf>
    <xf numFmtId="164" fontId="13" fillId="9" borderId="16" xfId="0" applyNumberFormat="1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164" fontId="8" fillId="12" borderId="19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0" applyNumberFormat="1"/>
    <xf numFmtId="164" fontId="0" fillId="0" borderId="9" xfId="0" applyNumberFormat="1" applyBorder="1"/>
    <xf numFmtId="0" fontId="12" fillId="13" borderId="15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8" fillId="14" borderId="15" xfId="0" applyFont="1" applyFill="1" applyBorder="1" applyAlignment="1">
      <alignment horizontal="left" vertical="center"/>
    </xf>
    <xf numFmtId="0" fontId="13" fillId="14" borderId="13" xfId="0" applyFont="1" applyFill="1" applyBorder="1" applyAlignment="1">
      <alignment horizontal="center" vertical="center"/>
    </xf>
    <xf numFmtId="0" fontId="19" fillId="0" borderId="0" xfId="0" applyFont="1"/>
    <xf numFmtId="0" fontId="18" fillId="9" borderId="15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 wrapText="1"/>
    </xf>
    <xf numFmtId="0" fontId="13" fillId="13" borderId="1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2"/>
  <sheetViews>
    <sheetView tabSelected="1" topLeftCell="A13" workbookViewId="0">
      <selection activeCell="J20" sqref="J20"/>
    </sheetView>
  </sheetViews>
  <sheetFormatPr defaultRowHeight="15" x14ac:dyDescent="0.25"/>
  <cols>
    <col min="1" max="1" width="60.42578125" customWidth="1"/>
    <col min="2" max="2" width="13.85546875" bestFit="1" customWidth="1"/>
    <col min="3" max="3" width="15.5703125" customWidth="1"/>
    <col min="4" max="4" width="13.140625" customWidth="1"/>
    <col min="5" max="5" width="15" customWidth="1"/>
    <col min="6" max="6" width="19.5703125" customWidth="1"/>
    <col min="7" max="7" width="14.85546875" customWidth="1"/>
  </cols>
  <sheetData>
    <row r="1" spans="1:7" x14ac:dyDescent="0.25">
      <c r="A1" s="68" t="s">
        <v>0</v>
      </c>
      <c r="B1" s="69"/>
      <c r="C1" s="69"/>
      <c r="D1" s="69"/>
      <c r="E1" s="69"/>
      <c r="F1" s="69"/>
      <c r="G1" s="70"/>
    </row>
    <row r="2" spans="1:7" ht="15.75" thickBot="1" x14ac:dyDescent="0.3">
      <c r="A2" s="71"/>
      <c r="B2" s="72"/>
      <c r="C2" s="72"/>
      <c r="D2" s="72"/>
      <c r="E2" s="72"/>
      <c r="F2" s="72"/>
      <c r="G2" s="73"/>
    </row>
    <row r="3" spans="1:7" ht="15.75" x14ac:dyDescent="0.25">
      <c r="A3" s="1" t="s">
        <v>1</v>
      </c>
      <c r="B3" s="2">
        <v>45589</v>
      </c>
      <c r="F3" s="3"/>
      <c r="G3" s="4"/>
    </row>
    <row r="4" spans="1:7" ht="16.5" thickBot="1" x14ac:dyDescent="0.3">
      <c r="A4" s="5" t="s">
        <v>2</v>
      </c>
      <c r="B4" s="6" t="s">
        <v>3</v>
      </c>
      <c r="F4" s="3"/>
      <c r="G4" s="4"/>
    </row>
    <row r="5" spans="1:7" x14ac:dyDescent="0.25">
      <c r="A5" s="74" t="s">
        <v>4</v>
      </c>
      <c r="B5" s="75"/>
      <c r="C5" s="75"/>
      <c r="D5" s="75"/>
      <c r="E5" s="75"/>
      <c r="F5" s="75"/>
      <c r="G5" s="76"/>
    </row>
    <row r="6" spans="1:7" ht="15.75" thickBot="1" x14ac:dyDescent="0.3">
      <c r="A6" s="77"/>
      <c r="B6" s="78"/>
      <c r="C6" s="78"/>
      <c r="D6" s="78"/>
      <c r="E6" s="78"/>
      <c r="F6" s="78"/>
      <c r="G6" s="79"/>
    </row>
    <row r="7" spans="1:7" ht="15.75" x14ac:dyDescent="0.25">
      <c r="A7" s="7"/>
      <c r="B7" s="8"/>
      <c r="C7" s="9"/>
      <c r="D7" s="9"/>
      <c r="E7" s="9"/>
      <c r="F7" s="9"/>
      <c r="G7" s="10"/>
    </row>
    <row r="8" spans="1:7" x14ac:dyDescent="0.25">
      <c r="A8" s="80" t="s">
        <v>5</v>
      </c>
      <c r="B8" s="81"/>
      <c r="C8" s="81"/>
      <c r="D8" s="81"/>
      <c r="E8" s="81"/>
      <c r="F8" s="3"/>
      <c r="G8" s="4"/>
    </row>
    <row r="9" spans="1:7" ht="15.75" thickBot="1" x14ac:dyDescent="0.3">
      <c r="A9" s="80"/>
      <c r="B9" s="81"/>
      <c r="C9" s="81"/>
      <c r="D9" s="81"/>
      <c r="E9" s="81"/>
      <c r="F9" s="11"/>
      <c r="G9" s="4"/>
    </row>
    <row r="10" spans="1:7" ht="21" x14ac:dyDescent="0.25">
      <c r="A10" s="12" t="s">
        <v>6</v>
      </c>
      <c r="B10" s="13" t="s">
        <v>7</v>
      </c>
      <c r="C10" s="14" t="s">
        <v>8</v>
      </c>
      <c r="G10" s="4"/>
    </row>
    <row r="11" spans="1:7" ht="18.75" x14ac:dyDescent="0.25">
      <c r="A11" s="15" t="s">
        <v>9</v>
      </c>
      <c r="B11" s="16">
        <v>3005747</v>
      </c>
      <c r="C11" s="17">
        <f>B11*0.01</f>
        <v>30057.47</v>
      </c>
      <c r="F11" s="3"/>
      <c r="G11" s="4"/>
    </row>
    <row r="12" spans="1:7" ht="18.75" x14ac:dyDescent="0.25">
      <c r="A12" s="15" t="s">
        <v>10</v>
      </c>
      <c r="B12" s="16">
        <v>1689212</v>
      </c>
      <c r="C12" s="17">
        <f>B12*0.01</f>
        <v>16892.12</v>
      </c>
      <c r="F12" s="18"/>
      <c r="G12" s="4"/>
    </row>
    <row r="13" spans="1:7" ht="18.75" x14ac:dyDescent="0.25">
      <c r="A13" s="15" t="s">
        <v>11</v>
      </c>
      <c r="B13" s="16"/>
      <c r="C13" s="16"/>
      <c r="F13" s="11"/>
      <c r="G13" s="4"/>
    </row>
    <row r="14" spans="1:7" ht="18.75" x14ac:dyDescent="0.25">
      <c r="A14" s="15" t="s">
        <v>12</v>
      </c>
      <c r="B14" s="16"/>
      <c r="C14" s="16">
        <f>11250+21500</f>
        <v>32750</v>
      </c>
      <c r="F14" s="18"/>
      <c r="G14" s="19"/>
    </row>
    <row r="15" spans="1:7" ht="18.75" x14ac:dyDescent="0.25">
      <c r="A15" s="15" t="s">
        <v>13</v>
      </c>
      <c r="B15" s="16"/>
      <c r="C15" s="16">
        <v>5000</v>
      </c>
      <c r="F15" s="18"/>
      <c r="G15" s="19"/>
    </row>
    <row r="16" spans="1:7" ht="18.75" x14ac:dyDescent="0.25">
      <c r="A16" s="15" t="s">
        <v>14</v>
      </c>
      <c r="B16" s="16">
        <v>100</v>
      </c>
      <c r="C16" s="16">
        <f>B16*9</f>
        <v>900</v>
      </c>
      <c r="G16" s="19"/>
    </row>
    <row r="17" spans="1:7" ht="21" x14ac:dyDescent="0.25">
      <c r="A17" s="20" t="s">
        <v>15</v>
      </c>
      <c r="B17" s="21">
        <v>0</v>
      </c>
      <c r="C17" s="21">
        <f>SUM(C11:C16)</f>
        <v>85599.59</v>
      </c>
      <c r="G17" s="19"/>
    </row>
    <row r="18" spans="1:7" ht="21" x14ac:dyDescent="0.25">
      <c r="A18" s="22"/>
      <c r="B18" s="23"/>
      <c r="C18" s="23"/>
      <c r="G18" s="19"/>
    </row>
    <row r="19" spans="1:7" ht="21" x14ac:dyDescent="0.25">
      <c r="A19" s="22"/>
      <c r="B19" s="23"/>
      <c r="C19" s="23"/>
      <c r="G19" s="19"/>
    </row>
    <row r="20" spans="1:7" x14ac:dyDescent="0.25">
      <c r="A20" s="24"/>
      <c r="G20" s="19"/>
    </row>
    <row r="21" spans="1:7" x14ac:dyDescent="0.25">
      <c r="A21" s="82" t="s">
        <v>16</v>
      </c>
      <c r="B21" s="83"/>
      <c r="C21" s="83"/>
      <c r="D21" s="83"/>
      <c r="E21" s="83"/>
      <c r="F21" s="83"/>
      <c r="G21" s="84"/>
    </row>
    <row r="22" spans="1:7" x14ac:dyDescent="0.25">
      <c r="A22" s="82"/>
      <c r="B22" s="83"/>
      <c r="C22" s="83"/>
      <c r="D22" s="83"/>
      <c r="E22" s="83"/>
      <c r="F22" s="83"/>
      <c r="G22" s="84"/>
    </row>
    <row r="23" spans="1:7" x14ac:dyDescent="0.25">
      <c r="A23" s="82"/>
      <c r="B23" s="83"/>
      <c r="C23" s="83"/>
      <c r="D23" s="83"/>
      <c r="E23" s="83"/>
      <c r="F23" s="83"/>
      <c r="G23" s="84"/>
    </row>
    <row r="24" spans="1:7" ht="54" x14ac:dyDescent="0.25">
      <c r="A24" s="25" t="s">
        <v>6</v>
      </c>
      <c r="B24" s="26" t="s">
        <v>17</v>
      </c>
      <c r="C24" s="26" t="s">
        <v>18</v>
      </c>
      <c r="D24" s="26" t="s">
        <v>50</v>
      </c>
      <c r="E24" s="26" t="s">
        <v>19</v>
      </c>
      <c r="F24" s="26" t="s">
        <v>20</v>
      </c>
      <c r="G24" s="27" t="s">
        <v>21</v>
      </c>
    </row>
    <row r="25" spans="1:7" x14ac:dyDescent="0.25">
      <c r="A25" s="28" t="s">
        <v>22</v>
      </c>
      <c r="B25" s="29"/>
      <c r="C25" s="29"/>
      <c r="D25" s="29"/>
      <c r="E25" s="29"/>
      <c r="F25" s="29"/>
      <c r="G25" s="30">
        <f t="shared" ref="G25:G35" si="0">SUM(B25:F25)</f>
        <v>0</v>
      </c>
    </row>
    <row r="26" spans="1:7" x14ac:dyDescent="0.25">
      <c r="A26" s="28" t="s">
        <v>23</v>
      </c>
      <c r="B26" s="29">
        <v>10000</v>
      </c>
      <c r="C26" s="29"/>
      <c r="D26" s="29"/>
      <c r="E26" s="29"/>
      <c r="F26" s="29"/>
      <c r="G26" s="30">
        <f t="shared" si="0"/>
        <v>10000</v>
      </c>
    </row>
    <row r="27" spans="1:7" x14ac:dyDescent="0.25">
      <c r="A27" s="28" t="s">
        <v>24</v>
      </c>
      <c r="B27" s="29"/>
      <c r="C27" s="29">
        <v>10000</v>
      </c>
      <c r="D27" s="29">
        <v>9000</v>
      </c>
      <c r="E27" s="29"/>
      <c r="F27" s="29"/>
      <c r="G27" s="30">
        <f t="shared" si="0"/>
        <v>19000</v>
      </c>
    </row>
    <row r="28" spans="1:7" x14ac:dyDescent="0.25">
      <c r="A28" s="28" t="s">
        <v>25</v>
      </c>
      <c r="B28" s="29">
        <v>13000</v>
      </c>
      <c r="C28" s="29"/>
      <c r="D28" s="29"/>
      <c r="E28" s="29"/>
      <c r="F28" s="29"/>
      <c r="G28" s="30">
        <f t="shared" si="0"/>
        <v>13000</v>
      </c>
    </row>
    <row r="29" spans="1:7" x14ac:dyDescent="0.25">
      <c r="A29" s="28" t="s">
        <v>26</v>
      </c>
      <c r="B29" s="29"/>
      <c r="C29" s="29"/>
      <c r="D29" s="29"/>
      <c r="E29" s="29"/>
      <c r="F29" s="29"/>
      <c r="G29" s="30">
        <f t="shared" si="0"/>
        <v>0</v>
      </c>
    </row>
    <row r="30" spans="1:7" x14ac:dyDescent="0.25">
      <c r="A30" s="28" t="s">
        <v>27</v>
      </c>
      <c r="B30" s="29">
        <v>7000</v>
      </c>
      <c r="C30" s="29"/>
      <c r="D30" s="29"/>
      <c r="E30" s="29"/>
      <c r="F30" s="29"/>
      <c r="G30" s="30">
        <f t="shared" si="0"/>
        <v>7000</v>
      </c>
    </row>
    <row r="31" spans="1:7" x14ac:dyDescent="0.25">
      <c r="A31" s="28" t="s">
        <v>28</v>
      </c>
      <c r="B31" s="29"/>
      <c r="C31" s="29"/>
      <c r="D31" s="29"/>
      <c r="E31" s="29"/>
      <c r="F31" s="29"/>
      <c r="G31" s="30">
        <f t="shared" si="0"/>
        <v>0</v>
      </c>
    </row>
    <row r="32" spans="1:7" x14ac:dyDescent="0.25">
      <c r="A32" s="28" t="s">
        <v>29</v>
      </c>
      <c r="B32" s="29"/>
      <c r="C32" s="29"/>
      <c r="D32" s="29"/>
      <c r="E32" s="29"/>
      <c r="F32" s="29"/>
      <c r="G32" s="30">
        <f t="shared" si="0"/>
        <v>0</v>
      </c>
    </row>
    <row r="33" spans="1:7" x14ac:dyDescent="0.25">
      <c r="A33" s="28" t="s">
        <v>30</v>
      </c>
      <c r="B33" s="29"/>
      <c r="C33" s="29"/>
      <c r="D33" s="29"/>
      <c r="E33" s="29"/>
      <c r="F33" s="29"/>
      <c r="G33" s="30">
        <f t="shared" si="0"/>
        <v>0</v>
      </c>
    </row>
    <row r="34" spans="1:7" x14ac:dyDescent="0.25">
      <c r="A34" s="28" t="s">
        <v>31</v>
      </c>
      <c r="B34" s="29"/>
      <c r="C34" s="29"/>
      <c r="D34" s="29"/>
      <c r="E34" s="29"/>
      <c r="F34" s="29"/>
      <c r="G34" s="30">
        <f t="shared" si="0"/>
        <v>0</v>
      </c>
    </row>
    <row r="35" spans="1:7" ht="15.75" thickBot="1" x14ac:dyDescent="0.3">
      <c r="A35" s="31" t="s">
        <v>32</v>
      </c>
      <c r="B35" s="32">
        <v>1000</v>
      </c>
      <c r="C35" s="32"/>
      <c r="D35" s="32"/>
      <c r="E35" s="32"/>
      <c r="F35" s="32"/>
      <c r="G35" s="33">
        <f t="shared" si="0"/>
        <v>1000</v>
      </c>
    </row>
    <row r="36" spans="1:7" ht="21.75" thickBot="1" x14ac:dyDescent="0.3">
      <c r="A36" s="34" t="s">
        <v>33</v>
      </c>
      <c r="B36" s="35"/>
      <c r="C36" s="35"/>
      <c r="D36" s="35"/>
      <c r="E36" s="35"/>
      <c r="F36" s="35"/>
      <c r="G36" s="36">
        <f>SUM(G25:G35)</f>
        <v>50000</v>
      </c>
    </row>
    <row r="37" spans="1:7" x14ac:dyDescent="0.25">
      <c r="A37" s="24"/>
      <c r="G37" s="19"/>
    </row>
    <row r="38" spans="1:7" x14ac:dyDescent="0.25">
      <c r="A38" s="24"/>
      <c r="D38" s="37"/>
      <c r="E38" s="38"/>
      <c r="F38" s="38"/>
      <c r="G38" s="39"/>
    </row>
    <row r="39" spans="1:7" ht="18" x14ac:dyDescent="0.25">
      <c r="A39" s="85" t="s">
        <v>34</v>
      </c>
      <c r="B39" s="86"/>
      <c r="D39" s="38"/>
      <c r="E39" s="37"/>
      <c r="F39" s="38"/>
      <c r="G39" s="39"/>
    </row>
    <row r="40" spans="1:7" ht="18.75" thickBot="1" x14ac:dyDescent="0.3">
      <c r="A40" s="40" t="s">
        <v>35</v>
      </c>
      <c r="B40" s="41" t="s">
        <v>36</v>
      </c>
      <c r="D40" s="37"/>
      <c r="G40" s="39"/>
    </row>
    <row r="41" spans="1:7" x14ac:dyDescent="0.25">
      <c r="A41" s="28" t="s">
        <v>37</v>
      </c>
      <c r="B41" s="42">
        <v>14820</v>
      </c>
      <c r="C41" s="87" t="s">
        <v>38</v>
      </c>
      <c r="D41" s="88"/>
      <c r="E41" s="89"/>
      <c r="F41" s="93">
        <f>G36+B51</f>
        <v>85572</v>
      </c>
      <c r="G41" s="94"/>
    </row>
    <row r="42" spans="1:7" ht="15.75" thickBot="1" x14ac:dyDescent="0.3">
      <c r="A42" s="28" t="s">
        <v>39</v>
      </c>
      <c r="B42" s="42">
        <v>8000</v>
      </c>
      <c r="C42" s="90"/>
      <c r="D42" s="91"/>
      <c r="E42" s="92"/>
      <c r="F42" s="95"/>
      <c r="G42" s="96"/>
    </row>
    <row r="43" spans="1:7" x14ac:dyDescent="0.25">
      <c r="A43" s="28" t="s">
        <v>40</v>
      </c>
      <c r="B43" s="42"/>
      <c r="C43" s="53" t="s">
        <v>41</v>
      </c>
      <c r="D43" s="54"/>
      <c r="E43" s="55"/>
      <c r="F43" s="62">
        <f>C17-F41</f>
        <v>27.589999999996508</v>
      </c>
      <c r="G43" s="63"/>
    </row>
    <row r="44" spans="1:7" x14ac:dyDescent="0.25">
      <c r="A44" s="28" t="s">
        <v>42</v>
      </c>
      <c r="B44" s="42">
        <v>700</v>
      </c>
      <c r="C44" s="56"/>
      <c r="D44" s="57"/>
      <c r="E44" s="58"/>
      <c r="F44" s="64"/>
      <c r="G44" s="65"/>
    </row>
    <row r="45" spans="1:7" ht="15.75" thickBot="1" x14ac:dyDescent="0.3">
      <c r="A45" s="28" t="s">
        <v>43</v>
      </c>
      <c r="B45" s="42">
        <f>7370-5500</f>
        <v>1870</v>
      </c>
      <c r="C45" s="59"/>
      <c r="D45" s="60"/>
      <c r="E45" s="61"/>
      <c r="F45" s="66"/>
      <c r="G45" s="67"/>
    </row>
    <row r="46" spans="1:7" ht="31.5" x14ac:dyDescent="0.5">
      <c r="A46" s="43" t="s">
        <v>44</v>
      </c>
      <c r="B46" s="44">
        <v>5060</v>
      </c>
      <c r="F46" s="45"/>
      <c r="G46" s="19"/>
    </row>
    <row r="47" spans="1:7" x14ac:dyDescent="0.25">
      <c r="A47" s="46" t="s">
        <v>45</v>
      </c>
      <c r="B47" s="47">
        <v>1940</v>
      </c>
      <c r="G47" s="19"/>
    </row>
    <row r="48" spans="1:7" x14ac:dyDescent="0.25">
      <c r="A48" s="46" t="s">
        <v>46</v>
      </c>
      <c r="B48" s="47">
        <v>110</v>
      </c>
      <c r="E48" s="38"/>
      <c r="G48" s="19"/>
    </row>
    <row r="49" spans="1:7" x14ac:dyDescent="0.25">
      <c r="A49" s="43" t="s">
        <v>47</v>
      </c>
      <c r="B49" s="44"/>
      <c r="G49" s="19"/>
    </row>
    <row r="50" spans="1:7" x14ac:dyDescent="0.25">
      <c r="A50" s="48" t="s">
        <v>48</v>
      </c>
      <c r="B50" s="47">
        <f>4472-1400</f>
        <v>3072</v>
      </c>
      <c r="G50" s="19"/>
    </row>
    <row r="51" spans="1:7" ht="18" x14ac:dyDescent="0.25">
      <c r="A51" s="40" t="s">
        <v>49</v>
      </c>
      <c r="B51" s="49">
        <f>SUM(B41:B50)</f>
        <v>35572</v>
      </c>
      <c r="G51" s="19"/>
    </row>
    <row r="52" spans="1:7" ht="15.75" thickBot="1" x14ac:dyDescent="0.3">
      <c r="A52" s="50"/>
      <c r="B52" s="51"/>
      <c r="C52" s="51"/>
      <c r="D52" s="51"/>
      <c r="E52" s="51"/>
      <c r="F52" s="51"/>
      <c r="G52" s="52"/>
    </row>
  </sheetData>
  <mergeCells count="9">
    <mergeCell ref="C43:E45"/>
    <mergeCell ref="F43:G45"/>
    <mergeCell ref="A1:G2"/>
    <mergeCell ref="A5:G6"/>
    <mergeCell ref="A8:E9"/>
    <mergeCell ref="A21:G23"/>
    <mergeCell ref="A39:B39"/>
    <mergeCell ref="C41:E42"/>
    <mergeCell ref="F41:G42"/>
  </mergeCells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2024-11-04T06:33:22Z</cp:lastPrinted>
  <dcterms:created xsi:type="dcterms:W3CDTF">2015-06-05T18:17:20Z</dcterms:created>
  <dcterms:modified xsi:type="dcterms:W3CDTF">2024-11-13T14:43:03Z</dcterms:modified>
</cp:coreProperties>
</file>