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C2528E1-F44E-42DB-87D7-30669340749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H28" i="1" s="1"/>
  <c r="G13" i="1"/>
  <c r="H13" i="1" s="1"/>
  <c r="D7" i="1"/>
  <c r="G21" i="1"/>
  <c r="H21" i="1" s="1"/>
  <c r="G32" i="1"/>
  <c r="G31" i="1"/>
  <c r="G30" i="1"/>
  <c r="G29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7" i="1"/>
  <c r="H33" i="1" l="1"/>
  <c r="H40" i="1" s="1"/>
  <c r="C7" i="1"/>
  <c r="E7" i="1"/>
  <c r="F7" i="1"/>
</calcChain>
</file>

<file path=xl/sharedStrings.xml><?xml version="1.0" encoding="utf-8"?>
<sst xmlns="http://schemas.openxmlformats.org/spreadsheetml/2006/main" count="52" uniqueCount="52">
  <si>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</si>
  <si>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</si>
  <si>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</si>
  <si>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</si>
  <si>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</si>
  <si>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</si>
  <si>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</si>
  <si>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</si>
  <si>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</si>
  <si>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</si>
  <si>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</si>
  <si>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</si>
  <si>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</si>
  <si>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</si>
  <si>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</si>
  <si>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</si>
  <si>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</si>
  <si>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</si>
  <si>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</si>
  <si>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</si>
  <si>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</si>
  <si>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</si>
  <si>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</si>
  <si>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</si>
  <si>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</si>
  <si>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</si>
  <si>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</si>
  <si>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</si>
  <si>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</si>
  <si>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</si>
  <si>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</si>
  <si>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</si>
  <si>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</si>
  <si>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</si>
  <si>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</si>
  <si>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</si>
  <si>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</si>
  <si>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</si>
  <si>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</si>
  <si>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</si>
  <si>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</si>
  <si>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Arman Hosen</t>
  </si>
  <si>
    <t>Cash</t>
  </si>
  <si>
    <t>Bank</t>
  </si>
  <si>
    <t>BL</t>
  </si>
  <si>
    <t>Extra Exp</t>
  </si>
  <si>
    <t>BG</t>
  </si>
  <si>
    <t>GTAND TOTAL</t>
  </si>
  <si>
    <t>Ryze sim  (470)</t>
  </si>
  <si>
    <t>Loan to E-life</t>
  </si>
  <si>
    <t>Mangrove Communication  06.04.2025</t>
  </si>
  <si>
    <t xml:space="preserve">DAILY STOCK                         (06/04/2025)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</si>
</sst>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/>
    <xf numFmtId="1" fontId="8" fillId="5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zoomScaleNormal="100" workbookViewId="0">
      <selection activeCell="K28" sqref="K28"/>
    </sheetView>
  </sheetViews>
  <sheetFormatPr defaultRowHeight="15" x14ac:dyDescent="0.25"/>
  <cols>
    <col min="2" max="2" width="24.85546875" bestFit="1" customWidth="1"/>
    <col min="3" max="3" width="14" customWidth="1"/>
    <col min="4" max="4" width="12.5703125" customWidth="1"/>
    <col min="5" max="5" width="15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5" t="s">
        <v>50</v>
      </c>
      <c r="B1" s="15"/>
      <c r="C1" s="15"/>
      <c r="D1" s="15"/>
      <c r="E1" s="15"/>
      <c r="F1" s="15"/>
      <c r="G1" s="15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10</v>
      </c>
    </row>
    <row r="3" spans="1:8" ht="15.75" x14ac:dyDescent="0.25">
      <c r="A3" s="2">
        <v>1</v>
      </c>
      <c r="B3" s="1" t="s">
        <v>7</v>
      </c>
      <c r="C3" s="10">
        <v>15834</v>
      </c>
      <c r="D3" s="2"/>
      <c r="E3" s="2"/>
      <c r="F3" s="2"/>
      <c r="G3" s="2">
        <v>14</v>
      </c>
    </row>
    <row r="4" spans="1:8" ht="15.75" x14ac:dyDescent="0.25">
      <c r="A4" s="2">
        <v>2</v>
      </c>
      <c r="B4" s="1" t="s">
        <v>8</v>
      </c>
      <c r="C4" s="10">
        <v>24562</v>
      </c>
      <c r="D4" s="2"/>
      <c r="E4" s="2"/>
      <c r="F4" s="2"/>
      <c r="G4" s="2">
        <v>12</v>
      </c>
    </row>
    <row r="5" spans="1:8" ht="15.75" x14ac:dyDescent="0.25">
      <c r="A5" s="2">
        <v>3</v>
      </c>
      <c r="B5" s="1" t="s">
        <v>9</v>
      </c>
      <c r="C5" s="10">
        <v>25078</v>
      </c>
      <c r="D5" s="2"/>
      <c r="E5" s="2"/>
      <c r="F5" s="2"/>
      <c r="G5" s="2">
        <v>16</v>
      </c>
    </row>
    <row r="6" spans="1:8" ht="15.75" x14ac:dyDescent="0.25">
      <c r="A6" s="2">
        <v>4</v>
      </c>
      <c r="B6" s="1" t="s">
        <v>41</v>
      </c>
      <c r="C6" s="10">
        <v>25177</v>
      </c>
      <c r="D6" s="2"/>
      <c r="E6" s="2"/>
      <c r="F6" s="2"/>
      <c r="G6" s="2">
        <v>19</v>
      </c>
    </row>
    <row r="7" spans="1:8" ht="15.75" x14ac:dyDescent="0.25">
      <c r="A7" s="16" t="s">
        <v>5</v>
      </c>
      <c r="B7" s="16"/>
      <c r="C7" s="3">
        <f>SUM(C3:C6)</f>
        <v>90651</v>
      </c>
      <c r="D7" s="3">
        <f>SUM(D3:D6)</f>
        <v>0</v>
      </c>
      <c r="E7" s="3">
        <f>SUM(E3:E6)</f>
        <v>0</v>
      </c>
      <c r="F7" s="3">
        <f>SUM(F3:F6)</f>
        <v>0</v>
      </c>
      <c r="G7" s="3">
        <f>SUM(G3:G6)</f>
        <v>61</v>
      </c>
    </row>
    <row r="10" spans="1:8" ht="36" x14ac:dyDescent="0.25">
      <c r="A10" s="15" t="s">
        <v>51</v>
      </c>
      <c r="B10" s="15"/>
      <c r="C10" s="15"/>
      <c r="D10" s="15"/>
      <c r="E10" s="15"/>
      <c r="F10" s="15"/>
      <c r="G10" s="15"/>
      <c r="H10" s="19"/>
    </row>
    <row r="11" spans="1:8" ht="36" x14ac:dyDescent="0.25">
      <c r="A11" s="15" t="s">
        <v>11</v>
      </c>
      <c r="B11" s="15"/>
      <c r="C11" s="15"/>
      <c r="D11" s="15"/>
      <c r="E11" s="15"/>
      <c r="F11" s="15"/>
      <c r="G11" s="15"/>
      <c r="H11" s="20"/>
    </row>
    <row r="12" spans="1:8" ht="63" x14ac:dyDescent="0.25">
      <c r="A12" s="4" t="s">
        <v>12</v>
      </c>
      <c r="B12" s="4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6" t="s">
        <v>19</v>
      </c>
    </row>
    <row r="13" spans="1:8" ht="21" x14ac:dyDescent="0.35">
      <c r="A13" s="4">
        <v>1</v>
      </c>
      <c r="B13" s="4" t="s">
        <v>20</v>
      </c>
      <c r="C13" s="5">
        <v>28562</v>
      </c>
      <c r="D13" s="5"/>
      <c r="E13" s="5"/>
      <c r="F13" s="5"/>
      <c r="G13" s="4">
        <f>C13-D13+E13+F13</f>
        <v>28562</v>
      </c>
      <c r="H13" s="7">
        <f>G13-3.75%*G13</f>
        <v>27490.924999999999</v>
      </c>
    </row>
    <row r="14" spans="1:8" ht="21" x14ac:dyDescent="0.35">
      <c r="A14" s="8">
        <v>2</v>
      </c>
      <c r="B14" s="8" t="s">
        <v>21</v>
      </c>
      <c r="C14" s="8">
        <v>287526</v>
      </c>
      <c r="D14" s="8">
        <v>160651</v>
      </c>
      <c r="E14" s="4">
        <v>200000</v>
      </c>
      <c r="F14" s="4"/>
      <c r="G14" s="4">
        <f>C14-D14+E14+F14</f>
        <v>326875</v>
      </c>
      <c r="H14" s="7">
        <f>G14-3.75%*G14</f>
        <v>314617.1875</v>
      </c>
    </row>
    <row r="15" spans="1:8" ht="21" x14ac:dyDescent="0.35">
      <c r="A15" s="4">
        <v>3</v>
      </c>
      <c r="B15" s="8" t="s">
        <v>22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23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24</v>
      </c>
      <c r="C17" s="8"/>
      <c r="D17" s="4"/>
      <c r="E17" s="4"/>
      <c r="F17" s="4"/>
      <c r="G17" s="4">
        <f t="shared" ref="G17:G32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25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26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27</v>
      </c>
      <c r="C20" s="8">
        <v>4000</v>
      </c>
      <c r="D20" s="8"/>
      <c r="E20" s="4"/>
      <c r="F20" s="4"/>
      <c r="G20" s="4">
        <f t="shared" si="0"/>
        <v>4000</v>
      </c>
      <c r="H20" s="9">
        <f>G20*18.31</f>
        <v>73240</v>
      </c>
    </row>
    <row r="21" spans="1:8" ht="21" x14ac:dyDescent="0.35">
      <c r="A21" s="4">
        <v>9</v>
      </c>
      <c r="B21" s="8" t="s">
        <v>40</v>
      </c>
      <c r="C21" s="8"/>
      <c r="D21" s="8"/>
      <c r="E21" s="4"/>
      <c r="F21" s="4"/>
      <c r="G21" s="4">
        <f t="shared" si="0"/>
        <v>0</v>
      </c>
      <c r="H21" s="9">
        <f>G21*27.91</f>
        <v>0</v>
      </c>
    </row>
    <row r="22" spans="1:8" ht="21" x14ac:dyDescent="0.35">
      <c r="A22" s="4">
        <v>10</v>
      </c>
      <c r="B22" s="8" t="s">
        <v>28</v>
      </c>
      <c r="C22" s="8"/>
      <c r="D22" s="4"/>
      <c r="E22" s="4"/>
      <c r="F22" s="4"/>
      <c r="G22" s="4">
        <f t="shared" si="0"/>
        <v>0</v>
      </c>
      <c r="H22" s="9">
        <f>G22*27.24</f>
        <v>0</v>
      </c>
    </row>
    <row r="23" spans="1:8" ht="21" x14ac:dyDescent="0.35">
      <c r="A23" s="8">
        <v>11</v>
      </c>
      <c r="B23" s="8" t="s">
        <v>29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30</v>
      </c>
      <c r="C24" s="8">
        <v>21</v>
      </c>
      <c r="D24" s="4"/>
      <c r="E24" s="4"/>
      <c r="F24" s="4"/>
      <c r="G24" s="4">
        <f>C24-D24+E24+F24</f>
        <v>21</v>
      </c>
      <c r="H24" s="9">
        <f>G24*470</f>
        <v>9870</v>
      </c>
    </row>
    <row r="25" spans="1:8" ht="21" x14ac:dyDescent="0.35">
      <c r="A25" s="4">
        <v>13</v>
      </c>
      <c r="B25" s="8" t="s">
        <v>31</v>
      </c>
      <c r="C25" s="8">
        <v>31</v>
      </c>
      <c r="D25" s="4"/>
      <c r="E25" s="4"/>
      <c r="F25" s="4"/>
      <c r="G25" s="4">
        <f t="shared" si="0"/>
        <v>31</v>
      </c>
      <c r="H25" s="9">
        <f>G25*241</f>
        <v>7471</v>
      </c>
    </row>
    <row r="26" spans="1:8" ht="21" x14ac:dyDescent="0.35">
      <c r="A26" s="8">
        <v>14</v>
      </c>
      <c r="B26" s="8" t="s">
        <v>32</v>
      </c>
      <c r="C26" s="8">
        <v>1</v>
      </c>
      <c r="D26" s="4"/>
      <c r="E26" s="4">
        <v>100</v>
      </c>
      <c r="F26" s="4"/>
      <c r="G26" s="4">
        <f t="shared" si="0"/>
        <v>101</v>
      </c>
      <c r="H26" s="9">
        <f>G26*323</f>
        <v>32623</v>
      </c>
    </row>
    <row r="27" spans="1:8" ht="21" x14ac:dyDescent="0.35">
      <c r="A27" s="4">
        <v>15</v>
      </c>
      <c r="B27" s="8" t="s">
        <v>33</v>
      </c>
      <c r="C27" s="8">
        <v>72</v>
      </c>
      <c r="D27" s="4"/>
      <c r="E27" s="4"/>
      <c r="F27" s="4"/>
      <c r="G27" s="4">
        <f t="shared" si="0"/>
        <v>72</v>
      </c>
      <c r="H27" s="9">
        <f>G27*100</f>
        <v>7200</v>
      </c>
    </row>
    <row r="28" spans="1:8" ht="21" x14ac:dyDescent="0.35">
      <c r="A28" s="4"/>
      <c r="B28" s="8" t="s">
        <v>48</v>
      </c>
      <c r="C28" s="8">
        <v>20</v>
      </c>
      <c r="D28" s="4"/>
      <c r="E28" s="4">
        <v>10</v>
      </c>
      <c r="F28" s="4"/>
      <c r="G28" s="4">
        <f t="shared" si="0"/>
        <v>30</v>
      </c>
      <c r="H28" s="9">
        <f>G28*470</f>
        <v>14100</v>
      </c>
    </row>
    <row r="29" spans="1:8" ht="21" x14ac:dyDescent="0.35">
      <c r="A29" s="4">
        <v>16</v>
      </c>
      <c r="B29" s="8" t="s">
        <v>34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8">
        <v>17</v>
      </c>
      <c r="B30" s="8" t="s">
        <v>35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18</v>
      </c>
      <c r="B31" s="8" t="s">
        <v>36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35">
      <c r="A32" s="4">
        <v>19</v>
      </c>
      <c r="B32" s="8" t="s">
        <v>37</v>
      </c>
      <c r="C32" s="8"/>
      <c r="D32" s="4"/>
      <c r="E32" s="4"/>
      <c r="F32" s="4"/>
      <c r="G32" s="4">
        <f t="shared" si="0"/>
        <v>0</v>
      </c>
      <c r="H32" s="9"/>
    </row>
    <row r="33" spans="2:8" ht="21" x14ac:dyDescent="0.25">
      <c r="B33" s="21" t="s">
        <v>38</v>
      </c>
      <c r="C33" s="21"/>
      <c r="D33" s="21"/>
      <c r="E33" s="21"/>
      <c r="G33" s="11" t="s">
        <v>39</v>
      </c>
      <c r="H33" s="12">
        <f>SUM(H13:H32)</f>
        <v>486612.11249999999</v>
      </c>
    </row>
    <row r="34" spans="2:8" ht="18.75" x14ac:dyDescent="0.3">
      <c r="F34" s="13" t="s">
        <v>42</v>
      </c>
      <c r="G34" s="13"/>
      <c r="H34" s="13">
        <v>45167</v>
      </c>
    </row>
    <row r="35" spans="2:8" ht="18.75" x14ac:dyDescent="0.3">
      <c r="F35" s="13" t="s">
        <v>43</v>
      </c>
      <c r="G35" s="13"/>
      <c r="H35" s="13">
        <v>15670</v>
      </c>
    </row>
    <row r="36" spans="2:8" ht="18.75" x14ac:dyDescent="0.3">
      <c r="F36" s="13" t="s">
        <v>44</v>
      </c>
      <c r="G36" s="13"/>
      <c r="H36" s="13"/>
    </row>
    <row r="37" spans="2:8" ht="18.75" x14ac:dyDescent="0.3">
      <c r="F37" s="13" t="s">
        <v>45</v>
      </c>
      <c r="G37" s="13"/>
      <c r="H37" s="13"/>
    </row>
    <row r="38" spans="2:8" ht="18.75" x14ac:dyDescent="0.3">
      <c r="F38" s="13" t="s">
        <v>46</v>
      </c>
      <c r="G38" s="13"/>
      <c r="H38" s="13">
        <v>210500</v>
      </c>
    </row>
    <row r="39" spans="2:8" ht="18.75" x14ac:dyDescent="0.3">
      <c r="F39" s="17" t="s">
        <v>49</v>
      </c>
      <c r="G39" s="18"/>
      <c r="H39" s="13">
        <v>102000</v>
      </c>
    </row>
    <row r="40" spans="2:8" ht="18.75" x14ac:dyDescent="0.3">
      <c r="F40" s="17" t="s">
        <v>47</v>
      </c>
      <c r="G40" s="18"/>
      <c r="H40" s="14">
        <f>H33+H34+H35+H36+H37+H38+H39</f>
        <v>859949.11250000005</v>
      </c>
    </row>
  </sheetData>
  <mergeCells count="8">
    <mergeCell ref="A1:G1"/>
    <mergeCell ref="A7:B7"/>
    <mergeCell ref="F40:G40"/>
    <mergeCell ref="A10:G10"/>
    <mergeCell ref="H10:H11"/>
    <mergeCell ref="A11:G11"/>
    <mergeCell ref="B33:E33"/>
    <mergeCell ref="F39:G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2025-04-06T14:31:47Z</dcterms:modified>
</cp:coreProperties>
</file>