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pivotCache/pivotCacheDefinition2.xml" ContentType="application/vnd.openxmlformats-officedocument.spreadsheetml.pivotCacheDefinition+xml"/>
  <Override PartName="/xl/pivotTables/pivotTable1.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E:\SKILLPARK\Proffessional Dashboard\"/>
    </mc:Choice>
  </mc:AlternateContent>
  <xr:revisionPtr revIDLastSave="0" documentId="13_ncr:1_{B1289D45-2F5F-4BD3-A381-344C355043B7}" xr6:coauthVersionLast="47" xr6:coauthVersionMax="47" xr10:uidLastSave="{00000000-0000-0000-0000-000000000000}"/>
  <bookViews>
    <workbookView xWindow="-110" yWindow="-110" windowWidth="19420" windowHeight="10420" firstSheet="2" activeTab="5" xr2:uid="{93C359B2-C4B5-417C-B112-41E4314187FB}"/>
  </bookViews>
  <sheets>
    <sheet name="Plastic_Pollution_Data" sheetId="2" r:id="rId1"/>
    <sheet name="Country Breakdown Tables" sheetId="4" r:id="rId2"/>
    <sheet name="Overview" sheetId="1" r:id="rId3"/>
    <sheet name="Country wise comparision" sheetId="3" r:id="rId4"/>
    <sheet name="Waste Management" sheetId="8" r:id="rId5"/>
    <sheet name="Financial Policy" sheetId="9" r:id="rId6"/>
  </sheets>
  <externalReferences>
    <externalReference r:id="rId7"/>
    <externalReference r:id="rId8"/>
  </externalReferences>
  <definedNames>
    <definedName name="_xlcn.WorksheetConnection_Book1Plastic_Pollution_Data1" hidden="1">Plastic_Pollution_Data[]</definedName>
    <definedName name="ExternalData_1" localSheetId="0" hidden="1">Plastic_Pollution_Data!$A$1:$T$1501</definedName>
    <definedName name="Slicer_Country">#N/A</definedName>
    <definedName name="Slicer_Country1">#N/A</definedName>
    <definedName name="Slicer_Date">#N/A</definedName>
    <definedName name="Slicer_Date__Year">#N/A</definedName>
    <definedName name="Slicer_Policy_Index">#N/A</definedName>
    <definedName name="Slicer_Policy_Index1">#N/A</definedName>
  </definedNames>
  <calcPr calcId="191029"/>
  <extLst>
    <ext xmlns:x14="http://schemas.microsoft.com/office/spreadsheetml/2009/9/main" uri="{876F7934-8845-4945-9796-88D515C7AA90}">
      <x14:pivotCaches>
        <pivotCache cacheId="3" r:id="rId9"/>
      </x14:pivotCaches>
    </ex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841E416B-1EF1-43b6-AB56-02D37102CBD5}">
      <x15:pivotCaches>
        <pivotCache cacheId="10" r:id="rId16"/>
      </x15:pivotCaches>
    </ext>
    <ext xmlns:x15="http://schemas.microsoft.com/office/spreadsheetml/2010/11/main" uri="{983426D0-5260-488c-9760-48F4B6AC55F4}">
      <x15:pivotTableReferences>
        <x15:pivotTableReference r:id="rId17"/>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lastic_Pollution_Data_ac310e91-5601-4dd4-814d-b81c72b894a9" name="Plastic_Pollution_Data" connection="Query - Plastic_Pollution_Data"/>
          <x15:modelTable id="Plastic_Pollution_Data 1" name="Plastic_Pollution_Data 1" connection="WorksheetConnection_Book1!Plastic_Pollution_Data"/>
        </x15:modelTables>
        <x15:extLst>
          <ext xmlns:x16="http://schemas.microsoft.com/office/spreadsheetml/2014/11/main" uri="{9835A34E-60A6-4A7C-AAB8-D5F71C897F49}">
            <x16:modelTimeGroupings>
              <x16:modelTimeGrouping tableName="Plastic_Pollution_Data 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C11" i="3" s="1"/>
  <c r="G10" i="3"/>
  <c r="C10" i="3"/>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H6" i="9"/>
  <c r="F6" i="9"/>
  <c r="D6" i="9"/>
  <c r="B6" i="9"/>
  <c r="G39" i="3"/>
  <c r="C39" i="3"/>
  <c r="G38" i="3"/>
  <c r="C38" i="3"/>
  <c r="G37" i="3"/>
  <c r="C37" i="3"/>
  <c r="G34" i="3"/>
  <c r="C34" i="3"/>
  <c r="G33" i="3"/>
  <c r="C33" i="3"/>
  <c r="G32" i="3"/>
  <c r="C32" i="3"/>
  <c r="G31" i="3"/>
  <c r="C31" i="3"/>
  <c r="G30" i="3"/>
  <c r="C30" i="3"/>
  <c r="G29" i="3"/>
  <c r="C29" i="3"/>
  <c r="G28" i="3" a="1"/>
  <c r="G28" i="3" s="1"/>
  <c r="C28" i="3" a="1"/>
  <c r="C28" i="3" s="1"/>
  <c r="G25" i="3"/>
  <c r="C25" i="3"/>
  <c r="G24" i="3"/>
  <c r="C24" i="3"/>
  <c r="G23" i="3"/>
  <c r="C23" i="3"/>
  <c r="G22" i="3"/>
  <c r="C22" i="3"/>
  <c r="G19" i="3"/>
  <c r="C19" i="3"/>
  <c r="G18" i="3"/>
  <c r="C18" i="3"/>
  <c r="G17" i="3"/>
  <c r="C17" i="3"/>
  <c r="G16" i="3"/>
  <c r="C16" i="3"/>
  <c r="G15" i="3"/>
  <c r="C15" i="3"/>
  <c r="G12" i="3"/>
  <c r="C12" i="3"/>
  <c r="G11" i="3"/>
  <c r="G9" i="3"/>
  <c r="C9" i="3" a="1"/>
  <c r="C9" i="3" s="1"/>
  <c r="B17" i="1"/>
  <c r="D14" i="1"/>
  <c r="B14" i="1"/>
  <c r="D11" i="1"/>
  <c r="B11" i="1"/>
  <c r="D8" i="1"/>
  <c r="B8" i="1"/>
  <c r="B5" i="1"/>
  <c r="D21" i="4"/>
  <c r="C21" i="4"/>
  <c r="B21" i="4"/>
  <c r="D20" i="4"/>
  <c r="C20" i="4"/>
  <c r="B20" i="4"/>
  <c r="D19" i="4"/>
  <c r="C19" i="4"/>
  <c r="B19" i="4"/>
  <c r="D18" i="4"/>
  <c r="B18" i="4"/>
  <c r="D17" i="4"/>
  <c r="C17" i="4"/>
  <c r="B17" i="4"/>
  <c r="D16" i="4"/>
  <c r="C16" i="4"/>
  <c r="B16" i="4"/>
  <c r="D15" i="4"/>
  <c r="C15" i="4"/>
  <c r="B15" i="4"/>
  <c r="D14" i="4"/>
  <c r="C14" i="4"/>
  <c r="B14" i="4"/>
  <c r="V42" i="2"/>
  <c r="C18" i="4" l="1"/>
  <c r="D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A862AE-AB5C-4420-90B7-8310422A1E7A}" keepAlive="1" name="ModelConnection_ExternalData_1" description="Data Model" type="5" refreshedVersion="8" minRefreshableVersion="5" saveData="1">
    <dbPr connection="Data Model Connection" command="Plastic_Pollution_Data" commandType="3"/>
    <extLst>
      <ext xmlns:x15="http://schemas.microsoft.com/office/spreadsheetml/2010/11/main" uri="{DE250136-89BD-433C-8126-D09CA5730AF9}">
        <x15:connection id="" model="1"/>
      </ext>
    </extLst>
  </connection>
  <connection id="2" xr16:uid="{30A48E01-165E-454E-B136-B4DFAAC4620C}" name="Query - Plastic_Pollution_Data" description="Connection to the 'Plastic_Pollution_Data' query in the workbook." type="100" refreshedVersion="8" minRefreshableVersion="5">
    <extLst>
      <ext xmlns:x15="http://schemas.microsoft.com/office/spreadsheetml/2010/11/main" uri="{DE250136-89BD-433C-8126-D09CA5730AF9}">
        <x15:connection id="b0c17936-e760-42e1-b7c2-e3d2c700a721"/>
      </ext>
    </extLst>
  </connection>
  <connection id="3" xr16:uid="{11918D80-AAE9-4787-9597-2BF9ACF952E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9BED2F11-16F4-4A5E-83F3-A4B35AC0B270}" name="WorksheetConnection_Book1!Plastic_Pollution_Data" type="102" refreshedVersion="8" minRefreshableVersion="5">
    <extLst>
      <ext xmlns:x15="http://schemas.microsoft.com/office/spreadsheetml/2010/11/main" uri="{DE250136-89BD-433C-8126-D09CA5730AF9}">
        <x15:connection id="Plastic_Pollution_Data 1">
          <x15:rangePr sourceName="_xlcn.WorksheetConnection_Book1Plastic_Pollution_Data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<sst xmlns="http://schemas.openxmlformats.org/spreadsheetml/2006/main" count="9160" uniqueCount="105">
  <si>
    <t>Record_ID</t>
  </si>
  <si>
    <t>Date</t>
  </si>
  <si>
    <t>Country</t>
  </si>
  <si>
    <t>City</t>
  </si>
  <si>
    <t>Region</t>
  </si>
  <si>
    <t>Source_Type</t>
  </si>
  <si>
    <t>Plastic_Type</t>
  </si>
  <si>
    <t>Waste_Tons</t>
  </si>
  <si>
    <t>Recycled_Tons</t>
  </si>
  <si>
    <t>Mismanaged_Tons</t>
  </si>
  <si>
    <t>Ocean_Leakage_Tons</t>
  </si>
  <si>
    <t>Population</t>
  </si>
  <si>
    <t>Waste_Per_Capita</t>
  </si>
  <si>
    <t>Cleanup_Cost_USD</t>
  </si>
  <si>
    <t>Policy_Index</t>
  </si>
  <si>
    <t>Awareness_Index</t>
  </si>
  <si>
    <t>Industrial_Contribution</t>
  </si>
  <si>
    <t>Household_Contribution</t>
  </si>
  <si>
    <t>Tourism_Contribution</t>
  </si>
  <si>
    <t>River_Proximity</t>
  </si>
  <si>
    <t>Australia</t>
  </si>
  <si>
    <t>Mumbai</t>
  </si>
  <si>
    <t>Oceania</t>
  </si>
  <si>
    <t>Household</t>
  </si>
  <si>
    <t>PVC</t>
  </si>
  <si>
    <t>Moderate</t>
  </si>
  <si>
    <t>Germany</t>
  </si>
  <si>
    <t>Delhi</t>
  </si>
  <si>
    <t>Commercial</t>
  </si>
  <si>
    <t>HDPE</t>
  </si>
  <si>
    <t>UK</t>
  </si>
  <si>
    <t>London</t>
  </si>
  <si>
    <t>PS</t>
  </si>
  <si>
    <t>Indonesia</t>
  </si>
  <si>
    <t>New York</t>
  </si>
  <si>
    <t>Industrial</t>
  </si>
  <si>
    <t>China</t>
  </si>
  <si>
    <t>Berlin</t>
  </si>
  <si>
    <t>Other</t>
  </si>
  <si>
    <t>LDPE</t>
  </si>
  <si>
    <t>PP</t>
  </si>
  <si>
    <t>Rio</t>
  </si>
  <si>
    <t>Jakarta</t>
  </si>
  <si>
    <t>Tourism</t>
  </si>
  <si>
    <t>Sydney</t>
  </si>
  <si>
    <t>India</t>
  </si>
  <si>
    <t>PET</t>
  </si>
  <si>
    <t>USA</t>
  </si>
  <si>
    <t>Brazil</t>
  </si>
  <si>
    <t>Beijing</t>
  </si>
  <si>
    <t>Europe</t>
  </si>
  <si>
    <t>South America</t>
  </si>
  <si>
    <t>Asia</t>
  </si>
  <si>
    <t>North America</t>
  </si>
  <si>
    <t>Near</t>
  </si>
  <si>
    <t>Far</t>
  </si>
  <si>
    <t>Total Waste</t>
  </si>
  <si>
    <t>Recycle Rate</t>
  </si>
  <si>
    <t>Mismanaged Rate</t>
  </si>
  <si>
    <t>Mismanaged</t>
  </si>
  <si>
    <t>Oceans Leakage</t>
  </si>
  <si>
    <t>Ocean Lekage</t>
  </si>
  <si>
    <t>Waste Per Capita</t>
  </si>
  <si>
    <t>🔍  SELECT COUNTRY</t>
  </si>
  <si>
    <t>📊  COMPARE WITH COUNTRY</t>
  </si>
  <si>
    <t>📦  CORE WASTE METRICS</t>
  </si>
  <si>
    <t>Total Waste (Tons)</t>
  </si>
  <si>
    <t>Recycled (Tons)</t>
  </si>
  <si>
    <t>Mismanaged (Tons)</t>
  </si>
  <si>
    <t>Ocean Leakage (Tons)</t>
  </si>
  <si>
    <t>💰  FINANCIAL &amp; POLICY METRICS</t>
  </si>
  <si>
    <t>Cleanup Cost ($)</t>
  </si>
  <si>
    <t>Policy Index (avg)</t>
  </si>
  <si>
    <t>Awareness Index (avg)</t>
  </si>
  <si>
    <t>Waste Per Capita (avg)</t>
  </si>
  <si>
    <t># Records</t>
  </si>
  <si>
    <t>🏭  SOURCE TYPE BREAKDOWN (Tons)</t>
  </si>
  <si>
    <t>♻️  PLASTIC TYPE BREAKDOWN (Tons)</t>
  </si>
  <si>
    <t>📈  DERIVED KPIs</t>
  </si>
  <si>
    <t>Recycling Rate (%)</t>
  </si>
  <si>
    <t>Mismanagement Rate (%)</t>
  </si>
  <si>
    <t>Ocean Leakage Rate (%)</t>
  </si>
  <si>
    <t>Total Waste (T)</t>
  </si>
  <si>
    <t>Recycled (T)</t>
  </si>
  <si>
    <t>Mismanaged (T)</t>
  </si>
  <si>
    <t>Ocean Leakage (T)</t>
  </si>
  <si>
    <t>Policy Index</t>
  </si>
  <si>
    <t>Awareness Index</t>
  </si>
  <si>
    <t>Waste/Capita</t>
  </si>
  <si>
    <t>Records</t>
  </si>
  <si>
    <t>Source Breakdown (by Country)</t>
  </si>
  <si>
    <t>Plastic Type Breakdown (by Country)</t>
  </si>
  <si>
    <t>Recycled Rate (%)</t>
  </si>
  <si>
    <t>Mismanaged rate</t>
  </si>
  <si>
    <t>Occean Leakage rate</t>
  </si>
  <si>
    <t>Total Recycled</t>
  </si>
  <si>
    <t>🌍  PLASTIC POLLUTION — GLOBAL OVERVIEW</t>
  </si>
  <si>
    <t>🌍  PLASTIC POLLUTION — COUNTRY WISE COMPARISION</t>
  </si>
  <si>
    <t>Select a Country below to auto-populate all metrics</t>
  </si>
  <si>
    <t>🌍  PLASTIC POLLUTION —WASTE MANAGEMENT</t>
  </si>
  <si>
    <t>Total Cleanup Cost</t>
  </si>
  <si>
    <t>🌍  PLASTIC POLLUTION —FINANCIAL POLICY</t>
  </si>
  <si>
    <t>Avg Cost Per Ton</t>
  </si>
  <si>
    <t>Avg Policy Index</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</si>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</sst>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
    <numFmt numFmtId="165" formatCode="0.0%"/>
    <numFmt numFmtId="166" formatCode="&quot;$&quot;#,##0"/>
  </numFmts>
  <fonts count="20" x14ac:knownFonts="1">
    <font>
      <sz val="11"/>
      <color theme="1"/>
      <name val="Aptos Narrow"/>
      <family val="2"/>
      <scheme val="minor"/>
    </font>
    <font>
      <sz val="11"/>
      <color theme="1"/>
      <name val="Aptos Narrow"/>
      <family val="2"/>
      <scheme val="minor"/>
    </font>
    <font>
      <b/>
      <sz val="24"/>
      <color theme="9" tint="-0.499984740745262"/>
      <name val="Aptos Narrow"/>
      <family val="2"/>
      <scheme val="minor"/>
    </font>
    <font>
      <sz val="11"/>
      <color theme="9" tint="-0.499984740745262"/>
      <name val="Aptos Narrow"/>
      <family val="2"/>
      <scheme val="minor"/>
    </font>
    <font>
      <sz val="11"/>
      <color theme="4" tint="0.79998168889431442"/>
      <name val="Aptos Narrow"/>
      <family val="2"/>
      <scheme val="minor"/>
    </font>
    <font>
      <b/>
      <sz val="11"/>
      <color theme="9" tint="-0.499984740745262"/>
      <name val="Aptos Narrow"/>
      <family val="2"/>
      <scheme val="minor"/>
    </font>
    <font>
      <b/>
      <sz val="11"/>
      <color theme="9" tint="-0.499984740745262"/>
      <name val="Aptos Display"/>
      <family val="2"/>
      <scheme val="major"/>
    </font>
    <font>
      <sz val="11"/>
      <color theme="0"/>
      <name val="Aptos Narrow"/>
      <family val="2"/>
      <scheme val="minor"/>
    </font>
    <font>
      <b/>
      <sz val="12"/>
      <color rgb="FFFFFFFF"/>
      <name val="Arial"/>
      <family val="2"/>
    </font>
    <font>
      <b/>
      <sz val="11"/>
      <color rgb="FFFFFFFF"/>
      <name val="Arial"/>
      <family val="2"/>
    </font>
    <font>
      <b/>
      <sz val="10"/>
      <color rgb="FF333333"/>
      <name val="Arial"/>
      <family val="2"/>
    </font>
    <font>
      <sz val="10"/>
      <color rgb="FF000000"/>
      <name val="Arial"/>
      <family val="2"/>
    </font>
    <font>
      <b/>
      <sz val="11"/>
      <color rgb="FFFFFFFF"/>
      <name val="Arial"/>
      <family val="2"/>
    </font>
    <font>
      <sz val="10"/>
      <color rgb="FF000000"/>
      <name val="Arial"/>
      <family val="2"/>
    </font>
    <font>
      <b/>
      <sz val="11"/>
      <color rgb="FF3F7448"/>
      <name val="Arial"/>
      <family val="2"/>
    </font>
    <font>
      <sz val="11"/>
      <color rgb="FF3F7448"/>
      <name val="Aptos Narrow"/>
      <family val="2"/>
      <scheme val="minor"/>
    </font>
    <font>
      <b/>
      <sz val="10"/>
      <color rgb="FF333333"/>
      <name val="Arial"/>
      <family val="2"/>
    </font>
    <font>
      <b/>
      <sz val="24"/>
      <color theme="0"/>
      <name val="Aptos Narrow"/>
      <family val="2"/>
      <scheme val="minor"/>
    </font>
    <font>
      <i/>
      <sz val="14"/>
      <color theme="0"/>
      <name val="Aptos Narrow"/>
      <family val="2"/>
      <scheme val="minor"/>
    </font>
    <font>
      <i/>
      <sz val="11"/>
      <color theme="0"/>
      <name val="Aptos Narrow"/>
      <family val="2"/>
      <scheme val="minor"/>
    </font>
  </fonts>
  <fills count="18">
    <fill>
      <patternFill patternType="none"/>
    </fill>
    <fill>
      <patternFill patternType="gray125"/>
    </fill>
    <fill>
      <patternFill patternType="solid">
        <fgColor theme="9" tint="0.59999389629810485"/>
        <bgColor indexed="64"/>
      </patternFill>
    </fill>
    <fill>
      <patternFill patternType="solid">
        <fgColor rgb="FFC0D0A3"/>
        <bgColor indexed="64"/>
      </patternFill>
    </fill>
    <fill>
      <patternFill patternType="solid">
        <fgColor rgb="FF678B59"/>
        <bgColor indexed="64"/>
      </patternFill>
    </fill>
    <fill>
      <patternFill patternType="solid">
        <fgColor rgb="FF2E86AB"/>
        <bgColor rgb="FF4299B0"/>
      </patternFill>
    </fill>
    <fill>
      <patternFill patternType="solid">
        <fgColor rgb="FFF4A261"/>
        <bgColor rgb="FFD09493"/>
      </patternFill>
    </fill>
    <fill>
      <patternFill patternType="solid">
        <fgColor rgb="FFC0D0A3"/>
        <bgColor rgb="FFEBF5FB"/>
      </patternFill>
    </fill>
    <fill>
      <patternFill patternType="solid">
        <fgColor rgb="FF3F7448"/>
        <bgColor rgb="FF4299B0"/>
      </patternFill>
    </fill>
    <fill>
      <patternFill patternType="solid">
        <fgColor rgb="FF3F7448"/>
        <bgColor indexed="64"/>
      </patternFill>
    </fill>
    <fill>
      <patternFill patternType="solid">
        <fgColor rgb="FF3F7448"/>
        <bgColor rgb="FFD09493"/>
      </patternFill>
    </fill>
    <fill>
      <patternFill patternType="solid">
        <fgColor rgb="FF678B59"/>
        <bgColor rgb="FF4299B0"/>
      </patternFill>
    </fill>
    <fill>
      <patternFill patternType="solid">
        <fgColor rgb="FF678B59"/>
        <bgColor rgb="FFD09493"/>
      </patternFill>
    </fill>
    <fill>
      <patternFill patternType="solid">
        <fgColor rgb="FF1A3C5E"/>
        <bgColor rgb="FF333333"/>
      </patternFill>
    </fill>
    <fill>
      <patternFill patternType="solid">
        <fgColor rgb="FFF0F7FF"/>
        <bgColor rgb="FFEBF5FB"/>
      </patternFill>
    </fill>
    <fill>
      <patternFill patternType="solid">
        <fgColor rgb="FFC2EAB4"/>
        <bgColor rgb="FFEBF5FB"/>
      </patternFill>
    </fill>
    <fill>
      <patternFill patternType="solid">
        <fgColor rgb="FFC2EAB4"/>
        <bgColor rgb="FFF9F9F9"/>
      </patternFill>
    </fill>
    <fill>
      <patternFill patternType="solid">
        <fgColor rgb="FFC2EAB4"/>
        <bgColor indexed="64"/>
      </patternFill>
    </fill>
  </fills>
  <borders count="21">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rgb="FFB0C4DE"/>
      </left>
      <right/>
      <top style="thin">
        <color rgb="FFB0C4DE"/>
      </top>
      <bottom style="thin">
        <color rgb="FFB0C4DE"/>
      </bottom>
      <diagonal/>
    </border>
    <border>
      <left style="thin">
        <color rgb="FFB0C4DE"/>
      </left>
      <right style="thin">
        <color rgb="FFB0C4DE"/>
      </right>
      <top style="thin">
        <color rgb="FFB0C4DE"/>
      </top>
      <bottom style="thin">
        <color rgb="FFB0C4DE"/>
      </bottom>
      <diagonal/>
    </border>
    <border>
      <left style="medium">
        <color indexed="64"/>
      </left>
      <right/>
      <top style="medium">
        <color indexed="64"/>
      </top>
      <bottom style="thin">
        <color rgb="FFB0C4DE"/>
      </bottom>
      <diagonal/>
    </border>
    <border>
      <left/>
      <right/>
      <top style="medium">
        <color indexed="64"/>
      </top>
      <bottom style="thin">
        <color rgb="FFB0C4DE"/>
      </bottom>
      <diagonal/>
    </border>
    <border>
      <left/>
      <right style="medium">
        <color indexed="64"/>
      </right>
      <top style="medium">
        <color indexed="64"/>
      </top>
      <bottom style="thin">
        <color rgb="FFB0C4DE"/>
      </bottom>
      <diagonal/>
    </border>
    <border>
      <left style="medium">
        <color indexed="64"/>
      </left>
      <right style="thin">
        <color rgb="FFB0C4DE"/>
      </right>
      <top style="thin">
        <color rgb="FFB0C4DE"/>
      </top>
      <bottom style="thin">
        <color rgb="FFB0C4DE"/>
      </bottom>
      <diagonal/>
    </border>
    <border>
      <left/>
      <right style="medium">
        <color indexed="64"/>
      </right>
      <top style="thin">
        <color rgb="FFB0C4DE"/>
      </top>
      <bottom style="thin">
        <color rgb="FFB0C4DE"/>
      </bottom>
      <diagonal/>
    </border>
    <border>
      <left style="medium">
        <color indexed="64"/>
      </left>
      <right style="thin">
        <color rgb="FFB0C4DE"/>
      </right>
      <top style="thin">
        <color rgb="FFB0C4DE"/>
      </top>
      <bottom style="medium">
        <color indexed="64"/>
      </bottom>
      <diagonal/>
    </border>
    <border>
      <left style="thin">
        <color rgb="FFB0C4DE"/>
      </left>
      <right/>
      <top style="thin">
        <color rgb="FFB0C4DE"/>
      </top>
      <bottom style="medium">
        <color indexed="64"/>
      </bottom>
      <diagonal/>
    </border>
    <border>
      <left/>
      <right style="medium">
        <color indexed="64"/>
      </right>
      <top style="thin">
        <color rgb="FFB0C4DE"/>
      </top>
      <bottom style="medium">
        <color indexed="64"/>
      </bottom>
      <diagonal/>
    </border>
    <border>
      <left style="thin">
        <color rgb="FFB0C4DE"/>
      </left>
      <right/>
      <top/>
      <bottom/>
      <diagonal/>
    </border>
    <border>
      <left style="thin">
        <color rgb="FFB0C4DE"/>
      </left>
      <right/>
      <top style="thin">
        <color rgb="FFB0C4DE"/>
      </top>
      <bottom/>
      <diagonal/>
    </border>
    <border>
      <left/>
      <right/>
      <top style="thin">
        <color rgb="FFB0C4DE"/>
      </top>
      <bottom/>
      <diagonal/>
    </border>
    <border>
      <left style="medium">
        <color indexed="64"/>
      </left>
      <right/>
      <top style="thin">
        <color rgb="FFB0C4DE"/>
      </top>
      <bottom style="medium">
        <color indexed="64"/>
      </bottom>
      <diagonal/>
    </border>
    <border>
      <left/>
      <right/>
      <top style="thin">
        <color rgb="FFB0C4DE"/>
      </top>
      <bottom style="medium">
        <color indexed="64"/>
      </bottom>
      <diagonal/>
    </border>
  </borders>
  <cellStyleXfs count="2">
    <xf numFmtId="0" fontId="0" fillId="0" borderId="0"/>
    <xf numFmtId="9" fontId="1" fillId="0" borderId="0" applyFont="0" applyFill="0" applyBorder="0" applyAlignment="0" applyProtection="0"/>
  </cellStyleXfs>
  <cellXfs count="76">
    <xf numFmtId="0" fontId="0" fillId="0" borderId="0" xfId="0"/>
    <xf numFmtId="14" fontId="0" fillId="0" borderId="0" xfId="0" applyNumberFormat="1"/>
    <xf numFmtId="0" fontId="0" fillId="3" borderId="0" xfId="0" applyFill="1"/>
    <xf numFmtId="0" fontId="4" fillId="3" borderId="0" xfId="0" applyFont="1" applyFill="1"/>
    <xf numFmtId="0" fontId="5" fillId="2" borderId="1" xfId="0" applyFont="1" applyFill="1" applyBorder="1" applyAlignment="1">
      <alignment horizontal="center"/>
    </xf>
    <xf numFmtId="1" fontId="5" fillId="2" borderId="2" xfId="0" applyNumberFormat="1" applyFont="1" applyFill="1" applyBorder="1" applyAlignment="1">
      <alignment horizontal="center"/>
    </xf>
    <xf numFmtId="0" fontId="0" fillId="3" borderId="3" xfId="0" applyFill="1" applyBorder="1"/>
    <xf numFmtId="0" fontId="0" fillId="3" borderId="4" xfId="0" applyFill="1" applyBorder="1"/>
    <xf numFmtId="10" fontId="5" fillId="2" borderId="2" xfId="0" applyNumberFormat="1" applyFont="1" applyFill="1" applyBorder="1" applyAlignment="1">
      <alignment horizontal="center"/>
    </xf>
    <xf numFmtId="9" fontId="5" fillId="2" borderId="2" xfId="1" applyFont="1" applyFill="1" applyBorder="1" applyAlignment="1">
      <alignment horizontal="center"/>
    </xf>
    <xf numFmtId="0" fontId="5" fillId="2" borderId="5" xfId="0" applyFont="1" applyFill="1" applyBorder="1" applyAlignment="1">
      <alignment horizontal="center"/>
    </xf>
    <xf numFmtId="0" fontId="6" fillId="2" borderId="1" xfId="0" applyFont="1" applyFill="1" applyBorder="1" applyAlignment="1">
      <alignment horizontal="center"/>
    </xf>
    <xf numFmtId="0" fontId="2" fillId="4" borderId="0" xfId="0" applyFont="1" applyFill="1" applyAlignment="1">
      <alignment vertical="center"/>
    </xf>
    <xf numFmtId="0" fontId="3" fillId="4" borderId="0" xfId="0" applyFont="1" applyFill="1" applyAlignment="1">
      <alignment vertical="center"/>
    </xf>
    <xf numFmtId="0" fontId="3" fillId="3" borderId="0" xfId="0" applyFont="1" applyFill="1" applyAlignment="1">
      <alignment vertical="center"/>
    </xf>
    <xf numFmtId="0" fontId="9" fillId="13" borderId="7" xfId="0" applyFont="1" applyFill="1" applyBorder="1" applyAlignment="1">
      <alignment horizontal="center" vertical="center" wrapText="1"/>
    </xf>
    <xf numFmtId="0" fontId="11" fillId="14" borderId="7" xfId="0" applyFont="1" applyFill="1" applyBorder="1" applyAlignment="1">
      <alignment horizontal="center" vertical="center"/>
    </xf>
    <xf numFmtId="0" fontId="11" fillId="0" borderId="7" xfId="0" applyFont="1" applyBorder="1" applyAlignment="1">
      <alignment horizontal="center" vertical="center"/>
    </xf>
    <xf numFmtId="0" fontId="9" fillId="5" borderId="7" xfId="0" applyFont="1" applyFill="1" applyBorder="1" applyAlignment="1">
      <alignment horizontal="center" vertical="center" wrapText="1"/>
    </xf>
    <xf numFmtId="0" fontId="9" fillId="6" borderId="7" xfId="0" applyFont="1" applyFill="1" applyBorder="1" applyAlignment="1">
      <alignment horizontal="center" vertical="center" wrapText="1"/>
    </xf>
    <xf numFmtId="0" fontId="12" fillId="13" borderId="7" xfId="0" applyFont="1" applyFill="1" applyBorder="1" applyAlignment="1">
      <alignment horizontal="center" vertical="center" wrapText="1"/>
    </xf>
    <xf numFmtId="0" fontId="13" fillId="14" borderId="7" xfId="0" applyFont="1" applyFill="1" applyBorder="1" applyAlignment="1">
      <alignment horizontal="center" vertical="center"/>
    </xf>
    <xf numFmtId="10" fontId="13" fillId="14" borderId="7" xfId="0" applyNumberFormat="1" applyFont="1" applyFill="1" applyBorder="1" applyAlignment="1">
      <alignment horizontal="center" vertical="center"/>
    </xf>
    <xf numFmtId="0" fontId="13" fillId="0" borderId="7" xfId="0" applyFont="1" applyBorder="1" applyAlignment="1">
      <alignment horizontal="center" vertical="center"/>
    </xf>
    <xf numFmtId="10" fontId="13" fillId="0" borderId="7" xfId="0" applyNumberFormat="1" applyFont="1" applyBorder="1" applyAlignment="1">
      <alignment horizontal="center" vertical="center"/>
    </xf>
    <xf numFmtId="0" fontId="10" fillId="15" borderId="11" xfId="0" applyFont="1" applyFill="1" applyBorder="1" applyAlignment="1">
      <alignment horizontal="left" vertical="center" indent="1"/>
    </xf>
    <xf numFmtId="0" fontId="16" fillId="15" borderId="11" xfId="0" applyFont="1" applyFill="1" applyBorder="1" applyAlignment="1">
      <alignment horizontal="left" vertical="center" indent="1"/>
    </xf>
    <xf numFmtId="0" fontId="10" fillId="15" borderId="13" xfId="0" applyFont="1" applyFill="1" applyBorder="1" applyAlignment="1">
      <alignment horizontal="left" vertical="center" indent="1"/>
    </xf>
    <xf numFmtId="0" fontId="10" fillId="7" borderId="16" xfId="0" applyFont="1" applyFill="1" applyBorder="1" applyAlignment="1">
      <alignment horizontal="left" vertical="center" indent="1"/>
    </xf>
    <xf numFmtId="4" fontId="14" fillId="7" borderId="0" xfId="0" applyNumberFormat="1" applyFont="1" applyFill="1" applyAlignment="1">
      <alignment horizontal="center" vertical="center"/>
    </xf>
    <xf numFmtId="0" fontId="10" fillId="7" borderId="17" xfId="0" applyFont="1" applyFill="1" applyBorder="1" applyAlignment="1">
      <alignment horizontal="left" vertical="center" indent="1"/>
    </xf>
    <xf numFmtId="4" fontId="14" fillId="7" borderId="18" xfId="0" applyNumberFormat="1" applyFont="1" applyFill="1" applyBorder="1" applyAlignment="1">
      <alignment horizontal="center" vertical="center"/>
    </xf>
    <xf numFmtId="0" fontId="0" fillId="3" borderId="0" xfId="0" applyFill="1" applyAlignment="1">
      <alignment horizontal="center"/>
    </xf>
    <xf numFmtId="0" fontId="7" fillId="4" borderId="0" xfId="0" applyFont="1" applyFill="1"/>
    <xf numFmtId="166" fontId="5" fillId="2" borderId="2" xfId="0" applyNumberFormat="1" applyFont="1" applyFill="1" applyBorder="1" applyAlignment="1">
      <alignment horizontal="center"/>
    </xf>
    <xf numFmtId="166" fontId="5" fillId="2" borderId="2" xfId="1" applyNumberFormat="1" applyFont="1" applyFill="1" applyBorder="1" applyAlignment="1">
      <alignment horizontal="center"/>
    </xf>
    <xf numFmtId="0" fontId="5" fillId="2" borderId="2" xfId="1" applyNumberFormat="1" applyFont="1" applyFill="1" applyBorder="1" applyAlignment="1">
      <alignment horizontal="center"/>
    </xf>
    <xf numFmtId="0" fontId="17" fillId="4" borderId="0" xfId="0" applyFont="1" applyFill="1" applyAlignment="1">
      <alignment horizontal="center" vertical="center"/>
    </xf>
    <xf numFmtId="0" fontId="7" fillId="4" borderId="0" xfId="0" applyFont="1" applyFill="1" applyAlignment="1">
      <alignment horizontal="center" vertical="center"/>
    </xf>
    <xf numFmtId="0" fontId="9" fillId="11" borderId="8" xfId="0" applyFont="1" applyFill="1" applyBorder="1" applyAlignment="1">
      <alignment horizontal="center" vertical="center" wrapText="1"/>
    </xf>
    <xf numFmtId="0" fontId="0" fillId="4" borderId="9" xfId="0" applyFill="1" applyBorder="1"/>
    <xf numFmtId="0" fontId="0" fillId="4" borderId="10" xfId="0" applyFill="1" applyBorder="1"/>
    <xf numFmtId="0" fontId="9" fillId="12" borderId="8" xfId="0" applyFont="1" applyFill="1" applyBorder="1" applyAlignment="1">
      <alignment horizontal="center" vertical="center" wrapText="1"/>
    </xf>
    <xf numFmtId="0" fontId="18" fillId="4" borderId="0" xfId="0" applyFont="1" applyFill="1" applyAlignment="1">
      <alignment horizontal="center" vertical="top"/>
    </xf>
    <xf numFmtId="0" fontId="19" fillId="4" borderId="0" xfId="0" applyFont="1" applyFill="1" applyAlignment="1">
      <alignment horizontal="center" vertical="top"/>
    </xf>
    <xf numFmtId="0" fontId="8" fillId="8" borderId="8" xfId="0" applyFont="1" applyFill="1" applyBorder="1" applyAlignment="1">
      <alignment horizontal="center" vertical="center" wrapText="1"/>
    </xf>
    <xf numFmtId="0" fontId="0" fillId="9" borderId="9" xfId="0" applyFill="1" applyBorder="1"/>
    <xf numFmtId="0" fontId="0" fillId="9" borderId="10" xfId="0" applyFill="1" applyBorder="1"/>
    <xf numFmtId="0" fontId="8" fillId="10" borderId="8" xfId="0" applyFont="1" applyFill="1" applyBorder="1" applyAlignment="1">
      <alignment horizontal="center" vertical="center" wrapText="1"/>
    </xf>
    <xf numFmtId="0" fontId="9" fillId="11" borderId="19" xfId="0" applyFont="1" applyFill="1" applyBorder="1" applyAlignment="1">
      <alignment horizontal="center" vertical="center" wrapText="1"/>
    </xf>
    <xf numFmtId="0" fontId="0" fillId="4" borderId="20" xfId="0" applyFill="1" applyBorder="1"/>
    <xf numFmtId="0" fontId="0" fillId="4" borderId="15" xfId="0" applyFill="1" applyBorder="1"/>
    <xf numFmtId="4" fontId="14" fillId="15" borderId="6" xfId="0" applyNumberFormat="1" applyFont="1" applyFill="1" applyBorder="1" applyAlignment="1">
      <alignment horizontal="center" vertical="center"/>
    </xf>
    <xf numFmtId="4" fontId="14" fillId="15" borderId="12" xfId="0" applyNumberFormat="1" applyFont="1" applyFill="1" applyBorder="1" applyAlignment="1">
      <alignment horizontal="center" vertical="center"/>
    </xf>
    <xf numFmtId="4" fontId="14" fillId="15" borderId="14" xfId="0" applyNumberFormat="1" applyFont="1" applyFill="1" applyBorder="1" applyAlignment="1">
      <alignment horizontal="center" vertical="center"/>
    </xf>
    <xf numFmtId="4" fontId="14" fillId="15" borderId="15" xfId="0" applyNumberFormat="1" applyFont="1" applyFill="1" applyBorder="1" applyAlignment="1">
      <alignment horizontal="center" vertical="center"/>
    </xf>
    <xf numFmtId="164" fontId="14" fillId="15" borderId="6" xfId="0" applyNumberFormat="1" applyFont="1" applyFill="1" applyBorder="1" applyAlignment="1">
      <alignment horizontal="center" vertical="center"/>
    </xf>
    <xf numFmtId="164" fontId="14" fillId="15" borderId="12" xfId="0" applyNumberFormat="1" applyFont="1" applyFill="1" applyBorder="1" applyAlignment="1">
      <alignment horizontal="center" vertical="center"/>
    </xf>
    <xf numFmtId="164" fontId="14" fillId="16" borderId="6" xfId="0" applyNumberFormat="1" applyFont="1" applyFill="1" applyBorder="1" applyAlignment="1">
      <alignment horizontal="center" vertical="center"/>
    </xf>
    <xf numFmtId="0" fontId="15" fillId="17" borderId="12" xfId="0" applyFont="1" applyFill="1" applyBorder="1"/>
    <xf numFmtId="2" fontId="14" fillId="15" borderId="6" xfId="0" applyNumberFormat="1" applyFont="1" applyFill="1" applyBorder="1" applyAlignment="1">
      <alignment horizontal="center" vertical="center"/>
    </xf>
    <xf numFmtId="2" fontId="14" fillId="15" borderId="12" xfId="0" applyNumberFormat="1" applyFont="1" applyFill="1" applyBorder="1" applyAlignment="1">
      <alignment horizontal="center" vertical="center"/>
    </xf>
    <xf numFmtId="2" fontId="14" fillId="16" borderId="6" xfId="0" applyNumberFormat="1" applyFont="1" applyFill="1" applyBorder="1" applyAlignment="1">
      <alignment horizontal="center" vertical="center"/>
    </xf>
    <xf numFmtId="0" fontId="14" fillId="15" borderId="6" xfId="0" applyFont="1" applyFill="1" applyBorder="1" applyAlignment="1">
      <alignment horizontal="center" vertical="center"/>
    </xf>
    <xf numFmtId="0" fontId="14" fillId="15" borderId="12" xfId="0" applyFont="1" applyFill="1" applyBorder="1" applyAlignment="1">
      <alignment horizontal="center" vertical="center"/>
    </xf>
    <xf numFmtId="0" fontId="14" fillId="15" borderId="14" xfId="0" applyFont="1" applyFill="1" applyBorder="1" applyAlignment="1">
      <alignment horizontal="center" vertical="center"/>
    </xf>
    <xf numFmtId="0" fontId="14" fillId="15" borderId="15" xfId="0" applyFont="1" applyFill="1" applyBorder="1" applyAlignment="1">
      <alignment horizontal="center" vertical="center"/>
    </xf>
    <xf numFmtId="4" fontId="14" fillId="16" borderId="6" xfId="0" applyNumberFormat="1" applyFont="1" applyFill="1" applyBorder="1" applyAlignment="1">
      <alignment horizontal="center" vertical="center"/>
    </xf>
    <xf numFmtId="4" fontId="14" fillId="16" borderId="12" xfId="0" applyNumberFormat="1" applyFont="1" applyFill="1" applyBorder="1" applyAlignment="1">
      <alignment horizontal="center" vertical="center"/>
    </xf>
    <xf numFmtId="0" fontId="15" fillId="17" borderId="15" xfId="0" applyFont="1" applyFill="1" applyBorder="1"/>
    <xf numFmtId="4" fontId="14" fillId="16" borderId="14" xfId="0" applyNumberFormat="1" applyFont="1" applyFill="1" applyBorder="1" applyAlignment="1">
      <alignment horizontal="center" vertical="center"/>
    </xf>
    <xf numFmtId="4" fontId="14" fillId="16" borderId="15" xfId="0" applyNumberFormat="1" applyFont="1" applyFill="1" applyBorder="1" applyAlignment="1">
      <alignment horizontal="center" vertical="center"/>
    </xf>
    <xf numFmtId="165" fontId="14" fillId="15" borderId="6" xfId="0" applyNumberFormat="1" applyFont="1" applyFill="1" applyBorder="1" applyAlignment="1">
      <alignment horizontal="center" vertical="center"/>
    </xf>
    <xf numFmtId="165" fontId="14" fillId="16" borderId="6" xfId="0" applyNumberFormat="1" applyFont="1" applyFill="1" applyBorder="1" applyAlignment="1">
      <alignment horizontal="center" vertical="center"/>
    </xf>
    <xf numFmtId="165" fontId="14" fillId="15" borderId="14" xfId="0" applyNumberFormat="1" applyFont="1" applyFill="1" applyBorder="1" applyAlignment="1">
      <alignment horizontal="center" vertical="center"/>
    </xf>
    <xf numFmtId="165" fontId="14" fillId="16" borderId="14" xfId="0" applyNumberFormat="1" applyFont="1" applyFill="1" applyBorder="1" applyAlignment="1">
      <alignment horizontal="center" vertical="center"/>
    </xf>
  </cellXfs>
  <cellStyles count="2">
    <cellStyle name="Normal" xfId="0" builtinId="0"/>
    <cellStyle name="Percent" xfId="1" builtinId="5"/>
  </cellStyles>
  <dxfs count="11">
    <dxf>
      <font>
        <color rgb="FF9C0006"/>
      </font>
      <fill>
        <patternFill>
          <bgColor rgb="FFFFC7CE"/>
        </patternFill>
      </fill>
    </dxf>
    <dxf>
      <fill>
        <patternFill>
          <bgColor theme="9" tint="0.3999450666829432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fill>
        <patternFill>
          <bgColor theme="9" tint="-0.24994659260841701"/>
        </patternFill>
      </fill>
    </dxf>
  </dxfs>
  <tableStyles count="1" defaultTableStyle="TableStyleMedium2" defaultPivotStyle="PivotStyleLight16">
    <tableStyle name="Slicer Style 1" pivot="0" table="0" count="1" xr9:uid="{A9C58CB9-88A5-4A67-AB4F-8414E9B5905A}">
      <tableStyleElement type="wholeTable" dxfId="10"/>
    </tableStyle>
  </tableStyles>
  <colors>
    <mruColors>
      <color rgb="FFC0D0A3"/>
      <color rgb="FF678B59"/>
      <color rgb="FF3F7448"/>
      <color rgb="FFC2EAB4"/>
      <color rgb="FFB5E6A2"/>
      <color rgb="FFDEFADE"/>
      <color rgb="FFFFFF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microsoft.com/office/2007/relationships/slicerCache" Target="slicerCaches/slicerCache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1.xml"/><Relationship Id="rId12" Type="http://schemas.microsoft.com/office/2007/relationships/slicerCache" Target="slicerCaches/slicerCache3.xml"/><Relationship Id="rId17" Type="http://schemas.openxmlformats.org/officeDocument/2006/relationships/pivotTable" Target="pivotTables/pivotTable1.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6.xml"/><Relationship Id="rId23" Type="http://schemas.openxmlformats.org/officeDocument/2006/relationships/powerPivotData" Target="model/item.data"/><Relationship Id="rId10" Type="http://schemas.microsoft.com/office/2007/relationships/slicerCache" Target="slicerCaches/slicerCache1.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Plastic Type</a:t>
            </a:r>
          </a:p>
        </c:rich>
      </c:tx>
      <c:layout>
        <c:manualLayout>
          <c:xMode val="edge"/>
          <c:yMode val="edge"/>
          <c:x val="0.37916856419437633"/>
          <c:y val="2.072538860103627E-2"/>
        </c:manualLayout>
      </c:layout>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6">
              <a:lumMod val="50000"/>
            </a:schemeClr>
          </a:soli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lumMod val="50000"/>
              </a:schemeClr>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7"/>
              <c:pt idx="0">
                <c:v>HDPE</c:v>
              </c:pt>
              <c:pt idx="1">
                <c:v>LDPE</c:v>
              </c:pt>
              <c:pt idx="2">
                <c:v>Other</c:v>
              </c:pt>
              <c:pt idx="3">
                <c:v>PET</c:v>
              </c:pt>
              <c:pt idx="4">
                <c:v>PP</c:v>
              </c:pt>
              <c:pt idx="5">
                <c:v>PS</c:v>
              </c:pt>
              <c:pt idx="6">
                <c:v>PVC</c:v>
              </c:pt>
            </c:strLit>
          </c:cat>
          <c:val>
            <c:numLit>
              <c:formatCode>General</c:formatCode>
              <c:ptCount val="7"/>
              <c:pt idx="0">
                <c:v>595392.44999999995</c:v>
              </c:pt>
              <c:pt idx="1">
                <c:v>589191.86</c:v>
              </c:pt>
              <c:pt idx="2">
                <c:v>475876.25</c:v>
              </c:pt>
              <c:pt idx="3">
                <c:v>590981.02</c:v>
              </c:pt>
              <c:pt idx="4">
                <c:v>480621.78</c:v>
              </c:pt>
              <c:pt idx="5">
                <c:v>566121.27</c:v>
              </c:pt>
              <c:pt idx="6">
                <c:v>509608.88</c:v>
              </c:pt>
            </c:numLit>
          </c:val>
          <c:extLst>
            <c:ext xmlns:c16="http://schemas.microsoft.com/office/drawing/2014/chart" uri="{C3380CC4-5D6E-409C-BE32-E72D297353CC}">
              <c16:uniqueId val="{00000007-241D-4C35-8F5F-1922291CA73C}"/>
            </c:ext>
          </c:extLst>
        </c:ser>
        <c:dLbls>
          <c:dLblPos val="inEnd"/>
          <c:showLegendKey val="0"/>
          <c:showVal val="1"/>
          <c:showCatName val="0"/>
          <c:showSerName val="0"/>
          <c:showPercent val="0"/>
          <c:showBubbleSize val="0"/>
        </c:dLbls>
        <c:gapWidth val="41"/>
        <c:axId val="1182084240"/>
        <c:axId val="1182094800"/>
      </c:barChart>
      <c:catAx>
        <c:axId val="1182084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effectLst/>
                <a:latin typeface="+mn-lt"/>
                <a:ea typeface="+mn-ea"/>
                <a:cs typeface="+mn-cs"/>
              </a:defRPr>
            </a:pPr>
            <a:endParaRPr lang="en-US"/>
          </a:p>
        </c:txPr>
        <c:crossAx val="1182094800"/>
        <c:crosses val="autoZero"/>
        <c:auto val="1"/>
        <c:lblAlgn val="ctr"/>
        <c:lblOffset val="100"/>
        <c:noMultiLvlLbl val="0"/>
        <c:extLst/>
      </c:catAx>
      <c:valAx>
        <c:axId val="1182094800"/>
        <c:scaling>
          <c:orientation val="minMax"/>
        </c:scaling>
        <c:delete val="1"/>
        <c:axPos val="l"/>
        <c:numFmt formatCode="General" sourceLinked="1"/>
        <c:majorTickMark val="none"/>
        <c:minorTickMark val="none"/>
        <c:tickLblPos val="nextTo"/>
        <c:crossAx val="1182084240"/>
        <c:crosses val="autoZero"/>
        <c:crossBetween val="between"/>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solidFill>
      <a:srgbClr val="678B59"/>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Source-wise Waste Contribution</a:t>
            </a:r>
          </a:p>
        </c:rich>
      </c:tx>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6">
              <a:lumMod val="50000"/>
            </a:schemeClr>
          </a:soli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lumMod val="50000"/>
              </a:schemeClr>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Commercial</c:v>
              </c:pt>
              <c:pt idx="1">
                <c:v>Household</c:v>
              </c:pt>
              <c:pt idx="2">
                <c:v>Industrial</c:v>
              </c:pt>
              <c:pt idx="3">
                <c:v>Tourism</c:v>
              </c:pt>
            </c:strLit>
          </c:cat>
          <c:val>
            <c:numLit>
              <c:formatCode>General</c:formatCode>
              <c:ptCount val="4"/>
              <c:pt idx="0">
                <c:v>952626.91</c:v>
              </c:pt>
              <c:pt idx="1">
                <c:v>966771.57</c:v>
              </c:pt>
              <c:pt idx="2">
                <c:v>902663.34</c:v>
              </c:pt>
              <c:pt idx="3">
                <c:v>985731.69</c:v>
              </c:pt>
            </c:numLit>
          </c:val>
          <c:extLst>
            <c:ext xmlns:c16="http://schemas.microsoft.com/office/drawing/2014/chart" uri="{C3380CC4-5D6E-409C-BE32-E72D297353CC}">
              <c16:uniqueId val="{00000003-5216-4E8D-8A56-20671674E94E}"/>
            </c:ext>
          </c:extLst>
        </c:ser>
        <c:dLbls>
          <c:dLblPos val="inEnd"/>
          <c:showLegendKey val="0"/>
          <c:showVal val="1"/>
          <c:showCatName val="0"/>
          <c:showSerName val="0"/>
          <c:showPercent val="0"/>
          <c:showBubbleSize val="0"/>
        </c:dLbls>
        <c:gapWidth val="41"/>
        <c:axId val="242896896"/>
        <c:axId val="242918496"/>
      </c:barChart>
      <c:catAx>
        <c:axId val="2428968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effectLst/>
                <a:latin typeface="+mn-lt"/>
                <a:ea typeface="+mn-ea"/>
                <a:cs typeface="+mn-cs"/>
              </a:defRPr>
            </a:pPr>
            <a:endParaRPr lang="en-US"/>
          </a:p>
        </c:txPr>
        <c:crossAx val="242918496"/>
        <c:crosses val="autoZero"/>
        <c:auto val="1"/>
        <c:lblAlgn val="ctr"/>
        <c:lblOffset val="100"/>
        <c:noMultiLvlLbl val="0"/>
        <c:extLst/>
      </c:catAx>
      <c:valAx>
        <c:axId val="2429184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242896896"/>
        <c:crosses val="autoZero"/>
        <c:crossBetween val="between"/>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solidFill>
      <a:srgbClr val="678B59"/>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Country wise waste contribution</a:t>
            </a:r>
          </a:p>
        </c:rich>
      </c:tx>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DEFADE"/>
          </a:solidFill>
          <a:ln>
            <a:noFill/>
          </a:ln>
          <a:effectLst>
            <a:outerShdw blurRad="57150" dist="19050" dir="5400000" algn="ctr" rotWithShape="0">
              <a:srgbClr val="000000">
                <a:alpha val="63000"/>
              </a:srgbClr>
            </a:outerShdw>
          </a:effectLst>
        </c:spPr>
      </c:pivotFmt>
      <c:pivotFmt>
        <c:idx val="7"/>
        <c:spPr>
          <a:solidFill>
            <a:srgbClr val="C2EAB4"/>
          </a:solidFill>
          <a:ln>
            <a:noFill/>
          </a:ln>
          <a:effectLst>
            <a:outerShdw blurRad="57150" dist="19050" dir="5400000" algn="ctr" rotWithShape="0">
              <a:srgbClr val="000000">
                <a:alpha val="63000"/>
              </a:srgbClr>
            </a:outerShdw>
          </a:effectLst>
        </c:spPr>
      </c:pivotFmt>
      <c:pivotFmt>
        <c:idx val="8"/>
        <c:spPr>
          <a:solidFill>
            <a:schemeClr val="accent6">
              <a:lumMod val="40000"/>
              <a:lumOff val="60000"/>
            </a:schemeClr>
          </a:solidFill>
          <a:ln>
            <a:noFill/>
          </a:ln>
          <a:effectLst>
            <a:outerShdw blurRad="57150" dist="19050" dir="5400000" algn="ctr" rotWithShape="0">
              <a:srgbClr val="000000">
                <a:alpha val="63000"/>
              </a:srgbClr>
            </a:outerShdw>
          </a:effectLst>
        </c:spPr>
      </c:pivotFmt>
      <c:pivotFmt>
        <c:idx val="9"/>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10"/>
        <c:spPr>
          <a:solidFill>
            <a:schemeClr val="accent6">
              <a:lumMod val="75000"/>
            </a:schemeClr>
          </a:solidFill>
          <a:ln>
            <a:noFill/>
          </a:ln>
          <a:effectLst>
            <a:outerShdw blurRad="57150" dist="19050" dir="5400000" algn="ctr" rotWithShape="0">
              <a:srgbClr val="000000">
                <a:alpha val="63000"/>
              </a:srgbClr>
            </a:outerShdw>
          </a:effectLst>
        </c:spPr>
      </c:pivotFmt>
      <c:pivotFmt>
        <c:idx val="11"/>
        <c:spPr>
          <a:solidFill>
            <a:schemeClr val="accent6">
              <a:lumMod val="50000"/>
            </a:schemeClr>
          </a:solidFill>
          <a:ln>
            <a:noFill/>
          </a:ln>
          <a:effectLst>
            <a:outerShdw blurRad="57150" dist="19050" dir="5400000" algn="ctr" rotWithShape="0">
              <a:srgbClr val="000000">
                <a:alpha val="63000"/>
              </a:srgbClr>
            </a:outerShdw>
          </a:effectLst>
        </c:spPr>
      </c:pivotFmt>
      <c:pivotFmt>
        <c:idx val="12"/>
        <c:spPr>
          <a:solidFill>
            <a:schemeClr val="accent3">
              <a:lumMod val="40000"/>
              <a:lumOff val="60000"/>
            </a:schemeClr>
          </a:solidFill>
          <a:ln>
            <a:noFill/>
          </a:ln>
          <a:effectLst>
            <a:outerShdw blurRad="57150" dist="19050" dir="5400000" algn="ctr" rotWithShape="0">
              <a:srgbClr val="000000">
                <a:alpha val="63000"/>
              </a:srgbClr>
            </a:outerShdw>
          </a:effectLst>
        </c:spPr>
      </c:pivotFmt>
      <c:pivotFmt>
        <c:idx val="13"/>
        <c:spPr>
          <a:solidFill>
            <a:srgbClr val="3F7448"/>
          </a:solidFill>
          <a:ln>
            <a:noFill/>
          </a:ln>
          <a:effectLst>
            <a:outerShdw blurRad="57150" dist="19050" dir="5400000" algn="ctr" rotWithShape="0">
              <a:srgbClr val="000000">
                <a:alpha val="63000"/>
              </a:srgbClr>
            </a:outerShdw>
          </a:effectLst>
        </c:spPr>
      </c:pivotFmt>
    </c:pivotFmts>
    <c:plotArea>
      <c:layout/>
      <c:pieChart>
        <c:varyColors val="1"/>
        <c:ser>
          <c:idx val="0"/>
          <c:order val="0"/>
          <c:tx>
            <c:v>Total</c:v>
          </c:tx>
          <c:dPt>
            <c:idx val="0"/>
            <c:bubble3D val="0"/>
            <c:spPr>
              <a:solidFill>
                <a:srgbClr val="DEFADE"/>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B99-4FC2-A4E1-903C2164A68A}"/>
              </c:ext>
            </c:extLst>
          </c:dPt>
          <c:dPt>
            <c:idx val="1"/>
            <c:bubble3D val="0"/>
            <c:spPr>
              <a:solidFill>
                <a:srgbClr val="C2EAB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6B99-4FC2-A4E1-903C2164A68A}"/>
              </c:ext>
            </c:extLst>
          </c:dPt>
          <c:dPt>
            <c:idx val="2"/>
            <c:bubble3D val="0"/>
            <c:spPr>
              <a:solidFill>
                <a:schemeClr val="accent6">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B99-4FC2-A4E1-903C2164A68A}"/>
              </c:ext>
            </c:extLst>
          </c:dPt>
          <c:dPt>
            <c:idx val="3"/>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6B99-4FC2-A4E1-903C2164A68A}"/>
              </c:ext>
            </c:extLst>
          </c:dPt>
          <c:dPt>
            <c:idx val="4"/>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B99-4FC2-A4E1-903C2164A68A}"/>
              </c:ext>
            </c:extLst>
          </c:dPt>
          <c:dPt>
            <c:idx val="5"/>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6B99-4FC2-A4E1-903C2164A68A}"/>
              </c:ext>
            </c:extLst>
          </c:dPt>
          <c:dPt>
            <c:idx val="6"/>
            <c:bubble3D val="0"/>
            <c:spPr>
              <a:solidFill>
                <a:schemeClr val="accent3">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B99-4FC2-A4E1-903C2164A68A}"/>
              </c:ext>
            </c:extLst>
          </c:dPt>
          <c:dPt>
            <c:idx val="7"/>
            <c:bubble3D val="0"/>
            <c:spPr>
              <a:solidFill>
                <a:srgbClr val="3F7448"/>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6B99-4FC2-A4E1-903C2164A6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8"/>
              <c:pt idx="0">
                <c:v>Australia</c:v>
              </c:pt>
              <c:pt idx="1">
                <c:v>Brazil</c:v>
              </c:pt>
              <c:pt idx="2">
                <c:v>China</c:v>
              </c:pt>
              <c:pt idx="3">
                <c:v>Germany</c:v>
              </c:pt>
              <c:pt idx="4">
                <c:v>India</c:v>
              </c:pt>
              <c:pt idx="5">
                <c:v>Indonesia</c:v>
              </c:pt>
              <c:pt idx="6">
                <c:v>UK</c:v>
              </c:pt>
              <c:pt idx="7">
                <c:v>USA</c:v>
              </c:pt>
            </c:strLit>
          </c:cat>
          <c:val>
            <c:numLit>
              <c:formatCode>General</c:formatCode>
              <c:ptCount val="8"/>
              <c:pt idx="0">
                <c:v>488842.17</c:v>
              </c:pt>
              <c:pt idx="1">
                <c:v>477746.74</c:v>
              </c:pt>
              <c:pt idx="2">
                <c:v>547463.65</c:v>
              </c:pt>
              <c:pt idx="3">
                <c:v>467463.35</c:v>
              </c:pt>
              <c:pt idx="4">
                <c:v>463381.53</c:v>
              </c:pt>
              <c:pt idx="5">
                <c:v>489701.02</c:v>
              </c:pt>
              <c:pt idx="6">
                <c:v>435960.67</c:v>
              </c:pt>
              <c:pt idx="7">
                <c:v>437234.38</c:v>
              </c:pt>
            </c:numLit>
          </c:val>
          <c:extLst>
            <c:ext xmlns:c16="http://schemas.microsoft.com/office/drawing/2014/chart" uri="{C3380CC4-5D6E-409C-BE32-E72D297353CC}">
              <c16:uniqueId val="{00000000-6B99-4FC2-A4E1-903C2164A68A}"/>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rgbClr val="678B5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Trend Analysis of  waste</a:t>
            </a:r>
          </a:p>
        </c:rich>
      </c:tx>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dLbl>
          <c:idx val="0"/>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1"/>
          <c:showCatName val="0"/>
          <c:showSerName val="0"/>
          <c:showPercent val="0"/>
          <c:showBubbleSize val="0"/>
          <c:extLst>
            <c:ext xmlns:c15="http://schemas.microsoft.com/office/drawing/2012/chart" uri="{CE6537A1-D6FC-4f65-9D91-7224C49458BB}"/>
          </c:extLst>
        </c:dLbl>
      </c:pivotFmt>
      <c:pivotFmt>
        <c:idx val="26"/>
        <c:dLbl>
          <c:idx val="0"/>
          <c:showLegendKey val="0"/>
          <c:showVal val="1"/>
          <c:showCatName val="0"/>
          <c:showSerName val="0"/>
          <c:showPercent val="0"/>
          <c:showBubbleSize val="0"/>
          <c:extLst>
            <c:ext xmlns:c15="http://schemas.microsoft.com/office/drawing/2012/chart" uri="{CE6537A1-D6FC-4f65-9D91-7224C49458BB}"/>
          </c:extLst>
        </c:dLbl>
      </c:pivotFmt>
      <c:pivotFmt>
        <c:idx val="27"/>
        <c:dLbl>
          <c:idx val="0"/>
          <c:showLegendKey val="0"/>
          <c:showVal val="1"/>
          <c:showCatName val="0"/>
          <c:showSerName val="0"/>
          <c:showPercent val="0"/>
          <c:showBubbleSize val="0"/>
          <c:extLst>
            <c:ext xmlns:c15="http://schemas.microsoft.com/office/drawing/2012/chart" uri="{CE6537A1-D6FC-4f65-9D91-7224C49458BB}"/>
          </c:extLst>
        </c:dLbl>
      </c:pivotFmt>
      <c:pivotFmt>
        <c:idx val="28"/>
        <c:dLbl>
          <c:idx val="0"/>
          <c:showLegendKey val="0"/>
          <c:showVal val="1"/>
          <c:showCatName val="0"/>
          <c:showSerName val="0"/>
          <c:showPercent val="0"/>
          <c:showBubbleSize val="0"/>
          <c:extLst>
            <c:ext xmlns:c15="http://schemas.microsoft.com/office/drawing/2012/chart" uri="{CE6537A1-D6FC-4f65-9D91-7224C49458BB}"/>
          </c:extLst>
        </c:dLbl>
      </c:pivotFmt>
      <c:pivotFmt>
        <c:idx val="29"/>
        <c:dLbl>
          <c:idx val="0"/>
          <c:showLegendKey val="0"/>
          <c:showVal val="1"/>
          <c:showCatName val="0"/>
          <c:showSerName val="0"/>
          <c:showPercent val="0"/>
          <c:showBubbleSize val="0"/>
          <c:extLst>
            <c:ext xmlns:c15="http://schemas.microsoft.com/office/drawing/2012/chart" uri="{CE6537A1-D6FC-4f65-9D91-7224C49458BB}"/>
          </c:extLst>
        </c:dLbl>
      </c:pivotFmt>
      <c:pivotFmt>
        <c:idx val="30"/>
        <c:dLbl>
          <c:idx val="0"/>
          <c:showLegendKey val="0"/>
          <c:showVal val="1"/>
          <c:showCatName val="0"/>
          <c:showSerName val="0"/>
          <c:showPercent val="0"/>
          <c:showBubbleSize val="0"/>
          <c:extLst>
            <c:ext xmlns:c15="http://schemas.microsoft.com/office/drawing/2012/chart" uri="{CE6537A1-D6FC-4f65-9D91-7224C49458BB}"/>
          </c:extLst>
        </c:dLbl>
      </c:pivotFmt>
      <c:pivotFmt>
        <c:idx val="31"/>
        <c:dLbl>
          <c:idx val="0"/>
          <c:showLegendKey val="0"/>
          <c:showVal val="1"/>
          <c:showCatName val="0"/>
          <c:showSerName val="0"/>
          <c:showPercent val="0"/>
          <c:showBubbleSize val="0"/>
          <c:extLst>
            <c:ext xmlns:c15="http://schemas.microsoft.com/office/drawing/2012/chart" uri="{CE6537A1-D6FC-4f65-9D91-7224C49458BB}"/>
          </c:extLst>
        </c:dLbl>
      </c:pivotFmt>
      <c:pivotFmt>
        <c:idx val="32"/>
        <c:dLbl>
          <c:idx val="0"/>
          <c:showLegendKey val="0"/>
          <c:showVal val="1"/>
          <c:showCatName val="0"/>
          <c:showSerName val="0"/>
          <c:showPercent val="0"/>
          <c:showBubbleSize val="0"/>
          <c:extLst>
            <c:ext xmlns:c15="http://schemas.microsoft.com/office/drawing/2012/chart" uri="{CE6537A1-D6FC-4f65-9D91-7224C49458BB}"/>
          </c:extLst>
        </c:dLbl>
      </c:pivotFmt>
      <c:pivotFmt>
        <c:idx val="33"/>
        <c:dLbl>
          <c:idx val="0"/>
          <c:showLegendKey val="0"/>
          <c:showVal val="1"/>
          <c:showCatName val="0"/>
          <c:showSerName val="0"/>
          <c:showPercent val="0"/>
          <c:showBubbleSize val="0"/>
          <c:extLst>
            <c:ext xmlns:c15="http://schemas.microsoft.com/office/drawing/2012/chart" uri="{CE6537A1-D6FC-4f65-9D91-7224C49458BB}"/>
          </c:extLst>
        </c:dLbl>
      </c:pivotFmt>
      <c:pivotFmt>
        <c:idx val="34"/>
        <c:dLbl>
          <c:idx val="0"/>
          <c:showLegendKey val="0"/>
          <c:showVal val="1"/>
          <c:showCatName val="0"/>
          <c:showSerName val="0"/>
          <c:showPercent val="0"/>
          <c:showBubbleSize val="0"/>
          <c:extLst>
            <c:ext xmlns:c15="http://schemas.microsoft.com/office/drawing/2012/chart" uri="{CE6537A1-D6FC-4f65-9D91-7224C49458BB}"/>
          </c:extLst>
        </c:dLbl>
      </c:pivotFmt>
      <c:pivotFmt>
        <c:idx val="35"/>
        <c:dLbl>
          <c:idx val="0"/>
          <c:showLegendKey val="0"/>
          <c:showVal val="1"/>
          <c:showCatName val="0"/>
          <c:showSerName val="0"/>
          <c:showPercent val="0"/>
          <c:showBubbleSize val="0"/>
          <c:extLst>
            <c:ext xmlns:c15="http://schemas.microsoft.com/office/drawing/2012/chart" uri="{CE6537A1-D6FC-4f65-9D91-7224C49458BB}"/>
          </c:extLst>
        </c:dLbl>
      </c:pivotFmt>
      <c:pivotFmt>
        <c:idx val="36"/>
        <c:dLbl>
          <c:idx val="0"/>
          <c:showLegendKey val="0"/>
          <c:showVal val="1"/>
          <c:showCatName val="0"/>
          <c:showSerName val="0"/>
          <c:showPercent val="0"/>
          <c:showBubbleSize val="0"/>
          <c:extLst>
            <c:ext xmlns:c15="http://schemas.microsoft.com/office/drawing/2012/chart" uri="{CE6537A1-D6FC-4f65-9D91-7224C49458BB}"/>
          </c:extLst>
        </c:dLbl>
      </c:pivotFmt>
      <c:pivotFmt>
        <c:idx val="37"/>
        <c:dLbl>
          <c:idx val="0"/>
          <c:showLegendKey val="0"/>
          <c:showVal val="1"/>
          <c:showCatName val="0"/>
          <c:showSerName val="0"/>
          <c:showPercent val="0"/>
          <c:showBubbleSize val="0"/>
          <c:extLst>
            <c:ext xmlns:c15="http://schemas.microsoft.com/office/drawing/2012/chart" uri="{CE6537A1-D6FC-4f65-9D91-7224C49458BB}"/>
          </c:extLst>
        </c:dLbl>
      </c:pivotFmt>
      <c:pivotFmt>
        <c:idx val="38"/>
        <c:dLbl>
          <c:idx val="0"/>
          <c:showLegendKey val="0"/>
          <c:showVal val="1"/>
          <c:showCatName val="0"/>
          <c:showSerName val="0"/>
          <c:showPercent val="0"/>
          <c:showBubbleSize val="0"/>
          <c:extLst>
            <c:ext xmlns:c15="http://schemas.microsoft.com/office/drawing/2012/chart" uri="{CE6537A1-D6FC-4f65-9D91-7224C49458BB}"/>
          </c:extLst>
        </c:dLbl>
      </c:pivotFmt>
      <c:pivotFmt>
        <c:idx val="39"/>
        <c:dLbl>
          <c:idx val="0"/>
          <c:showLegendKey val="0"/>
          <c:showVal val="1"/>
          <c:showCatName val="0"/>
          <c:showSerName val="0"/>
          <c:showPercent val="0"/>
          <c:showBubbleSize val="0"/>
          <c:extLst>
            <c:ext xmlns:c15="http://schemas.microsoft.com/office/drawing/2012/chart" uri="{CE6537A1-D6FC-4f65-9D91-7224C49458BB}"/>
          </c:extLst>
        </c:dLbl>
      </c:pivotFmt>
      <c:pivotFmt>
        <c:idx val="40"/>
        <c:dLbl>
          <c:idx val="0"/>
          <c:showLegendKey val="0"/>
          <c:showVal val="1"/>
          <c:showCatName val="0"/>
          <c:showSerName val="0"/>
          <c:showPercent val="0"/>
          <c:showBubbleSize val="0"/>
          <c:extLst>
            <c:ext xmlns:c15="http://schemas.microsoft.com/office/drawing/2012/chart" uri="{CE6537A1-D6FC-4f65-9D91-7224C49458BB}"/>
          </c:extLst>
        </c:dLbl>
      </c:pivotFmt>
      <c:pivotFmt>
        <c:idx val="41"/>
        <c:dLbl>
          <c:idx val="0"/>
          <c:showLegendKey val="0"/>
          <c:showVal val="1"/>
          <c:showCatName val="0"/>
          <c:showSerName val="0"/>
          <c:showPercent val="0"/>
          <c:showBubbleSize val="0"/>
          <c:extLst>
            <c:ext xmlns:c15="http://schemas.microsoft.com/office/drawing/2012/chart" uri="{CE6537A1-D6FC-4f65-9D91-7224C49458BB}"/>
          </c:extLst>
        </c:dLbl>
      </c:pivotFmt>
      <c:pivotFmt>
        <c:idx val="42"/>
        <c:dLbl>
          <c:idx val="0"/>
          <c:showLegendKey val="0"/>
          <c:showVal val="1"/>
          <c:showCatName val="0"/>
          <c:showSerName val="0"/>
          <c:showPercent val="0"/>
          <c:showBubbleSize val="0"/>
          <c:extLst>
            <c:ext xmlns:c15="http://schemas.microsoft.com/office/drawing/2012/chart" uri="{CE6537A1-D6FC-4f65-9D91-7224C49458BB}"/>
          </c:extLst>
        </c:dLbl>
      </c:pivotFmt>
      <c:pivotFmt>
        <c:idx val="43"/>
        <c:dLbl>
          <c:idx val="0"/>
          <c:showLegendKey val="0"/>
          <c:showVal val="1"/>
          <c:showCatName val="0"/>
          <c:showSerName val="0"/>
          <c:showPercent val="0"/>
          <c:showBubbleSize val="0"/>
          <c:extLst>
            <c:ext xmlns:c15="http://schemas.microsoft.com/office/drawing/2012/chart" uri="{CE6537A1-D6FC-4f65-9D91-7224C49458BB}"/>
          </c:extLst>
        </c:dLbl>
      </c:pivotFmt>
      <c:pivotFmt>
        <c:idx val="44"/>
        <c:dLbl>
          <c:idx val="0"/>
          <c:showLegendKey val="0"/>
          <c:showVal val="1"/>
          <c:showCatName val="0"/>
          <c:showSerName val="0"/>
          <c:showPercent val="0"/>
          <c:showBubbleSize val="0"/>
          <c:extLst>
            <c:ext xmlns:c15="http://schemas.microsoft.com/office/drawing/2012/chart" uri="{CE6537A1-D6FC-4f65-9D91-7224C49458BB}"/>
          </c:extLst>
        </c:dLbl>
      </c:pivotFmt>
      <c:pivotFmt>
        <c:idx val="45"/>
        <c:dLbl>
          <c:idx val="0"/>
          <c:showLegendKey val="0"/>
          <c:showVal val="1"/>
          <c:showCatName val="0"/>
          <c:showSerName val="0"/>
          <c:showPercent val="0"/>
          <c:showBubbleSize val="0"/>
          <c:extLst>
            <c:ext xmlns:c15="http://schemas.microsoft.com/office/drawing/2012/chart" uri="{CE6537A1-D6FC-4f65-9D91-7224C49458BB}"/>
          </c:extLst>
        </c:dLbl>
      </c:pivotFmt>
      <c:pivotFmt>
        <c:idx val="46"/>
        <c:dLbl>
          <c:idx val="0"/>
          <c:showLegendKey val="0"/>
          <c:showVal val="1"/>
          <c:showCatName val="0"/>
          <c:showSerName val="0"/>
          <c:showPercent val="0"/>
          <c:showBubbleSize val="0"/>
          <c:extLst>
            <c:ext xmlns:c15="http://schemas.microsoft.com/office/drawing/2012/chart" uri="{CE6537A1-D6FC-4f65-9D91-7224C49458BB}"/>
          </c:extLst>
        </c:dLbl>
      </c:pivotFmt>
      <c:pivotFmt>
        <c:idx val="47"/>
        <c:dLbl>
          <c:idx val="0"/>
          <c:showLegendKey val="0"/>
          <c:showVal val="1"/>
          <c:showCatName val="0"/>
          <c:showSerName val="0"/>
          <c:showPercent val="0"/>
          <c:showBubbleSize val="0"/>
          <c:extLst>
            <c:ext xmlns:c15="http://schemas.microsoft.com/office/drawing/2012/chart" uri="{CE6537A1-D6FC-4f65-9D91-7224C49458BB}"/>
          </c:extLst>
        </c:dLbl>
      </c:pivotFmt>
      <c:pivotFmt>
        <c:idx val="48"/>
        <c:dLbl>
          <c:idx val="0"/>
          <c:showLegendKey val="0"/>
          <c:showVal val="1"/>
          <c:showCatName val="0"/>
          <c:showSerName val="0"/>
          <c:showPercent val="0"/>
          <c:showBubbleSize val="0"/>
          <c:extLst>
            <c:ext xmlns:c15="http://schemas.microsoft.com/office/drawing/2012/chart" uri="{CE6537A1-D6FC-4f65-9D91-7224C49458BB}"/>
          </c:extLst>
        </c:dLbl>
      </c:pivotFmt>
      <c:pivotFmt>
        <c:idx val="49"/>
        <c:dLbl>
          <c:idx val="0"/>
          <c:showLegendKey val="0"/>
          <c:showVal val="1"/>
          <c:showCatName val="0"/>
          <c:showSerName val="0"/>
          <c:showPercent val="0"/>
          <c:showBubbleSize val="0"/>
          <c:extLst>
            <c:ext xmlns:c15="http://schemas.microsoft.com/office/drawing/2012/chart" uri="{CE6537A1-D6FC-4f65-9D91-7224C49458BB}"/>
          </c:extLst>
        </c:dLbl>
      </c:pivotFmt>
      <c:pivotFmt>
        <c:idx val="50"/>
        <c:dLbl>
          <c:idx val="0"/>
          <c:showLegendKey val="0"/>
          <c:showVal val="1"/>
          <c:showCatName val="0"/>
          <c:showSerName val="0"/>
          <c:showPercent val="0"/>
          <c:showBubbleSize val="0"/>
          <c:extLst>
            <c:ext xmlns:c15="http://schemas.microsoft.com/office/drawing/2012/chart" uri="{CE6537A1-D6FC-4f65-9D91-7224C49458BB}"/>
          </c:extLst>
        </c:dLbl>
      </c:pivotFmt>
      <c:pivotFmt>
        <c:idx val="51"/>
        <c:dLbl>
          <c:idx val="0"/>
          <c:showLegendKey val="0"/>
          <c:showVal val="1"/>
          <c:showCatName val="0"/>
          <c:showSerName val="0"/>
          <c:showPercent val="0"/>
          <c:showBubbleSize val="0"/>
          <c:extLst>
            <c:ext xmlns:c15="http://schemas.microsoft.com/office/drawing/2012/chart" uri="{CE6537A1-D6FC-4f65-9D91-7224C49458BB}"/>
          </c:extLst>
        </c:dLbl>
      </c:pivotFmt>
      <c:pivotFmt>
        <c:idx val="52"/>
        <c:dLbl>
          <c:idx val="0"/>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6">
                <a:lumMod val="50000"/>
              </a:schemeClr>
            </a:solidFill>
            <a:round/>
          </a:ln>
          <a:effectLst>
            <a:outerShdw blurRad="57150" dist="19050" dir="5400000" algn="ctr" rotWithShape="0">
              <a:srgbClr val="000000">
                <a:alpha val="63000"/>
              </a:srgbClr>
            </a:outerShdw>
          </a:effectLst>
        </c:spPr>
        <c:marker>
          <c:symbol val="circle"/>
          <c:size val="6"/>
          <c:spPr>
            <a:solidFill>
              <a:schemeClr val="accent6">
                <a:lumMod val="50000"/>
              </a:schemeClr>
            </a:solidFill>
            <a:ln w="9525">
              <a:solidFill>
                <a:schemeClr val="accent6">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pivotFmt>
    </c:pivotFmts>
    <c:plotArea>
      <c:layout>
        <c:manualLayout>
          <c:layoutTarget val="inner"/>
          <c:xMode val="edge"/>
          <c:yMode val="edge"/>
          <c:x val="4.0735660938996547E-2"/>
          <c:y val="0.27766698242665877"/>
          <c:w val="0.89526051697449394"/>
          <c:h val="0.57169563115772537"/>
        </c:manualLayout>
      </c:layout>
      <c:lineChart>
        <c:grouping val="standard"/>
        <c:varyColors val="0"/>
        <c:ser>
          <c:idx val="0"/>
          <c:order val="0"/>
          <c:tx>
            <c:v>Total</c:v>
          </c:tx>
          <c:spPr>
            <a:ln w="34925" cap="rnd">
              <a:solidFill>
                <a:schemeClr val="accent6">
                  <a:lumMod val="50000"/>
                </a:schemeClr>
              </a:solidFill>
              <a:round/>
            </a:ln>
            <a:effectLst>
              <a:outerShdw blurRad="57150" dist="19050" dir="5400000" algn="ctr" rotWithShape="0">
                <a:srgbClr val="000000">
                  <a:alpha val="63000"/>
                </a:srgbClr>
              </a:outerShdw>
            </a:effectLst>
          </c:spPr>
          <c:marker>
            <c:symbol val="circle"/>
            <c:size val="6"/>
            <c:spPr>
              <a:solidFill>
                <a:schemeClr val="accent6">
                  <a:lumMod val="50000"/>
                </a:schemeClr>
              </a:solidFill>
              <a:ln w="9525">
                <a:solidFill>
                  <a:schemeClr val="accent6">
                    <a:lumMod val="50000"/>
                  </a:schemeClr>
                </a:solidFill>
                <a:round/>
              </a:ln>
              <a:effectLst>
                <a:outerShdw blurRad="57150" dist="19050" dir="5400000" algn="ctr" rotWithShape="0">
                  <a:srgbClr val="000000">
                    <a:alpha val="63000"/>
                  </a:srgbClr>
                </a:outerShdw>
              </a:effectLst>
            </c:spPr>
          </c:marker>
          <c:cat>
            <c:strLit>
              <c:ptCount val="33"/>
              <c:pt idx="0">
                <c:v>Jan
2022</c:v>
              </c:pt>
              <c:pt idx="1">
                <c:v>Feb
2022</c:v>
              </c:pt>
              <c:pt idx="2">
                <c:v>Mar
2022</c:v>
              </c:pt>
              <c:pt idx="3">
                <c:v>Apr
2022</c:v>
              </c:pt>
              <c:pt idx="4">
                <c:v>May
2022</c:v>
              </c:pt>
              <c:pt idx="5">
                <c:v>Jun
2022</c:v>
              </c:pt>
              <c:pt idx="6">
                <c:v>Jul
2022</c:v>
              </c:pt>
              <c:pt idx="7">
                <c:v>Aug
2022</c:v>
              </c:pt>
              <c:pt idx="8">
                <c:v>Sep
2022</c:v>
              </c:pt>
              <c:pt idx="9">
                <c:v>Oct
2022</c:v>
              </c:pt>
              <c:pt idx="10">
                <c:v>Nov
2022</c:v>
              </c:pt>
              <c:pt idx="11">
                <c:v>Dec
2022</c:v>
              </c:pt>
              <c:pt idx="12">
                <c:v>Jan
2023</c:v>
              </c:pt>
              <c:pt idx="13">
                <c:v>Feb
2023</c:v>
              </c:pt>
              <c:pt idx="14">
                <c:v>Mar
2023</c:v>
              </c:pt>
              <c:pt idx="15">
                <c:v>Apr
2023</c:v>
              </c:pt>
              <c:pt idx="16">
                <c:v>May
2023</c:v>
              </c:pt>
              <c:pt idx="17">
                <c:v>Jun
2023</c:v>
              </c:pt>
              <c:pt idx="18">
                <c:v>Jul
2023</c:v>
              </c:pt>
              <c:pt idx="19">
                <c:v>Aug
2023</c:v>
              </c:pt>
              <c:pt idx="20">
                <c:v>Sep
2023</c:v>
              </c:pt>
              <c:pt idx="21">
                <c:v>Oct
2023</c:v>
              </c:pt>
              <c:pt idx="22">
                <c:v>Nov
2023</c:v>
              </c:pt>
              <c:pt idx="23">
                <c:v>Dec
2023</c:v>
              </c:pt>
              <c:pt idx="24">
                <c:v>Jan
2024</c:v>
              </c:pt>
              <c:pt idx="25">
                <c:v>Feb
2024</c:v>
              </c:pt>
              <c:pt idx="26">
                <c:v>Mar
2024</c:v>
              </c:pt>
              <c:pt idx="27">
                <c:v>Apr
2024</c:v>
              </c:pt>
              <c:pt idx="28">
                <c:v>May
2024</c:v>
              </c:pt>
              <c:pt idx="29">
                <c:v>Jun
2024</c:v>
              </c:pt>
              <c:pt idx="30">
                <c:v>Jul
2024</c:v>
              </c:pt>
              <c:pt idx="31">
                <c:v>Aug
2024</c:v>
              </c:pt>
              <c:pt idx="32">
                <c:v>Sep
2024</c:v>
              </c:pt>
            </c:strLit>
          </c:cat>
          <c:val>
            <c:numLit>
              <c:formatCode>General</c:formatCode>
              <c:ptCount val="33"/>
              <c:pt idx="0">
                <c:v>156940.35</c:v>
              </c:pt>
              <c:pt idx="1">
                <c:v>99827.28</c:v>
              </c:pt>
              <c:pt idx="2">
                <c:v>128512.11</c:v>
              </c:pt>
              <c:pt idx="3">
                <c:v>98142.07</c:v>
              </c:pt>
              <c:pt idx="4">
                <c:v>95801.46</c:v>
              </c:pt>
              <c:pt idx="5">
                <c:v>129279.96</c:v>
              </c:pt>
              <c:pt idx="6">
                <c:v>169935.47</c:v>
              </c:pt>
              <c:pt idx="7">
                <c:v>126165.66</c:v>
              </c:pt>
              <c:pt idx="8">
                <c:v>97133.48</c:v>
              </c:pt>
              <c:pt idx="9">
                <c:v>113852.65</c:v>
              </c:pt>
              <c:pt idx="10">
                <c:v>90898.49</c:v>
              </c:pt>
              <c:pt idx="11">
                <c:v>122670.68</c:v>
              </c:pt>
              <c:pt idx="12">
                <c:v>94187.63</c:v>
              </c:pt>
              <c:pt idx="13">
                <c:v>88740.46</c:v>
              </c:pt>
              <c:pt idx="14">
                <c:v>137257.26999999999</c:v>
              </c:pt>
              <c:pt idx="15">
                <c:v>110773.79</c:v>
              </c:pt>
              <c:pt idx="16">
                <c:v>144473.47</c:v>
              </c:pt>
              <c:pt idx="17">
                <c:v>114609.96</c:v>
              </c:pt>
              <c:pt idx="18">
                <c:v>86483.63</c:v>
              </c:pt>
              <c:pt idx="19">
                <c:v>87335.7</c:v>
              </c:pt>
              <c:pt idx="20">
                <c:v>110691.6</c:v>
              </c:pt>
              <c:pt idx="21">
                <c:v>118881.88</c:v>
              </c:pt>
              <c:pt idx="22">
                <c:v>101341.93</c:v>
              </c:pt>
              <c:pt idx="23">
                <c:v>135846.09</c:v>
              </c:pt>
              <c:pt idx="24">
                <c:v>117535.03999999999</c:v>
              </c:pt>
              <c:pt idx="25">
                <c:v>116285.72</c:v>
              </c:pt>
              <c:pt idx="26">
                <c:v>102940.01</c:v>
              </c:pt>
              <c:pt idx="27">
                <c:v>118889.99</c:v>
              </c:pt>
              <c:pt idx="28">
                <c:v>127684.31</c:v>
              </c:pt>
              <c:pt idx="29">
                <c:v>85641.2</c:v>
              </c:pt>
              <c:pt idx="30">
                <c:v>128663.19</c:v>
              </c:pt>
              <c:pt idx="31">
                <c:v>126851.38</c:v>
              </c:pt>
              <c:pt idx="32">
                <c:v>123519.6</c:v>
              </c:pt>
            </c:numLit>
          </c:val>
          <c:smooth val="0"/>
          <c:extLst>
            <c:ext xmlns:c16="http://schemas.microsoft.com/office/drawing/2014/chart" uri="{C3380CC4-5D6E-409C-BE32-E72D297353CC}">
              <c16:uniqueId val="{00000022-30BD-49A9-A466-8CE0ED543882}"/>
            </c:ext>
          </c:extLst>
        </c:ser>
        <c:dLbls>
          <c:showLegendKey val="0"/>
          <c:showVal val="0"/>
          <c:showCatName val="0"/>
          <c:showSerName val="0"/>
          <c:showPercent val="0"/>
          <c:showBubbleSize val="0"/>
        </c:dLbls>
        <c:marker val="1"/>
        <c:smooth val="0"/>
        <c:axId val="242896896"/>
        <c:axId val="242918496"/>
      </c:lineChart>
      <c:catAx>
        <c:axId val="242896896"/>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lang="en-US" sz="900" b="0" i="0" u="none" strike="noStrike" kern="1200" baseline="0">
                <a:solidFill>
                  <a:schemeClr val="bg1">
                    <a:lumMod val="95000"/>
                  </a:schemeClr>
                </a:solidFill>
                <a:latin typeface="+mn-lt"/>
                <a:ea typeface="+mn-ea"/>
                <a:cs typeface="+mn-cs"/>
              </a:defRPr>
            </a:pPr>
            <a:endParaRPr lang="en-US"/>
          </a:p>
        </c:txPr>
        <c:crossAx val="242918496"/>
        <c:crosses val="autoZero"/>
        <c:auto val="1"/>
        <c:lblAlgn val="ctr"/>
        <c:lblOffset val="100"/>
        <c:noMultiLvlLbl val="0"/>
        <c:extLst/>
      </c:catAx>
      <c:valAx>
        <c:axId val="2429184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lumMod val="95000"/>
                  </a:schemeClr>
                </a:solidFill>
                <a:latin typeface="+mn-lt"/>
                <a:ea typeface="+mn-ea"/>
                <a:cs typeface="+mn-cs"/>
              </a:defRPr>
            </a:pPr>
            <a:endParaRPr lang="en-US"/>
          </a:p>
        </c:txPr>
        <c:crossAx val="242896896"/>
        <c:crosses val="autoZero"/>
        <c:crossBetween val="between"/>
        <c:extLst/>
      </c:valAx>
      <c:spPr>
        <a:noFill/>
        <a:ln>
          <a:noFill/>
        </a:ln>
        <a:effectLst/>
      </c:spPr>
    </c:plotArea>
    <c:plotVisOnly val="1"/>
    <c:dispBlanksAs val="gap"/>
    <c:showDLblsOverMax val="0"/>
    <c:extLst/>
  </c:chart>
  <c:spPr>
    <a:solidFill>
      <a:srgbClr val="678B59"/>
    </a:solidFill>
    <a:ln>
      <a:noFill/>
    </a:ln>
    <a:effectLst/>
  </c:spPr>
  <c:txPr>
    <a:bodyPr/>
    <a:lstStyle/>
    <a:p>
      <a:pPr algn="ctr">
        <a:defRPr lang="en-US" sz="900" b="0" i="0" u="none" strike="noStrike" kern="1200" baseline="0">
          <a:solidFill>
            <a:schemeClr val="bg1">
              <a:lumMod val="95000"/>
            </a:schemeClr>
          </a:solidFill>
          <a:latin typeface="+mn-lt"/>
          <a:ea typeface="+mn-ea"/>
          <a:cs typeface="+mn-cs"/>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Total Waste VS Total Recycled</a:t>
            </a:r>
          </a:p>
          <a:p>
            <a:pPr algn="ctr" rtl="0">
              <a:defRPr lang="en-US" sz="1600" b="1" spc="100">
                <a:solidFill>
                  <a:sysClr val="window" lastClr="FFFFFF">
                    <a:lumMod val="95000"/>
                  </a:sysClr>
                </a:solidFill>
                <a:effectLst>
                  <a:outerShdw blurRad="50800" dist="38100" dir="5400000" algn="t" rotWithShape="0">
                    <a:prstClr val="black">
                      <a:alpha val="40000"/>
                    </a:prstClr>
                  </a:outerShdw>
                </a:effectLst>
              </a:defRPr>
            </a:pPr>
            <a:endPar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endParaRPr>
          </a:p>
        </c:rich>
      </c:tx>
      <c:layout>
        <c:manualLayout>
          <c:xMode val="edge"/>
          <c:yMode val="edge"/>
          <c:x val="0.17466660222850697"/>
          <c:y val="3.1059587667790697E-2"/>
        </c:manualLayout>
      </c:layout>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6">
              <a:lumMod val="50000"/>
            </a:schemeClr>
          </a:solidFill>
          <a:ln>
            <a:noFill/>
          </a:ln>
          <a:effectLst>
            <a:outerShdw blurRad="76200" dir="18900000" sy="23000" kx="-1200000" algn="bl" rotWithShape="0">
              <a:prstClr val="black">
                <a:alpha val="20000"/>
              </a:prstClr>
            </a:outerShdw>
          </a:effectLst>
        </c:spPr>
        <c:marker>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lumMod val="50000"/>
            </a:schemeClr>
          </a:solidFill>
          <a:ln>
            <a:noFill/>
          </a:ln>
          <a:effectLst>
            <a:outerShdw blurRad="76200" dir="18900000" sy="23000" kx="-1200000" algn="bl"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lumMod val="50000"/>
            </a:schemeClr>
          </a:solidFill>
          <a:ln>
            <a:noFill/>
          </a:ln>
          <a:effectLst>
            <a:outerShdw blurRad="76200" dir="18900000" sy="23000" kx="-1200000" algn="bl"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lumMod val="50000"/>
            </a:schemeClr>
          </a:solidFill>
          <a:ln>
            <a:noFill/>
          </a:ln>
          <a:effectLst>
            <a:outerShdw blurRad="76200" dir="18900000" sy="23000" kx="-1200000" algn="bl"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lumMod val="50000"/>
            </a:schemeClr>
          </a:solidFill>
          <a:ln>
            <a:noFill/>
          </a:ln>
          <a:effectLst>
            <a:outerShdw blurRad="76200" dir="18900000" sy="23000" kx="-1200000" algn="bl"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6">
              <a:lumMod val="50000"/>
            </a:schemeClr>
          </a:solidFill>
          <a:ln>
            <a:noFill/>
          </a:ln>
          <a:effectLst>
            <a:outerShdw blurRad="76200" dir="18900000" sy="23000" kx="-1200000" algn="bl"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6">
              <a:lumMod val="50000"/>
            </a:schemeClr>
          </a:solidFill>
          <a:ln>
            <a:noFill/>
          </a:ln>
          <a:effectLst>
            <a:outerShdw blurRad="76200" dir="18900000" sy="23000" kx="-1200000" algn="bl"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6">
              <a:lumMod val="50000"/>
            </a:schemeClr>
          </a:solidFill>
          <a:ln>
            <a:noFill/>
          </a:ln>
          <a:effectLst>
            <a:outerShdw blurRad="76200" dir="18900000" sy="23000" kx="-1200000" algn="bl"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6">
              <a:lumMod val="50000"/>
            </a:schemeClr>
          </a:solidFill>
          <a:ln>
            <a:noFill/>
          </a:ln>
          <a:effectLst>
            <a:outerShdw blurRad="76200" dir="18900000" sy="23000" kx="-1200000" algn="bl"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6">
              <a:lumMod val="50000"/>
            </a:schemeClr>
          </a:solidFill>
          <a:ln>
            <a:noFill/>
          </a:ln>
          <a:effectLst>
            <a:outerShdw blurRad="76200" dir="18900000" sy="23000" kx="-1200000" algn="bl"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6">
              <a:lumMod val="50000"/>
            </a:schemeClr>
          </a:solidFill>
          <a:ln>
            <a:noFill/>
          </a:ln>
          <a:effectLst>
            <a:outerShdw blurRad="76200" dir="18900000" sy="23000" kx="-1200000" algn="bl"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gradFill flip="none" rotWithShape="1">
            <a:gsLst>
              <a:gs pos="0">
                <a:schemeClr val="accent2">
                  <a:shade val="30000"/>
                  <a:satMod val="115000"/>
                </a:schemeClr>
              </a:gs>
              <a:gs pos="50000">
                <a:schemeClr val="accent2">
                  <a:shade val="67500"/>
                  <a:satMod val="115000"/>
                </a:schemeClr>
              </a:gs>
              <a:gs pos="100000">
                <a:schemeClr val="accent2">
                  <a:shade val="100000"/>
                  <a:satMod val="115000"/>
                </a:schemeClr>
              </a:gs>
            </a:gsLst>
            <a:path path="circle">
              <a:fillToRect l="100000" t="100000"/>
            </a:path>
            <a:tileRect r="-100000" b="-100000"/>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2700000" scaled="1"/>
            <a:tileRect/>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Waste</c:v>
          </c:tx>
          <c:spPr>
            <a:gradFill flip="none" rotWithShape="1">
              <a:gsLst>
                <a:gs pos="0">
                  <a:schemeClr val="accent2">
                    <a:shade val="30000"/>
                    <a:satMod val="115000"/>
                  </a:schemeClr>
                </a:gs>
                <a:gs pos="50000">
                  <a:schemeClr val="accent2">
                    <a:shade val="67500"/>
                    <a:satMod val="115000"/>
                  </a:schemeClr>
                </a:gs>
                <a:gs pos="100000">
                  <a:schemeClr val="accent2">
                    <a:shade val="100000"/>
                    <a:satMod val="115000"/>
                  </a:schemeClr>
                </a:gs>
              </a:gsLst>
              <a:path path="circle">
                <a:fillToRect l="100000" t="100000"/>
              </a:path>
              <a:tileRect r="-100000" b="-100000"/>
            </a:gradFill>
            <a:ln>
              <a:noFill/>
            </a:ln>
            <a:effectLst>
              <a:outerShdw blurRad="76200" dir="18900000" sy="23000" kx="-1200000" algn="bl" rotWithShape="0">
                <a:prstClr val="black">
                  <a:alpha val="20000"/>
                </a:prstClr>
              </a:outerShdw>
            </a:effectLst>
          </c:spPr>
          <c:invertIfNegative val="0"/>
          <c:cat>
            <c:strLit>
              <c:ptCount val="8"/>
              <c:pt idx="0">
                <c:v>Australia</c:v>
              </c:pt>
              <c:pt idx="1">
                <c:v>Brazil</c:v>
              </c:pt>
              <c:pt idx="2">
                <c:v>China</c:v>
              </c:pt>
              <c:pt idx="3">
                <c:v>Germany</c:v>
              </c:pt>
              <c:pt idx="4">
                <c:v>India</c:v>
              </c:pt>
              <c:pt idx="5">
                <c:v>Indonesia</c:v>
              </c:pt>
              <c:pt idx="6">
                <c:v>UK</c:v>
              </c:pt>
              <c:pt idx="7">
                <c:v>USA</c:v>
              </c:pt>
            </c:strLit>
          </c:cat>
          <c:val>
            <c:numLit>
              <c:formatCode>General</c:formatCode>
              <c:ptCount val="8"/>
              <c:pt idx="0">
                <c:v>488842.17</c:v>
              </c:pt>
              <c:pt idx="1">
                <c:v>477746.74</c:v>
              </c:pt>
              <c:pt idx="2">
                <c:v>547463.65</c:v>
              </c:pt>
              <c:pt idx="3">
                <c:v>467463.35</c:v>
              </c:pt>
              <c:pt idx="4">
                <c:v>463381.53</c:v>
              </c:pt>
              <c:pt idx="5">
                <c:v>489701.02</c:v>
              </c:pt>
              <c:pt idx="6">
                <c:v>435960.67</c:v>
              </c:pt>
              <c:pt idx="7">
                <c:v>437234.38</c:v>
              </c:pt>
            </c:numLit>
          </c:val>
          <c:extLst>
            <c:ext xmlns:c16="http://schemas.microsoft.com/office/drawing/2014/chart" uri="{C3380CC4-5D6E-409C-BE32-E72D297353CC}">
              <c16:uniqueId val="{00000000-FA87-41D7-AB55-3DD0C551C4BB}"/>
            </c:ext>
          </c:extLst>
        </c:ser>
        <c:ser>
          <c:idx val="1"/>
          <c:order val="1"/>
          <c:tx>
            <c:v>Total Recycled</c:v>
          </c:tx>
          <c:spPr>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2700000" scaled="1"/>
              <a:tileRect/>
            </a:gradFill>
            <a:ln>
              <a:noFill/>
            </a:ln>
            <a:effectLst>
              <a:outerShdw blurRad="76200" dir="18900000" sy="23000" kx="-1200000" algn="bl" rotWithShape="0">
                <a:prstClr val="black">
                  <a:alpha val="20000"/>
                </a:prstClr>
              </a:outerShdw>
            </a:effectLst>
          </c:spPr>
          <c:invertIfNegative val="0"/>
          <c:cat>
            <c:strLit>
              <c:ptCount val="8"/>
              <c:pt idx="0">
                <c:v>Australia</c:v>
              </c:pt>
              <c:pt idx="1">
                <c:v>Brazil</c:v>
              </c:pt>
              <c:pt idx="2">
                <c:v>China</c:v>
              </c:pt>
              <c:pt idx="3">
                <c:v>Germany</c:v>
              </c:pt>
              <c:pt idx="4">
                <c:v>India</c:v>
              </c:pt>
              <c:pt idx="5">
                <c:v>Indonesia</c:v>
              </c:pt>
              <c:pt idx="6">
                <c:v>UK</c:v>
              </c:pt>
              <c:pt idx="7">
                <c:v>USA</c:v>
              </c:pt>
            </c:strLit>
          </c:cat>
          <c:val>
            <c:numLit>
              <c:formatCode>General</c:formatCode>
              <c:ptCount val="8"/>
              <c:pt idx="0">
                <c:v>170409.45</c:v>
              </c:pt>
              <c:pt idx="1">
                <c:v>168261.74</c:v>
              </c:pt>
              <c:pt idx="2">
                <c:v>188513.76</c:v>
              </c:pt>
              <c:pt idx="3">
                <c:v>161640.62</c:v>
              </c:pt>
              <c:pt idx="4">
                <c:v>160649.72</c:v>
              </c:pt>
              <c:pt idx="5">
                <c:v>170894.78</c:v>
              </c:pt>
              <c:pt idx="6">
                <c:v>158875.57</c:v>
              </c:pt>
              <c:pt idx="7">
                <c:v>159347.03</c:v>
              </c:pt>
            </c:numLit>
          </c:val>
          <c:extLst>
            <c:ext xmlns:c16="http://schemas.microsoft.com/office/drawing/2014/chart" uri="{C3380CC4-5D6E-409C-BE32-E72D297353CC}">
              <c16:uniqueId val="{0000000B-FA87-41D7-AB55-3DD0C551C4BB}"/>
            </c:ext>
          </c:extLst>
        </c:ser>
        <c:dLbls>
          <c:showLegendKey val="0"/>
          <c:showVal val="0"/>
          <c:showCatName val="0"/>
          <c:showSerName val="0"/>
          <c:showPercent val="0"/>
          <c:showBubbleSize val="0"/>
        </c:dLbls>
        <c:gapWidth val="41"/>
        <c:axId val="1182084240"/>
        <c:axId val="1182094800"/>
      </c:barChart>
      <c:catAx>
        <c:axId val="1182084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effectLst/>
                <a:latin typeface="+mn-lt"/>
                <a:ea typeface="+mn-ea"/>
                <a:cs typeface="+mn-cs"/>
              </a:defRPr>
            </a:pPr>
            <a:endParaRPr lang="en-US"/>
          </a:p>
        </c:txPr>
        <c:crossAx val="1182094800"/>
        <c:crosses val="autoZero"/>
        <c:auto val="1"/>
        <c:lblAlgn val="ctr"/>
        <c:lblOffset val="100"/>
        <c:noMultiLvlLbl val="0"/>
        <c:extLst/>
      </c:catAx>
      <c:valAx>
        <c:axId val="1182094800"/>
        <c:scaling>
          <c:orientation val="minMax"/>
        </c:scaling>
        <c:delete val="1"/>
        <c:axPos val="l"/>
        <c:numFmt formatCode="General" sourceLinked="1"/>
        <c:majorTickMark val="none"/>
        <c:minorTickMark val="none"/>
        <c:tickLblPos val="nextTo"/>
        <c:crossAx val="1182084240"/>
        <c:crosses val="autoZero"/>
        <c:crossBetween val="between"/>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chart>
  <c:spPr>
    <a:solidFill>
      <a:srgbClr val="678B59"/>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Recycling Efficiency</a:t>
            </a:r>
            <a:endPar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6">
              <a:lumMod val="50000"/>
            </a:schemeClr>
          </a:soli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2700000" scaled="1"/>
            <a:tileRect/>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Recycled</c:v>
          </c:tx>
          <c:spPr>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2700000" scaled="1"/>
              <a:tileRect/>
            </a:gradFill>
            <a:ln>
              <a:noFill/>
            </a:ln>
            <a:effectLst>
              <a:outerShdw blurRad="76200" dir="18900000" sy="23000" kx="-1200000" algn="bl" rotWithShape="0">
                <a:prstClr val="black">
                  <a:alpha val="20000"/>
                </a:prstClr>
              </a:outerShdw>
            </a:effectLst>
          </c:spPr>
          <c:invertIfNegative val="0"/>
          <c:cat>
            <c:strLit>
              <c:ptCount val="8"/>
              <c:pt idx="0">
                <c:v>Australia</c:v>
              </c:pt>
              <c:pt idx="1">
                <c:v>Brazil</c:v>
              </c:pt>
              <c:pt idx="2">
                <c:v>China</c:v>
              </c:pt>
              <c:pt idx="3">
                <c:v>Germany</c:v>
              </c:pt>
              <c:pt idx="4">
                <c:v>India</c:v>
              </c:pt>
              <c:pt idx="5">
                <c:v>Indonesia</c:v>
              </c:pt>
              <c:pt idx="6">
                <c:v>UK</c:v>
              </c:pt>
              <c:pt idx="7">
                <c:v>USA</c:v>
              </c:pt>
            </c:strLit>
          </c:cat>
          <c:val>
            <c:numLit>
              <c:formatCode>General</c:formatCode>
              <c:ptCount val="8"/>
              <c:pt idx="0">
                <c:v>170409.45</c:v>
              </c:pt>
              <c:pt idx="1">
                <c:v>168261.74</c:v>
              </c:pt>
              <c:pt idx="2">
                <c:v>188513.76</c:v>
              </c:pt>
              <c:pt idx="3">
                <c:v>161640.62</c:v>
              </c:pt>
              <c:pt idx="4">
                <c:v>160649.72</c:v>
              </c:pt>
              <c:pt idx="5">
                <c:v>170894.78</c:v>
              </c:pt>
              <c:pt idx="6">
                <c:v>158875.57</c:v>
              </c:pt>
              <c:pt idx="7">
                <c:v>159347.03</c:v>
              </c:pt>
            </c:numLit>
          </c:val>
          <c:extLst>
            <c:ext xmlns:c16="http://schemas.microsoft.com/office/drawing/2014/chart" uri="{C3380CC4-5D6E-409C-BE32-E72D297353CC}">
              <c16:uniqueId val="{00000005-5BAD-468F-9EC9-F4F634601730}"/>
            </c:ext>
          </c:extLst>
        </c:ser>
        <c:ser>
          <c:idx val="1"/>
          <c:order val="1"/>
          <c:tx>
            <c:v>Total Mismanaged</c:v>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cat>
            <c:strLit>
              <c:ptCount val="8"/>
              <c:pt idx="0">
                <c:v>Australia</c:v>
              </c:pt>
              <c:pt idx="1">
                <c:v>Brazil</c:v>
              </c:pt>
              <c:pt idx="2">
                <c:v>China</c:v>
              </c:pt>
              <c:pt idx="3">
                <c:v>Germany</c:v>
              </c:pt>
              <c:pt idx="4">
                <c:v>India</c:v>
              </c:pt>
              <c:pt idx="5">
                <c:v>Indonesia</c:v>
              </c:pt>
              <c:pt idx="6">
                <c:v>UK</c:v>
              </c:pt>
              <c:pt idx="7">
                <c:v>USA</c:v>
              </c:pt>
            </c:strLit>
          </c:cat>
          <c:val>
            <c:numLit>
              <c:formatCode>General</c:formatCode>
              <c:ptCount val="8"/>
              <c:pt idx="0">
                <c:v>318432.71999999997</c:v>
              </c:pt>
              <c:pt idx="1">
                <c:v>309485</c:v>
              </c:pt>
              <c:pt idx="2">
                <c:v>358949.89</c:v>
              </c:pt>
              <c:pt idx="3">
                <c:v>305822.73</c:v>
              </c:pt>
              <c:pt idx="4">
                <c:v>302731.81</c:v>
              </c:pt>
              <c:pt idx="5">
                <c:v>318806.24</c:v>
              </c:pt>
              <c:pt idx="6">
                <c:v>277085.09999999998</c:v>
              </c:pt>
              <c:pt idx="7">
                <c:v>277887.34999999998</c:v>
              </c:pt>
            </c:numLit>
          </c:val>
          <c:extLst>
            <c:ext xmlns:c16="http://schemas.microsoft.com/office/drawing/2014/chart" uri="{C3380CC4-5D6E-409C-BE32-E72D297353CC}">
              <c16:uniqueId val="{00000007-5BAD-468F-9EC9-F4F634601730}"/>
            </c:ext>
          </c:extLst>
        </c:ser>
        <c:dLbls>
          <c:showLegendKey val="0"/>
          <c:showVal val="0"/>
          <c:showCatName val="0"/>
          <c:showSerName val="0"/>
          <c:showPercent val="0"/>
          <c:showBubbleSize val="0"/>
        </c:dLbls>
        <c:gapWidth val="41"/>
        <c:axId val="242896896"/>
        <c:axId val="242918496"/>
      </c:barChart>
      <c:catAx>
        <c:axId val="2428968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effectLst/>
                <a:latin typeface="+mn-lt"/>
                <a:ea typeface="+mn-ea"/>
                <a:cs typeface="+mn-cs"/>
              </a:defRPr>
            </a:pPr>
            <a:endParaRPr lang="en-US"/>
          </a:p>
        </c:txPr>
        <c:crossAx val="242918496"/>
        <c:crosses val="autoZero"/>
        <c:auto val="1"/>
        <c:lblAlgn val="ctr"/>
        <c:lblOffset val="100"/>
        <c:noMultiLvlLbl val="0"/>
        <c:extLst/>
      </c:catAx>
      <c:valAx>
        <c:axId val="2429184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242896896"/>
        <c:crosses val="autoZero"/>
        <c:crossBetween val="between"/>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chart>
  <c:spPr>
    <a:solidFill>
      <a:srgbClr val="678B59"/>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Ocean Leakage Analysis</a:t>
            </a:r>
            <a:endPar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DEFADE"/>
          </a:solidFill>
          <a:ln>
            <a:noFill/>
          </a:ln>
          <a:effectLst>
            <a:outerShdw blurRad="57150" dist="19050" dir="5400000" algn="ctr" rotWithShape="0">
              <a:srgbClr val="000000">
                <a:alpha val="63000"/>
              </a:srgbClr>
            </a:outerShdw>
          </a:effectLst>
        </c:spPr>
      </c:pivotFmt>
      <c:pivotFmt>
        <c:idx val="7"/>
        <c:spPr>
          <a:solidFill>
            <a:srgbClr val="C2EAB4"/>
          </a:solidFill>
          <a:ln>
            <a:noFill/>
          </a:ln>
          <a:effectLst>
            <a:outerShdw blurRad="57150" dist="19050" dir="5400000" algn="ctr" rotWithShape="0">
              <a:srgbClr val="000000">
                <a:alpha val="63000"/>
              </a:srgbClr>
            </a:outerShdw>
          </a:effectLst>
        </c:spPr>
      </c:pivotFmt>
      <c:pivotFmt>
        <c:idx val="8"/>
        <c:spPr>
          <a:solidFill>
            <a:schemeClr val="accent6">
              <a:lumMod val="40000"/>
              <a:lumOff val="60000"/>
            </a:schemeClr>
          </a:solidFill>
          <a:ln>
            <a:noFill/>
          </a:ln>
          <a:effectLst>
            <a:outerShdw blurRad="57150" dist="19050" dir="5400000" algn="ctr" rotWithShape="0">
              <a:srgbClr val="000000">
                <a:alpha val="63000"/>
              </a:srgbClr>
            </a:outerShdw>
          </a:effectLst>
        </c:spPr>
      </c:pivotFmt>
      <c:pivotFmt>
        <c:idx val="9"/>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10"/>
        <c:spPr>
          <a:solidFill>
            <a:schemeClr val="accent6">
              <a:lumMod val="75000"/>
            </a:schemeClr>
          </a:solidFill>
          <a:ln>
            <a:noFill/>
          </a:ln>
          <a:effectLst>
            <a:outerShdw blurRad="57150" dist="19050" dir="5400000" algn="ctr" rotWithShape="0">
              <a:srgbClr val="000000">
                <a:alpha val="63000"/>
              </a:srgbClr>
            </a:outerShdw>
          </a:effectLst>
        </c:spPr>
      </c:pivotFmt>
      <c:pivotFmt>
        <c:idx val="11"/>
        <c:spPr>
          <a:solidFill>
            <a:schemeClr val="accent6">
              <a:lumMod val="50000"/>
            </a:schemeClr>
          </a:solidFill>
          <a:ln>
            <a:noFill/>
          </a:ln>
          <a:effectLst>
            <a:outerShdw blurRad="57150" dist="19050" dir="5400000" algn="ctr" rotWithShape="0">
              <a:srgbClr val="000000">
                <a:alpha val="63000"/>
              </a:srgbClr>
            </a:outerShdw>
          </a:effectLst>
        </c:spPr>
      </c:pivotFmt>
      <c:pivotFmt>
        <c:idx val="12"/>
        <c:spPr>
          <a:solidFill>
            <a:schemeClr val="accent3">
              <a:lumMod val="40000"/>
              <a:lumOff val="60000"/>
            </a:schemeClr>
          </a:solidFill>
          <a:ln>
            <a:noFill/>
          </a:ln>
          <a:effectLst>
            <a:outerShdw blurRad="57150" dist="19050" dir="5400000" algn="ctr" rotWithShape="0">
              <a:srgbClr val="000000">
                <a:alpha val="63000"/>
              </a:srgbClr>
            </a:outerShdw>
          </a:effectLst>
        </c:spPr>
      </c:pivotFmt>
      <c:pivotFmt>
        <c:idx val="13"/>
        <c:spPr>
          <a:solidFill>
            <a:srgbClr val="3F7448"/>
          </a:soli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rgbClr val="DEFADE"/>
          </a:solidFill>
          <a:ln>
            <a:noFill/>
          </a:ln>
          <a:effectLst>
            <a:outerShdw blurRad="57150" dist="19050" dir="5400000" algn="ctr" rotWithShape="0">
              <a:srgbClr val="000000">
                <a:alpha val="63000"/>
              </a:srgbClr>
            </a:outerShdw>
          </a:effectLst>
        </c:spPr>
      </c:pivotFmt>
      <c:pivotFmt>
        <c:idx val="16"/>
        <c:spPr>
          <a:solidFill>
            <a:srgbClr val="C2EAB4"/>
          </a:solidFill>
          <a:ln>
            <a:noFill/>
          </a:ln>
          <a:effectLst>
            <a:outerShdw blurRad="57150" dist="19050" dir="5400000" algn="ctr" rotWithShape="0">
              <a:srgbClr val="000000">
                <a:alpha val="63000"/>
              </a:srgbClr>
            </a:outerShdw>
          </a:effectLst>
        </c:spPr>
      </c:pivotFmt>
      <c:pivotFmt>
        <c:idx val="17"/>
        <c:spPr>
          <a:solidFill>
            <a:schemeClr val="accent6">
              <a:lumMod val="40000"/>
              <a:lumOff val="60000"/>
            </a:schemeClr>
          </a:solidFill>
          <a:ln>
            <a:noFill/>
          </a:ln>
          <a:effectLst>
            <a:outerShdw blurRad="57150" dist="19050" dir="5400000" algn="ctr" rotWithShape="0">
              <a:srgbClr val="000000">
                <a:alpha val="63000"/>
              </a:srgbClr>
            </a:outerShdw>
          </a:effectLst>
        </c:spPr>
      </c:pivotFmt>
      <c:pivotFmt>
        <c:idx val="18"/>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19"/>
        <c:spPr>
          <a:solidFill>
            <a:schemeClr val="accent6">
              <a:lumMod val="75000"/>
            </a:schemeClr>
          </a:solidFill>
          <a:ln>
            <a:noFill/>
          </a:ln>
          <a:effectLst>
            <a:outerShdw blurRad="57150" dist="19050" dir="5400000" algn="ctr" rotWithShape="0">
              <a:srgbClr val="000000">
                <a:alpha val="63000"/>
              </a:srgbClr>
            </a:outerShdw>
          </a:effectLst>
        </c:spPr>
      </c:pivotFmt>
      <c:pivotFmt>
        <c:idx val="20"/>
        <c:spPr>
          <a:solidFill>
            <a:schemeClr val="accent6">
              <a:lumMod val="50000"/>
            </a:schemeClr>
          </a:solidFill>
          <a:ln>
            <a:noFill/>
          </a:ln>
          <a:effectLst>
            <a:outerShdw blurRad="57150" dist="19050" dir="5400000" algn="ctr" rotWithShape="0">
              <a:srgbClr val="000000">
                <a:alpha val="63000"/>
              </a:srgbClr>
            </a:outerShdw>
          </a:effectLst>
        </c:spPr>
      </c:pivotFmt>
      <c:pivotFmt>
        <c:idx val="21"/>
        <c:spPr>
          <a:solidFill>
            <a:schemeClr val="accent3">
              <a:lumMod val="40000"/>
              <a:lumOff val="60000"/>
            </a:schemeClr>
          </a:solidFill>
          <a:ln>
            <a:noFill/>
          </a:ln>
          <a:effectLst>
            <a:outerShdw blurRad="57150" dist="19050" dir="5400000" algn="ctr" rotWithShape="0">
              <a:srgbClr val="000000">
                <a:alpha val="63000"/>
              </a:srgbClr>
            </a:outerShdw>
          </a:effectLst>
        </c:spPr>
      </c:pivotFmt>
      <c:pivotFmt>
        <c:idx val="22"/>
        <c:spPr>
          <a:solidFill>
            <a:srgbClr val="3F7448"/>
          </a:soli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4"/>
        <c:spPr>
          <a:solidFill>
            <a:srgbClr val="DEFADE"/>
          </a:solidFill>
          <a:ln>
            <a:noFill/>
          </a:ln>
          <a:effectLst>
            <a:outerShdw blurRad="57150" dist="19050" dir="5400000" algn="ctr" rotWithShape="0">
              <a:srgbClr val="000000">
                <a:alpha val="63000"/>
              </a:srgbClr>
            </a:outerShdw>
          </a:effectLst>
        </c:spPr>
      </c:pivotFmt>
      <c:pivotFmt>
        <c:idx val="25"/>
        <c:spPr>
          <a:solidFill>
            <a:srgbClr val="C2EAB4"/>
          </a:solidFill>
          <a:ln>
            <a:noFill/>
          </a:ln>
          <a:effectLst>
            <a:outerShdw blurRad="57150" dist="19050" dir="5400000" algn="ctr" rotWithShape="0">
              <a:srgbClr val="000000">
                <a:alpha val="63000"/>
              </a:srgbClr>
            </a:outerShdw>
          </a:effectLst>
        </c:spPr>
      </c:pivotFmt>
      <c:pivotFmt>
        <c:idx val="26"/>
        <c:spPr>
          <a:solidFill>
            <a:schemeClr val="accent6">
              <a:lumMod val="40000"/>
              <a:lumOff val="60000"/>
            </a:schemeClr>
          </a:solidFill>
          <a:ln>
            <a:noFill/>
          </a:ln>
          <a:effectLst>
            <a:outerShdw blurRad="57150" dist="19050" dir="5400000" algn="ctr" rotWithShape="0">
              <a:srgbClr val="000000">
                <a:alpha val="63000"/>
              </a:srgbClr>
            </a:outerShdw>
          </a:effectLst>
        </c:spPr>
      </c:pivotFmt>
      <c:pivotFmt>
        <c:idx val="27"/>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28"/>
        <c:spPr>
          <a:solidFill>
            <a:schemeClr val="accent6">
              <a:lumMod val="75000"/>
            </a:schemeClr>
          </a:solidFill>
          <a:ln>
            <a:noFill/>
          </a:ln>
          <a:effectLst>
            <a:outerShdw blurRad="57150" dist="19050" dir="5400000" algn="ctr" rotWithShape="0">
              <a:srgbClr val="000000">
                <a:alpha val="63000"/>
              </a:srgbClr>
            </a:outerShdw>
          </a:effectLst>
        </c:spPr>
      </c:pivotFmt>
      <c:pivotFmt>
        <c:idx val="29"/>
        <c:spPr>
          <a:solidFill>
            <a:schemeClr val="accent6">
              <a:lumMod val="50000"/>
            </a:schemeClr>
          </a:solidFill>
          <a:ln>
            <a:noFill/>
          </a:ln>
          <a:effectLst>
            <a:outerShdw blurRad="57150" dist="19050" dir="5400000" algn="ctr" rotWithShape="0">
              <a:srgbClr val="000000">
                <a:alpha val="63000"/>
              </a:srgbClr>
            </a:outerShdw>
          </a:effectLst>
        </c:spPr>
      </c:pivotFmt>
      <c:pivotFmt>
        <c:idx val="30"/>
        <c:spPr>
          <a:solidFill>
            <a:schemeClr val="accent3">
              <a:lumMod val="40000"/>
              <a:lumOff val="60000"/>
            </a:schemeClr>
          </a:solidFill>
          <a:ln>
            <a:noFill/>
          </a:ln>
          <a:effectLst>
            <a:outerShdw blurRad="57150" dist="19050" dir="5400000" algn="ctr" rotWithShape="0">
              <a:srgbClr val="000000">
                <a:alpha val="63000"/>
              </a:srgbClr>
            </a:outerShdw>
          </a:effectLst>
        </c:spPr>
      </c:pivotFmt>
      <c:pivotFmt>
        <c:idx val="31"/>
        <c:spPr>
          <a:solidFill>
            <a:srgbClr val="3F7448"/>
          </a:soli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2"/>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9231-4715-B075-1068D1820C5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6-9231-4715-B075-1068D1820C5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9231-4715-B075-1068D1820C5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8-9231-4715-B075-1068D1820C5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9231-4715-B075-1068D1820C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Asia</c:v>
              </c:pt>
              <c:pt idx="1">
                <c:v>Europe</c:v>
              </c:pt>
              <c:pt idx="2">
                <c:v>North America</c:v>
              </c:pt>
              <c:pt idx="3">
                <c:v>Oceania</c:v>
              </c:pt>
              <c:pt idx="4">
                <c:v>South America</c:v>
              </c:pt>
            </c:strLit>
          </c:cat>
          <c:val>
            <c:numLit>
              <c:formatCode>General</c:formatCode>
              <c:ptCount val="5"/>
              <c:pt idx="0">
                <c:v>84607.23</c:v>
              </c:pt>
              <c:pt idx="1">
                <c:v>83107.47</c:v>
              </c:pt>
              <c:pt idx="2">
                <c:v>89432.58</c:v>
              </c:pt>
              <c:pt idx="3">
                <c:v>88332.92</c:v>
              </c:pt>
              <c:pt idx="4">
                <c:v>88208.61</c:v>
              </c:pt>
            </c:numLit>
          </c:val>
          <c:extLst>
            <c:ext xmlns:c16="http://schemas.microsoft.com/office/drawing/2014/chart" uri="{C3380CC4-5D6E-409C-BE32-E72D297353CC}">
              <c16:uniqueId val="{00000034-9231-4715-B075-1068D1820C5B}"/>
            </c:ext>
          </c:extLst>
        </c:ser>
        <c:ser>
          <c:idx val="3"/>
          <c:order val="1"/>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9231-4715-B075-1068D1820C5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C-9231-4715-B075-1068D1820C5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9231-4715-B075-1068D1820C5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E-9231-4715-B075-1068D1820C5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9231-4715-B075-1068D1820C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Asia</c:v>
              </c:pt>
              <c:pt idx="1">
                <c:v>Europe</c:v>
              </c:pt>
              <c:pt idx="2">
                <c:v>North America</c:v>
              </c:pt>
              <c:pt idx="3">
                <c:v>Oceania</c:v>
              </c:pt>
              <c:pt idx="4">
                <c:v>South America</c:v>
              </c:pt>
            </c:strLit>
          </c:cat>
          <c:val>
            <c:numLit>
              <c:formatCode>General</c:formatCode>
              <c:ptCount val="5"/>
              <c:pt idx="0">
                <c:v>84607.23</c:v>
              </c:pt>
              <c:pt idx="1">
                <c:v>83107.47</c:v>
              </c:pt>
              <c:pt idx="2">
                <c:v>89432.58</c:v>
              </c:pt>
              <c:pt idx="3">
                <c:v>88332.92</c:v>
              </c:pt>
              <c:pt idx="4">
                <c:v>88208.61</c:v>
              </c:pt>
            </c:numLit>
          </c:val>
          <c:extLst>
            <c:ext xmlns:c16="http://schemas.microsoft.com/office/drawing/2014/chart" uri="{C3380CC4-5D6E-409C-BE32-E72D297353CC}">
              <c16:uniqueId val="{0000003A-9231-4715-B075-1068D1820C5B}"/>
            </c:ext>
          </c:extLst>
        </c:ser>
        <c:ser>
          <c:idx val="1"/>
          <c:order val="2"/>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E-9231-4715-B075-1068D1820C5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0-9231-4715-B075-1068D1820C5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2-9231-4715-B075-1068D1820C5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4-9231-4715-B075-1068D1820C5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6-9231-4715-B075-1068D1820C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Asia</c:v>
              </c:pt>
              <c:pt idx="1">
                <c:v>Europe</c:v>
              </c:pt>
              <c:pt idx="2">
                <c:v>North America</c:v>
              </c:pt>
              <c:pt idx="3">
                <c:v>Oceania</c:v>
              </c:pt>
              <c:pt idx="4">
                <c:v>South America</c:v>
              </c:pt>
            </c:strLit>
          </c:cat>
          <c:val>
            <c:numLit>
              <c:formatCode>General</c:formatCode>
              <c:ptCount val="5"/>
              <c:pt idx="0">
                <c:v>84607.23</c:v>
              </c:pt>
              <c:pt idx="1">
                <c:v>83107.47</c:v>
              </c:pt>
              <c:pt idx="2">
                <c:v>89432.58</c:v>
              </c:pt>
              <c:pt idx="3">
                <c:v>88332.92</c:v>
              </c:pt>
              <c:pt idx="4">
                <c:v>88208.61</c:v>
              </c:pt>
            </c:numLit>
          </c:val>
          <c:extLst>
            <c:ext xmlns:c16="http://schemas.microsoft.com/office/drawing/2014/chart" uri="{C3380CC4-5D6E-409C-BE32-E72D297353CC}">
              <c16:uniqueId val="{00000027-9231-4715-B075-1068D1820C5B}"/>
            </c:ext>
          </c:extLst>
        </c:ser>
        <c:ser>
          <c:idx val="0"/>
          <c:order val="3"/>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A-9231-4715-B075-1068D1820C5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9231-4715-B075-1068D1820C5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9231-4715-B075-1068D1820C5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0-9231-4715-B075-1068D1820C5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2-9231-4715-B075-1068D1820C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Asia</c:v>
              </c:pt>
              <c:pt idx="1">
                <c:v>Europe</c:v>
              </c:pt>
              <c:pt idx="2">
                <c:v>North America</c:v>
              </c:pt>
              <c:pt idx="3">
                <c:v>Oceania</c:v>
              </c:pt>
              <c:pt idx="4">
                <c:v>South America</c:v>
              </c:pt>
            </c:strLit>
          </c:cat>
          <c:val>
            <c:numLit>
              <c:formatCode>General</c:formatCode>
              <c:ptCount val="5"/>
              <c:pt idx="0">
                <c:v>84607.23</c:v>
              </c:pt>
              <c:pt idx="1">
                <c:v>83107.47</c:v>
              </c:pt>
              <c:pt idx="2">
                <c:v>89432.58</c:v>
              </c:pt>
              <c:pt idx="3">
                <c:v>88332.92</c:v>
              </c:pt>
              <c:pt idx="4">
                <c:v>88208.61</c:v>
              </c:pt>
            </c:numLit>
          </c:val>
          <c:extLst>
            <c:ext xmlns:c16="http://schemas.microsoft.com/office/drawing/2014/chart" uri="{C3380CC4-5D6E-409C-BE32-E72D297353CC}">
              <c16:uniqueId val="{00000033-9231-4715-B075-1068D1820C5B}"/>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rgbClr val="678B5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River Proximity Impact</a:t>
            </a:r>
            <a:endPar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6">
              <a:lumMod val="50000"/>
            </a:schemeClr>
          </a:soli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lumMod val="50000"/>
              </a:schemeClr>
            </a:solidFill>
            <a:ln>
              <a:noFill/>
            </a:ln>
            <a:effectLst>
              <a:outerShdw blurRad="76200" dir="18900000" sy="23000" kx="-1200000" algn="bl" rotWithShape="0">
                <a:prstClr val="black">
                  <a:alpha val="20000"/>
                </a:prstClr>
              </a:outerShdw>
            </a:effectLst>
          </c:spPr>
          <c:invertIfNegative val="0"/>
          <c:cat>
            <c:strLit>
              <c:ptCount val="3"/>
              <c:pt idx="0">
                <c:v>Far</c:v>
              </c:pt>
              <c:pt idx="1">
                <c:v>Moderate</c:v>
              </c:pt>
              <c:pt idx="2">
                <c:v>Near</c:v>
              </c:pt>
            </c:strLit>
          </c:cat>
          <c:val>
            <c:numLit>
              <c:formatCode>General</c:formatCode>
              <c:ptCount val="3"/>
              <c:pt idx="0">
                <c:v>127180.66</c:v>
              </c:pt>
              <c:pt idx="1">
                <c:v>156322.23999999999</c:v>
              </c:pt>
              <c:pt idx="2">
                <c:v>150185.91</c:v>
              </c:pt>
            </c:numLit>
          </c:val>
          <c:extLst>
            <c:ext xmlns:c16="http://schemas.microsoft.com/office/drawing/2014/chart" uri="{C3380CC4-5D6E-409C-BE32-E72D297353CC}">
              <c16:uniqueId val="{00000003-FBD2-40AC-954C-0BE75D34361A}"/>
            </c:ext>
          </c:extLst>
        </c:ser>
        <c:dLbls>
          <c:showLegendKey val="0"/>
          <c:showVal val="0"/>
          <c:showCatName val="0"/>
          <c:showSerName val="0"/>
          <c:showPercent val="0"/>
          <c:showBubbleSize val="0"/>
        </c:dLbls>
        <c:gapWidth val="41"/>
        <c:axId val="242896896"/>
        <c:axId val="242918496"/>
      </c:barChart>
      <c:catAx>
        <c:axId val="2428968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effectLst/>
                <a:latin typeface="+mn-lt"/>
                <a:ea typeface="+mn-ea"/>
                <a:cs typeface="+mn-cs"/>
              </a:defRPr>
            </a:pPr>
            <a:endParaRPr lang="en-US"/>
          </a:p>
        </c:txPr>
        <c:crossAx val="242918496"/>
        <c:crosses val="autoZero"/>
        <c:auto val="1"/>
        <c:lblAlgn val="ctr"/>
        <c:lblOffset val="100"/>
        <c:noMultiLvlLbl val="0"/>
        <c:extLst/>
      </c:catAx>
      <c:valAx>
        <c:axId val="2429184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242896896"/>
        <c:crosses val="autoZero"/>
        <c:crossBetween val="between"/>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chart>
  <c:spPr>
    <a:solidFill>
      <a:srgbClr val="678B59"/>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Total Recycled By Country</a:t>
            </a:r>
          </a:p>
        </c:rich>
      </c:tx>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6">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lumMod val="50000"/>
              </a:schemeClr>
            </a:solidFill>
            <a:ln>
              <a:noFill/>
            </a:ln>
            <a:effectLst>
              <a:outerShdw blurRad="76200" dir="18900000" sy="23000" kx="-1200000" algn="bl" rotWithShape="0">
                <a:prstClr val="black">
                  <a:alpha val="20000"/>
                </a:prstClr>
              </a:outerShdw>
            </a:effectLst>
          </c:spPr>
          <c:invertIfNegative val="0"/>
          <c:cat>
            <c:strLit>
              <c:ptCount val="8"/>
              <c:pt idx="0">
                <c:v>Australia</c:v>
              </c:pt>
              <c:pt idx="1">
                <c:v>Brazil</c:v>
              </c:pt>
              <c:pt idx="2">
                <c:v>China</c:v>
              </c:pt>
              <c:pt idx="3">
                <c:v>Germany</c:v>
              </c:pt>
              <c:pt idx="4">
                <c:v>India</c:v>
              </c:pt>
              <c:pt idx="5">
                <c:v>Indonesia</c:v>
              </c:pt>
              <c:pt idx="6">
                <c:v>UK</c:v>
              </c:pt>
              <c:pt idx="7">
                <c:v>USA</c:v>
              </c:pt>
            </c:strLit>
          </c:cat>
          <c:val>
            <c:numLit>
              <c:formatCode>General</c:formatCode>
              <c:ptCount val="8"/>
              <c:pt idx="0">
                <c:v>46186.07</c:v>
              </c:pt>
              <c:pt idx="1">
                <c:v>52878.54</c:v>
              </c:pt>
              <c:pt idx="2">
                <c:v>52169.08</c:v>
              </c:pt>
              <c:pt idx="3">
                <c:v>41319.97</c:v>
              </c:pt>
              <c:pt idx="4">
                <c:v>36199.33</c:v>
              </c:pt>
              <c:pt idx="5">
                <c:v>44069.21</c:v>
              </c:pt>
              <c:pt idx="6">
                <c:v>52862.239999999998</c:v>
              </c:pt>
              <c:pt idx="7">
                <c:v>43449.65</c:v>
              </c:pt>
            </c:numLit>
          </c:val>
          <c:extLst>
            <c:ext xmlns:c16="http://schemas.microsoft.com/office/drawing/2014/chart" uri="{C3380CC4-5D6E-409C-BE32-E72D297353CC}">
              <c16:uniqueId val="{00000000-51A2-4064-A017-502D964A4C5F}"/>
            </c:ext>
          </c:extLst>
        </c:ser>
        <c:dLbls>
          <c:showLegendKey val="0"/>
          <c:showVal val="0"/>
          <c:showCatName val="0"/>
          <c:showSerName val="0"/>
          <c:showPercent val="0"/>
          <c:showBubbleSize val="0"/>
        </c:dLbls>
        <c:gapWidth val="41"/>
        <c:axId val="1178150895"/>
        <c:axId val="1178160015"/>
      </c:barChart>
      <c:catAx>
        <c:axId val="1178150895"/>
        <c:scaling>
          <c:orientation val="minMax"/>
        </c:scaling>
        <c:delete val="0"/>
        <c:axPos val="b"/>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effectLst/>
                <a:latin typeface="+mn-lt"/>
                <a:ea typeface="+mn-ea"/>
                <a:cs typeface="+mn-cs"/>
              </a:defRPr>
            </a:pPr>
            <a:endParaRPr lang="en-US"/>
          </a:p>
        </c:txPr>
        <c:crossAx val="1178160015"/>
        <c:crosses val="autoZero"/>
        <c:auto val="1"/>
        <c:lblAlgn val="ctr"/>
        <c:lblOffset val="100"/>
        <c:noMultiLvlLbl val="0"/>
        <c:extLst>
          <c:ext xmlns:c15="http://schemas.microsoft.com/office/drawing/2012/chart" uri="{F40574EE-89B7-4290-83BB-5DA773EAF853}">
            <c15:numFmt c:formatCode="General" c:sourceLinked="1"/>
          </c:ext>
        </c:extLst>
      </c:catAx>
      <c:valAx>
        <c:axId val="1178160015"/>
        <c:scaling>
          <c:orientation val="minMax"/>
        </c:scaling>
        <c:delete val="0"/>
        <c:axPos val="l"/>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8150895"/>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78B59"/>
    </a:solidFill>
    <a:ln w="9525" cap="flat" cmpd="sng" algn="ctr">
      <a:solidFill>
        <a:schemeClr val="dk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[plastic pollution Analysis3.xlsx]PivotChartTable1</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Cleanup Cost by Country</a:t>
            </a:r>
            <a:endParaRPr lang="en-US" sz="1600"/>
          </a:p>
        </c:rich>
      </c:tx>
      <c:overlay val="0"/>
      <c:spPr>
        <a:noFill/>
        <a:ln>
          <a:noFill/>
        </a:ln>
        <a:effectLst/>
      </c:spPr>
      <c:txPr>
        <a:bodyPr rot="0" spcFirstLastPara="1" vertOverflow="ellipsis" vert="horz" wrap="square" anchor="ctr" anchorCtr="1"/>
        <a:lstStyle/>
        <a:p>
          <a:pPr>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6">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lumMod val="50000"/>
              </a:schemeClr>
            </a:solidFill>
            <a:ln>
              <a:noFill/>
            </a:ln>
            <a:effectLst>
              <a:outerShdw blurRad="76200" dir="18900000" sy="23000" kx="-1200000" algn="bl" rotWithShape="0">
                <a:prstClr val="black">
                  <a:alpha val="20000"/>
                </a:prstClr>
              </a:outerShdw>
            </a:effectLst>
          </c:spPr>
          <c:invertIfNegative val="0"/>
          <c:cat>
            <c:strLit>
              <c:ptCount val="8"/>
              <c:pt idx="0">
                <c:v>Australia</c:v>
              </c:pt>
              <c:pt idx="1">
                <c:v>Brazil</c:v>
              </c:pt>
              <c:pt idx="2">
                <c:v>China</c:v>
              </c:pt>
              <c:pt idx="3">
                <c:v>Germany</c:v>
              </c:pt>
              <c:pt idx="4">
                <c:v>India</c:v>
              </c:pt>
              <c:pt idx="5">
                <c:v>Indonesia</c:v>
              </c:pt>
              <c:pt idx="6">
                <c:v>UK</c:v>
              </c:pt>
              <c:pt idx="7">
                <c:v>USA</c:v>
              </c:pt>
            </c:strLit>
          </c:cat>
          <c:val>
            <c:numLit>
              <c:formatCode>General</c:formatCode>
              <c:ptCount val="8"/>
              <c:pt idx="0">
                <c:v>41224888.299999997</c:v>
              </c:pt>
              <c:pt idx="1">
                <c:v>37778156.659999996</c:v>
              </c:pt>
              <c:pt idx="2">
                <c:v>45681807.140000001</c:v>
              </c:pt>
              <c:pt idx="3">
                <c:v>35417412.530000001</c:v>
              </c:pt>
              <c:pt idx="4">
                <c:v>38811994.100000001</c:v>
              </c:pt>
              <c:pt idx="5">
                <c:v>38392362.060000002</c:v>
              </c:pt>
              <c:pt idx="6">
                <c:v>33205852.359999999</c:v>
              </c:pt>
              <c:pt idx="7">
                <c:v>35643349.560000002</c:v>
              </c:pt>
            </c:numLit>
          </c:val>
          <c:extLst>
            <c:ext xmlns:c16="http://schemas.microsoft.com/office/drawing/2014/chart" uri="{C3380CC4-5D6E-409C-BE32-E72D297353CC}">
              <c16:uniqueId val="{00000000-7F99-4710-9C92-E64B498AA2FB}"/>
            </c:ext>
          </c:extLst>
        </c:ser>
        <c:dLbls>
          <c:showLegendKey val="0"/>
          <c:showVal val="0"/>
          <c:showCatName val="0"/>
          <c:showSerName val="0"/>
          <c:showPercent val="0"/>
          <c:showBubbleSize val="0"/>
        </c:dLbls>
        <c:gapWidth val="41"/>
        <c:axId val="151727984"/>
        <c:axId val="151745264"/>
      </c:barChart>
      <c:catAx>
        <c:axId val="15172798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crossAx val="151745264"/>
        <c:crosses val="autoZero"/>
        <c:auto val="1"/>
        <c:lblAlgn val="ctr"/>
        <c:lblOffset val="100"/>
        <c:noMultiLvlLbl val="0"/>
        <c:extLst/>
      </c:catAx>
      <c:valAx>
        <c:axId val="1517452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700" b="0"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crossAx val="151727984"/>
        <c:crosses val="autoZero"/>
        <c:crossBetween val="between"/>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78B59"/>
    </a:solidFill>
    <a:ln w="9525" cap="flat" cmpd="sng" algn="ctr">
      <a:solidFill>
        <a:srgbClr val="FFFF00"/>
      </a:solidFill>
      <a:round/>
    </a:ln>
    <a:effectLst/>
  </c:spPr>
  <c:txPr>
    <a:bodyPr/>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Cost vs Waste Relationship</a:t>
            </a:r>
          </a:p>
        </c:rich>
      </c:tx>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Plastic_Pollution_Data!$N$1</c:f>
              <c:strCache>
                <c:ptCount val="1"/>
                <c:pt idx="0">
                  <c:v>Cleanup_Cost_USD</c:v>
                </c:pt>
              </c:strCache>
            </c:strRef>
          </c:tx>
          <c:spPr>
            <a:ln w="31750" cap="rnd">
              <a:solidFill>
                <a:schemeClr val="bg1">
                  <a:alpha val="94000"/>
                </a:schemeClr>
              </a:solidFill>
              <a:round/>
            </a:ln>
            <a:effectLst/>
          </c:spPr>
          <c:marker>
            <c:symbol val="circle"/>
            <c:size val="5"/>
            <c:spPr>
              <a:solidFill>
                <a:srgbClr val="FFFF00"/>
              </a:solidFill>
              <a:ln w="9525">
                <a:solidFill>
                  <a:schemeClr val="bg1">
                    <a:alpha val="94000"/>
                  </a:schemeClr>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Plastic_Pollution_Data!$H$2:$H$1501</c:f>
              <c:numCache>
                <c:formatCode>General</c:formatCode>
                <c:ptCount val="1500"/>
                <c:pt idx="0">
                  <c:v>2487.4699999999998</c:v>
                </c:pt>
                <c:pt idx="1">
                  <c:v>3360.79</c:v>
                </c:pt>
                <c:pt idx="2">
                  <c:v>4603.84</c:v>
                </c:pt>
                <c:pt idx="3">
                  <c:v>2081.89</c:v>
                </c:pt>
                <c:pt idx="4">
                  <c:v>4589.03</c:v>
                </c:pt>
                <c:pt idx="5">
                  <c:v>3662.82</c:v>
                </c:pt>
                <c:pt idx="6">
                  <c:v>4567.1899999999996</c:v>
                </c:pt>
                <c:pt idx="7">
                  <c:v>4197.74</c:v>
                </c:pt>
                <c:pt idx="8">
                  <c:v>3330.05</c:v>
                </c:pt>
                <c:pt idx="9">
                  <c:v>4468.29</c:v>
                </c:pt>
                <c:pt idx="10">
                  <c:v>99.81</c:v>
                </c:pt>
                <c:pt idx="11">
                  <c:v>906.13</c:v>
                </c:pt>
                <c:pt idx="12">
                  <c:v>4756.79</c:v>
                </c:pt>
                <c:pt idx="13">
                  <c:v>1374.89</c:v>
                </c:pt>
                <c:pt idx="14">
                  <c:v>3140.08</c:v>
                </c:pt>
                <c:pt idx="15">
                  <c:v>1182.31</c:v>
                </c:pt>
                <c:pt idx="16">
                  <c:v>2475.0100000000002</c:v>
                </c:pt>
                <c:pt idx="17">
                  <c:v>2316.2199999999998</c:v>
                </c:pt>
                <c:pt idx="18">
                  <c:v>2336.58</c:v>
                </c:pt>
                <c:pt idx="19">
                  <c:v>4643.63</c:v>
                </c:pt>
                <c:pt idx="20">
                  <c:v>4393.6899999999996</c:v>
                </c:pt>
                <c:pt idx="21">
                  <c:v>1203.5</c:v>
                </c:pt>
                <c:pt idx="22">
                  <c:v>3849.4</c:v>
                </c:pt>
                <c:pt idx="23">
                  <c:v>1643.74</c:v>
                </c:pt>
                <c:pt idx="24">
                  <c:v>4584.01</c:v>
                </c:pt>
                <c:pt idx="25">
                  <c:v>4146.7700000000004</c:v>
                </c:pt>
                <c:pt idx="26">
                  <c:v>3829.98</c:v>
                </c:pt>
                <c:pt idx="27">
                  <c:v>4048.23</c:v>
                </c:pt>
                <c:pt idx="28">
                  <c:v>4078.24</c:v>
                </c:pt>
                <c:pt idx="29">
                  <c:v>2907.09</c:v>
                </c:pt>
                <c:pt idx="30">
                  <c:v>1377.73</c:v>
                </c:pt>
                <c:pt idx="31">
                  <c:v>601.20000000000005</c:v>
                </c:pt>
                <c:pt idx="32">
                  <c:v>4533.17</c:v>
                </c:pt>
                <c:pt idx="33">
                  <c:v>3101.13</c:v>
                </c:pt>
                <c:pt idx="34">
                  <c:v>789.27</c:v>
                </c:pt>
                <c:pt idx="35">
                  <c:v>698.63</c:v>
                </c:pt>
                <c:pt idx="36">
                  <c:v>643.11</c:v>
                </c:pt>
                <c:pt idx="37">
                  <c:v>1514.74</c:v>
                </c:pt>
                <c:pt idx="38">
                  <c:v>3582.46</c:v>
                </c:pt>
                <c:pt idx="39">
                  <c:v>439.93</c:v>
                </c:pt>
                <c:pt idx="40">
                  <c:v>2576.73</c:v>
                </c:pt>
                <c:pt idx="41">
                  <c:v>1443.2</c:v>
                </c:pt>
                <c:pt idx="42">
                  <c:v>2500.23</c:v>
                </c:pt>
                <c:pt idx="43">
                  <c:v>758.37</c:v>
                </c:pt>
                <c:pt idx="44">
                  <c:v>3438.1</c:v>
                </c:pt>
                <c:pt idx="45">
                  <c:v>1396.74</c:v>
                </c:pt>
                <c:pt idx="46">
                  <c:v>1362.59</c:v>
                </c:pt>
                <c:pt idx="47">
                  <c:v>3994.52</c:v>
                </c:pt>
                <c:pt idx="48">
                  <c:v>517.67999999999995</c:v>
                </c:pt>
                <c:pt idx="49">
                  <c:v>4819.5600000000004</c:v>
                </c:pt>
                <c:pt idx="50">
                  <c:v>4916.9799999999996</c:v>
                </c:pt>
                <c:pt idx="51">
                  <c:v>4576.78</c:v>
                </c:pt>
                <c:pt idx="52">
                  <c:v>980.95</c:v>
                </c:pt>
                <c:pt idx="53">
                  <c:v>3669.95</c:v>
                </c:pt>
                <c:pt idx="54">
                  <c:v>4868.83</c:v>
                </c:pt>
                <c:pt idx="55">
                  <c:v>179.99</c:v>
                </c:pt>
                <c:pt idx="56">
                  <c:v>1346.06</c:v>
                </c:pt>
                <c:pt idx="57">
                  <c:v>642.69000000000005</c:v>
                </c:pt>
                <c:pt idx="58">
                  <c:v>370.54</c:v>
                </c:pt>
                <c:pt idx="59">
                  <c:v>3933.15</c:v>
                </c:pt>
                <c:pt idx="60">
                  <c:v>3053.64</c:v>
                </c:pt>
                <c:pt idx="61">
                  <c:v>2758.77</c:v>
                </c:pt>
                <c:pt idx="62">
                  <c:v>4136.53</c:v>
                </c:pt>
                <c:pt idx="63">
                  <c:v>2498.29</c:v>
                </c:pt>
                <c:pt idx="64">
                  <c:v>4998.75</c:v>
                </c:pt>
                <c:pt idx="65">
                  <c:v>1012.68</c:v>
                </c:pt>
                <c:pt idx="66">
                  <c:v>3137.11</c:v>
                </c:pt>
                <c:pt idx="67">
                  <c:v>1331.51</c:v>
                </c:pt>
                <c:pt idx="68">
                  <c:v>3140.94</c:v>
                </c:pt>
                <c:pt idx="69">
                  <c:v>2975.73</c:v>
                </c:pt>
                <c:pt idx="70">
                  <c:v>4302.41</c:v>
                </c:pt>
                <c:pt idx="71">
                  <c:v>4127.75</c:v>
                </c:pt>
                <c:pt idx="72">
                  <c:v>2447.77</c:v>
                </c:pt>
                <c:pt idx="73">
                  <c:v>226.44</c:v>
                </c:pt>
                <c:pt idx="74">
                  <c:v>3877.16</c:v>
                </c:pt>
                <c:pt idx="75">
                  <c:v>4107.1400000000003</c:v>
                </c:pt>
                <c:pt idx="76">
                  <c:v>2987.2</c:v>
                </c:pt>
                <c:pt idx="77">
                  <c:v>264.05</c:v>
                </c:pt>
                <c:pt idx="78">
                  <c:v>2501.1</c:v>
                </c:pt>
                <c:pt idx="79">
                  <c:v>872.14</c:v>
                </c:pt>
                <c:pt idx="80">
                  <c:v>2754.97</c:v>
                </c:pt>
                <c:pt idx="81">
                  <c:v>604.04</c:v>
                </c:pt>
                <c:pt idx="82">
                  <c:v>3021.17</c:v>
                </c:pt>
                <c:pt idx="83">
                  <c:v>1178.76</c:v>
                </c:pt>
                <c:pt idx="84">
                  <c:v>1086.6600000000001</c:v>
                </c:pt>
                <c:pt idx="85">
                  <c:v>4300.21</c:v>
                </c:pt>
                <c:pt idx="86">
                  <c:v>3330.83</c:v>
                </c:pt>
                <c:pt idx="87">
                  <c:v>555.58000000000004</c:v>
                </c:pt>
                <c:pt idx="88">
                  <c:v>1390.93</c:v>
                </c:pt>
                <c:pt idx="89">
                  <c:v>3867.22</c:v>
                </c:pt>
                <c:pt idx="90">
                  <c:v>131.13999999999999</c:v>
                </c:pt>
                <c:pt idx="91">
                  <c:v>3909.52</c:v>
                </c:pt>
                <c:pt idx="92">
                  <c:v>3393.13</c:v>
                </c:pt>
                <c:pt idx="93">
                  <c:v>4751.1899999999996</c:v>
                </c:pt>
                <c:pt idx="94">
                  <c:v>2017.45</c:v>
                </c:pt>
                <c:pt idx="95">
                  <c:v>3002.58</c:v>
                </c:pt>
                <c:pt idx="96">
                  <c:v>2184.21</c:v>
                </c:pt>
                <c:pt idx="97">
                  <c:v>3739.73</c:v>
                </c:pt>
                <c:pt idx="98">
                  <c:v>120.6</c:v>
                </c:pt>
                <c:pt idx="99">
                  <c:v>1136.9000000000001</c:v>
                </c:pt>
                <c:pt idx="100">
                  <c:v>904.9</c:v>
                </c:pt>
                <c:pt idx="101">
                  <c:v>2596.11</c:v>
                </c:pt>
                <c:pt idx="102">
                  <c:v>4507.7700000000004</c:v>
                </c:pt>
                <c:pt idx="103">
                  <c:v>1744.43</c:v>
                </c:pt>
                <c:pt idx="104">
                  <c:v>3919.03</c:v>
                </c:pt>
                <c:pt idx="105">
                  <c:v>2024.95</c:v>
                </c:pt>
                <c:pt idx="106">
                  <c:v>3098.54</c:v>
                </c:pt>
                <c:pt idx="107">
                  <c:v>911.13</c:v>
                </c:pt>
                <c:pt idx="108">
                  <c:v>1989.56</c:v>
                </c:pt>
                <c:pt idx="109">
                  <c:v>224.01</c:v>
                </c:pt>
                <c:pt idx="110">
                  <c:v>3024.91</c:v>
                </c:pt>
                <c:pt idx="111">
                  <c:v>3895.68</c:v>
                </c:pt>
                <c:pt idx="112">
                  <c:v>1338.78</c:v>
                </c:pt>
                <c:pt idx="113">
                  <c:v>1260.1500000000001</c:v>
                </c:pt>
                <c:pt idx="114">
                  <c:v>2352.35</c:v>
                </c:pt>
                <c:pt idx="115">
                  <c:v>752.77</c:v>
                </c:pt>
                <c:pt idx="116">
                  <c:v>2904.52</c:v>
                </c:pt>
                <c:pt idx="117">
                  <c:v>2433.59</c:v>
                </c:pt>
                <c:pt idx="118">
                  <c:v>1283.83</c:v>
                </c:pt>
                <c:pt idx="119">
                  <c:v>2390.56</c:v>
                </c:pt>
                <c:pt idx="120">
                  <c:v>1600.02</c:v>
                </c:pt>
                <c:pt idx="121">
                  <c:v>4168.78</c:v>
                </c:pt>
                <c:pt idx="122">
                  <c:v>4997.3999999999996</c:v>
                </c:pt>
                <c:pt idx="123">
                  <c:v>1542.31</c:v>
                </c:pt>
                <c:pt idx="124">
                  <c:v>598.20000000000005</c:v>
                </c:pt>
                <c:pt idx="125">
                  <c:v>629.16</c:v>
                </c:pt>
                <c:pt idx="126">
                  <c:v>2699.82</c:v>
                </c:pt>
                <c:pt idx="127">
                  <c:v>4246.3999999999996</c:v>
                </c:pt>
                <c:pt idx="128">
                  <c:v>4689.74</c:v>
                </c:pt>
                <c:pt idx="129">
                  <c:v>1034.68</c:v>
                </c:pt>
                <c:pt idx="130">
                  <c:v>4146.5</c:v>
                </c:pt>
                <c:pt idx="131">
                  <c:v>729.28</c:v>
                </c:pt>
                <c:pt idx="132">
                  <c:v>685.37</c:v>
                </c:pt>
                <c:pt idx="133">
                  <c:v>4306.83</c:v>
                </c:pt>
                <c:pt idx="134">
                  <c:v>2557.6999999999998</c:v>
                </c:pt>
                <c:pt idx="135">
                  <c:v>3555.85</c:v>
                </c:pt>
                <c:pt idx="136">
                  <c:v>1832.73</c:v>
                </c:pt>
                <c:pt idx="137">
                  <c:v>1389.05</c:v>
                </c:pt>
                <c:pt idx="138">
                  <c:v>355.84</c:v>
                </c:pt>
                <c:pt idx="139">
                  <c:v>244.88</c:v>
                </c:pt>
                <c:pt idx="140">
                  <c:v>3698.52</c:v>
                </c:pt>
                <c:pt idx="141">
                  <c:v>4941.08</c:v>
                </c:pt>
                <c:pt idx="142">
                  <c:v>3012.25</c:v>
                </c:pt>
                <c:pt idx="143">
                  <c:v>3229.26</c:v>
                </c:pt>
                <c:pt idx="144">
                  <c:v>3509.06</c:v>
                </c:pt>
                <c:pt idx="145">
                  <c:v>2802.24</c:v>
                </c:pt>
                <c:pt idx="146">
                  <c:v>613.28</c:v>
                </c:pt>
                <c:pt idx="147">
                  <c:v>468.96</c:v>
                </c:pt>
                <c:pt idx="148">
                  <c:v>556.44000000000005</c:v>
                </c:pt>
                <c:pt idx="149">
                  <c:v>2311.11</c:v>
                </c:pt>
                <c:pt idx="150">
                  <c:v>2560.92</c:v>
                </c:pt>
                <c:pt idx="151">
                  <c:v>1917.45</c:v>
                </c:pt>
                <c:pt idx="152">
                  <c:v>1450.29</c:v>
                </c:pt>
                <c:pt idx="153">
                  <c:v>4065.7</c:v>
                </c:pt>
                <c:pt idx="154">
                  <c:v>2795.08</c:v>
                </c:pt>
                <c:pt idx="155">
                  <c:v>364.78</c:v>
                </c:pt>
                <c:pt idx="156">
                  <c:v>1180.23</c:v>
                </c:pt>
                <c:pt idx="157">
                  <c:v>4732.6899999999996</c:v>
                </c:pt>
                <c:pt idx="158">
                  <c:v>3418.72</c:v>
                </c:pt>
                <c:pt idx="159">
                  <c:v>2902.15</c:v>
                </c:pt>
                <c:pt idx="160">
                  <c:v>3007.4</c:v>
                </c:pt>
                <c:pt idx="161">
                  <c:v>2983.35</c:v>
                </c:pt>
                <c:pt idx="162">
                  <c:v>2243.8000000000002</c:v>
                </c:pt>
                <c:pt idx="163">
                  <c:v>3652.34</c:v>
                </c:pt>
                <c:pt idx="164">
                  <c:v>1015.57</c:v>
                </c:pt>
                <c:pt idx="165">
                  <c:v>2125.19</c:v>
                </c:pt>
                <c:pt idx="166">
                  <c:v>1409.39</c:v>
                </c:pt>
                <c:pt idx="167">
                  <c:v>2787.38</c:v>
                </c:pt>
                <c:pt idx="168">
                  <c:v>3495.5</c:v>
                </c:pt>
                <c:pt idx="169">
                  <c:v>4241.3599999999997</c:v>
                </c:pt>
                <c:pt idx="170">
                  <c:v>2377.96</c:v>
                </c:pt>
                <c:pt idx="171">
                  <c:v>3619.51</c:v>
                </c:pt>
                <c:pt idx="172">
                  <c:v>3246.68</c:v>
                </c:pt>
                <c:pt idx="173">
                  <c:v>3835.62</c:v>
                </c:pt>
                <c:pt idx="174">
                  <c:v>1184.6099999999999</c:v>
                </c:pt>
                <c:pt idx="175">
                  <c:v>168.17</c:v>
                </c:pt>
                <c:pt idx="176">
                  <c:v>4585.05</c:v>
                </c:pt>
                <c:pt idx="177">
                  <c:v>2233.6</c:v>
                </c:pt>
                <c:pt idx="178">
                  <c:v>3629.51</c:v>
                </c:pt>
                <c:pt idx="179">
                  <c:v>4678.4399999999996</c:v>
                </c:pt>
                <c:pt idx="180">
                  <c:v>4260.6499999999996</c:v>
                </c:pt>
                <c:pt idx="181">
                  <c:v>1957.66</c:v>
                </c:pt>
                <c:pt idx="182">
                  <c:v>2697.65</c:v>
                </c:pt>
                <c:pt idx="183">
                  <c:v>3480.03</c:v>
                </c:pt>
                <c:pt idx="184">
                  <c:v>2202.6999999999998</c:v>
                </c:pt>
                <c:pt idx="185">
                  <c:v>1873.21</c:v>
                </c:pt>
                <c:pt idx="186">
                  <c:v>3466.93</c:v>
                </c:pt>
                <c:pt idx="187">
                  <c:v>2321.06</c:v>
                </c:pt>
                <c:pt idx="188">
                  <c:v>3339.68</c:v>
                </c:pt>
                <c:pt idx="189">
                  <c:v>4411.6499999999996</c:v>
                </c:pt>
                <c:pt idx="190">
                  <c:v>1444.25</c:v>
                </c:pt>
                <c:pt idx="191">
                  <c:v>406.2</c:v>
                </c:pt>
                <c:pt idx="192">
                  <c:v>3851.51</c:v>
                </c:pt>
                <c:pt idx="193">
                  <c:v>628.19000000000005</c:v>
                </c:pt>
                <c:pt idx="194">
                  <c:v>3406.47</c:v>
                </c:pt>
                <c:pt idx="195">
                  <c:v>2284.64</c:v>
                </c:pt>
                <c:pt idx="196">
                  <c:v>4184.0600000000004</c:v>
                </c:pt>
                <c:pt idx="197">
                  <c:v>4205.6899999999996</c:v>
                </c:pt>
                <c:pt idx="198">
                  <c:v>3363.67</c:v>
                </c:pt>
                <c:pt idx="199">
                  <c:v>136.34</c:v>
                </c:pt>
                <c:pt idx="200">
                  <c:v>1911.14</c:v>
                </c:pt>
                <c:pt idx="201">
                  <c:v>3593.23</c:v>
                </c:pt>
                <c:pt idx="202">
                  <c:v>4886.6099999999997</c:v>
                </c:pt>
                <c:pt idx="203">
                  <c:v>2229.5100000000002</c:v>
                </c:pt>
                <c:pt idx="204">
                  <c:v>3934.52</c:v>
                </c:pt>
                <c:pt idx="205">
                  <c:v>163.25</c:v>
                </c:pt>
                <c:pt idx="206">
                  <c:v>1445.4</c:v>
                </c:pt>
                <c:pt idx="207">
                  <c:v>1001.4</c:v>
                </c:pt>
                <c:pt idx="208">
                  <c:v>1542.7</c:v>
                </c:pt>
                <c:pt idx="209">
                  <c:v>2580.65</c:v>
                </c:pt>
                <c:pt idx="210">
                  <c:v>3574.92</c:v>
                </c:pt>
                <c:pt idx="211">
                  <c:v>752.79</c:v>
                </c:pt>
                <c:pt idx="212">
                  <c:v>3687.39</c:v>
                </c:pt>
                <c:pt idx="213">
                  <c:v>1997.66</c:v>
                </c:pt>
                <c:pt idx="214">
                  <c:v>4240.8999999999996</c:v>
                </c:pt>
                <c:pt idx="215">
                  <c:v>3591.42</c:v>
                </c:pt>
                <c:pt idx="216">
                  <c:v>2886.78</c:v>
                </c:pt>
                <c:pt idx="217">
                  <c:v>4766.53</c:v>
                </c:pt>
                <c:pt idx="218">
                  <c:v>199.27</c:v>
                </c:pt>
                <c:pt idx="219">
                  <c:v>4510.92</c:v>
                </c:pt>
                <c:pt idx="220">
                  <c:v>2174.89</c:v>
                </c:pt>
                <c:pt idx="221">
                  <c:v>3686.68</c:v>
                </c:pt>
                <c:pt idx="222">
                  <c:v>649.41</c:v>
                </c:pt>
                <c:pt idx="223">
                  <c:v>361.98</c:v>
                </c:pt>
                <c:pt idx="224">
                  <c:v>876.55</c:v>
                </c:pt>
                <c:pt idx="225">
                  <c:v>1655.89</c:v>
                </c:pt>
                <c:pt idx="226">
                  <c:v>1749.81</c:v>
                </c:pt>
                <c:pt idx="227">
                  <c:v>111.84</c:v>
                </c:pt>
                <c:pt idx="228">
                  <c:v>3251.55</c:v>
                </c:pt>
                <c:pt idx="229">
                  <c:v>512.70000000000005</c:v>
                </c:pt>
                <c:pt idx="230">
                  <c:v>3803.16</c:v>
                </c:pt>
                <c:pt idx="231">
                  <c:v>4583.95</c:v>
                </c:pt>
                <c:pt idx="232">
                  <c:v>1868.11</c:v>
                </c:pt>
                <c:pt idx="233">
                  <c:v>4783.3900000000003</c:v>
                </c:pt>
                <c:pt idx="234">
                  <c:v>1547.98</c:v>
                </c:pt>
                <c:pt idx="235">
                  <c:v>4903.24</c:v>
                </c:pt>
                <c:pt idx="236">
                  <c:v>3527.15</c:v>
                </c:pt>
                <c:pt idx="237">
                  <c:v>2623.25</c:v>
                </c:pt>
                <c:pt idx="238">
                  <c:v>1382.76</c:v>
                </c:pt>
                <c:pt idx="239">
                  <c:v>4474</c:v>
                </c:pt>
                <c:pt idx="240">
                  <c:v>2951.62</c:v>
                </c:pt>
                <c:pt idx="241">
                  <c:v>3355.41</c:v>
                </c:pt>
                <c:pt idx="242">
                  <c:v>3522.91</c:v>
                </c:pt>
                <c:pt idx="243">
                  <c:v>2635.33</c:v>
                </c:pt>
                <c:pt idx="244">
                  <c:v>815.37</c:v>
                </c:pt>
                <c:pt idx="245">
                  <c:v>1953.75</c:v>
                </c:pt>
                <c:pt idx="246">
                  <c:v>4940.88</c:v>
                </c:pt>
                <c:pt idx="247">
                  <c:v>2721.81</c:v>
                </c:pt>
                <c:pt idx="248">
                  <c:v>148.88999999999999</c:v>
                </c:pt>
                <c:pt idx="249">
                  <c:v>4023.77</c:v>
                </c:pt>
                <c:pt idx="250">
                  <c:v>2146.16</c:v>
                </c:pt>
                <c:pt idx="251">
                  <c:v>238.39</c:v>
                </c:pt>
                <c:pt idx="252">
                  <c:v>574.75</c:v>
                </c:pt>
                <c:pt idx="253">
                  <c:v>1012.42</c:v>
                </c:pt>
                <c:pt idx="254">
                  <c:v>2617.9899999999998</c:v>
                </c:pt>
                <c:pt idx="255">
                  <c:v>2912.19</c:v>
                </c:pt>
                <c:pt idx="256">
                  <c:v>2681.8</c:v>
                </c:pt>
                <c:pt idx="257">
                  <c:v>989.9</c:v>
                </c:pt>
                <c:pt idx="258">
                  <c:v>2878.58</c:v>
                </c:pt>
                <c:pt idx="259">
                  <c:v>820.19</c:v>
                </c:pt>
                <c:pt idx="260">
                  <c:v>798.95</c:v>
                </c:pt>
                <c:pt idx="261">
                  <c:v>4975.2</c:v>
                </c:pt>
                <c:pt idx="262">
                  <c:v>4937.82</c:v>
                </c:pt>
                <c:pt idx="263">
                  <c:v>1381.02</c:v>
                </c:pt>
                <c:pt idx="264">
                  <c:v>915.88</c:v>
                </c:pt>
                <c:pt idx="265">
                  <c:v>1477.62</c:v>
                </c:pt>
                <c:pt idx="266">
                  <c:v>1109.1500000000001</c:v>
                </c:pt>
                <c:pt idx="267">
                  <c:v>4707.2299999999996</c:v>
                </c:pt>
                <c:pt idx="268">
                  <c:v>2135.3000000000002</c:v>
                </c:pt>
                <c:pt idx="269">
                  <c:v>4746.4799999999996</c:v>
                </c:pt>
                <c:pt idx="270">
                  <c:v>4645.21</c:v>
                </c:pt>
                <c:pt idx="271">
                  <c:v>3906.04</c:v>
                </c:pt>
                <c:pt idx="272">
                  <c:v>3641.44</c:v>
                </c:pt>
                <c:pt idx="273">
                  <c:v>1338.75</c:v>
                </c:pt>
                <c:pt idx="274">
                  <c:v>2898.06</c:v>
                </c:pt>
                <c:pt idx="275">
                  <c:v>1478.4</c:v>
                </c:pt>
                <c:pt idx="276">
                  <c:v>2939.87</c:v>
                </c:pt>
                <c:pt idx="277">
                  <c:v>267.94</c:v>
                </c:pt>
                <c:pt idx="278">
                  <c:v>4566.67</c:v>
                </c:pt>
                <c:pt idx="279">
                  <c:v>90.65</c:v>
                </c:pt>
                <c:pt idx="280">
                  <c:v>2127.14</c:v>
                </c:pt>
                <c:pt idx="281">
                  <c:v>2018.73</c:v>
                </c:pt>
                <c:pt idx="282">
                  <c:v>3907.74</c:v>
                </c:pt>
                <c:pt idx="283">
                  <c:v>3039.93</c:v>
                </c:pt>
                <c:pt idx="284">
                  <c:v>811.06</c:v>
                </c:pt>
                <c:pt idx="285">
                  <c:v>1737.92</c:v>
                </c:pt>
                <c:pt idx="286">
                  <c:v>3548.38</c:v>
                </c:pt>
                <c:pt idx="287">
                  <c:v>181.78</c:v>
                </c:pt>
                <c:pt idx="288">
                  <c:v>1046.3699999999999</c:v>
                </c:pt>
                <c:pt idx="289">
                  <c:v>4958.93</c:v>
                </c:pt>
                <c:pt idx="290">
                  <c:v>1731.14</c:v>
                </c:pt>
                <c:pt idx="291">
                  <c:v>4358.8</c:v>
                </c:pt>
                <c:pt idx="292">
                  <c:v>669.25</c:v>
                </c:pt>
                <c:pt idx="293">
                  <c:v>4176.99</c:v>
                </c:pt>
                <c:pt idx="294">
                  <c:v>2134.5300000000002</c:v>
                </c:pt>
                <c:pt idx="295">
                  <c:v>2371.79</c:v>
                </c:pt>
                <c:pt idx="296">
                  <c:v>1272.6300000000001</c:v>
                </c:pt>
                <c:pt idx="297">
                  <c:v>1723.9</c:v>
                </c:pt>
                <c:pt idx="298">
                  <c:v>1800.46</c:v>
                </c:pt>
                <c:pt idx="299">
                  <c:v>3046.99</c:v>
                </c:pt>
                <c:pt idx="300">
                  <c:v>1733.18</c:v>
                </c:pt>
                <c:pt idx="301">
                  <c:v>4131.16</c:v>
                </c:pt>
                <c:pt idx="302">
                  <c:v>4186.38</c:v>
                </c:pt>
                <c:pt idx="303">
                  <c:v>2380.9699999999998</c:v>
                </c:pt>
                <c:pt idx="304">
                  <c:v>421.99</c:v>
                </c:pt>
                <c:pt idx="305">
                  <c:v>4965.57</c:v>
                </c:pt>
                <c:pt idx="306">
                  <c:v>2882.51</c:v>
                </c:pt>
                <c:pt idx="307">
                  <c:v>4012.45</c:v>
                </c:pt>
                <c:pt idx="308">
                  <c:v>1157.6199999999999</c:v>
                </c:pt>
                <c:pt idx="309">
                  <c:v>360.57</c:v>
                </c:pt>
                <c:pt idx="310">
                  <c:v>362.87</c:v>
                </c:pt>
                <c:pt idx="311">
                  <c:v>4337.58</c:v>
                </c:pt>
                <c:pt idx="312">
                  <c:v>4757.24</c:v>
                </c:pt>
                <c:pt idx="313">
                  <c:v>4030.13</c:v>
                </c:pt>
                <c:pt idx="314">
                  <c:v>3153.5</c:v>
                </c:pt>
                <c:pt idx="315">
                  <c:v>1301.77</c:v>
                </c:pt>
                <c:pt idx="316">
                  <c:v>1270.5899999999999</c:v>
                </c:pt>
                <c:pt idx="317">
                  <c:v>2103.9699999999998</c:v>
                </c:pt>
                <c:pt idx="318">
                  <c:v>1620.08</c:v>
                </c:pt>
                <c:pt idx="319">
                  <c:v>2229.29</c:v>
                </c:pt>
                <c:pt idx="320">
                  <c:v>1657.18</c:v>
                </c:pt>
                <c:pt idx="321">
                  <c:v>1289.25</c:v>
                </c:pt>
                <c:pt idx="322">
                  <c:v>997.45</c:v>
                </c:pt>
                <c:pt idx="323">
                  <c:v>3732.24</c:v>
                </c:pt>
                <c:pt idx="324">
                  <c:v>1319.8</c:v>
                </c:pt>
                <c:pt idx="325">
                  <c:v>3597.19</c:v>
                </c:pt>
                <c:pt idx="326">
                  <c:v>483.49</c:v>
                </c:pt>
                <c:pt idx="327">
                  <c:v>2874.65</c:v>
                </c:pt>
                <c:pt idx="328">
                  <c:v>207.43</c:v>
                </c:pt>
                <c:pt idx="329">
                  <c:v>2615.7399999999998</c:v>
                </c:pt>
                <c:pt idx="330">
                  <c:v>1423.29</c:v>
                </c:pt>
                <c:pt idx="331">
                  <c:v>4672.3999999999996</c:v>
                </c:pt>
                <c:pt idx="332">
                  <c:v>1899.41</c:v>
                </c:pt>
                <c:pt idx="333">
                  <c:v>287.27</c:v>
                </c:pt>
                <c:pt idx="334">
                  <c:v>2773.99</c:v>
                </c:pt>
                <c:pt idx="335">
                  <c:v>1817.92</c:v>
                </c:pt>
                <c:pt idx="336">
                  <c:v>2226.3200000000002</c:v>
                </c:pt>
                <c:pt idx="337">
                  <c:v>4057.48</c:v>
                </c:pt>
                <c:pt idx="338">
                  <c:v>343.47</c:v>
                </c:pt>
                <c:pt idx="339">
                  <c:v>2306.14</c:v>
                </c:pt>
                <c:pt idx="340">
                  <c:v>2369.88</c:v>
                </c:pt>
                <c:pt idx="341">
                  <c:v>4339.82</c:v>
                </c:pt>
                <c:pt idx="342">
                  <c:v>1170.6099999999999</c:v>
                </c:pt>
                <c:pt idx="343">
                  <c:v>120.3</c:v>
                </c:pt>
                <c:pt idx="344">
                  <c:v>2399.0300000000002</c:v>
                </c:pt>
                <c:pt idx="345">
                  <c:v>3097.83</c:v>
                </c:pt>
                <c:pt idx="346">
                  <c:v>3243.81</c:v>
                </c:pt>
                <c:pt idx="347">
                  <c:v>2299.0300000000002</c:v>
                </c:pt>
                <c:pt idx="348">
                  <c:v>333.97</c:v>
                </c:pt>
                <c:pt idx="349">
                  <c:v>3450.77</c:v>
                </c:pt>
                <c:pt idx="350">
                  <c:v>986.98</c:v>
                </c:pt>
                <c:pt idx="351">
                  <c:v>2517.4899999999998</c:v>
                </c:pt>
                <c:pt idx="352">
                  <c:v>1396.19</c:v>
                </c:pt>
                <c:pt idx="353">
                  <c:v>4507.8100000000004</c:v>
                </c:pt>
                <c:pt idx="354">
                  <c:v>3509.12</c:v>
                </c:pt>
                <c:pt idx="355">
                  <c:v>4090.58</c:v>
                </c:pt>
                <c:pt idx="356">
                  <c:v>515.85</c:v>
                </c:pt>
                <c:pt idx="357">
                  <c:v>741.53</c:v>
                </c:pt>
                <c:pt idx="358">
                  <c:v>978.61</c:v>
                </c:pt>
                <c:pt idx="359">
                  <c:v>4289.12</c:v>
                </c:pt>
                <c:pt idx="360">
                  <c:v>3971.47</c:v>
                </c:pt>
                <c:pt idx="361">
                  <c:v>3374.06</c:v>
                </c:pt>
                <c:pt idx="362">
                  <c:v>1493.35</c:v>
                </c:pt>
                <c:pt idx="363">
                  <c:v>1344.34</c:v>
                </c:pt>
                <c:pt idx="364">
                  <c:v>4597.78</c:v>
                </c:pt>
                <c:pt idx="365">
                  <c:v>4035.63</c:v>
                </c:pt>
                <c:pt idx="366">
                  <c:v>4667.3999999999996</c:v>
                </c:pt>
                <c:pt idx="367">
                  <c:v>1004.38</c:v>
                </c:pt>
                <c:pt idx="368">
                  <c:v>3049.31</c:v>
                </c:pt>
                <c:pt idx="369">
                  <c:v>57.37</c:v>
                </c:pt>
                <c:pt idx="370">
                  <c:v>4370.01</c:v>
                </c:pt>
                <c:pt idx="371">
                  <c:v>2810.56</c:v>
                </c:pt>
                <c:pt idx="372">
                  <c:v>4935.46</c:v>
                </c:pt>
                <c:pt idx="373">
                  <c:v>2036.08</c:v>
                </c:pt>
                <c:pt idx="374">
                  <c:v>2852.32</c:v>
                </c:pt>
                <c:pt idx="375">
                  <c:v>1331.49</c:v>
                </c:pt>
                <c:pt idx="376">
                  <c:v>4140.72</c:v>
                </c:pt>
                <c:pt idx="377">
                  <c:v>1470.15</c:v>
                </c:pt>
                <c:pt idx="378">
                  <c:v>625.49</c:v>
                </c:pt>
                <c:pt idx="379">
                  <c:v>1407.16</c:v>
                </c:pt>
                <c:pt idx="380">
                  <c:v>1229.48</c:v>
                </c:pt>
                <c:pt idx="381">
                  <c:v>2099.85</c:v>
                </c:pt>
                <c:pt idx="382">
                  <c:v>2734.84</c:v>
                </c:pt>
                <c:pt idx="383">
                  <c:v>1790.07</c:v>
                </c:pt>
                <c:pt idx="384">
                  <c:v>1920.3</c:v>
                </c:pt>
                <c:pt idx="385">
                  <c:v>3301.63</c:v>
                </c:pt>
                <c:pt idx="386">
                  <c:v>1125.3599999999999</c:v>
                </c:pt>
                <c:pt idx="387">
                  <c:v>356.82</c:v>
                </c:pt>
                <c:pt idx="388">
                  <c:v>1535</c:v>
                </c:pt>
                <c:pt idx="389">
                  <c:v>2541.21</c:v>
                </c:pt>
                <c:pt idx="390">
                  <c:v>3729.43</c:v>
                </c:pt>
                <c:pt idx="391">
                  <c:v>58.14</c:v>
                </c:pt>
                <c:pt idx="392">
                  <c:v>845.37</c:v>
                </c:pt>
                <c:pt idx="393">
                  <c:v>1874.47</c:v>
                </c:pt>
                <c:pt idx="394">
                  <c:v>289.56</c:v>
                </c:pt>
                <c:pt idx="395">
                  <c:v>3266.71</c:v>
                </c:pt>
                <c:pt idx="396">
                  <c:v>4581.97</c:v>
                </c:pt>
                <c:pt idx="397">
                  <c:v>3962.18</c:v>
                </c:pt>
                <c:pt idx="398">
                  <c:v>1642.19</c:v>
                </c:pt>
                <c:pt idx="399">
                  <c:v>2784.12</c:v>
                </c:pt>
                <c:pt idx="400">
                  <c:v>1320.29</c:v>
                </c:pt>
                <c:pt idx="401">
                  <c:v>521.22</c:v>
                </c:pt>
                <c:pt idx="402">
                  <c:v>2042.92</c:v>
                </c:pt>
                <c:pt idx="403">
                  <c:v>1516.14</c:v>
                </c:pt>
                <c:pt idx="404">
                  <c:v>383.46</c:v>
                </c:pt>
                <c:pt idx="405">
                  <c:v>3768.42</c:v>
                </c:pt>
                <c:pt idx="406">
                  <c:v>3824.47</c:v>
                </c:pt>
                <c:pt idx="407">
                  <c:v>991.45</c:v>
                </c:pt>
                <c:pt idx="408">
                  <c:v>4724.53</c:v>
                </c:pt>
                <c:pt idx="409">
                  <c:v>2268.7199999999998</c:v>
                </c:pt>
                <c:pt idx="410">
                  <c:v>3304.49</c:v>
                </c:pt>
                <c:pt idx="411">
                  <c:v>4359.3599999999997</c:v>
                </c:pt>
                <c:pt idx="412">
                  <c:v>4337.82</c:v>
                </c:pt>
                <c:pt idx="413">
                  <c:v>1494.29</c:v>
                </c:pt>
                <c:pt idx="414">
                  <c:v>1707.23</c:v>
                </c:pt>
                <c:pt idx="415">
                  <c:v>252.16</c:v>
                </c:pt>
                <c:pt idx="416">
                  <c:v>3309.1</c:v>
                </c:pt>
                <c:pt idx="417">
                  <c:v>2253.73</c:v>
                </c:pt>
                <c:pt idx="418">
                  <c:v>3093.08</c:v>
                </c:pt>
                <c:pt idx="419">
                  <c:v>2141.2800000000002</c:v>
                </c:pt>
                <c:pt idx="420">
                  <c:v>3463.43</c:v>
                </c:pt>
                <c:pt idx="421">
                  <c:v>3374.1</c:v>
                </c:pt>
                <c:pt idx="422">
                  <c:v>3845.51</c:v>
                </c:pt>
                <c:pt idx="423">
                  <c:v>2675.83</c:v>
                </c:pt>
                <c:pt idx="424">
                  <c:v>1506.26</c:v>
                </c:pt>
                <c:pt idx="425">
                  <c:v>3598.89</c:v>
                </c:pt>
                <c:pt idx="426">
                  <c:v>1858.27</c:v>
                </c:pt>
                <c:pt idx="427">
                  <c:v>3402.65</c:v>
                </c:pt>
                <c:pt idx="428">
                  <c:v>3466.07</c:v>
                </c:pt>
                <c:pt idx="429">
                  <c:v>2140.33</c:v>
                </c:pt>
                <c:pt idx="430">
                  <c:v>1899.62</c:v>
                </c:pt>
                <c:pt idx="431">
                  <c:v>3653.36</c:v>
                </c:pt>
                <c:pt idx="432">
                  <c:v>1728.92</c:v>
                </c:pt>
                <c:pt idx="433">
                  <c:v>3114.21</c:v>
                </c:pt>
                <c:pt idx="434">
                  <c:v>2761.78</c:v>
                </c:pt>
                <c:pt idx="435">
                  <c:v>362.04</c:v>
                </c:pt>
                <c:pt idx="436">
                  <c:v>4917.8100000000004</c:v>
                </c:pt>
                <c:pt idx="437">
                  <c:v>4543.67</c:v>
                </c:pt>
                <c:pt idx="438">
                  <c:v>2373.2600000000002</c:v>
                </c:pt>
                <c:pt idx="439">
                  <c:v>2910.35</c:v>
                </c:pt>
                <c:pt idx="440">
                  <c:v>3648.15</c:v>
                </c:pt>
                <c:pt idx="441">
                  <c:v>1067.78</c:v>
                </c:pt>
                <c:pt idx="442">
                  <c:v>2683.56</c:v>
                </c:pt>
                <c:pt idx="443">
                  <c:v>309.52</c:v>
                </c:pt>
                <c:pt idx="444">
                  <c:v>4722.93</c:v>
                </c:pt>
                <c:pt idx="445">
                  <c:v>3872.26</c:v>
                </c:pt>
                <c:pt idx="446">
                  <c:v>1029.42</c:v>
                </c:pt>
                <c:pt idx="447">
                  <c:v>1980.25</c:v>
                </c:pt>
                <c:pt idx="448">
                  <c:v>2568.14</c:v>
                </c:pt>
                <c:pt idx="449">
                  <c:v>2590.5300000000002</c:v>
                </c:pt>
                <c:pt idx="450">
                  <c:v>4353.66</c:v>
                </c:pt>
                <c:pt idx="451">
                  <c:v>4419.51</c:v>
                </c:pt>
                <c:pt idx="452">
                  <c:v>2959.27</c:v>
                </c:pt>
                <c:pt idx="453">
                  <c:v>1577.82</c:v>
                </c:pt>
                <c:pt idx="454">
                  <c:v>1072.1199999999999</c:v>
                </c:pt>
                <c:pt idx="455">
                  <c:v>2811.33</c:v>
                </c:pt>
                <c:pt idx="456">
                  <c:v>2625.8</c:v>
                </c:pt>
                <c:pt idx="457">
                  <c:v>604.86</c:v>
                </c:pt>
                <c:pt idx="458">
                  <c:v>1856.62</c:v>
                </c:pt>
                <c:pt idx="459">
                  <c:v>1295.21</c:v>
                </c:pt>
                <c:pt idx="460">
                  <c:v>1514.79</c:v>
                </c:pt>
                <c:pt idx="461">
                  <c:v>1494.22</c:v>
                </c:pt>
                <c:pt idx="462">
                  <c:v>3513.68</c:v>
                </c:pt>
                <c:pt idx="463">
                  <c:v>2500.2399999999998</c:v>
                </c:pt>
                <c:pt idx="464">
                  <c:v>639.92999999999995</c:v>
                </c:pt>
                <c:pt idx="465">
                  <c:v>1813.33</c:v>
                </c:pt>
                <c:pt idx="466">
                  <c:v>4200.5600000000004</c:v>
                </c:pt>
                <c:pt idx="467">
                  <c:v>3208.77</c:v>
                </c:pt>
                <c:pt idx="468">
                  <c:v>1391.51</c:v>
                </c:pt>
                <c:pt idx="469">
                  <c:v>1797.25</c:v>
                </c:pt>
                <c:pt idx="470">
                  <c:v>4502.6099999999997</c:v>
                </c:pt>
                <c:pt idx="471">
                  <c:v>582.24</c:v>
                </c:pt>
                <c:pt idx="472">
                  <c:v>4864.8900000000003</c:v>
                </c:pt>
                <c:pt idx="473">
                  <c:v>3260.74</c:v>
                </c:pt>
                <c:pt idx="474">
                  <c:v>4072.2</c:v>
                </c:pt>
                <c:pt idx="475">
                  <c:v>2463.85</c:v>
                </c:pt>
                <c:pt idx="476">
                  <c:v>807.54</c:v>
                </c:pt>
                <c:pt idx="477">
                  <c:v>4326.71</c:v>
                </c:pt>
                <c:pt idx="478">
                  <c:v>2430.94</c:v>
                </c:pt>
                <c:pt idx="479">
                  <c:v>1635.63</c:v>
                </c:pt>
                <c:pt idx="480">
                  <c:v>4429.2299999999996</c:v>
                </c:pt>
                <c:pt idx="481">
                  <c:v>4609.7</c:v>
                </c:pt>
                <c:pt idx="482">
                  <c:v>4357.99</c:v>
                </c:pt>
                <c:pt idx="483">
                  <c:v>3472.07</c:v>
                </c:pt>
                <c:pt idx="484">
                  <c:v>3122.71</c:v>
                </c:pt>
                <c:pt idx="485">
                  <c:v>1359.25</c:v>
                </c:pt>
                <c:pt idx="486">
                  <c:v>4814.6400000000003</c:v>
                </c:pt>
                <c:pt idx="487">
                  <c:v>702.19</c:v>
                </c:pt>
                <c:pt idx="488">
                  <c:v>4897.3999999999996</c:v>
                </c:pt>
                <c:pt idx="489">
                  <c:v>3830.08</c:v>
                </c:pt>
                <c:pt idx="490">
                  <c:v>1863.4</c:v>
                </c:pt>
                <c:pt idx="491">
                  <c:v>830.12</c:v>
                </c:pt>
                <c:pt idx="492">
                  <c:v>2606.96</c:v>
                </c:pt>
                <c:pt idx="493">
                  <c:v>3905.09</c:v>
                </c:pt>
                <c:pt idx="494">
                  <c:v>4552.54</c:v>
                </c:pt>
                <c:pt idx="495">
                  <c:v>4056.92</c:v>
                </c:pt>
                <c:pt idx="496">
                  <c:v>2811.11</c:v>
                </c:pt>
                <c:pt idx="497">
                  <c:v>3865.98</c:v>
                </c:pt>
                <c:pt idx="498">
                  <c:v>4285.4799999999996</c:v>
                </c:pt>
                <c:pt idx="499">
                  <c:v>1815.99</c:v>
                </c:pt>
                <c:pt idx="500">
                  <c:v>2711.12</c:v>
                </c:pt>
                <c:pt idx="501">
                  <c:v>999.94</c:v>
                </c:pt>
                <c:pt idx="502">
                  <c:v>3951.97</c:v>
                </c:pt>
                <c:pt idx="503">
                  <c:v>4448.99</c:v>
                </c:pt>
                <c:pt idx="504">
                  <c:v>4979.8599999999997</c:v>
                </c:pt>
                <c:pt idx="505">
                  <c:v>741.19</c:v>
                </c:pt>
                <c:pt idx="506">
                  <c:v>1244.92</c:v>
                </c:pt>
                <c:pt idx="507">
                  <c:v>275.42</c:v>
                </c:pt>
                <c:pt idx="508">
                  <c:v>4191.8999999999996</c:v>
                </c:pt>
                <c:pt idx="509">
                  <c:v>2702.1</c:v>
                </c:pt>
                <c:pt idx="510">
                  <c:v>3153.14</c:v>
                </c:pt>
                <c:pt idx="511">
                  <c:v>4395.8900000000003</c:v>
                </c:pt>
                <c:pt idx="512">
                  <c:v>1061.71</c:v>
                </c:pt>
                <c:pt idx="513">
                  <c:v>2850.02</c:v>
                </c:pt>
                <c:pt idx="514">
                  <c:v>537.51</c:v>
                </c:pt>
                <c:pt idx="515">
                  <c:v>513.27</c:v>
                </c:pt>
                <c:pt idx="516">
                  <c:v>2845.34</c:v>
                </c:pt>
                <c:pt idx="517">
                  <c:v>3081.75</c:v>
                </c:pt>
                <c:pt idx="518">
                  <c:v>3284.05</c:v>
                </c:pt>
                <c:pt idx="519">
                  <c:v>3518.89</c:v>
                </c:pt>
                <c:pt idx="520">
                  <c:v>3498.96</c:v>
                </c:pt>
                <c:pt idx="521">
                  <c:v>4756.7299999999996</c:v>
                </c:pt>
                <c:pt idx="522">
                  <c:v>4730.21</c:v>
                </c:pt>
                <c:pt idx="523">
                  <c:v>3013.57</c:v>
                </c:pt>
                <c:pt idx="524">
                  <c:v>2796.02</c:v>
                </c:pt>
                <c:pt idx="525">
                  <c:v>3815.35</c:v>
                </c:pt>
                <c:pt idx="526">
                  <c:v>803.04</c:v>
                </c:pt>
                <c:pt idx="527">
                  <c:v>2172.56</c:v>
                </c:pt>
                <c:pt idx="528">
                  <c:v>3075.8</c:v>
                </c:pt>
                <c:pt idx="529">
                  <c:v>2509.59</c:v>
                </c:pt>
                <c:pt idx="530">
                  <c:v>3500.8</c:v>
                </c:pt>
                <c:pt idx="531">
                  <c:v>3896.13</c:v>
                </c:pt>
                <c:pt idx="532">
                  <c:v>4664.66</c:v>
                </c:pt>
                <c:pt idx="533">
                  <c:v>159.55000000000001</c:v>
                </c:pt>
                <c:pt idx="534">
                  <c:v>1455.08</c:v>
                </c:pt>
                <c:pt idx="535">
                  <c:v>3718.64</c:v>
                </c:pt>
                <c:pt idx="536">
                  <c:v>743.25</c:v>
                </c:pt>
                <c:pt idx="537">
                  <c:v>2244.23</c:v>
                </c:pt>
                <c:pt idx="538">
                  <c:v>4301.45</c:v>
                </c:pt>
                <c:pt idx="539">
                  <c:v>1208.68</c:v>
                </c:pt>
                <c:pt idx="540">
                  <c:v>4758.7299999999996</c:v>
                </c:pt>
                <c:pt idx="541">
                  <c:v>4011.14</c:v>
                </c:pt>
                <c:pt idx="542">
                  <c:v>976.32</c:v>
                </c:pt>
                <c:pt idx="543">
                  <c:v>4712.4399999999996</c:v>
                </c:pt>
                <c:pt idx="544">
                  <c:v>2128.0100000000002</c:v>
                </c:pt>
                <c:pt idx="545">
                  <c:v>92.25</c:v>
                </c:pt>
                <c:pt idx="546">
                  <c:v>3799.33</c:v>
                </c:pt>
                <c:pt idx="547">
                  <c:v>2790.97</c:v>
                </c:pt>
                <c:pt idx="548">
                  <c:v>3911.76</c:v>
                </c:pt>
                <c:pt idx="549">
                  <c:v>2965.85</c:v>
                </c:pt>
                <c:pt idx="550">
                  <c:v>2563.0700000000002</c:v>
                </c:pt>
                <c:pt idx="551">
                  <c:v>695.8</c:v>
                </c:pt>
                <c:pt idx="552">
                  <c:v>2298.44</c:v>
                </c:pt>
                <c:pt idx="553">
                  <c:v>1686.74</c:v>
                </c:pt>
                <c:pt idx="554">
                  <c:v>4416.62</c:v>
                </c:pt>
                <c:pt idx="555">
                  <c:v>1001.3</c:v>
                </c:pt>
                <c:pt idx="556">
                  <c:v>2554.08</c:v>
                </c:pt>
                <c:pt idx="557">
                  <c:v>2901.41</c:v>
                </c:pt>
                <c:pt idx="558">
                  <c:v>2996.5</c:v>
                </c:pt>
                <c:pt idx="559">
                  <c:v>690.96</c:v>
                </c:pt>
                <c:pt idx="560">
                  <c:v>1964.62</c:v>
                </c:pt>
                <c:pt idx="561">
                  <c:v>619.57000000000005</c:v>
                </c:pt>
                <c:pt idx="562">
                  <c:v>529.75</c:v>
                </c:pt>
                <c:pt idx="563">
                  <c:v>3820.15</c:v>
                </c:pt>
                <c:pt idx="564">
                  <c:v>3103.09</c:v>
                </c:pt>
                <c:pt idx="565">
                  <c:v>1464.6</c:v>
                </c:pt>
                <c:pt idx="566">
                  <c:v>3874.1</c:v>
                </c:pt>
                <c:pt idx="567">
                  <c:v>4680.74</c:v>
                </c:pt>
                <c:pt idx="568">
                  <c:v>3573.03</c:v>
                </c:pt>
                <c:pt idx="569">
                  <c:v>2639.71</c:v>
                </c:pt>
                <c:pt idx="570">
                  <c:v>282.88</c:v>
                </c:pt>
                <c:pt idx="571">
                  <c:v>3316.93</c:v>
                </c:pt>
                <c:pt idx="572">
                  <c:v>3937.84</c:v>
                </c:pt>
                <c:pt idx="573">
                  <c:v>4355.72</c:v>
                </c:pt>
                <c:pt idx="574">
                  <c:v>3788.92</c:v>
                </c:pt>
                <c:pt idx="575">
                  <c:v>4542.78</c:v>
                </c:pt>
                <c:pt idx="576">
                  <c:v>3767.39</c:v>
                </c:pt>
                <c:pt idx="577">
                  <c:v>619.80999999999995</c:v>
                </c:pt>
                <c:pt idx="578">
                  <c:v>2693.37</c:v>
                </c:pt>
                <c:pt idx="579">
                  <c:v>4685.07</c:v>
                </c:pt>
                <c:pt idx="580">
                  <c:v>958.41</c:v>
                </c:pt>
                <c:pt idx="581">
                  <c:v>1327.2</c:v>
                </c:pt>
                <c:pt idx="582">
                  <c:v>1651.83</c:v>
                </c:pt>
                <c:pt idx="583">
                  <c:v>3721.41</c:v>
                </c:pt>
                <c:pt idx="584">
                  <c:v>2121.4499999999998</c:v>
                </c:pt>
                <c:pt idx="585">
                  <c:v>2629.39</c:v>
                </c:pt>
                <c:pt idx="586">
                  <c:v>1008.4</c:v>
                </c:pt>
                <c:pt idx="587">
                  <c:v>4453.33</c:v>
                </c:pt>
                <c:pt idx="588">
                  <c:v>2665.07</c:v>
                </c:pt>
                <c:pt idx="589">
                  <c:v>1855.92</c:v>
                </c:pt>
                <c:pt idx="590">
                  <c:v>1735.99</c:v>
                </c:pt>
                <c:pt idx="591">
                  <c:v>868.49</c:v>
                </c:pt>
                <c:pt idx="592">
                  <c:v>1442.3</c:v>
                </c:pt>
                <c:pt idx="593">
                  <c:v>4184.1499999999996</c:v>
                </c:pt>
                <c:pt idx="594">
                  <c:v>3479.05</c:v>
                </c:pt>
                <c:pt idx="595">
                  <c:v>844.99</c:v>
                </c:pt>
                <c:pt idx="596">
                  <c:v>4101.3500000000004</c:v>
                </c:pt>
                <c:pt idx="597">
                  <c:v>4353.0600000000004</c:v>
                </c:pt>
                <c:pt idx="598">
                  <c:v>2872.58</c:v>
                </c:pt>
                <c:pt idx="599">
                  <c:v>3018.21</c:v>
                </c:pt>
                <c:pt idx="600">
                  <c:v>3048.7</c:v>
                </c:pt>
                <c:pt idx="601">
                  <c:v>1779.72</c:v>
                </c:pt>
                <c:pt idx="602">
                  <c:v>3854.07</c:v>
                </c:pt>
                <c:pt idx="603">
                  <c:v>1397.82</c:v>
                </c:pt>
                <c:pt idx="604">
                  <c:v>2754.72</c:v>
                </c:pt>
                <c:pt idx="605">
                  <c:v>4023.16</c:v>
                </c:pt>
                <c:pt idx="606">
                  <c:v>4028.77</c:v>
                </c:pt>
                <c:pt idx="607">
                  <c:v>3539.41</c:v>
                </c:pt>
                <c:pt idx="608">
                  <c:v>3804.97</c:v>
                </c:pt>
                <c:pt idx="609">
                  <c:v>66.040000000000006</c:v>
                </c:pt>
                <c:pt idx="610">
                  <c:v>3821.69</c:v>
                </c:pt>
                <c:pt idx="611">
                  <c:v>1600.99</c:v>
                </c:pt>
                <c:pt idx="612">
                  <c:v>3673.8</c:v>
                </c:pt>
                <c:pt idx="613">
                  <c:v>3477.95</c:v>
                </c:pt>
                <c:pt idx="614">
                  <c:v>1853.41</c:v>
                </c:pt>
                <c:pt idx="615">
                  <c:v>4978.6400000000003</c:v>
                </c:pt>
                <c:pt idx="616">
                  <c:v>2647.81</c:v>
                </c:pt>
                <c:pt idx="617">
                  <c:v>303.55</c:v>
                </c:pt>
                <c:pt idx="618">
                  <c:v>2650.48</c:v>
                </c:pt>
                <c:pt idx="619">
                  <c:v>4216.6000000000004</c:v>
                </c:pt>
                <c:pt idx="620">
                  <c:v>2117.9899999999998</c:v>
                </c:pt>
                <c:pt idx="621">
                  <c:v>125.47</c:v>
                </c:pt>
                <c:pt idx="622">
                  <c:v>2026.18</c:v>
                </c:pt>
                <c:pt idx="623">
                  <c:v>4689</c:v>
                </c:pt>
                <c:pt idx="624">
                  <c:v>3948.56</c:v>
                </c:pt>
                <c:pt idx="625">
                  <c:v>4241.2</c:v>
                </c:pt>
                <c:pt idx="626">
                  <c:v>2589.2199999999998</c:v>
                </c:pt>
                <c:pt idx="627">
                  <c:v>4718.58</c:v>
                </c:pt>
                <c:pt idx="628">
                  <c:v>3552.97</c:v>
                </c:pt>
                <c:pt idx="629">
                  <c:v>678.41</c:v>
                </c:pt>
                <c:pt idx="630">
                  <c:v>3830.6</c:v>
                </c:pt>
                <c:pt idx="631">
                  <c:v>2318.4299999999998</c:v>
                </c:pt>
                <c:pt idx="632">
                  <c:v>473.18</c:v>
                </c:pt>
                <c:pt idx="633">
                  <c:v>938.33</c:v>
                </c:pt>
                <c:pt idx="634">
                  <c:v>2530.7399999999998</c:v>
                </c:pt>
                <c:pt idx="635">
                  <c:v>3743.87</c:v>
                </c:pt>
                <c:pt idx="636">
                  <c:v>2595.9</c:v>
                </c:pt>
                <c:pt idx="637">
                  <c:v>413.07</c:v>
                </c:pt>
                <c:pt idx="638">
                  <c:v>3378.1</c:v>
                </c:pt>
                <c:pt idx="639">
                  <c:v>225.53</c:v>
                </c:pt>
                <c:pt idx="640">
                  <c:v>2353.29</c:v>
                </c:pt>
                <c:pt idx="641">
                  <c:v>1253.44</c:v>
                </c:pt>
                <c:pt idx="642">
                  <c:v>3076.09</c:v>
                </c:pt>
                <c:pt idx="643">
                  <c:v>4991.41</c:v>
                </c:pt>
                <c:pt idx="644">
                  <c:v>4432.8500000000004</c:v>
                </c:pt>
                <c:pt idx="645">
                  <c:v>3411.89</c:v>
                </c:pt>
                <c:pt idx="646">
                  <c:v>2241.8000000000002</c:v>
                </c:pt>
                <c:pt idx="647">
                  <c:v>3175.04</c:v>
                </c:pt>
                <c:pt idx="648">
                  <c:v>4120.5200000000004</c:v>
                </c:pt>
                <c:pt idx="649">
                  <c:v>2880.91</c:v>
                </c:pt>
                <c:pt idx="650">
                  <c:v>1410.43</c:v>
                </c:pt>
                <c:pt idx="651">
                  <c:v>1407.6</c:v>
                </c:pt>
                <c:pt idx="652">
                  <c:v>3864.43</c:v>
                </c:pt>
                <c:pt idx="653">
                  <c:v>342.74</c:v>
                </c:pt>
                <c:pt idx="654">
                  <c:v>2841.55</c:v>
                </c:pt>
                <c:pt idx="655">
                  <c:v>2914.77</c:v>
                </c:pt>
                <c:pt idx="656">
                  <c:v>2090.9699999999998</c:v>
                </c:pt>
                <c:pt idx="657">
                  <c:v>3691.82</c:v>
                </c:pt>
                <c:pt idx="658">
                  <c:v>2567.46</c:v>
                </c:pt>
                <c:pt idx="659">
                  <c:v>606.61</c:v>
                </c:pt>
                <c:pt idx="660">
                  <c:v>2854.96</c:v>
                </c:pt>
                <c:pt idx="661">
                  <c:v>4792.63</c:v>
                </c:pt>
                <c:pt idx="662">
                  <c:v>1089.8599999999999</c:v>
                </c:pt>
                <c:pt idx="663">
                  <c:v>4690.97</c:v>
                </c:pt>
                <c:pt idx="664">
                  <c:v>1021.85</c:v>
                </c:pt>
                <c:pt idx="665">
                  <c:v>4884.2700000000004</c:v>
                </c:pt>
                <c:pt idx="666">
                  <c:v>4841.18</c:v>
                </c:pt>
                <c:pt idx="667">
                  <c:v>3306.64</c:v>
                </c:pt>
                <c:pt idx="668">
                  <c:v>1459.16</c:v>
                </c:pt>
                <c:pt idx="669">
                  <c:v>709.25</c:v>
                </c:pt>
                <c:pt idx="670">
                  <c:v>261.91000000000003</c:v>
                </c:pt>
                <c:pt idx="671">
                  <c:v>4029.02</c:v>
                </c:pt>
                <c:pt idx="672">
                  <c:v>3128.65</c:v>
                </c:pt>
                <c:pt idx="673">
                  <c:v>1041.33</c:v>
                </c:pt>
                <c:pt idx="674">
                  <c:v>3915.75</c:v>
                </c:pt>
                <c:pt idx="675">
                  <c:v>3709.58</c:v>
                </c:pt>
                <c:pt idx="676">
                  <c:v>3375</c:v>
                </c:pt>
                <c:pt idx="677">
                  <c:v>3863.02</c:v>
                </c:pt>
                <c:pt idx="678">
                  <c:v>2658.94</c:v>
                </c:pt>
                <c:pt idx="679">
                  <c:v>3149.69</c:v>
                </c:pt>
                <c:pt idx="680">
                  <c:v>1865.91</c:v>
                </c:pt>
                <c:pt idx="681">
                  <c:v>2576.79</c:v>
                </c:pt>
                <c:pt idx="682">
                  <c:v>4231.6400000000003</c:v>
                </c:pt>
                <c:pt idx="683">
                  <c:v>4154.16</c:v>
                </c:pt>
                <c:pt idx="684">
                  <c:v>3150.16</c:v>
                </c:pt>
                <c:pt idx="685">
                  <c:v>1636.93</c:v>
                </c:pt>
                <c:pt idx="686">
                  <c:v>3781.99</c:v>
                </c:pt>
                <c:pt idx="687">
                  <c:v>2666.67</c:v>
                </c:pt>
                <c:pt idx="688">
                  <c:v>2515.11</c:v>
                </c:pt>
                <c:pt idx="689">
                  <c:v>3308.17</c:v>
                </c:pt>
                <c:pt idx="690">
                  <c:v>2464.19</c:v>
                </c:pt>
                <c:pt idx="691">
                  <c:v>4561.78</c:v>
                </c:pt>
                <c:pt idx="692">
                  <c:v>289.95</c:v>
                </c:pt>
                <c:pt idx="693">
                  <c:v>2302.6799999999998</c:v>
                </c:pt>
                <c:pt idx="694">
                  <c:v>834.84</c:v>
                </c:pt>
                <c:pt idx="695">
                  <c:v>574.61</c:v>
                </c:pt>
                <c:pt idx="696">
                  <c:v>2244.69</c:v>
                </c:pt>
                <c:pt idx="697">
                  <c:v>2202.88</c:v>
                </c:pt>
                <c:pt idx="698">
                  <c:v>2652.16</c:v>
                </c:pt>
                <c:pt idx="699">
                  <c:v>4803.4799999999996</c:v>
                </c:pt>
                <c:pt idx="700">
                  <c:v>2262.9899999999998</c:v>
                </c:pt>
                <c:pt idx="701">
                  <c:v>2814.33</c:v>
                </c:pt>
                <c:pt idx="702">
                  <c:v>4971.3100000000004</c:v>
                </c:pt>
                <c:pt idx="703">
                  <c:v>3040.07</c:v>
                </c:pt>
                <c:pt idx="704">
                  <c:v>960.56</c:v>
                </c:pt>
                <c:pt idx="705">
                  <c:v>1257.18</c:v>
                </c:pt>
                <c:pt idx="706">
                  <c:v>4479.63</c:v>
                </c:pt>
                <c:pt idx="707">
                  <c:v>4747.4799999999996</c:v>
                </c:pt>
                <c:pt idx="708">
                  <c:v>169.55</c:v>
                </c:pt>
                <c:pt idx="709">
                  <c:v>3419.29</c:v>
                </c:pt>
                <c:pt idx="710">
                  <c:v>3540.2</c:v>
                </c:pt>
                <c:pt idx="711">
                  <c:v>4767.29</c:v>
                </c:pt>
                <c:pt idx="712">
                  <c:v>1506.31</c:v>
                </c:pt>
                <c:pt idx="713">
                  <c:v>4512.04</c:v>
                </c:pt>
                <c:pt idx="714">
                  <c:v>3821.62</c:v>
                </c:pt>
                <c:pt idx="715">
                  <c:v>4848.24</c:v>
                </c:pt>
                <c:pt idx="716">
                  <c:v>1895.94</c:v>
                </c:pt>
                <c:pt idx="717">
                  <c:v>4615.37</c:v>
                </c:pt>
                <c:pt idx="718">
                  <c:v>4524.26</c:v>
                </c:pt>
                <c:pt idx="719">
                  <c:v>3355.62</c:v>
                </c:pt>
                <c:pt idx="720">
                  <c:v>831.17</c:v>
                </c:pt>
                <c:pt idx="721">
                  <c:v>2067.6799999999998</c:v>
                </c:pt>
                <c:pt idx="722">
                  <c:v>1217.56</c:v>
                </c:pt>
                <c:pt idx="723">
                  <c:v>1047.68</c:v>
                </c:pt>
                <c:pt idx="724">
                  <c:v>1443.68</c:v>
                </c:pt>
                <c:pt idx="725">
                  <c:v>4738.26</c:v>
                </c:pt>
                <c:pt idx="726">
                  <c:v>4500.74</c:v>
                </c:pt>
                <c:pt idx="727">
                  <c:v>2683.66</c:v>
                </c:pt>
                <c:pt idx="728">
                  <c:v>1091.2</c:v>
                </c:pt>
                <c:pt idx="729">
                  <c:v>3412.25</c:v>
                </c:pt>
                <c:pt idx="730">
                  <c:v>1485.96</c:v>
                </c:pt>
                <c:pt idx="731">
                  <c:v>997.62</c:v>
                </c:pt>
                <c:pt idx="732">
                  <c:v>677.57</c:v>
                </c:pt>
                <c:pt idx="733">
                  <c:v>4583.1000000000004</c:v>
                </c:pt>
                <c:pt idx="734">
                  <c:v>4132.93</c:v>
                </c:pt>
                <c:pt idx="735">
                  <c:v>2474.02</c:v>
                </c:pt>
                <c:pt idx="736">
                  <c:v>2353.69</c:v>
                </c:pt>
                <c:pt idx="737">
                  <c:v>496.91</c:v>
                </c:pt>
                <c:pt idx="738">
                  <c:v>1035.4000000000001</c:v>
                </c:pt>
                <c:pt idx="739">
                  <c:v>4662.75</c:v>
                </c:pt>
                <c:pt idx="740">
                  <c:v>78.87</c:v>
                </c:pt>
                <c:pt idx="741">
                  <c:v>417.44</c:v>
                </c:pt>
                <c:pt idx="742">
                  <c:v>3565.68</c:v>
                </c:pt>
                <c:pt idx="743">
                  <c:v>2538.37</c:v>
                </c:pt>
                <c:pt idx="744">
                  <c:v>4174.5</c:v>
                </c:pt>
                <c:pt idx="745">
                  <c:v>4977.08</c:v>
                </c:pt>
                <c:pt idx="746">
                  <c:v>1608.11</c:v>
                </c:pt>
                <c:pt idx="747">
                  <c:v>706.21</c:v>
                </c:pt>
                <c:pt idx="748">
                  <c:v>3451.86</c:v>
                </c:pt>
                <c:pt idx="749">
                  <c:v>3377.42</c:v>
                </c:pt>
                <c:pt idx="750">
                  <c:v>3522.15</c:v>
                </c:pt>
                <c:pt idx="751">
                  <c:v>900.72</c:v>
                </c:pt>
                <c:pt idx="752">
                  <c:v>4312.42</c:v>
                </c:pt>
                <c:pt idx="753">
                  <c:v>2056.79</c:v>
                </c:pt>
                <c:pt idx="754">
                  <c:v>4291.2299999999996</c:v>
                </c:pt>
                <c:pt idx="755">
                  <c:v>2590.56</c:v>
                </c:pt>
                <c:pt idx="756">
                  <c:v>1080.3599999999999</c:v>
                </c:pt>
                <c:pt idx="757">
                  <c:v>4404.54</c:v>
                </c:pt>
                <c:pt idx="758">
                  <c:v>2673.72</c:v>
                </c:pt>
                <c:pt idx="759">
                  <c:v>4633.17</c:v>
                </c:pt>
                <c:pt idx="760">
                  <c:v>1294.28</c:v>
                </c:pt>
                <c:pt idx="761">
                  <c:v>813.89</c:v>
                </c:pt>
                <c:pt idx="762">
                  <c:v>4608.3500000000004</c:v>
                </c:pt>
                <c:pt idx="763">
                  <c:v>1334.19</c:v>
                </c:pt>
                <c:pt idx="764">
                  <c:v>750.12</c:v>
                </c:pt>
                <c:pt idx="765">
                  <c:v>3874.39</c:v>
                </c:pt>
                <c:pt idx="766">
                  <c:v>1786.19</c:v>
                </c:pt>
                <c:pt idx="767">
                  <c:v>213.24</c:v>
                </c:pt>
                <c:pt idx="768">
                  <c:v>112.77</c:v>
                </c:pt>
                <c:pt idx="769">
                  <c:v>140</c:v>
                </c:pt>
                <c:pt idx="770">
                  <c:v>4182.05</c:v>
                </c:pt>
                <c:pt idx="771">
                  <c:v>4254.71</c:v>
                </c:pt>
                <c:pt idx="772">
                  <c:v>629.64</c:v>
                </c:pt>
                <c:pt idx="773">
                  <c:v>2503.58</c:v>
                </c:pt>
                <c:pt idx="774">
                  <c:v>4135.79</c:v>
                </c:pt>
                <c:pt idx="775">
                  <c:v>2705.04</c:v>
                </c:pt>
                <c:pt idx="776">
                  <c:v>117.39</c:v>
                </c:pt>
                <c:pt idx="777">
                  <c:v>4652.7700000000004</c:v>
                </c:pt>
                <c:pt idx="778">
                  <c:v>805.33</c:v>
                </c:pt>
                <c:pt idx="779">
                  <c:v>2584.9</c:v>
                </c:pt>
                <c:pt idx="780">
                  <c:v>2405.4499999999998</c:v>
                </c:pt>
                <c:pt idx="781">
                  <c:v>388.35</c:v>
                </c:pt>
                <c:pt idx="782">
                  <c:v>1249.71</c:v>
                </c:pt>
                <c:pt idx="783">
                  <c:v>3439.25</c:v>
                </c:pt>
                <c:pt idx="784">
                  <c:v>4516.5</c:v>
                </c:pt>
                <c:pt idx="785">
                  <c:v>2183.4</c:v>
                </c:pt>
                <c:pt idx="786">
                  <c:v>777.22</c:v>
                </c:pt>
                <c:pt idx="787">
                  <c:v>4313.09</c:v>
                </c:pt>
                <c:pt idx="788">
                  <c:v>4747.72</c:v>
                </c:pt>
                <c:pt idx="789">
                  <c:v>4187.8100000000004</c:v>
                </c:pt>
                <c:pt idx="790">
                  <c:v>1694.25</c:v>
                </c:pt>
                <c:pt idx="791">
                  <c:v>1667.51</c:v>
                </c:pt>
                <c:pt idx="792">
                  <c:v>1137.51</c:v>
                </c:pt>
                <c:pt idx="793">
                  <c:v>2600.1999999999998</c:v>
                </c:pt>
                <c:pt idx="794">
                  <c:v>2586.15</c:v>
                </c:pt>
                <c:pt idx="795">
                  <c:v>4814.99</c:v>
                </c:pt>
                <c:pt idx="796">
                  <c:v>717.72</c:v>
                </c:pt>
                <c:pt idx="797">
                  <c:v>1036.55</c:v>
                </c:pt>
                <c:pt idx="798">
                  <c:v>3100.89</c:v>
                </c:pt>
                <c:pt idx="799">
                  <c:v>4421.1400000000003</c:v>
                </c:pt>
                <c:pt idx="800">
                  <c:v>1304.33</c:v>
                </c:pt>
                <c:pt idx="801">
                  <c:v>2652.18</c:v>
                </c:pt>
                <c:pt idx="802">
                  <c:v>4314.6899999999996</c:v>
                </c:pt>
                <c:pt idx="803">
                  <c:v>403.19</c:v>
                </c:pt>
                <c:pt idx="804">
                  <c:v>1244.55</c:v>
                </c:pt>
                <c:pt idx="805">
                  <c:v>2423.39</c:v>
                </c:pt>
                <c:pt idx="806">
                  <c:v>4077.33</c:v>
                </c:pt>
                <c:pt idx="807">
                  <c:v>2558.12</c:v>
                </c:pt>
                <c:pt idx="808">
                  <c:v>1742.93</c:v>
                </c:pt>
                <c:pt idx="809">
                  <c:v>4922.24</c:v>
                </c:pt>
                <c:pt idx="810">
                  <c:v>2798.64</c:v>
                </c:pt>
                <c:pt idx="811">
                  <c:v>1818.1</c:v>
                </c:pt>
                <c:pt idx="812">
                  <c:v>1799.02</c:v>
                </c:pt>
                <c:pt idx="813">
                  <c:v>2851.05</c:v>
                </c:pt>
                <c:pt idx="814">
                  <c:v>2409.86</c:v>
                </c:pt>
                <c:pt idx="815">
                  <c:v>2807.15</c:v>
                </c:pt>
                <c:pt idx="816">
                  <c:v>2936.74</c:v>
                </c:pt>
                <c:pt idx="817">
                  <c:v>4576.84</c:v>
                </c:pt>
                <c:pt idx="818">
                  <c:v>4223.74</c:v>
                </c:pt>
                <c:pt idx="819">
                  <c:v>2531.62</c:v>
                </c:pt>
                <c:pt idx="820">
                  <c:v>4224.59</c:v>
                </c:pt>
                <c:pt idx="821">
                  <c:v>2479.88</c:v>
                </c:pt>
                <c:pt idx="822">
                  <c:v>3269.72</c:v>
                </c:pt>
                <c:pt idx="823">
                  <c:v>619.6</c:v>
                </c:pt>
                <c:pt idx="824">
                  <c:v>407.83</c:v>
                </c:pt>
                <c:pt idx="825">
                  <c:v>2695.22</c:v>
                </c:pt>
                <c:pt idx="826">
                  <c:v>2127.62</c:v>
                </c:pt>
                <c:pt idx="827">
                  <c:v>1544.19</c:v>
                </c:pt>
                <c:pt idx="828">
                  <c:v>698.84</c:v>
                </c:pt>
                <c:pt idx="829">
                  <c:v>603.98</c:v>
                </c:pt>
                <c:pt idx="830">
                  <c:v>2003.48</c:v>
                </c:pt>
                <c:pt idx="831">
                  <c:v>1333.6</c:v>
                </c:pt>
                <c:pt idx="832">
                  <c:v>2724.83</c:v>
                </c:pt>
                <c:pt idx="833">
                  <c:v>1445.9</c:v>
                </c:pt>
                <c:pt idx="834">
                  <c:v>3291.75</c:v>
                </c:pt>
                <c:pt idx="835">
                  <c:v>3364.75</c:v>
                </c:pt>
                <c:pt idx="836">
                  <c:v>2395.0100000000002</c:v>
                </c:pt>
                <c:pt idx="837">
                  <c:v>1395.78</c:v>
                </c:pt>
                <c:pt idx="838">
                  <c:v>1153.24</c:v>
                </c:pt>
                <c:pt idx="839">
                  <c:v>3499.07</c:v>
                </c:pt>
                <c:pt idx="840">
                  <c:v>1530.32</c:v>
                </c:pt>
                <c:pt idx="841">
                  <c:v>3990.61</c:v>
                </c:pt>
                <c:pt idx="842">
                  <c:v>1411.36</c:v>
                </c:pt>
                <c:pt idx="843">
                  <c:v>741.29</c:v>
                </c:pt>
                <c:pt idx="844">
                  <c:v>331.93</c:v>
                </c:pt>
                <c:pt idx="845">
                  <c:v>1885.25</c:v>
                </c:pt>
                <c:pt idx="846">
                  <c:v>4992.3</c:v>
                </c:pt>
                <c:pt idx="847">
                  <c:v>140.74</c:v>
                </c:pt>
                <c:pt idx="848">
                  <c:v>4075.67</c:v>
                </c:pt>
                <c:pt idx="849">
                  <c:v>3342.6</c:v>
                </c:pt>
                <c:pt idx="850">
                  <c:v>3750.56</c:v>
                </c:pt>
                <c:pt idx="851">
                  <c:v>568</c:v>
                </c:pt>
                <c:pt idx="852">
                  <c:v>2233.41</c:v>
                </c:pt>
                <c:pt idx="853">
                  <c:v>2606.9699999999998</c:v>
                </c:pt>
                <c:pt idx="854">
                  <c:v>2203.17</c:v>
                </c:pt>
                <c:pt idx="855">
                  <c:v>139.97999999999999</c:v>
                </c:pt>
                <c:pt idx="856">
                  <c:v>4315.82</c:v>
                </c:pt>
                <c:pt idx="857">
                  <c:v>4659.4799999999996</c:v>
                </c:pt>
                <c:pt idx="858">
                  <c:v>4391.58</c:v>
                </c:pt>
                <c:pt idx="859">
                  <c:v>4746.2</c:v>
                </c:pt>
                <c:pt idx="860">
                  <c:v>3833.2</c:v>
                </c:pt>
                <c:pt idx="861">
                  <c:v>861.33</c:v>
                </c:pt>
                <c:pt idx="862">
                  <c:v>3071.87</c:v>
                </c:pt>
                <c:pt idx="863">
                  <c:v>2596.54</c:v>
                </c:pt>
                <c:pt idx="864">
                  <c:v>805.64</c:v>
                </c:pt>
                <c:pt idx="865">
                  <c:v>3045.49</c:v>
                </c:pt>
                <c:pt idx="866">
                  <c:v>624.87</c:v>
                </c:pt>
                <c:pt idx="867">
                  <c:v>4551.3100000000004</c:v>
                </c:pt>
                <c:pt idx="868">
                  <c:v>1948.4</c:v>
                </c:pt>
                <c:pt idx="869">
                  <c:v>1402.04</c:v>
                </c:pt>
                <c:pt idx="870">
                  <c:v>728.63</c:v>
                </c:pt>
                <c:pt idx="871">
                  <c:v>226.65</c:v>
                </c:pt>
                <c:pt idx="872">
                  <c:v>3983.73</c:v>
                </c:pt>
                <c:pt idx="873">
                  <c:v>191.76</c:v>
                </c:pt>
                <c:pt idx="874">
                  <c:v>1357.07</c:v>
                </c:pt>
                <c:pt idx="875">
                  <c:v>208.26</c:v>
                </c:pt>
                <c:pt idx="876">
                  <c:v>2254.34</c:v>
                </c:pt>
                <c:pt idx="877">
                  <c:v>3567</c:v>
                </c:pt>
                <c:pt idx="878">
                  <c:v>3898.76</c:v>
                </c:pt>
                <c:pt idx="879">
                  <c:v>1827.03</c:v>
                </c:pt>
                <c:pt idx="880">
                  <c:v>170.02</c:v>
                </c:pt>
                <c:pt idx="881">
                  <c:v>4696.41</c:v>
                </c:pt>
                <c:pt idx="882">
                  <c:v>3607.18</c:v>
                </c:pt>
                <c:pt idx="883">
                  <c:v>1336.26</c:v>
                </c:pt>
                <c:pt idx="884">
                  <c:v>4832.76</c:v>
                </c:pt>
                <c:pt idx="885">
                  <c:v>564.83000000000004</c:v>
                </c:pt>
                <c:pt idx="886">
                  <c:v>4356.09</c:v>
                </c:pt>
                <c:pt idx="887">
                  <c:v>4369.68</c:v>
                </c:pt>
                <c:pt idx="888">
                  <c:v>3060.22</c:v>
                </c:pt>
                <c:pt idx="889">
                  <c:v>1047.46</c:v>
                </c:pt>
                <c:pt idx="890">
                  <c:v>2125.11</c:v>
                </c:pt>
                <c:pt idx="891">
                  <c:v>2404.5700000000002</c:v>
                </c:pt>
                <c:pt idx="892">
                  <c:v>2649.65</c:v>
                </c:pt>
                <c:pt idx="893">
                  <c:v>4781.6899999999996</c:v>
                </c:pt>
                <c:pt idx="894">
                  <c:v>1683.63</c:v>
                </c:pt>
                <c:pt idx="895">
                  <c:v>4750.08</c:v>
                </c:pt>
                <c:pt idx="896">
                  <c:v>4606.7700000000004</c:v>
                </c:pt>
                <c:pt idx="897">
                  <c:v>1591.36</c:v>
                </c:pt>
                <c:pt idx="898">
                  <c:v>1784.17</c:v>
                </c:pt>
                <c:pt idx="899">
                  <c:v>2153.21</c:v>
                </c:pt>
                <c:pt idx="900">
                  <c:v>1644.87</c:v>
                </c:pt>
                <c:pt idx="901">
                  <c:v>2667.07</c:v>
                </c:pt>
                <c:pt idx="902">
                  <c:v>332.71</c:v>
                </c:pt>
                <c:pt idx="903">
                  <c:v>2633.26</c:v>
                </c:pt>
                <c:pt idx="904">
                  <c:v>3421.95</c:v>
                </c:pt>
                <c:pt idx="905">
                  <c:v>3683.12</c:v>
                </c:pt>
                <c:pt idx="906">
                  <c:v>1065.58</c:v>
                </c:pt>
                <c:pt idx="907">
                  <c:v>3573.32</c:v>
                </c:pt>
                <c:pt idx="908">
                  <c:v>2487.5300000000002</c:v>
                </c:pt>
                <c:pt idx="909">
                  <c:v>2249.91</c:v>
                </c:pt>
                <c:pt idx="910">
                  <c:v>1517.18</c:v>
                </c:pt>
                <c:pt idx="911">
                  <c:v>2401.04</c:v>
                </c:pt>
                <c:pt idx="912">
                  <c:v>431.67</c:v>
                </c:pt>
                <c:pt idx="913">
                  <c:v>2321.0300000000002</c:v>
                </c:pt>
                <c:pt idx="914">
                  <c:v>232.24</c:v>
                </c:pt>
                <c:pt idx="915">
                  <c:v>2216.4</c:v>
                </c:pt>
                <c:pt idx="916">
                  <c:v>597.85</c:v>
                </c:pt>
                <c:pt idx="917">
                  <c:v>1082.57</c:v>
                </c:pt>
                <c:pt idx="918">
                  <c:v>2672.55</c:v>
                </c:pt>
                <c:pt idx="919">
                  <c:v>2793.79</c:v>
                </c:pt>
                <c:pt idx="920">
                  <c:v>3118</c:v>
                </c:pt>
                <c:pt idx="921">
                  <c:v>3872.93</c:v>
                </c:pt>
                <c:pt idx="922">
                  <c:v>1898.15</c:v>
                </c:pt>
                <c:pt idx="923">
                  <c:v>3258.07</c:v>
                </c:pt>
                <c:pt idx="924">
                  <c:v>3522.7</c:v>
                </c:pt>
                <c:pt idx="925">
                  <c:v>3893.49</c:v>
                </c:pt>
                <c:pt idx="926">
                  <c:v>4746.6899999999996</c:v>
                </c:pt>
                <c:pt idx="927">
                  <c:v>3372.33</c:v>
                </c:pt>
                <c:pt idx="928">
                  <c:v>3880.83</c:v>
                </c:pt>
                <c:pt idx="929">
                  <c:v>3579.34</c:v>
                </c:pt>
                <c:pt idx="930">
                  <c:v>2351.38</c:v>
                </c:pt>
                <c:pt idx="931">
                  <c:v>3738.51</c:v>
                </c:pt>
                <c:pt idx="932">
                  <c:v>2302.5</c:v>
                </c:pt>
                <c:pt idx="933">
                  <c:v>2093.9899999999998</c:v>
                </c:pt>
                <c:pt idx="934">
                  <c:v>689.96</c:v>
                </c:pt>
                <c:pt idx="935">
                  <c:v>3133.81</c:v>
                </c:pt>
                <c:pt idx="936">
                  <c:v>1461.32</c:v>
                </c:pt>
                <c:pt idx="937">
                  <c:v>1720.99</c:v>
                </c:pt>
                <c:pt idx="938">
                  <c:v>2916.29</c:v>
                </c:pt>
                <c:pt idx="939">
                  <c:v>2803.17</c:v>
                </c:pt>
                <c:pt idx="940">
                  <c:v>3499.6</c:v>
                </c:pt>
                <c:pt idx="941">
                  <c:v>2670.83</c:v>
                </c:pt>
                <c:pt idx="942">
                  <c:v>4254.5</c:v>
                </c:pt>
                <c:pt idx="943">
                  <c:v>2097.64</c:v>
                </c:pt>
                <c:pt idx="944">
                  <c:v>3644.35</c:v>
                </c:pt>
                <c:pt idx="945">
                  <c:v>4544.38</c:v>
                </c:pt>
                <c:pt idx="946">
                  <c:v>2605.0500000000002</c:v>
                </c:pt>
                <c:pt idx="947">
                  <c:v>844.71</c:v>
                </c:pt>
                <c:pt idx="948">
                  <c:v>2144.7399999999998</c:v>
                </c:pt>
                <c:pt idx="949">
                  <c:v>3299.97</c:v>
                </c:pt>
                <c:pt idx="950">
                  <c:v>4819.54</c:v>
                </c:pt>
                <c:pt idx="951">
                  <c:v>1458.69</c:v>
                </c:pt>
                <c:pt idx="952">
                  <c:v>2668.88</c:v>
                </c:pt>
                <c:pt idx="953">
                  <c:v>545.45000000000005</c:v>
                </c:pt>
                <c:pt idx="954">
                  <c:v>4188.2299999999996</c:v>
                </c:pt>
                <c:pt idx="955">
                  <c:v>3147.19</c:v>
                </c:pt>
                <c:pt idx="956">
                  <c:v>124.45</c:v>
                </c:pt>
                <c:pt idx="957">
                  <c:v>3306.02</c:v>
                </c:pt>
                <c:pt idx="958">
                  <c:v>4407.8999999999996</c:v>
                </c:pt>
                <c:pt idx="959">
                  <c:v>580.05999999999995</c:v>
                </c:pt>
                <c:pt idx="960">
                  <c:v>1615.96</c:v>
                </c:pt>
                <c:pt idx="961">
                  <c:v>3621.48</c:v>
                </c:pt>
                <c:pt idx="962">
                  <c:v>4866.1000000000004</c:v>
                </c:pt>
                <c:pt idx="963">
                  <c:v>2834.68</c:v>
                </c:pt>
                <c:pt idx="964">
                  <c:v>463.55</c:v>
                </c:pt>
                <c:pt idx="965">
                  <c:v>856.81</c:v>
                </c:pt>
                <c:pt idx="966">
                  <c:v>4296.6400000000003</c:v>
                </c:pt>
                <c:pt idx="967">
                  <c:v>3757.7</c:v>
                </c:pt>
                <c:pt idx="968">
                  <c:v>2528.5300000000002</c:v>
                </c:pt>
                <c:pt idx="969">
                  <c:v>2989.58</c:v>
                </c:pt>
                <c:pt idx="970">
                  <c:v>449.45</c:v>
                </c:pt>
                <c:pt idx="971">
                  <c:v>3073.37</c:v>
                </c:pt>
                <c:pt idx="972">
                  <c:v>3663.21</c:v>
                </c:pt>
                <c:pt idx="973">
                  <c:v>2482.52</c:v>
                </c:pt>
                <c:pt idx="974">
                  <c:v>2613.59</c:v>
                </c:pt>
                <c:pt idx="975">
                  <c:v>3573.46</c:v>
                </c:pt>
                <c:pt idx="976">
                  <c:v>635.58000000000004</c:v>
                </c:pt>
                <c:pt idx="977">
                  <c:v>2839.46</c:v>
                </c:pt>
                <c:pt idx="978">
                  <c:v>1713.87</c:v>
                </c:pt>
                <c:pt idx="979">
                  <c:v>1162.6099999999999</c:v>
                </c:pt>
                <c:pt idx="980">
                  <c:v>3119.62</c:v>
                </c:pt>
                <c:pt idx="981">
                  <c:v>4836.4799999999996</c:v>
                </c:pt>
                <c:pt idx="982">
                  <c:v>668.34</c:v>
                </c:pt>
                <c:pt idx="983">
                  <c:v>829.55</c:v>
                </c:pt>
                <c:pt idx="984">
                  <c:v>423.69</c:v>
                </c:pt>
                <c:pt idx="985">
                  <c:v>2944.73</c:v>
                </c:pt>
                <c:pt idx="986">
                  <c:v>2551.2600000000002</c:v>
                </c:pt>
                <c:pt idx="987">
                  <c:v>249.7</c:v>
                </c:pt>
                <c:pt idx="988">
                  <c:v>1391.52</c:v>
                </c:pt>
                <c:pt idx="989">
                  <c:v>4076.37</c:v>
                </c:pt>
                <c:pt idx="990">
                  <c:v>3207.51</c:v>
                </c:pt>
                <c:pt idx="991">
                  <c:v>869.11</c:v>
                </c:pt>
                <c:pt idx="992">
                  <c:v>2331.77</c:v>
                </c:pt>
                <c:pt idx="993">
                  <c:v>1284.5999999999999</c:v>
                </c:pt>
                <c:pt idx="994">
                  <c:v>4401.93</c:v>
                </c:pt>
                <c:pt idx="995">
                  <c:v>2536.98</c:v>
                </c:pt>
                <c:pt idx="996">
                  <c:v>635.95000000000005</c:v>
                </c:pt>
                <c:pt idx="997">
                  <c:v>4358.97</c:v>
                </c:pt>
                <c:pt idx="998">
                  <c:v>3281.97</c:v>
                </c:pt>
                <c:pt idx="999">
                  <c:v>1080.42</c:v>
                </c:pt>
                <c:pt idx="1000">
                  <c:v>242.57</c:v>
                </c:pt>
                <c:pt idx="1001">
                  <c:v>4069.19</c:v>
                </c:pt>
                <c:pt idx="1002">
                  <c:v>1173.3399999999999</c:v>
                </c:pt>
                <c:pt idx="1003">
                  <c:v>2750.85</c:v>
                </c:pt>
                <c:pt idx="1004">
                  <c:v>4775.88</c:v>
                </c:pt>
                <c:pt idx="1005">
                  <c:v>2480.4499999999998</c:v>
                </c:pt>
                <c:pt idx="1006">
                  <c:v>3595.02</c:v>
                </c:pt>
                <c:pt idx="1007">
                  <c:v>2439.41</c:v>
                </c:pt>
                <c:pt idx="1008">
                  <c:v>1851.14</c:v>
                </c:pt>
                <c:pt idx="1009">
                  <c:v>1810.22</c:v>
                </c:pt>
                <c:pt idx="1010">
                  <c:v>3384.7</c:v>
                </c:pt>
                <c:pt idx="1011">
                  <c:v>1815.09</c:v>
                </c:pt>
                <c:pt idx="1012">
                  <c:v>300.2</c:v>
                </c:pt>
                <c:pt idx="1013">
                  <c:v>4575.13</c:v>
                </c:pt>
                <c:pt idx="1014">
                  <c:v>3657.93</c:v>
                </c:pt>
                <c:pt idx="1015">
                  <c:v>3691.97</c:v>
                </c:pt>
                <c:pt idx="1016">
                  <c:v>1685.48</c:v>
                </c:pt>
                <c:pt idx="1017">
                  <c:v>4580.63</c:v>
                </c:pt>
                <c:pt idx="1018">
                  <c:v>1666.23</c:v>
                </c:pt>
                <c:pt idx="1019">
                  <c:v>2161.25</c:v>
                </c:pt>
                <c:pt idx="1020">
                  <c:v>4730.6000000000004</c:v>
                </c:pt>
                <c:pt idx="1021">
                  <c:v>2077.59</c:v>
                </c:pt>
                <c:pt idx="1022">
                  <c:v>4280.57</c:v>
                </c:pt>
                <c:pt idx="1023">
                  <c:v>942.3</c:v>
                </c:pt>
                <c:pt idx="1024">
                  <c:v>2137.3000000000002</c:v>
                </c:pt>
                <c:pt idx="1025">
                  <c:v>428.81</c:v>
                </c:pt>
                <c:pt idx="1026">
                  <c:v>4385.3900000000003</c:v>
                </c:pt>
                <c:pt idx="1027">
                  <c:v>408.58</c:v>
                </c:pt>
                <c:pt idx="1028">
                  <c:v>3892.23</c:v>
                </c:pt>
                <c:pt idx="1029">
                  <c:v>1333.6</c:v>
                </c:pt>
                <c:pt idx="1030">
                  <c:v>2929.52</c:v>
                </c:pt>
                <c:pt idx="1031">
                  <c:v>1350.93</c:v>
                </c:pt>
                <c:pt idx="1032">
                  <c:v>4078.01</c:v>
                </c:pt>
                <c:pt idx="1033">
                  <c:v>2836.09</c:v>
                </c:pt>
                <c:pt idx="1034">
                  <c:v>4083.27</c:v>
                </c:pt>
                <c:pt idx="1035">
                  <c:v>3913.68</c:v>
                </c:pt>
                <c:pt idx="1036">
                  <c:v>3612.84</c:v>
                </c:pt>
                <c:pt idx="1037">
                  <c:v>4073.44</c:v>
                </c:pt>
                <c:pt idx="1038">
                  <c:v>3516.32</c:v>
                </c:pt>
                <c:pt idx="1039">
                  <c:v>3677.54</c:v>
                </c:pt>
                <c:pt idx="1040">
                  <c:v>1999.67</c:v>
                </c:pt>
                <c:pt idx="1041">
                  <c:v>4851.09</c:v>
                </c:pt>
                <c:pt idx="1042">
                  <c:v>261.52999999999997</c:v>
                </c:pt>
                <c:pt idx="1043">
                  <c:v>1749.07</c:v>
                </c:pt>
                <c:pt idx="1044">
                  <c:v>3013.76</c:v>
                </c:pt>
                <c:pt idx="1045">
                  <c:v>774.21</c:v>
                </c:pt>
                <c:pt idx="1046">
                  <c:v>2321.36</c:v>
                </c:pt>
                <c:pt idx="1047">
                  <c:v>2635.17</c:v>
                </c:pt>
                <c:pt idx="1048">
                  <c:v>1469.55</c:v>
                </c:pt>
                <c:pt idx="1049">
                  <c:v>1833.08</c:v>
                </c:pt>
                <c:pt idx="1050">
                  <c:v>2128.8200000000002</c:v>
                </c:pt>
                <c:pt idx="1051">
                  <c:v>3634.47</c:v>
                </c:pt>
                <c:pt idx="1052">
                  <c:v>116.67</c:v>
                </c:pt>
                <c:pt idx="1053">
                  <c:v>4394.1000000000004</c:v>
                </c:pt>
                <c:pt idx="1054">
                  <c:v>1796.77</c:v>
                </c:pt>
                <c:pt idx="1055">
                  <c:v>4419.57</c:v>
                </c:pt>
                <c:pt idx="1056">
                  <c:v>4401.5600000000004</c:v>
                </c:pt>
                <c:pt idx="1057">
                  <c:v>4277.5600000000004</c:v>
                </c:pt>
                <c:pt idx="1058">
                  <c:v>1442.56</c:v>
                </c:pt>
                <c:pt idx="1059">
                  <c:v>1555.18</c:v>
                </c:pt>
                <c:pt idx="1060">
                  <c:v>3314.98</c:v>
                </c:pt>
                <c:pt idx="1061">
                  <c:v>2410.9299999999998</c:v>
                </c:pt>
                <c:pt idx="1062">
                  <c:v>2617.7399999999998</c:v>
                </c:pt>
                <c:pt idx="1063">
                  <c:v>4793.18</c:v>
                </c:pt>
                <c:pt idx="1064">
                  <c:v>942.72</c:v>
                </c:pt>
                <c:pt idx="1065">
                  <c:v>1403.72</c:v>
                </c:pt>
                <c:pt idx="1066">
                  <c:v>1279.71</c:v>
                </c:pt>
                <c:pt idx="1067">
                  <c:v>2346.5700000000002</c:v>
                </c:pt>
                <c:pt idx="1068">
                  <c:v>3233.2</c:v>
                </c:pt>
                <c:pt idx="1069">
                  <c:v>137.46</c:v>
                </c:pt>
                <c:pt idx="1070">
                  <c:v>219.69</c:v>
                </c:pt>
                <c:pt idx="1071">
                  <c:v>4742.2</c:v>
                </c:pt>
                <c:pt idx="1072">
                  <c:v>1658.89</c:v>
                </c:pt>
                <c:pt idx="1073">
                  <c:v>2430.8200000000002</c:v>
                </c:pt>
                <c:pt idx="1074">
                  <c:v>2759.26</c:v>
                </c:pt>
                <c:pt idx="1075">
                  <c:v>4249.32</c:v>
                </c:pt>
                <c:pt idx="1076">
                  <c:v>100.53</c:v>
                </c:pt>
                <c:pt idx="1077">
                  <c:v>272.95</c:v>
                </c:pt>
                <c:pt idx="1078">
                  <c:v>4713.28</c:v>
                </c:pt>
                <c:pt idx="1079">
                  <c:v>3719.45</c:v>
                </c:pt>
                <c:pt idx="1080">
                  <c:v>3780.02</c:v>
                </c:pt>
                <c:pt idx="1081">
                  <c:v>3285.54</c:v>
                </c:pt>
                <c:pt idx="1082">
                  <c:v>1303.74</c:v>
                </c:pt>
                <c:pt idx="1083">
                  <c:v>1658.28</c:v>
                </c:pt>
                <c:pt idx="1084">
                  <c:v>4299.1499999999996</c:v>
                </c:pt>
                <c:pt idx="1085">
                  <c:v>4113.5600000000004</c:v>
                </c:pt>
                <c:pt idx="1086">
                  <c:v>138.66999999999999</c:v>
                </c:pt>
                <c:pt idx="1087">
                  <c:v>1997.8</c:v>
                </c:pt>
                <c:pt idx="1088">
                  <c:v>796.7</c:v>
                </c:pt>
                <c:pt idx="1089">
                  <c:v>1641.47</c:v>
                </c:pt>
                <c:pt idx="1090">
                  <c:v>2516.4</c:v>
                </c:pt>
                <c:pt idx="1091">
                  <c:v>2048.0700000000002</c:v>
                </c:pt>
                <c:pt idx="1092">
                  <c:v>4395.9799999999996</c:v>
                </c:pt>
                <c:pt idx="1093">
                  <c:v>3848.55</c:v>
                </c:pt>
                <c:pt idx="1094">
                  <c:v>1234.68</c:v>
                </c:pt>
                <c:pt idx="1095">
                  <c:v>3352.49</c:v>
                </c:pt>
                <c:pt idx="1096">
                  <c:v>351.61</c:v>
                </c:pt>
                <c:pt idx="1097">
                  <c:v>732.06</c:v>
                </c:pt>
                <c:pt idx="1098">
                  <c:v>3570.53</c:v>
                </c:pt>
                <c:pt idx="1099">
                  <c:v>1654.21</c:v>
                </c:pt>
                <c:pt idx="1100">
                  <c:v>1692.93</c:v>
                </c:pt>
                <c:pt idx="1101">
                  <c:v>606.6</c:v>
                </c:pt>
                <c:pt idx="1102">
                  <c:v>3120.98</c:v>
                </c:pt>
                <c:pt idx="1103">
                  <c:v>2340.4</c:v>
                </c:pt>
                <c:pt idx="1104">
                  <c:v>4174.37</c:v>
                </c:pt>
                <c:pt idx="1105">
                  <c:v>4502.05</c:v>
                </c:pt>
                <c:pt idx="1106">
                  <c:v>4153.57</c:v>
                </c:pt>
                <c:pt idx="1107">
                  <c:v>3068.56</c:v>
                </c:pt>
                <c:pt idx="1108">
                  <c:v>2669.69</c:v>
                </c:pt>
                <c:pt idx="1109">
                  <c:v>108.67</c:v>
                </c:pt>
                <c:pt idx="1110">
                  <c:v>2530.11</c:v>
                </c:pt>
                <c:pt idx="1111">
                  <c:v>1138.07</c:v>
                </c:pt>
                <c:pt idx="1112">
                  <c:v>4355.41</c:v>
                </c:pt>
                <c:pt idx="1113">
                  <c:v>1634.04</c:v>
                </c:pt>
                <c:pt idx="1114">
                  <c:v>1578.84</c:v>
                </c:pt>
                <c:pt idx="1115">
                  <c:v>3027.57</c:v>
                </c:pt>
                <c:pt idx="1116">
                  <c:v>3929.14</c:v>
                </c:pt>
                <c:pt idx="1117">
                  <c:v>2482.73</c:v>
                </c:pt>
                <c:pt idx="1118">
                  <c:v>4158.7299999999996</c:v>
                </c:pt>
                <c:pt idx="1119">
                  <c:v>2878.68</c:v>
                </c:pt>
                <c:pt idx="1120">
                  <c:v>2443.16</c:v>
                </c:pt>
                <c:pt idx="1121">
                  <c:v>3480.95</c:v>
                </c:pt>
                <c:pt idx="1122">
                  <c:v>1327.15</c:v>
                </c:pt>
                <c:pt idx="1123">
                  <c:v>765.89</c:v>
                </c:pt>
                <c:pt idx="1124">
                  <c:v>1886.58</c:v>
                </c:pt>
                <c:pt idx="1125">
                  <c:v>3556.46</c:v>
                </c:pt>
                <c:pt idx="1126">
                  <c:v>3313.95</c:v>
                </c:pt>
                <c:pt idx="1127">
                  <c:v>3785.65</c:v>
                </c:pt>
                <c:pt idx="1128">
                  <c:v>1052.0999999999999</c:v>
                </c:pt>
                <c:pt idx="1129">
                  <c:v>2845.84</c:v>
                </c:pt>
                <c:pt idx="1130">
                  <c:v>3484.01</c:v>
                </c:pt>
                <c:pt idx="1131">
                  <c:v>639.89</c:v>
                </c:pt>
                <c:pt idx="1132">
                  <c:v>4872.46</c:v>
                </c:pt>
                <c:pt idx="1133">
                  <c:v>1099.9100000000001</c:v>
                </c:pt>
                <c:pt idx="1134">
                  <c:v>2073.69</c:v>
                </c:pt>
                <c:pt idx="1135">
                  <c:v>2231.7600000000002</c:v>
                </c:pt>
                <c:pt idx="1136">
                  <c:v>1463.72</c:v>
                </c:pt>
                <c:pt idx="1137">
                  <c:v>780.51</c:v>
                </c:pt>
                <c:pt idx="1138">
                  <c:v>1914.71</c:v>
                </c:pt>
                <c:pt idx="1139">
                  <c:v>291.10000000000002</c:v>
                </c:pt>
                <c:pt idx="1140">
                  <c:v>1587.03</c:v>
                </c:pt>
                <c:pt idx="1141">
                  <c:v>4653.75</c:v>
                </c:pt>
                <c:pt idx="1142">
                  <c:v>3706.09</c:v>
                </c:pt>
                <c:pt idx="1143">
                  <c:v>737.37</c:v>
                </c:pt>
                <c:pt idx="1144">
                  <c:v>4785.9799999999996</c:v>
                </c:pt>
                <c:pt idx="1145">
                  <c:v>4157.96</c:v>
                </c:pt>
                <c:pt idx="1146">
                  <c:v>4364.6899999999996</c:v>
                </c:pt>
                <c:pt idx="1147">
                  <c:v>1899.19</c:v>
                </c:pt>
                <c:pt idx="1148">
                  <c:v>1370.19</c:v>
                </c:pt>
                <c:pt idx="1149">
                  <c:v>3093.34</c:v>
                </c:pt>
                <c:pt idx="1150">
                  <c:v>2973.48</c:v>
                </c:pt>
                <c:pt idx="1151">
                  <c:v>1562.16</c:v>
                </c:pt>
                <c:pt idx="1152">
                  <c:v>4296.7</c:v>
                </c:pt>
                <c:pt idx="1153">
                  <c:v>1399.58</c:v>
                </c:pt>
                <c:pt idx="1154">
                  <c:v>1137.6300000000001</c:v>
                </c:pt>
                <c:pt idx="1155">
                  <c:v>793.48</c:v>
                </c:pt>
                <c:pt idx="1156">
                  <c:v>1874.93</c:v>
                </c:pt>
                <c:pt idx="1157">
                  <c:v>724.03</c:v>
                </c:pt>
                <c:pt idx="1158">
                  <c:v>4681.54</c:v>
                </c:pt>
                <c:pt idx="1159">
                  <c:v>241.53</c:v>
                </c:pt>
                <c:pt idx="1160">
                  <c:v>4388.41</c:v>
                </c:pt>
                <c:pt idx="1161">
                  <c:v>4059.23</c:v>
                </c:pt>
                <c:pt idx="1162">
                  <c:v>775.66</c:v>
                </c:pt>
                <c:pt idx="1163">
                  <c:v>4869.13</c:v>
                </c:pt>
                <c:pt idx="1164">
                  <c:v>3397.15</c:v>
                </c:pt>
                <c:pt idx="1165">
                  <c:v>2039.71</c:v>
                </c:pt>
                <c:pt idx="1166">
                  <c:v>1211.2</c:v>
                </c:pt>
                <c:pt idx="1167">
                  <c:v>51.61</c:v>
                </c:pt>
                <c:pt idx="1168">
                  <c:v>2808.54</c:v>
                </c:pt>
                <c:pt idx="1169">
                  <c:v>1960</c:v>
                </c:pt>
                <c:pt idx="1170">
                  <c:v>1407.9</c:v>
                </c:pt>
                <c:pt idx="1171">
                  <c:v>2500.42</c:v>
                </c:pt>
                <c:pt idx="1172">
                  <c:v>3815.19</c:v>
                </c:pt>
                <c:pt idx="1173">
                  <c:v>934.96</c:v>
                </c:pt>
                <c:pt idx="1174">
                  <c:v>395.07</c:v>
                </c:pt>
                <c:pt idx="1175">
                  <c:v>1605.13</c:v>
                </c:pt>
                <c:pt idx="1176">
                  <c:v>3742.9</c:v>
                </c:pt>
                <c:pt idx="1177">
                  <c:v>4781.18</c:v>
                </c:pt>
                <c:pt idx="1178">
                  <c:v>4570.3999999999996</c:v>
                </c:pt>
                <c:pt idx="1179">
                  <c:v>4599.3599999999997</c:v>
                </c:pt>
                <c:pt idx="1180">
                  <c:v>3650.29</c:v>
                </c:pt>
                <c:pt idx="1181">
                  <c:v>3460.94</c:v>
                </c:pt>
                <c:pt idx="1182">
                  <c:v>1259.21</c:v>
                </c:pt>
                <c:pt idx="1183">
                  <c:v>4421.34</c:v>
                </c:pt>
                <c:pt idx="1184">
                  <c:v>3499.69</c:v>
                </c:pt>
                <c:pt idx="1185">
                  <c:v>3888.43</c:v>
                </c:pt>
                <c:pt idx="1186">
                  <c:v>197.17</c:v>
                </c:pt>
                <c:pt idx="1187">
                  <c:v>4007.77</c:v>
                </c:pt>
                <c:pt idx="1188">
                  <c:v>349.38</c:v>
                </c:pt>
                <c:pt idx="1189">
                  <c:v>3920.55</c:v>
                </c:pt>
                <c:pt idx="1190">
                  <c:v>614.11</c:v>
                </c:pt>
                <c:pt idx="1191">
                  <c:v>80.88</c:v>
                </c:pt>
                <c:pt idx="1192">
                  <c:v>1817.73</c:v>
                </c:pt>
                <c:pt idx="1193">
                  <c:v>3000.38</c:v>
                </c:pt>
                <c:pt idx="1194">
                  <c:v>4563.38</c:v>
                </c:pt>
                <c:pt idx="1195">
                  <c:v>53.59</c:v>
                </c:pt>
                <c:pt idx="1196">
                  <c:v>1109.58</c:v>
                </c:pt>
                <c:pt idx="1197">
                  <c:v>3954</c:v>
                </c:pt>
                <c:pt idx="1198">
                  <c:v>1845.4</c:v>
                </c:pt>
                <c:pt idx="1199">
                  <c:v>2675.49</c:v>
                </c:pt>
                <c:pt idx="1200">
                  <c:v>4069.6</c:v>
                </c:pt>
                <c:pt idx="1201">
                  <c:v>1357.35</c:v>
                </c:pt>
                <c:pt idx="1202">
                  <c:v>2801.34</c:v>
                </c:pt>
                <c:pt idx="1203">
                  <c:v>3753.82</c:v>
                </c:pt>
                <c:pt idx="1204">
                  <c:v>2926.66</c:v>
                </c:pt>
                <c:pt idx="1205">
                  <c:v>1790.48</c:v>
                </c:pt>
                <c:pt idx="1206">
                  <c:v>1282.3499999999999</c:v>
                </c:pt>
                <c:pt idx="1207">
                  <c:v>4869.13</c:v>
                </c:pt>
                <c:pt idx="1208">
                  <c:v>3196.3</c:v>
                </c:pt>
                <c:pt idx="1209">
                  <c:v>2734.6</c:v>
                </c:pt>
                <c:pt idx="1210">
                  <c:v>195.44</c:v>
                </c:pt>
                <c:pt idx="1211">
                  <c:v>3213.09</c:v>
                </c:pt>
                <c:pt idx="1212">
                  <c:v>3457.35</c:v>
                </c:pt>
                <c:pt idx="1213">
                  <c:v>981.48</c:v>
                </c:pt>
                <c:pt idx="1214">
                  <c:v>1654.08</c:v>
                </c:pt>
                <c:pt idx="1215">
                  <c:v>4742.58</c:v>
                </c:pt>
                <c:pt idx="1216">
                  <c:v>566.80999999999995</c:v>
                </c:pt>
                <c:pt idx="1217">
                  <c:v>3879.83</c:v>
                </c:pt>
                <c:pt idx="1218">
                  <c:v>2138.6</c:v>
                </c:pt>
                <c:pt idx="1219">
                  <c:v>3558.59</c:v>
                </c:pt>
                <c:pt idx="1220">
                  <c:v>2185.34</c:v>
                </c:pt>
                <c:pt idx="1221">
                  <c:v>471.64</c:v>
                </c:pt>
                <c:pt idx="1222">
                  <c:v>1205.04</c:v>
                </c:pt>
                <c:pt idx="1223">
                  <c:v>1015.37</c:v>
                </c:pt>
                <c:pt idx="1224">
                  <c:v>1284.25</c:v>
                </c:pt>
                <c:pt idx="1225">
                  <c:v>3149.79</c:v>
                </c:pt>
                <c:pt idx="1226">
                  <c:v>3317.43</c:v>
                </c:pt>
                <c:pt idx="1227">
                  <c:v>2144.5100000000002</c:v>
                </c:pt>
                <c:pt idx="1228">
                  <c:v>4686.58</c:v>
                </c:pt>
                <c:pt idx="1229">
                  <c:v>2901.81</c:v>
                </c:pt>
                <c:pt idx="1230">
                  <c:v>1092.8699999999999</c:v>
                </c:pt>
                <c:pt idx="1231">
                  <c:v>4051.39</c:v>
                </c:pt>
                <c:pt idx="1232">
                  <c:v>4274.3100000000004</c:v>
                </c:pt>
                <c:pt idx="1233">
                  <c:v>4463.8599999999997</c:v>
                </c:pt>
                <c:pt idx="1234">
                  <c:v>4428.78</c:v>
                </c:pt>
                <c:pt idx="1235">
                  <c:v>4137.87</c:v>
                </c:pt>
                <c:pt idx="1236">
                  <c:v>3947.78</c:v>
                </c:pt>
                <c:pt idx="1237">
                  <c:v>770.27</c:v>
                </c:pt>
                <c:pt idx="1238">
                  <c:v>2275.7199999999998</c:v>
                </c:pt>
                <c:pt idx="1239">
                  <c:v>214.79</c:v>
                </c:pt>
                <c:pt idx="1240">
                  <c:v>4565.22</c:v>
                </c:pt>
                <c:pt idx="1241">
                  <c:v>3895.1</c:v>
                </c:pt>
                <c:pt idx="1242">
                  <c:v>1954.19</c:v>
                </c:pt>
                <c:pt idx="1243">
                  <c:v>3280.68</c:v>
                </c:pt>
                <c:pt idx="1244">
                  <c:v>664.47</c:v>
                </c:pt>
                <c:pt idx="1245">
                  <c:v>4060.52</c:v>
                </c:pt>
                <c:pt idx="1246">
                  <c:v>2772.84</c:v>
                </c:pt>
                <c:pt idx="1247">
                  <c:v>424.85</c:v>
                </c:pt>
                <c:pt idx="1248">
                  <c:v>2573.59</c:v>
                </c:pt>
                <c:pt idx="1249">
                  <c:v>1693.02</c:v>
                </c:pt>
                <c:pt idx="1250">
                  <c:v>584.80999999999995</c:v>
                </c:pt>
                <c:pt idx="1251">
                  <c:v>2110.25</c:v>
                </c:pt>
                <c:pt idx="1252">
                  <c:v>3573.07</c:v>
                </c:pt>
                <c:pt idx="1253">
                  <c:v>4571.3100000000004</c:v>
                </c:pt>
                <c:pt idx="1254">
                  <c:v>1337.81</c:v>
                </c:pt>
                <c:pt idx="1255">
                  <c:v>2645.32</c:v>
                </c:pt>
                <c:pt idx="1256">
                  <c:v>4081.1</c:v>
                </c:pt>
                <c:pt idx="1257">
                  <c:v>1472.5</c:v>
                </c:pt>
                <c:pt idx="1258">
                  <c:v>3501.06</c:v>
                </c:pt>
                <c:pt idx="1259">
                  <c:v>2136.7399999999998</c:v>
                </c:pt>
                <c:pt idx="1260">
                  <c:v>2429.2600000000002</c:v>
                </c:pt>
                <c:pt idx="1261">
                  <c:v>4338.3100000000004</c:v>
                </c:pt>
                <c:pt idx="1262">
                  <c:v>1227.01</c:v>
                </c:pt>
                <c:pt idx="1263">
                  <c:v>2934.41</c:v>
                </c:pt>
                <c:pt idx="1264">
                  <c:v>3887.57</c:v>
                </c:pt>
                <c:pt idx="1265">
                  <c:v>4192.25</c:v>
                </c:pt>
                <c:pt idx="1266">
                  <c:v>1129.17</c:v>
                </c:pt>
                <c:pt idx="1267">
                  <c:v>1133.23</c:v>
                </c:pt>
                <c:pt idx="1268">
                  <c:v>3660.42</c:v>
                </c:pt>
                <c:pt idx="1269">
                  <c:v>217.64</c:v>
                </c:pt>
                <c:pt idx="1270">
                  <c:v>3891.59</c:v>
                </c:pt>
                <c:pt idx="1271">
                  <c:v>455.44</c:v>
                </c:pt>
                <c:pt idx="1272">
                  <c:v>4668.05</c:v>
                </c:pt>
                <c:pt idx="1273">
                  <c:v>2267.69</c:v>
                </c:pt>
                <c:pt idx="1274">
                  <c:v>92.22</c:v>
                </c:pt>
                <c:pt idx="1275">
                  <c:v>1406.88</c:v>
                </c:pt>
                <c:pt idx="1276">
                  <c:v>598.12</c:v>
                </c:pt>
                <c:pt idx="1277">
                  <c:v>3756.61</c:v>
                </c:pt>
                <c:pt idx="1278">
                  <c:v>1300.77</c:v>
                </c:pt>
                <c:pt idx="1279">
                  <c:v>3055.54</c:v>
                </c:pt>
                <c:pt idx="1280">
                  <c:v>1865.19</c:v>
                </c:pt>
                <c:pt idx="1281">
                  <c:v>1976.14</c:v>
                </c:pt>
                <c:pt idx="1282">
                  <c:v>3862.78</c:v>
                </c:pt>
                <c:pt idx="1283">
                  <c:v>934.15</c:v>
                </c:pt>
                <c:pt idx="1284">
                  <c:v>137.66999999999999</c:v>
                </c:pt>
                <c:pt idx="1285">
                  <c:v>1636.88</c:v>
                </c:pt>
                <c:pt idx="1286">
                  <c:v>283.17</c:v>
                </c:pt>
                <c:pt idx="1287">
                  <c:v>2854.83</c:v>
                </c:pt>
                <c:pt idx="1288">
                  <c:v>173.25</c:v>
                </c:pt>
                <c:pt idx="1289">
                  <c:v>775.96</c:v>
                </c:pt>
                <c:pt idx="1290">
                  <c:v>3065.98</c:v>
                </c:pt>
                <c:pt idx="1291">
                  <c:v>4387.3</c:v>
                </c:pt>
                <c:pt idx="1292">
                  <c:v>427.97</c:v>
                </c:pt>
                <c:pt idx="1293">
                  <c:v>1806.93</c:v>
                </c:pt>
                <c:pt idx="1294">
                  <c:v>4422.8900000000003</c:v>
                </c:pt>
                <c:pt idx="1295">
                  <c:v>4044.8</c:v>
                </c:pt>
                <c:pt idx="1296">
                  <c:v>2283.0500000000002</c:v>
                </c:pt>
                <c:pt idx="1297">
                  <c:v>4359.1000000000004</c:v>
                </c:pt>
                <c:pt idx="1298">
                  <c:v>2010.63</c:v>
                </c:pt>
                <c:pt idx="1299">
                  <c:v>1414.17</c:v>
                </c:pt>
                <c:pt idx="1300">
                  <c:v>3942.48</c:v>
                </c:pt>
                <c:pt idx="1301">
                  <c:v>3819.4</c:v>
                </c:pt>
                <c:pt idx="1302">
                  <c:v>4657.62</c:v>
                </c:pt>
                <c:pt idx="1303">
                  <c:v>1587.63</c:v>
                </c:pt>
                <c:pt idx="1304">
                  <c:v>2452.64</c:v>
                </c:pt>
                <c:pt idx="1305">
                  <c:v>3202.04</c:v>
                </c:pt>
                <c:pt idx="1306">
                  <c:v>1017.04</c:v>
                </c:pt>
                <c:pt idx="1307">
                  <c:v>4485.03</c:v>
                </c:pt>
                <c:pt idx="1308">
                  <c:v>3178.77</c:v>
                </c:pt>
                <c:pt idx="1309">
                  <c:v>705.41</c:v>
                </c:pt>
                <c:pt idx="1310">
                  <c:v>2408.9499999999998</c:v>
                </c:pt>
                <c:pt idx="1311">
                  <c:v>2918.46</c:v>
                </c:pt>
                <c:pt idx="1312">
                  <c:v>3128.13</c:v>
                </c:pt>
                <c:pt idx="1313">
                  <c:v>549.32000000000005</c:v>
                </c:pt>
                <c:pt idx="1314">
                  <c:v>3777.96</c:v>
                </c:pt>
                <c:pt idx="1315">
                  <c:v>2023.81</c:v>
                </c:pt>
                <c:pt idx="1316">
                  <c:v>2046.01</c:v>
                </c:pt>
                <c:pt idx="1317">
                  <c:v>877.38</c:v>
                </c:pt>
                <c:pt idx="1318">
                  <c:v>2984.6</c:v>
                </c:pt>
                <c:pt idx="1319">
                  <c:v>2883.62</c:v>
                </c:pt>
                <c:pt idx="1320">
                  <c:v>2075.8000000000002</c:v>
                </c:pt>
                <c:pt idx="1321">
                  <c:v>826.65</c:v>
                </c:pt>
                <c:pt idx="1322">
                  <c:v>4166.3900000000003</c:v>
                </c:pt>
                <c:pt idx="1323">
                  <c:v>4665.2</c:v>
                </c:pt>
                <c:pt idx="1324">
                  <c:v>1907.01</c:v>
                </c:pt>
                <c:pt idx="1325">
                  <c:v>2106.69</c:v>
                </c:pt>
                <c:pt idx="1326">
                  <c:v>337.89</c:v>
                </c:pt>
                <c:pt idx="1327">
                  <c:v>501.93</c:v>
                </c:pt>
                <c:pt idx="1328">
                  <c:v>1470.17</c:v>
                </c:pt>
                <c:pt idx="1329">
                  <c:v>3240.21</c:v>
                </c:pt>
                <c:pt idx="1330">
                  <c:v>1302.32</c:v>
                </c:pt>
                <c:pt idx="1331">
                  <c:v>1040.72</c:v>
                </c:pt>
                <c:pt idx="1332">
                  <c:v>1672.16</c:v>
                </c:pt>
                <c:pt idx="1333">
                  <c:v>2268.0700000000002</c:v>
                </c:pt>
                <c:pt idx="1334">
                  <c:v>2290.73</c:v>
                </c:pt>
                <c:pt idx="1335">
                  <c:v>3684.06</c:v>
                </c:pt>
                <c:pt idx="1336">
                  <c:v>4871.67</c:v>
                </c:pt>
                <c:pt idx="1337">
                  <c:v>2928.92</c:v>
                </c:pt>
                <c:pt idx="1338">
                  <c:v>1073.3399999999999</c:v>
                </c:pt>
                <c:pt idx="1339">
                  <c:v>2151.64</c:v>
                </c:pt>
                <c:pt idx="1340">
                  <c:v>3688.3</c:v>
                </c:pt>
                <c:pt idx="1341">
                  <c:v>1986.14</c:v>
                </c:pt>
                <c:pt idx="1342">
                  <c:v>4212.1099999999997</c:v>
                </c:pt>
                <c:pt idx="1343">
                  <c:v>4595.6099999999997</c:v>
                </c:pt>
                <c:pt idx="1344">
                  <c:v>4231.6000000000004</c:v>
                </c:pt>
                <c:pt idx="1345">
                  <c:v>3310.94</c:v>
                </c:pt>
                <c:pt idx="1346">
                  <c:v>4019.34</c:v>
                </c:pt>
                <c:pt idx="1347">
                  <c:v>762.66</c:v>
                </c:pt>
                <c:pt idx="1348">
                  <c:v>4788.38</c:v>
                </c:pt>
                <c:pt idx="1349">
                  <c:v>4021.38</c:v>
                </c:pt>
                <c:pt idx="1350">
                  <c:v>550.19000000000005</c:v>
                </c:pt>
                <c:pt idx="1351">
                  <c:v>1545.18</c:v>
                </c:pt>
                <c:pt idx="1352">
                  <c:v>4415.2700000000004</c:v>
                </c:pt>
                <c:pt idx="1353">
                  <c:v>944.64</c:v>
                </c:pt>
                <c:pt idx="1354">
                  <c:v>394.67</c:v>
                </c:pt>
                <c:pt idx="1355">
                  <c:v>3606.73</c:v>
                </c:pt>
                <c:pt idx="1356">
                  <c:v>2963.16</c:v>
                </c:pt>
                <c:pt idx="1357">
                  <c:v>1741.54</c:v>
                </c:pt>
                <c:pt idx="1358">
                  <c:v>2625.24</c:v>
                </c:pt>
                <c:pt idx="1359">
                  <c:v>853.81</c:v>
                </c:pt>
                <c:pt idx="1360">
                  <c:v>1074.52</c:v>
                </c:pt>
                <c:pt idx="1361">
                  <c:v>3196.77</c:v>
                </c:pt>
                <c:pt idx="1362">
                  <c:v>1547.76</c:v>
                </c:pt>
                <c:pt idx="1363">
                  <c:v>2784.32</c:v>
                </c:pt>
                <c:pt idx="1364">
                  <c:v>4109.95</c:v>
                </c:pt>
                <c:pt idx="1365">
                  <c:v>2163.02</c:v>
                </c:pt>
                <c:pt idx="1366">
                  <c:v>4603.57</c:v>
                </c:pt>
                <c:pt idx="1367">
                  <c:v>1667.2</c:v>
                </c:pt>
                <c:pt idx="1368">
                  <c:v>916.97</c:v>
                </c:pt>
                <c:pt idx="1369">
                  <c:v>508.79</c:v>
                </c:pt>
                <c:pt idx="1370">
                  <c:v>730.15</c:v>
                </c:pt>
                <c:pt idx="1371">
                  <c:v>3788.25</c:v>
                </c:pt>
                <c:pt idx="1372">
                  <c:v>156.52000000000001</c:v>
                </c:pt>
                <c:pt idx="1373">
                  <c:v>3331.95</c:v>
                </c:pt>
                <c:pt idx="1374">
                  <c:v>1264.24</c:v>
                </c:pt>
                <c:pt idx="1375">
                  <c:v>3102</c:v>
                </c:pt>
                <c:pt idx="1376">
                  <c:v>310.3</c:v>
                </c:pt>
                <c:pt idx="1377">
                  <c:v>2345</c:v>
                </c:pt>
                <c:pt idx="1378">
                  <c:v>3547.86</c:v>
                </c:pt>
                <c:pt idx="1379">
                  <c:v>280.35000000000002</c:v>
                </c:pt>
                <c:pt idx="1380">
                  <c:v>333.34</c:v>
                </c:pt>
                <c:pt idx="1381">
                  <c:v>3116.56</c:v>
                </c:pt>
                <c:pt idx="1382">
                  <c:v>3534.56</c:v>
                </c:pt>
                <c:pt idx="1383">
                  <c:v>4871.41</c:v>
                </c:pt>
                <c:pt idx="1384">
                  <c:v>4811.28</c:v>
                </c:pt>
                <c:pt idx="1385">
                  <c:v>130.34</c:v>
                </c:pt>
                <c:pt idx="1386">
                  <c:v>3027.8</c:v>
                </c:pt>
                <c:pt idx="1387">
                  <c:v>136.37</c:v>
                </c:pt>
                <c:pt idx="1388">
                  <c:v>2085.94</c:v>
                </c:pt>
                <c:pt idx="1389">
                  <c:v>2938.74</c:v>
                </c:pt>
                <c:pt idx="1390">
                  <c:v>3033.65</c:v>
                </c:pt>
                <c:pt idx="1391">
                  <c:v>4471.26</c:v>
                </c:pt>
                <c:pt idx="1392">
                  <c:v>2166.91</c:v>
                </c:pt>
                <c:pt idx="1393">
                  <c:v>4040.04</c:v>
                </c:pt>
                <c:pt idx="1394">
                  <c:v>4879.21</c:v>
                </c:pt>
                <c:pt idx="1395">
                  <c:v>3255.52</c:v>
                </c:pt>
                <c:pt idx="1396">
                  <c:v>1254.1199999999999</c:v>
                </c:pt>
                <c:pt idx="1397">
                  <c:v>4442.62</c:v>
                </c:pt>
                <c:pt idx="1398">
                  <c:v>2886.88</c:v>
                </c:pt>
                <c:pt idx="1399">
                  <c:v>3322.15</c:v>
                </c:pt>
                <c:pt idx="1400">
                  <c:v>952.29</c:v>
                </c:pt>
                <c:pt idx="1401">
                  <c:v>2135.92</c:v>
                </c:pt>
                <c:pt idx="1402">
                  <c:v>2779.1</c:v>
                </c:pt>
                <c:pt idx="1403">
                  <c:v>4214.08</c:v>
                </c:pt>
                <c:pt idx="1404">
                  <c:v>4327.97</c:v>
                </c:pt>
                <c:pt idx="1405">
                  <c:v>1341.96</c:v>
                </c:pt>
                <c:pt idx="1406">
                  <c:v>1243.26</c:v>
                </c:pt>
                <c:pt idx="1407">
                  <c:v>4558.1400000000003</c:v>
                </c:pt>
                <c:pt idx="1408">
                  <c:v>1233.19</c:v>
                </c:pt>
                <c:pt idx="1409">
                  <c:v>4846.3599999999997</c:v>
                </c:pt>
                <c:pt idx="1410">
                  <c:v>3012.85</c:v>
                </c:pt>
                <c:pt idx="1411">
                  <c:v>1378.04</c:v>
                </c:pt>
                <c:pt idx="1412">
                  <c:v>1188.97</c:v>
                </c:pt>
                <c:pt idx="1413">
                  <c:v>206.97</c:v>
                </c:pt>
                <c:pt idx="1414">
                  <c:v>3421.84</c:v>
                </c:pt>
                <c:pt idx="1415">
                  <c:v>4466.38</c:v>
                </c:pt>
                <c:pt idx="1416">
                  <c:v>1294.43</c:v>
                </c:pt>
                <c:pt idx="1417">
                  <c:v>836.41</c:v>
                </c:pt>
                <c:pt idx="1418">
                  <c:v>1755.88</c:v>
                </c:pt>
                <c:pt idx="1419">
                  <c:v>1510.46</c:v>
                </c:pt>
                <c:pt idx="1420">
                  <c:v>3914.06</c:v>
                </c:pt>
                <c:pt idx="1421">
                  <c:v>1427.04</c:v>
                </c:pt>
                <c:pt idx="1422">
                  <c:v>2790.87</c:v>
                </c:pt>
                <c:pt idx="1423">
                  <c:v>4553.3</c:v>
                </c:pt>
                <c:pt idx="1424">
                  <c:v>279.95999999999998</c:v>
                </c:pt>
                <c:pt idx="1425">
                  <c:v>417.19</c:v>
                </c:pt>
                <c:pt idx="1426">
                  <c:v>4030.59</c:v>
                </c:pt>
                <c:pt idx="1427">
                  <c:v>3409.48</c:v>
                </c:pt>
                <c:pt idx="1428">
                  <c:v>1135.1300000000001</c:v>
                </c:pt>
                <c:pt idx="1429">
                  <c:v>3975.09</c:v>
                </c:pt>
                <c:pt idx="1430">
                  <c:v>620.12</c:v>
                </c:pt>
                <c:pt idx="1431">
                  <c:v>4418.9399999999996</c:v>
                </c:pt>
                <c:pt idx="1432">
                  <c:v>475.73</c:v>
                </c:pt>
                <c:pt idx="1433">
                  <c:v>234.16</c:v>
                </c:pt>
                <c:pt idx="1434">
                  <c:v>3264.75</c:v>
                </c:pt>
                <c:pt idx="1435">
                  <c:v>2592.88</c:v>
                </c:pt>
                <c:pt idx="1436">
                  <c:v>3935.47</c:v>
                </c:pt>
                <c:pt idx="1437">
                  <c:v>4427.1099999999997</c:v>
                </c:pt>
                <c:pt idx="1438">
                  <c:v>3239.39</c:v>
                </c:pt>
                <c:pt idx="1439">
                  <c:v>4193.5600000000004</c:v>
                </c:pt>
                <c:pt idx="1440">
                  <c:v>1597.35</c:v>
                </c:pt>
                <c:pt idx="1441">
                  <c:v>2843.87</c:v>
                </c:pt>
                <c:pt idx="1442">
                  <c:v>520.16999999999996</c:v>
                </c:pt>
                <c:pt idx="1443">
                  <c:v>2399.4699999999998</c:v>
                </c:pt>
                <c:pt idx="1444">
                  <c:v>4770.33</c:v>
                </c:pt>
                <c:pt idx="1445">
                  <c:v>3950.3</c:v>
                </c:pt>
                <c:pt idx="1446">
                  <c:v>3570.59</c:v>
                </c:pt>
                <c:pt idx="1447">
                  <c:v>1020.09</c:v>
                </c:pt>
                <c:pt idx="1448">
                  <c:v>482.27</c:v>
                </c:pt>
                <c:pt idx="1449">
                  <c:v>3293.37</c:v>
                </c:pt>
                <c:pt idx="1450">
                  <c:v>3303.2</c:v>
                </c:pt>
                <c:pt idx="1451">
                  <c:v>4796.13</c:v>
                </c:pt>
                <c:pt idx="1452">
                  <c:v>575.23</c:v>
                </c:pt>
                <c:pt idx="1453">
                  <c:v>361.01</c:v>
                </c:pt>
                <c:pt idx="1454">
                  <c:v>1007.55</c:v>
                </c:pt>
                <c:pt idx="1455">
                  <c:v>4001.47</c:v>
                </c:pt>
                <c:pt idx="1456">
                  <c:v>4563.07</c:v>
                </c:pt>
                <c:pt idx="1457">
                  <c:v>3178.11</c:v>
                </c:pt>
                <c:pt idx="1458">
                  <c:v>565.66</c:v>
                </c:pt>
                <c:pt idx="1459">
                  <c:v>4110.5</c:v>
                </c:pt>
                <c:pt idx="1460">
                  <c:v>2765.56</c:v>
                </c:pt>
                <c:pt idx="1461">
                  <c:v>4207.24</c:v>
                </c:pt>
                <c:pt idx="1462">
                  <c:v>2491.2800000000002</c:v>
                </c:pt>
                <c:pt idx="1463">
                  <c:v>948.17</c:v>
                </c:pt>
                <c:pt idx="1464">
                  <c:v>390.52</c:v>
                </c:pt>
                <c:pt idx="1465">
                  <c:v>4846.1400000000003</c:v>
                </c:pt>
                <c:pt idx="1466">
                  <c:v>2025.42</c:v>
                </c:pt>
                <c:pt idx="1467">
                  <c:v>4774.43</c:v>
                </c:pt>
                <c:pt idx="1468">
                  <c:v>642.01</c:v>
                </c:pt>
                <c:pt idx="1469">
                  <c:v>2771.73</c:v>
                </c:pt>
                <c:pt idx="1470">
                  <c:v>2011.04</c:v>
                </c:pt>
                <c:pt idx="1471">
                  <c:v>858.37</c:v>
                </c:pt>
                <c:pt idx="1472">
                  <c:v>4441.16</c:v>
                </c:pt>
                <c:pt idx="1473">
                  <c:v>4477.6400000000003</c:v>
                </c:pt>
                <c:pt idx="1474">
                  <c:v>770.5</c:v>
                </c:pt>
                <c:pt idx="1475">
                  <c:v>2439.5700000000002</c:v>
                </c:pt>
                <c:pt idx="1476">
                  <c:v>219.01</c:v>
                </c:pt>
                <c:pt idx="1477">
                  <c:v>251.5</c:v>
                </c:pt>
                <c:pt idx="1478">
                  <c:v>1604.67</c:v>
                </c:pt>
                <c:pt idx="1479">
                  <c:v>4961.4399999999996</c:v>
                </c:pt>
                <c:pt idx="1480">
                  <c:v>4659.1499999999996</c:v>
                </c:pt>
                <c:pt idx="1481">
                  <c:v>3697.87</c:v>
                </c:pt>
                <c:pt idx="1482">
                  <c:v>1288.8800000000001</c:v>
                </c:pt>
                <c:pt idx="1483">
                  <c:v>4906.29</c:v>
                </c:pt>
                <c:pt idx="1484">
                  <c:v>752.68</c:v>
                </c:pt>
                <c:pt idx="1485">
                  <c:v>77.03</c:v>
                </c:pt>
                <c:pt idx="1486">
                  <c:v>592.79</c:v>
                </c:pt>
                <c:pt idx="1487">
                  <c:v>276.39</c:v>
                </c:pt>
                <c:pt idx="1488">
                  <c:v>1301.3800000000001</c:v>
                </c:pt>
                <c:pt idx="1489">
                  <c:v>3584.23</c:v>
                </c:pt>
                <c:pt idx="1490">
                  <c:v>4865.32</c:v>
                </c:pt>
                <c:pt idx="1491">
                  <c:v>862.18</c:v>
                </c:pt>
                <c:pt idx="1492">
                  <c:v>2301.5700000000002</c:v>
                </c:pt>
                <c:pt idx="1493">
                  <c:v>2743.2</c:v>
                </c:pt>
                <c:pt idx="1494">
                  <c:v>1749.59</c:v>
                </c:pt>
                <c:pt idx="1495">
                  <c:v>4190.2700000000004</c:v>
                </c:pt>
                <c:pt idx="1496">
                  <c:v>851.08</c:v>
                </c:pt>
                <c:pt idx="1497">
                  <c:v>4948.9799999999996</c:v>
                </c:pt>
                <c:pt idx="1498">
                  <c:v>2437.88</c:v>
                </c:pt>
                <c:pt idx="1499">
                  <c:v>3257.12</c:v>
                </c:pt>
              </c:numCache>
            </c:numRef>
          </c:xVal>
          <c:yVal>
            <c:numRef>
              <c:f>Plastic_Pollution_Data!$N$2:$N$1501</c:f>
              <c:numCache>
                <c:formatCode>General</c:formatCode>
                <c:ptCount val="1500"/>
                <c:pt idx="0">
                  <c:v>314811.59999999998</c:v>
                </c:pt>
                <c:pt idx="1">
                  <c:v>196144.65</c:v>
                </c:pt>
                <c:pt idx="2">
                  <c:v>295661.74</c:v>
                </c:pt>
                <c:pt idx="3">
                  <c:v>118237.58</c:v>
                </c:pt>
                <c:pt idx="4">
                  <c:v>377638.98</c:v>
                </c:pt>
                <c:pt idx="5">
                  <c:v>535345.56000000006</c:v>
                </c:pt>
                <c:pt idx="6">
                  <c:v>150474.69</c:v>
                </c:pt>
                <c:pt idx="7">
                  <c:v>161782.41</c:v>
                </c:pt>
                <c:pt idx="8">
                  <c:v>300316.84000000003</c:v>
                </c:pt>
                <c:pt idx="9">
                  <c:v>213303.43</c:v>
                </c:pt>
                <c:pt idx="10">
                  <c:v>6639.84</c:v>
                </c:pt>
                <c:pt idx="11">
                  <c:v>121824.2</c:v>
                </c:pt>
                <c:pt idx="12">
                  <c:v>546436.53</c:v>
                </c:pt>
                <c:pt idx="13">
                  <c:v>181938.94</c:v>
                </c:pt>
                <c:pt idx="14">
                  <c:v>180808.2</c:v>
                </c:pt>
                <c:pt idx="15">
                  <c:v>77499.47</c:v>
                </c:pt>
                <c:pt idx="16">
                  <c:v>178980.38</c:v>
                </c:pt>
                <c:pt idx="17">
                  <c:v>219449.45</c:v>
                </c:pt>
                <c:pt idx="18">
                  <c:v>396422.05</c:v>
                </c:pt>
                <c:pt idx="19">
                  <c:v>508251.44</c:v>
                </c:pt>
                <c:pt idx="20">
                  <c:v>224135.08</c:v>
                </c:pt>
                <c:pt idx="21">
                  <c:v>46916.11</c:v>
                </c:pt>
                <c:pt idx="22">
                  <c:v>250892.64</c:v>
                </c:pt>
                <c:pt idx="23">
                  <c:v>56931.48</c:v>
                </c:pt>
                <c:pt idx="24">
                  <c:v>430931.94</c:v>
                </c:pt>
                <c:pt idx="25">
                  <c:v>408544.41</c:v>
                </c:pt>
                <c:pt idx="26">
                  <c:v>312581.90999999997</c:v>
                </c:pt>
                <c:pt idx="27">
                  <c:v>198451.22</c:v>
                </c:pt>
                <c:pt idx="28">
                  <c:v>648049.74</c:v>
                </c:pt>
                <c:pt idx="29">
                  <c:v>249775.44</c:v>
                </c:pt>
                <c:pt idx="30">
                  <c:v>92171.37</c:v>
                </c:pt>
                <c:pt idx="31">
                  <c:v>78593.23</c:v>
                </c:pt>
                <c:pt idx="32">
                  <c:v>300745.32</c:v>
                </c:pt>
                <c:pt idx="33">
                  <c:v>208246.39</c:v>
                </c:pt>
                <c:pt idx="34">
                  <c:v>29986.52</c:v>
                </c:pt>
                <c:pt idx="35">
                  <c:v>91326.18</c:v>
                </c:pt>
                <c:pt idx="36">
                  <c:v>67229.89</c:v>
                </c:pt>
                <c:pt idx="37">
                  <c:v>65018.38</c:v>
                </c:pt>
                <c:pt idx="38">
                  <c:v>190140.64</c:v>
                </c:pt>
                <c:pt idx="39">
                  <c:v>21893.42</c:v>
                </c:pt>
                <c:pt idx="40">
                  <c:v>259758.73</c:v>
                </c:pt>
                <c:pt idx="41">
                  <c:v>52744.84</c:v>
                </c:pt>
                <c:pt idx="42">
                  <c:v>128954.53</c:v>
                </c:pt>
                <c:pt idx="43">
                  <c:v>60995.199999999997</c:v>
                </c:pt>
                <c:pt idx="44">
                  <c:v>213656.52</c:v>
                </c:pt>
                <c:pt idx="45">
                  <c:v>123988.47</c:v>
                </c:pt>
                <c:pt idx="46">
                  <c:v>177373.56</c:v>
                </c:pt>
                <c:pt idx="47">
                  <c:v>166477.14000000001</c:v>
                </c:pt>
                <c:pt idx="48">
                  <c:v>53192.26</c:v>
                </c:pt>
                <c:pt idx="49">
                  <c:v>457561.89</c:v>
                </c:pt>
                <c:pt idx="50">
                  <c:v>722516.99</c:v>
                </c:pt>
                <c:pt idx="51">
                  <c:v>419308.08</c:v>
                </c:pt>
                <c:pt idx="52">
                  <c:v>110557.42</c:v>
                </c:pt>
                <c:pt idx="53">
                  <c:v>464819.11</c:v>
                </c:pt>
                <c:pt idx="54">
                  <c:v>262749.40999999997</c:v>
                </c:pt>
                <c:pt idx="55">
                  <c:v>15839.89</c:v>
                </c:pt>
                <c:pt idx="56">
                  <c:v>67371.63</c:v>
                </c:pt>
                <c:pt idx="57">
                  <c:v>77988.81</c:v>
                </c:pt>
                <c:pt idx="58">
                  <c:v>18069.37</c:v>
                </c:pt>
                <c:pt idx="59">
                  <c:v>414894.51</c:v>
                </c:pt>
                <c:pt idx="60">
                  <c:v>193256.63</c:v>
                </c:pt>
                <c:pt idx="61">
                  <c:v>210276.16</c:v>
                </c:pt>
                <c:pt idx="62">
                  <c:v>371684.24</c:v>
                </c:pt>
                <c:pt idx="63">
                  <c:v>161836.35999999999</c:v>
                </c:pt>
                <c:pt idx="64">
                  <c:v>318756.34000000003</c:v>
                </c:pt>
                <c:pt idx="65">
                  <c:v>151883.23000000001</c:v>
                </c:pt>
                <c:pt idx="66">
                  <c:v>273262.62</c:v>
                </c:pt>
                <c:pt idx="67">
                  <c:v>121136.64</c:v>
                </c:pt>
                <c:pt idx="68">
                  <c:v>139716.82</c:v>
                </c:pt>
                <c:pt idx="69">
                  <c:v>316935.78999999998</c:v>
                </c:pt>
                <c:pt idx="70">
                  <c:v>144238.98000000001</c:v>
                </c:pt>
                <c:pt idx="71">
                  <c:v>225500.36</c:v>
                </c:pt>
                <c:pt idx="72">
                  <c:v>287501.06</c:v>
                </c:pt>
                <c:pt idx="73">
                  <c:v>11679.28</c:v>
                </c:pt>
                <c:pt idx="74">
                  <c:v>150804.34</c:v>
                </c:pt>
                <c:pt idx="75">
                  <c:v>625589.54</c:v>
                </c:pt>
                <c:pt idx="76">
                  <c:v>292471.15000000002</c:v>
                </c:pt>
                <c:pt idx="77">
                  <c:v>14070.52</c:v>
                </c:pt>
                <c:pt idx="78">
                  <c:v>191024.44</c:v>
                </c:pt>
                <c:pt idx="79">
                  <c:v>79564.62</c:v>
                </c:pt>
                <c:pt idx="80">
                  <c:v>140934.85999999999</c:v>
                </c:pt>
                <c:pt idx="81">
                  <c:v>25558.5</c:v>
                </c:pt>
                <c:pt idx="82">
                  <c:v>326101.96999999997</c:v>
                </c:pt>
                <c:pt idx="83">
                  <c:v>47995.59</c:v>
                </c:pt>
                <c:pt idx="84">
                  <c:v>46636.78</c:v>
                </c:pt>
                <c:pt idx="85">
                  <c:v>555454.5</c:v>
                </c:pt>
                <c:pt idx="86">
                  <c:v>514908.12</c:v>
                </c:pt>
                <c:pt idx="87">
                  <c:v>32104.29</c:v>
                </c:pt>
                <c:pt idx="88">
                  <c:v>126496.84</c:v>
                </c:pt>
                <c:pt idx="89">
                  <c:v>224917.52</c:v>
                </c:pt>
                <c:pt idx="90">
                  <c:v>8389.33</c:v>
                </c:pt>
                <c:pt idx="91">
                  <c:v>296169.17</c:v>
                </c:pt>
                <c:pt idx="92">
                  <c:v>350729.13</c:v>
                </c:pt>
                <c:pt idx="93">
                  <c:v>194386.89</c:v>
                </c:pt>
                <c:pt idx="94">
                  <c:v>176097.68</c:v>
                </c:pt>
                <c:pt idx="95">
                  <c:v>331239.61</c:v>
                </c:pt>
                <c:pt idx="96">
                  <c:v>103196.92</c:v>
                </c:pt>
                <c:pt idx="97">
                  <c:v>216802.04</c:v>
                </c:pt>
                <c:pt idx="98">
                  <c:v>4890.2299999999996</c:v>
                </c:pt>
                <c:pt idx="99">
                  <c:v>30142.59</c:v>
                </c:pt>
                <c:pt idx="100">
                  <c:v>29626.85</c:v>
                </c:pt>
                <c:pt idx="101">
                  <c:v>214199.56</c:v>
                </c:pt>
                <c:pt idx="102">
                  <c:v>170534.37</c:v>
                </c:pt>
                <c:pt idx="103">
                  <c:v>110997.06</c:v>
                </c:pt>
                <c:pt idx="104">
                  <c:v>522224.17</c:v>
                </c:pt>
                <c:pt idx="105">
                  <c:v>264177.77</c:v>
                </c:pt>
                <c:pt idx="106">
                  <c:v>204994.13</c:v>
                </c:pt>
                <c:pt idx="107">
                  <c:v>47173</c:v>
                </c:pt>
                <c:pt idx="108">
                  <c:v>131050.72</c:v>
                </c:pt>
                <c:pt idx="109">
                  <c:v>26100.02</c:v>
                </c:pt>
                <c:pt idx="110">
                  <c:v>195816.54</c:v>
                </c:pt>
                <c:pt idx="111">
                  <c:v>126506.88</c:v>
                </c:pt>
                <c:pt idx="112">
                  <c:v>142304.73000000001</c:v>
                </c:pt>
                <c:pt idx="113">
                  <c:v>73326.33</c:v>
                </c:pt>
                <c:pt idx="114">
                  <c:v>240961.77</c:v>
                </c:pt>
                <c:pt idx="115">
                  <c:v>60515.55</c:v>
                </c:pt>
                <c:pt idx="116">
                  <c:v>213276.16</c:v>
                </c:pt>
                <c:pt idx="117">
                  <c:v>190882.77</c:v>
                </c:pt>
                <c:pt idx="118">
                  <c:v>101264.05</c:v>
                </c:pt>
                <c:pt idx="119">
                  <c:v>84503.679999999993</c:v>
                </c:pt>
                <c:pt idx="120">
                  <c:v>67116.86</c:v>
                </c:pt>
                <c:pt idx="121">
                  <c:v>339396.72</c:v>
                </c:pt>
                <c:pt idx="122">
                  <c:v>489840.62</c:v>
                </c:pt>
                <c:pt idx="123">
                  <c:v>128990.21</c:v>
                </c:pt>
                <c:pt idx="124">
                  <c:v>16832.919999999998</c:v>
                </c:pt>
                <c:pt idx="125">
                  <c:v>48666.98</c:v>
                </c:pt>
                <c:pt idx="126">
                  <c:v>181419.29</c:v>
                </c:pt>
                <c:pt idx="127">
                  <c:v>532156.32999999996</c:v>
                </c:pt>
                <c:pt idx="128">
                  <c:v>401163.41</c:v>
                </c:pt>
                <c:pt idx="129">
                  <c:v>55896.88</c:v>
                </c:pt>
                <c:pt idx="130">
                  <c:v>303065.56</c:v>
                </c:pt>
                <c:pt idx="131">
                  <c:v>68534.92</c:v>
                </c:pt>
                <c:pt idx="132">
                  <c:v>97723.68</c:v>
                </c:pt>
                <c:pt idx="133">
                  <c:v>279601.95</c:v>
                </c:pt>
                <c:pt idx="134">
                  <c:v>319899.58</c:v>
                </c:pt>
                <c:pt idx="135">
                  <c:v>227286.46</c:v>
                </c:pt>
                <c:pt idx="136">
                  <c:v>94874.34</c:v>
                </c:pt>
                <c:pt idx="137">
                  <c:v>108648.82</c:v>
                </c:pt>
                <c:pt idx="138">
                  <c:v>16645.52</c:v>
                </c:pt>
                <c:pt idx="139">
                  <c:v>14310.36</c:v>
                </c:pt>
                <c:pt idx="140">
                  <c:v>304060.90000000002</c:v>
                </c:pt>
                <c:pt idx="141">
                  <c:v>196777.9</c:v>
                </c:pt>
                <c:pt idx="142">
                  <c:v>353983.2</c:v>
                </c:pt>
                <c:pt idx="143">
                  <c:v>291510.90999999997</c:v>
                </c:pt>
                <c:pt idx="144">
                  <c:v>167018.26999999999</c:v>
                </c:pt>
                <c:pt idx="145">
                  <c:v>313365.03000000003</c:v>
                </c:pt>
                <c:pt idx="146">
                  <c:v>20606.41</c:v>
                </c:pt>
                <c:pt idx="147">
                  <c:v>42280.77</c:v>
                </c:pt>
                <c:pt idx="148">
                  <c:v>49864.27</c:v>
                </c:pt>
                <c:pt idx="149">
                  <c:v>287479.59999999998</c:v>
                </c:pt>
                <c:pt idx="150">
                  <c:v>334553.28000000003</c:v>
                </c:pt>
                <c:pt idx="151">
                  <c:v>81541.850000000006</c:v>
                </c:pt>
                <c:pt idx="152">
                  <c:v>123750.96</c:v>
                </c:pt>
                <c:pt idx="153">
                  <c:v>554505.14</c:v>
                </c:pt>
                <c:pt idx="154">
                  <c:v>223705.29</c:v>
                </c:pt>
                <c:pt idx="155">
                  <c:v>34445.14</c:v>
                </c:pt>
                <c:pt idx="156">
                  <c:v>82301.08</c:v>
                </c:pt>
                <c:pt idx="157">
                  <c:v>704417.02</c:v>
                </c:pt>
                <c:pt idx="158">
                  <c:v>163643.65</c:v>
                </c:pt>
                <c:pt idx="159">
                  <c:v>200717.09</c:v>
                </c:pt>
                <c:pt idx="160">
                  <c:v>262395.68</c:v>
                </c:pt>
                <c:pt idx="161">
                  <c:v>324298.65999999997</c:v>
                </c:pt>
                <c:pt idx="162">
                  <c:v>165432.38</c:v>
                </c:pt>
                <c:pt idx="163">
                  <c:v>563409.42000000004</c:v>
                </c:pt>
                <c:pt idx="164">
                  <c:v>48046.49</c:v>
                </c:pt>
                <c:pt idx="165">
                  <c:v>160750.54</c:v>
                </c:pt>
                <c:pt idx="166">
                  <c:v>102912.89</c:v>
                </c:pt>
                <c:pt idx="167">
                  <c:v>99259.91</c:v>
                </c:pt>
                <c:pt idx="168">
                  <c:v>166053.10999999999</c:v>
                </c:pt>
                <c:pt idx="169">
                  <c:v>295801.02</c:v>
                </c:pt>
                <c:pt idx="170">
                  <c:v>372518.78</c:v>
                </c:pt>
                <c:pt idx="171">
                  <c:v>552094.52</c:v>
                </c:pt>
                <c:pt idx="172">
                  <c:v>399700.31</c:v>
                </c:pt>
                <c:pt idx="173">
                  <c:v>279743.34000000003</c:v>
                </c:pt>
                <c:pt idx="174">
                  <c:v>99139.6</c:v>
                </c:pt>
                <c:pt idx="175">
                  <c:v>18643.89</c:v>
                </c:pt>
                <c:pt idx="176">
                  <c:v>407946.8</c:v>
                </c:pt>
                <c:pt idx="177">
                  <c:v>245639.92</c:v>
                </c:pt>
                <c:pt idx="178">
                  <c:v>247190.27</c:v>
                </c:pt>
                <c:pt idx="179">
                  <c:v>774826.58</c:v>
                </c:pt>
                <c:pt idx="180">
                  <c:v>113527.6</c:v>
                </c:pt>
                <c:pt idx="181">
                  <c:v>150341.81</c:v>
                </c:pt>
                <c:pt idx="182">
                  <c:v>187626.6</c:v>
                </c:pt>
                <c:pt idx="183">
                  <c:v>198898.35</c:v>
                </c:pt>
                <c:pt idx="184">
                  <c:v>61359.23</c:v>
                </c:pt>
                <c:pt idx="185">
                  <c:v>56241.33</c:v>
                </c:pt>
                <c:pt idx="186">
                  <c:v>133913.35999999999</c:v>
                </c:pt>
                <c:pt idx="187">
                  <c:v>179334.56</c:v>
                </c:pt>
                <c:pt idx="188">
                  <c:v>279345.28000000003</c:v>
                </c:pt>
                <c:pt idx="189">
                  <c:v>384939.11</c:v>
                </c:pt>
                <c:pt idx="190">
                  <c:v>83656.44</c:v>
                </c:pt>
                <c:pt idx="191">
                  <c:v>8706.58</c:v>
                </c:pt>
                <c:pt idx="192">
                  <c:v>288453.68</c:v>
                </c:pt>
                <c:pt idx="193">
                  <c:v>25804.97</c:v>
                </c:pt>
                <c:pt idx="194">
                  <c:v>494306.31</c:v>
                </c:pt>
                <c:pt idx="195">
                  <c:v>207132.04</c:v>
                </c:pt>
                <c:pt idx="196">
                  <c:v>452471.98</c:v>
                </c:pt>
                <c:pt idx="197">
                  <c:v>256799.27</c:v>
                </c:pt>
                <c:pt idx="198">
                  <c:v>161741.75</c:v>
                </c:pt>
                <c:pt idx="199">
                  <c:v>6003.48</c:v>
                </c:pt>
                <c:pt idx="200">
                  <c:v>172571.07</c:v>
                </c:pt>
                <c:pt idx="201">
                  <c:v>242222.58</c:v>
                </c:pt>
                <c:pt idx="202">
                  <c:v>245227.68</c:v>
                </c:pt>
                <c:pt idx="203">
                  <c:v>393901.67</c:v>
                </c:pt>
                <c:pt idx="204">
                  <c:v>340750.32</c:v>
                </c:pt>
                <c:pt idx="205">
                  <c:v>11660.23</c:v>
                </c:pt>
                <c:pt idx="206">
                  <c:v>154528.44</c:v>
                </c:pt>
                <c:pt idx="207">
                  <c:v>51928.49</c:v>
                </c:pt>
                <c:pt idx="208">
                  <c:v>56394.65</c:v>
                </c:pt>
                <c:pt idx="209">
                  <c:v>225297.81</c:v>
                </c:pt>
                <c:pt idx="210">
                  <c:v>326169.39</c:v>
                </c:pt>
                <c:pt idx="211">
                  <c:v>37576.26</c:v>
                </c:pt>
                <c:pt idx="212">
                  <c:v>308484.95</c:v>
                </c:pt>
                <c:pt idx="213">
                  <c:v>133230.04</c:v>
                </c:pt>
                <c:pt idx="214">
                  <c:v>344093.31</c:v>
                </c:pt>
                <c:pt idx="215">
                  <c:v>131713.85</c:v>
                </c:pt>
                <c:pt idx="216">
                  <c:v>284597.73</c:v>
                </c:pt>
                <c:pt idx="217">
                  <c:v>625870.87</c:v>
                </c:pt>
                <c:pt idx="218">
                  <c:v>22737.15</c:v>
                </c:pt>
                <c:pt idx="219">
                  <c:v>146793.54999999999</c:v>
                </c:pt>
                <c:pt idx="220">
                  <c:v>236995.8</c:v>
                </c:pt>
                <c:pt idx="221">
                  <c:v>126661.45</c:v>
                </c:pt>
                <c:pt idx="222">
                  <c:v>47822.3</c:v>
                </c:pt>
                <c:pt idx="223">
                  <c:v>61581.84</c:v>
                </c:pt>
                <c:pt idx="224">
                  <c:v>106750.48</c:v>
                </c:pt>
                <c:pt idx="225">
                  <c:v>151201.93</c:v>
                </c:pt>
                <c:pt idx="226">
                  <c:v>120149</c:v>
                </c:pt>
                <c:pt idx="227">
                  <c:v>7408.38</c:v>
                </c:pt>
                <c:pt idx="228">
                  <c:v>145149.6</c:v>
                </c:pt>
                <c:pt idx="229">
                  <c:v>33356.949999999997</c:v>
                </c:pt>
                <c:pt idx="230">
                  <c:v>189032.02</c:v>
                </c:pt>
                <c:pt idx="231">
                  <c:v>251827.12</c:v>
                </c:pt>
                <c:pt idx="232">
                  <c:v>85977.65</c:v>
                </c:pt>
                <c:pt idx="233">
                  <c:v>440034.25</c:v>
                </c:pt>
                <c:pt idx="234">
                  <c:v>138403.22</c:v>
                </c:pt>
                <c:pt idx="235">
                  <c:v>365484.78</c:v>
                </c:pt>
                <c:pt idx="236">
                  <c:v>246998.25</c:v>
                </c:pt>
                <c:pt idx="237">
                  <c:v>270840.34000000003</c:v>
                </c:pt>
                <c:pt idx="238">
                  <c:v>142004.29999999999</c:v>
                </c:pt>
                <c:pt idx="239">
                  <c:v>198094.43</c:v>
                </c:pt>
                <c:pt idx="240">
                  <c:v>310911.87</c:v>
                </c:pt>
                <c:pt idx="241">
                  <c:v>468469.03</c:v>
                </c:pt>
                <c:pt idx="242">
                  <c:v>162944.73000000001</c:v>
                </c:pt>
                <c:pt idx="243">
                  <c:v>240796.43</c:v>
                </c:pt>
                <c:pt idx="244">
                  <c:v>54670.05</c:v>
                </c:pt>
                <c:pt idx="245">
                  <c:v>226113.32</c:v>
                </c:pt>
                <c:pt idx="246">
                  <c:v>483539.58</c:v>
                </c:pt>
                <c:pt idx="247">
                  <c:v>367171.95</c:v>
                </c:pt>
                <c:pt idx="248">
                  <c:v>9534.91</c:v>
                </c:pt>
                <c:pt idx="249">
                  <c:v>579430.75</c:v>
                </c:pt>
                <c:pt idx="250">
                  <c:v>117693.65</c:v>
                </c:pt>
                <c:pt idx="251">
                  <c:v>14930.26</c:v>
                </c:pt>
                <c:pt idx="252">
                  <c:v>64087.34</c:v>
                </c:pt>
                <c:pt idx="253">
                  <c:v>82311.429999999993</c:v>
                </c:pt>
                <c:pt idx="254">
                  <c:v>153056.47</c:v>
                </c:pt>
                <c:pt idx="255">
                  <c:v>136280.67000000001</c:v>
                </c:pt>
                <c:pt idx="256">
                  <c:v>373950.37</c:v>
                </c:pt>
                <c:pt idx="257">
                  <c:v>56873.29</c:v>
                </c:pt>
                <c:pt idx="258">
                  <c:v>199803.72</c:v>
                </c:pt>
                <c:pt idx="259">
                  <c:v>91883.81</c:v>
                </c:pt>
                <c:pt idx="260">
                  <c:v>76690.37</c:v>
                </c:pt>
                <c:pt idx="261">
                  <c:v>405109.74</c:v>
                </c:pt>
                <c:pt idx="262">
                  <c:v>227013.93</c:v>
                </c:pt>
                <c:pt idx="263">
                  <c:v>71810.89</c:v>
                </c:pt>
                <c:pt idx="264">
                  <c:v>64857.9</c:v>
                </c:pt>
                <c:pt idx="265">
                  <c:v>164359.95000000001</c:v>
                </c:pt>
                <c:pt idx="266">
                  <c:v>141544.71</c:v>
                </c:pt>
                <c:pt idx="267">
                  <c:v>257534.46</c:v>
                </c:pt>
                <c:pt idx="268">
                  <c:v>171995.69</c:v>
                </c:pt>
                <c:pt idx="269">
                  <c:v>418867.93</c:v>
                </c:pt>
                <c:pt idx="270">
                  <c:v>716952.27</c:v>
                </c:pt>
                <c:pt idx="271">
                  <c:v>252451.47</c:v>
                </c:pt>
                <c:pt idx="272">
                  <c:v>613024.39</c:v>
                </c:pt>
                <c:pt idx="273">
                  <c:v>78967.649999999994</c:v>
                </c:pt>
                <c:pt idx="274">
                  <c:v>219681.91</c:v>
                </c:pt>
                <c:pt idx="275">
                  <c:v>215489.78</c:v>
                </c:pt>
                <c:pt idx="276">
                  <c:v>202094.8</c:v>
                </c:pt>
                <c:pt idx="277">
                  <c:v>45371.38</c:v>
                </c:pt>
                <c:pt idx="278">
                  <c:v>149594.87</c:v>
                </c:pt>
                <c:pt idx="279">
                  <c:v>14437.59</c:v>
                </c:pt>
                <c:pt idx="280">
                  <c:v>157936.51</c:v>
                </c:pt>
                <c:pt idx="281">
                  <c:v>252755.16</c:v>
                </c:pt>
                <c:pt idx="282">
                  <c:v>119063.47</c:v>
                </c:pt>
                <c:pt idx="283">
                  <c:v>121222.24</c:v>
                </c:pt>
                <c:pt idx="284">
                  <c:v>56626.49</c:v>
                </c:pt>
                <c:pt idx="285">
                  <c:v>89123.82</c:v>
                </c:pt>
                <c:pt idx="286">
                  <c:v>191535.73</c:v>
                </c:pt>
                <c:pt idx="287">
                  <c:v>14847.18</c:v>
                </c:pt>
                <c:pt idx="288">
                  <c:v>39699.410000000003</c:v>
                </c:pt>
                <c:pt idx="289">
                  <c:v>577326.80000000005</c:v>
                </c:pt>
                <c:pt idx="290">
                  <c:v>205765.31</c:v>
                </c:pt>
                <c:pt idx="291">
                  <c:v>179944.32000000001</c:v>
                </c:pt>
                <c:pt idx="292">
                  <c:v>43550.11</c:v>
                </c:pt>
                <c:pt idx="293">
                  <c:v>545628.36</c:v>
                </c:pt>
                <c:pt idx="294">
                  <c:v>133105.28</c:v>
                </c:pt>
                <c:pt idx="295">
                  <c:v>64047.61</c:v>
                </c:pt>
                <c:pt idx="296">
                  <c:v>51663.73</c:v>
                </c:pt>
                <c:pt idx="297">
                  <c:v>109722.51</c:v>
                </c:pt>
                <c:pt idx="298">
                  <c:v>315263.71999999997</c:v>
                </c:pt>
                <c:pt idx="299">
                  <c:v>87674.28</c:v>
                </c:pt>
                <c:pt idx="300">
                  <c:v>266153.53000000003</c:v>
                </c:pt>
                <c:pt idx="301">
                  <c:v>306965.46999999997</c:v>
                </c:pt>
                <c:pt idx="302">
                  <c:v>239954.79</c:v>
                </c:pt>
                <c:pt idx="303">
                  <c:v>374911.98</c:v>
                </c:pt>
                <c:pt idx="304">
                  <c:v>42029.87</c:v>
                </c:pt>
                <c:pt idx="305">
                  <c:v>546136.68000000005</c:v>
                </c:pt>
                <c:pt idx="306">
                  <c:v>346059.59</c:v>
                </c:pt>
                <c:pt idx="307">
                  <c:v>322619.11</c:v>
                </c:pt>
                <c:pt idx="308">
                  <c:v>104757.24</c:v>
                </c:pt>
                <c:pt idx="309">
                  <c:v>31634.91</c:v>
                </c:pt>
                <c:pt idx="310">
                  <c:v>53675.77</c:v>
                </c:pt>
                <c:pt idx="311">
                  <c:v>236585.69</c:v>
                </c:pt>
                <c:pt idx="312">
                  <c:v>480004.5</c:v>
                </c:pt>
                <c:pt idx="313">
                  <c:v>329132.69</c:v>
                </c:pt>
                <c:pt idx="314">
                  <c:v>213184.84</c:v>
                </c:pt>
                <c:pt idx="315">
                  <c:v>46387.11</c:v>
                </c:pt>
                <c:pt idx="316">
                  <c:v>82332.03</c:v>
                </c:pt>
                <c:pt idx="317">
                  <c:v>277716.34000000003</c:v>
                </c:pt>
                <c:pt idx="318">
                  <c:v>176904.1</c:v>
                </c:pt>
                <c:pt idx="319">
                  <c:v>245709.83</c:v>
                </c:pt>
                <c:pt idx="320">
                  <c:v>107529.73</c:v>
                </c:pt>
                <c:pt idx="321">
                  <c:v>104498.99</c:v>
                </c:pt>
                <c:pt idx="322">
                  <c:v>45883.23</c:v>
                </c:pt>
                <c:pt idx="323">
                  <c:v>407812.7</c:v>
                </c:pt>
                <c:pt idx="324">
                  <c:v>114155.85</c:v>
                </c:pt>
                <c:pt idx="325">
                  <c:v>173269.66</c:v>
                </c:pt>
                <c:pt idx="326">
                  <c:v>24205.34</c:v>
                </c:pt>
                <c:pt idx="327">
                  <c:v>122291.12</c:v>
                </c:pt>
                <c:pt idx="328">
                  <c:v>28940.99</c:v>
                </c:pt>
                <c:pt idx="329">
                  <c:v>222387.4</c:v>
                </c:pt>
                <c:pt idx="330">
                  <c:v>74501.820000000007</c:v>
                </c:pt>
                <c:pt idx="331">
                  <c:v>316075.56</c:v>
                </c:pt>
                <c:pt idx="332">
                  <c:v>209086.14</c:v>
                </c:pt>
                <c:pt idx="333">
                  <c:v>12974.16</c:v>
                </c:pt>
                <c:pt idx="334">
                  <c:v>219329.09</c:v>
                </c:pt>
                <c:pt idx="335">
                  <c:v>249741.11</c:v>
                </c:pt>
                <c:pt idx="336">
                  <c:v>184175.72</c:v>
                </c:pt>
                <c:pt idx="337">
                  <c:v>133848.78</c:v>
                </c:pt>
                <c:pt idx="338">
                  <c:v>9717.83</c:v>
                </c:pt>
                <c:pt idx="339">
                  <c:v>159625.43</c:v>
                </c:pt>
                <c:pt idx="340">
                  <c:v>142852.23000000001</c:v>
                </c:pt>
                <c:pt idx="341">
                  <c:v>290204.39</c:v>
                </c:pt>
                <c:pt idx="342">
                  <c:v>79317.460000000006</c:v>
                </c:pt>
                <c:pt idx="343">
                  <c:v>8158.77</c:v>
                </c:pt>
                <c:pt idx="344">
                  <c:v>73815.960000000006</c:v>
                </c:pt>
                <c:pt idx="345">
                  <c:v>315771.81</c:v>
                </c:pt>
                <c:pt idx="346">
                  <c:v>220462.03</c:v>
                </c:pt>
                <c:pt idx="347">
                  <c:v>112524.37</c:v>
                </c:pt>
                <c:pt idx="348">
                  <c:v>22151.1</c:v>
                </c:pt>
                <c:pt idx="349">
                  <c:v>312334.33</c:v>
                </c:pt>
                <c:pt idx="350">
                  <c:v>96919.18</c:v>
                </c:pt>
                <c:pt idx="351">
                  <c:v>97813.96</c:v>
                </c:pt>
                <c:pt idx="352">
                  <c:v>55159.79</c:v>
                </c:pt>
                <c:pt idx="353">
                  <c:v>365167.98</c:v>
                </c:pt>
                <c:pt idx="354">
                  <c:v>108887.78</c:v>
                </c:pt>
                <c:pt idx="355">
                  <c:v>148634.60999999999</c:v>
                </c:pt>
                <c:pt idx="356">
                  <c:v>52385.51</c:v>
                </c:pt>
                <c:pt idx="357">
                  <c:v>72811.87</c:v>
                </c:pt>
                <c:pt idx="358">
                  <c:v>52548.160000000003</c:v>
                </c:pt>
                <c:pt idx="359">
                  <c:v>230771.03</c:v>
                </c:pt>
                <c:pt idx="360">
                  <c:v>427024.12</c:v>
                </c:pt>
                <c:pt idx="361">
                  <c:v>157086.5</c:v>
                </c:pt>
                <c:pt idx="362">
                  <c:v>59285.26</c:v>
                </c:pt>
                <c:pt idx="363">
                  <c:v>60031.1</c:v>
                </c:pt>
                <c:pt idx="364">
                  <c:v>378817.23</c:v>
                </c:pt>
                <c:pt idx="365">
                  <c:v>601903.73</c:v>
                </c:pt>
                <c:pt idx="366">
                  <c:v>457258.54</c:v>
                </c:pt>
                <c:pt idx="367">
                  <c:v>78237.8</c:v>
                </c:pt>
                <c:pt idx="368">
                  <c:v>105234.06</c:v>
                </c:pt>
                <c:pt idx="369">
                  <c:v>4042.11</c:v>
                </c:pt>
                <c:pt idx="370">
                  <c:v>222717.58</c:v>
                </c:pt>
                <c:pt idx="371">
                  <c:v>140018.32999999999</c:v>
                </c:pt>
                <c:pt idx="372">
                  <c:v>358079.98</c:v>
                </c:pt>
                <c:pt idx="373">
                  <c:v>132886.88</c:v>
                </c:pt>
                <c:pt idx="374">
                  <c:v>294646.32</c:v>
                </c:pt>
                <c:pt idx="375">
                  <c:v>93235.86</c:v>
                </c:pt>
                <c:pt idx="376">
                  <c:v>501980.42</c:v>
                </c:pt>
                <c:pt idx="377">
                  <c:v>109289.76</c:v>
                </c:pt>
                <c:pt idx="378">
                  <c:v>45036.34</c:v>
                </c:pt>
                <c:pt idx="379">
                  <c:v>98525.13</c:v>
                </c:pt>
                <c:pt idx="380">
                  <c:v>83070.97</c:v>
                </c:pt>
                <c:pt idx="381">
                  <c:v>253957.44</c:v>
                </c:pt>
                <c:pt idx="382">
                  <c:v>159882.17000000001</c:v>
                </c:pt>
                <c:pt idx="383">
                  <c:v>121468.08</c:v>
                </c:pt>
                <c:pt idx="384">
                  <c:v>119010.1</c:v>
                </c:pt>
                <c:pt idx="385">
                  <c:v>553786.93000000005</c:v>
                </c:pt>
                <c:pt idx="386">
                  <c:v>71164.67</c:v>
                </c:pt>
                <c:pt idx="387">
                  <c:v>32042.83</c:v>
                </c:pt>
                <c:pt idx="388">
                  <c:v>193237.97</c:v>
                </c:pt>
                <c:pt idx="389">
                  <c:v>358882.36</c:v>
                </c:pt>
                <c:pt idx="390">
                  <c:v>194075.68</c:v>
                </c:pt>
                <c:pt idx="391">
                  <c:v>6782.2</c:v>
                </c:pt>
                <c:pt idx="392">
                  <c:v>56595.74</c:v>
                </c:pt>
                <c:pt idx="393">
                  <c:v>164625.84</c:v>
                </c:pt>
                <c:pt idx="394">
                  <c:v>29226.86</c:v>
                </c:pt>
                <c:pt idx="395">
                  <c:v>247187.41</c:v>
                </c:pt>
                <c:pt idx="396">
                  <c:v>464074.02</c:v>
                </c:pt>
                <c:pt idx="397">
                  <c:v>230019.61</c:v>
                </c:pt>
                <c:pt idx="398">
                  <c:v>185623.34</c:v>
                </c:pt>
                <c:pt idx="399">
                  <c:v>137687.04000000001</c:v>
                </c:pt>
                <c:pt idx="400">
                  <c:v>123229.52</c:v>
                </c:pt>
                <c:pt idx="401">
                  <c:v>59389.65</c:v>
                </c:pt>
                <c:pt idx="402">
                  <c:v>256079.29</c:v>
                </c:pt>
                <c:pt idx="403">
                  <c:v>152028.69</c:v>
                </c:pt>
                <c:pt idx="404">
                  <c:v>20477.82</c:v>
                </c:pt>
                <c:pt idx="405">
                  <c:v>146474.1</c:v>
                </c:pt>
                <c:pt idx="406">
                  <c:v>372163.9</c:v>
                </c:pt>
                <c:pt idx="407">
                  <c:v>55573.84</c:v>
                </c:pt>
                <c:pt idx="408">
                  <c:v>745348.17</c:v>
                </c:pt>
                <c:pt idx="409">
                  <c:v>282332.84999999998</c:v>
                </c:pt>
                <c:pt idx="410">
                  <c:v>254128.01</c:v>
                </c:pt>
                <c:pt idx="411">
                  <c:v>138391.44</c:v>
                </c:pt>
                <c:pt idx="412">
                  <c:v>340102.62</c:v>
                </c:pt>
                <c:pt idx="413">
                  <c:v>184209.15</c:v>
                </c:pt>
                <c:pt idx="414">
                  <c:v>108258.94</c:v>
                </c:pt>
                <c:pt idx="415">
                  <c:v>35875.17</c:v>
                </c:pt>
                <c:pt idx="416">
                  <c:v>397168.1</c:v>
                </c:pt>
                <c:pt idx="417">
                  <c:v>152220.63</c:v>
                </c:pt>
                <c:pt idx="418">
                  <c:v>351986.81</c:v>
                </c:pt>
                <c:pt idx="419">
                  <c:v>245762.47</c:v>
                </c:pt>
                <c:pt idx="420">
                  <c:v>285048.05</c:v>
                </c:pt>
                <c:pt idx="421">
                  <c:v>338056.7</c:v>
                </c:pt>
                <c:pt idx="422">
                  <c:v>117246.61</c:v>
                </c:pt>
                <c:pt idx="423">
                  <c:v>118594.71</c:v>
                </c:pt>
                <c:pt idx="424">
                  <c:v>49043.03</c:v>
                </c:pt>
                <c:pt idx="425">
                  <c:v>179959.28</c:v>
                </c:pt>
                <c:pt idx="426">
                  <c:v>194025.36</c:v>
                </c:pt>
                <c:pt idx="427">
                  <c:v>162919.32</c:v>
                </c:pt>
                <c:pt idx="428">
                  <c:v>331001.40000000002</c:v>
                </c:pt>
                <c:pt idx="429">
                  <c:v>304287.86</c:v>
                </c:pt>
                <c:pt idx="430">
                  <c:v>184683.36</c:v>
                </c:pt>
                <c:pt idx="431">
                  <c:v>265470.37</c:v>
                </c:pt>
                <c:pt idx="432">
                  <c:v>236455.29</c:v>
                </c:pt>
                <c:pt idx="433">
                  <c:v>348362.2</c:v>
                </c:pt>
                <c:pt idx="434">
                  <c:v>371393.33</c:v>
                </c:pt>
                <c:pt idx="435">
                  <c:v>29923.15</c:v>
                </c:pt>
                <c:pt idx="436">
                  <c:v>563729.1</c:v>
                </c:pt>
                <c:pt idx="437">
                  <c:v>456397.3</c:v>
                </c:pt>
                <c:pt idx="438">
                  <c:v>104415.63</c:v>
                </c:pt>
                <c:pt idx="439">
                  <c:v>287677.99</c:v>
                </c:pt>
                <c:pt idx="440">
                  <c:v>162337.99</c:v>
                </c:pt>
                <c:pt idx="441">
                  <c:v>88552.44</c:v>
                </c:pt>
                <c:pt idx="442">
                  <c:v>175992.11</c:v>
                </c:pt>
                <c:pt idx="443">
                  <c:v>34246.33</c:v>
                </c:pt>
                <c:pt idx="444">
                  <c:v>716200.07</c:v>
                </c:pt>
                <c:pt idx="445">
                  <c:v>448299.45</c:v>
                </c:pt>
                <c:pt idx="446">
                  <c:v>95052.2</c:v>
                </c:pt>
                <c:pt idx="447">
                  <c:v>147170.18</c:v>
                </c:pt>
                <c:pt idx="448">
                  <c:v>98636.04</c:v>
                </c:pt>
                <c:pt idx="449">
                  <c:v>347229.29</c:v>
                </c:pt>
                <c:pt idx="450">
                  <c:v>151664.34</c:v>
                </c:pt>
                <c:pt idx="451">
                  <c:v>369361.75</c:v>
                </c:pt>
                <c:pt idx="452">
                  <c:v>322981.36</c:v>
                </c:pt>
                <c:pt idx="453">
                  <c:v>67613.2</c:v>
                </c:pt>
                <c:pt idx="454">
                  <c:v>85808.94</c:v>
                </c:pt>
                <c:pt idx="455">
                  <c:v>338781.53</c:v>
                </c:pt>
                <c:pt idx="456">
                  <c:v>329570.62</c:v>
                </c:pt>
                <c:pt idx="457">
                  <c:v>64385.23</c:v>
                </c:pt>
                <c:pt idx="458">
                  <c:v>113347.04</c:v>
                </c:pt>
                <c:pt idx="459">
                  <c:v>75826.289999999994</c:v>
                </c:pt>
                <c:pt idx="460">
                  <c:v>100105.44</c:v>
                </c:pt>
                <c:pt idx="461">
                  <c:v>142353.84</c:v>
                </c:pt>
                <c:pt idx="462">
                  <c:v>277735.67</c:v>
                </c:pt>
                <c:pt idx="463">
                  <c:v>160675.20000000001</c:v>
                </c:pt>
                <c:pt idx="464">
                  <c:v>62554.55</c:v>
                </c:pt>
                <c:pt idx="465">
                  <c:v>92893.19</c:v>
                </c:pt>
                <c:pt idx="466">
                  <c:v>321015.2</c:v>
                </c:pt>
                <c:pt idx="467">
                  <c:v>216492.55</c:v>
                </c:pt>
                <c:pt idx="468">
                  <c:v>143513.79</c:v>
                </c:pt>
                <c:pt idx="469">
                  <c:v>81343.87</c:v>
                </c:pt>
                <c:pt idx="470">
                  <c:v>351921.49</c:v>
                </c:pt>
                <c:pt idx="471">
                  <c:v>66227.320000000007</c:v>
                </c:pt>
                <c:pt idx="472">
                  <c:v>536669.54</c:v>
                </c:pt>
                <c:pt idx="473">
                  <c:v>149651.26999999999</c:v>
                </c:pt>
                <c:pt idx="474">
                  <c:v>114628.98</c:v>
                </c:pt>
                <c:pt idx="475">
                  <c:v>104748.95</c:v>
                </c:pt>
                <c:pt idx="476">
                  <c:v>69480.929999999993</c:v>
                </c:pt>
                <c:pt idx="477">
                  <c:v>223021.97</c:v>
                </c:pt>
                <c:pt idx="478">
                  <c:v>259650.74</c:v>
                </c:pt>
                <c:pt idx="479">
                  <c:v>71453.14</c:v>
                </c:pt>
                <c:pt idx="480">
                  <c:v>616793.9</c:v>
                </c:pt>
                <c:pt idx="481">
                  <c:v>604896.24</c:v>
                </c:pt>
                <c:pt idx="482">
                  <c:v>247328.82</c:v>
                </c:pt>
                <c:pt idx="483">
                  <c:v>322719.83</c:v>
                </c:pt>
                <c:pt idx="484">
                  <c:v>140203.18</c:v>
                </c:pt>
                <c:pt idx="485">
                  <c:v>86280.56</c:v>
                </c:pt>
                <c:pt idx="486">
                  <c:v>557565.4</c:v>
                </c:pt>
                <c:pt idx="487">
                  <c:v>30202.12</c:v>
                </c:pt>
                <c:pt idx="488">
                  <c:v>283241.49</c:v>
                </c:pt>
                <c:pt idx="489">
                  <c:v>236149.26</c:v>
                </c:pt>
                <c:pt idx="490">
                  <c:v>249186.84</c:v>
                </c:pt>
                <c:pt idx="491">
                  <c:v>118264.81</c:v>
                </c:pt>
                <c:pt idx="492">
                  <c:v>269402.82</c:v>
                </c:pt>
                <c:pt idx="493">
                  <c:v>371917.21</c:v>
                </c:pt>
                <c:pt idx="494">
                  <c:v>172382.54</c:v>
                </c:pt>
                <c:pt idx="495">
                  <c:v>123884.45</c:v>
                </c:pt>
                <c:pt idx="496">
                  <c:v>125832.79</c:v>
                </c:pt>
                <c:pt idx="497">
                  <c:v>288058.23999999999</c:v>
                </c:pt>
                <c:pt idx="498">
                  <c:v>276505.15999999997</c:v>
                </c:pt>
                <c:pt idx="499">
                  <c:v>199122.17</c:v>
                </c:pt>
                <c:pt idx="500">
                  <c:v>303235.21000000002</c:v>
                </c:pt>
                <c:pt idx="501">
                  <c:v>40120.620000000003</c:v>
                </c:pt>
                <c:pt idx="502">
                  <c:v>470679.9</c:v>
                </c:pt>
                <c:pt idx="503">
                  <c:v>207015.02</c:v>
                </c:pt>
                <c:pt idx="504">
                  <c:v>459979.33</c:v>
                </c:pt>
                <c:pt idx="505">
                  <c:v>49513.51</c:v>
                </c:pt>
                <c:pt idx="506">
                  <c:v>61669.74</c:v>
                </c:pt>
                <c:pt idx="507">
                  <c:v>16866.84</c:v>
                </c:pt>
                <c:pt idx="508">
                  <c:v>163642.16</c:v>
                </c:pt>
                <c:pt idx="509">
                  <c:v>155851.26</c:v>
                </c:pt>
                <c:pt idx="510">
                  <c:v>121903.03</c:v>
                </c:pt>
                <c:pt idx="511">
                  <c:v>273248.7</c:v>
                </c:pt>
                <c:pt idx="512">
                  <c:v>161097.53</c:v>
                </c:pt>
                <c:pt idx="513">
                  <c:v>114608.39</c:v>
                </c:pt>
                <c:pt idx="514">
                  <c:v>23537.81</c:v>
                </c:pt>
                <c:pt idx="515">
                  <c:v>62991.37</c:v>
                </c:pt>
                <c:pt idx="516">
                  <c:v>68133.05</c:v>
                </c:pt>
                <c:pt idx="517">
                  <c:v>133212.63</c:v>
                </c:pt>
                <c:pt idx="518">
                  <c:v>203887.28</c:v>
                </c:pt>
                <c:pt idx="519">
                  <c:v>501431.86</c:v>
                </c:pt>
                <c:pt idx="520">
                  <c:v>491010.5</c:v>
                </c:pt>
                <c:pt idx="521">
                  <c:v>351984.49</c:v>
                </c:pt>
                <c:pt idx="522">
                  <c:v>488449.43</c:v>
                </c:pt>
                <c:pt idx="523">
                  <c:v>188436.95</c:v>
                </c:pt>
                <c:pt idx="524">
                  <c:v>306236.46000000002</c:v>
                </c:pt>
                <c:pt idx="525">
                  <c:v>331119.02</c:v>
                </c:pt>
                <c:pt idx="526">
                  <c:v>37835.15</c:v>
                </c:pt>
                <c:pt idx="527">
                  <c:v>104891.52</c:v>
                </c:pt>
                <c:pt idx="528">
                  <c:v>317437.26</c:v>
                </c:pt>
                <c:pt idx="529">
                  <c:v>112211.17</c:v>
                </c:pt>
                <c:pt idx="530">
                  <c:v>426837.3</c:v>
                </c:pt>
                <c:pt idx="531">
                  <c:v>248034.71</c:v>
                </c:pt>
                <c:pt idx="532">
                  <c:v>356189.48</c:v>
                </c:pt>
                <c:pt idx="533">
                  <c:v>9149.14</c:v>
                </c:pt>
                <c:pt idx="534">
                  <c:v>134485.85999999999</c:v>
                </c:pt>
                <c:pt idx="535">
                  <c:v>158400.26999999999</c:v>
                </c:pt>
                <c:pt idx="536">
                  <c:v>103064.5</c:v>
                </c:pt>
                <c:pt idx="537">
                  <c:v>141593.98000000001</c:v>
                </c:pt>
                <c:pt idx="538">
                  <c:v>249588.99</c:v>
                </c:pt>
                <c:pt idx="539">
                  <c:v>64062.09</c:v>
                </c:pt>
                <c:pt idx="540">
                  <c:v>305048.3</c:v>
                </c:pt>
                <c:pt idx="541">
                  <c:v>379969.01</c:v>
                </c:pt>
                <c:pt idx="542">
                  <c:v>85805.15</c:v>
                </c:pt>
                <c:pt idx="543">
                  <c:v>265277.21000000002</c:v>
                </c:pt>
                <c:pt idx="544">
                  <c:v>250018.41</c:v>
                </c:pt>
                <c:pt idx="545">
                  <c:v>9042.9699999999993</c:v>
                </c:pt>
                <c:pt idx="546">
                  <c:v>90464.03</c:v>
                </c:pt>
                <c:pt idx="547">
                  <c:v>296650.12</c:v>
                </c:pt>
                <c:pt idx="548">
                  <c:v>310579.26</c:v>
                </c:pt>
                <c:pt idx="549">
                  <c:v>212576.58</c:v>
                </c:pt>
                <c:pt idx="550">
                  <c:v>166811.73000000001</c:v>
                </c:pt>
                <c:pt idx="551">
                  <c:v>87427.72</c:v>
                </c:pt>
                <c:pt idx="552">
                  <c:v>241604.84</c:v>
                </c:pt>
                <c:pt idx="553">
                  <c:v>175348.63</c:v>
                </c:pt>
                <c:pt idx="554">
                  <c:v>364200.76</c:v>
                </c:pt>
                <c:pt idx="555">
                  <c:v>137371.04999999999</c:v>
                </c:pt>
                <c:pt idx="556">
                  <c:v>177002.39</c:v>
                </c:pt>
                <c:pt idx="557">
                  <c:v>159740.92000000001</c:v>
                </c:pt>
                <c:pt idx="558">
                  <c:v>179093.03</c:v>
                </c:pt>
                <c:pt idx="559">
                  <c:v>21659.68</c:v>
                </c:pt>
                <c:pt idx="560">
                  <c:v>234099.44</c:v>
                </c:pt>
                <c:pt idx="561">
                  <c:v>33246.589999999997</c:v>
                </c:pt>
                <c:pt idx="562">
                  <c:v>17643.21</c:v>
                </c:pt>
                <c:pt idx="563">
                  <c:v>399668.57</c:v>
                </c:pt>
                <c:pt idx="564">
                  <c:v>100190.05</c:v>
                </c:pt>
                <c:pt idx="565">
                  <c:v>121610.79</c:v>
                </c:pt>
                <c:pt idx="566">
                  <c:v>375354.9</c:v>
                </c:pt>
                <c:pt idx="567">
                  <c:v>465377.94</c:v>
                </c:pt>
                <c:pt idx="568">
                  <c:v>164670.37</c:v>
                </c:pt>
                <c:pt idx="569">
                  <c:v>289938.75</c:v>
                </c:pt>
                <c:pt idx="570">
                  <c:v>15987.28</c:v>
                </c:pt>
                <c:pt idx="571">
                  <c:v>527245.02</c:v>
                </c:pt>
                <c:pt idx="572">
                  <c:v>128481.52</c:v>
                </c:pt>
                <c:pt idx="573">
                  <c:v>277786.78999999998</c:v>
                </c:pt>
                <c:pt idx="574">
                  <c:v>354961.42</c:v>
                </c:pt>
                <c:pt idx="575">
                  <c:v>471592.59</c:v>
                </c:pt>
                <c:pt idx="576">
                  <c:v>317913.36</c:v>
                </c:pt>
                <c:pt idx="577">
                  <c:v>67432.62</c:v>
                </c:pt>
                <c:pt idx="578">
                  <c:v>164990.71</c:v>
                </c:pt>
                <c:pt idx="579">
                  <c:v>225686.49</c:v>
                </c:pt>
                <c:pt idx="580">
                  <c:v>23246.45</c:v>
                </c:pt>
                <c:pt idx="581">
                  <c:v>172065.79</c:v>
                </c:pt>
                <c:pt idx="582">
                  <c:v>79963.490000000005</c:v>
                </c:pt>
                <c:pt idx="583">
                  <c:v>322484.98</c:v>
                </c:pt>
                <c:pt idx="584">
                  <c:v>193756.4</c:v>
                </c:pt>
                <c:pt idx="585">
                  <c:v>145295.62</c:v>
                </c:pt>
                <c:pt idx="586">
                  <c:v>91905.3</c:v>
                </c:pt>
                <c:pt idx="587">
                  <c:v>292149.43</c:v>
                </c:pt>
                <c:pt idx="588">
                  <c:v>283752.07</c:v>
                </c:pt>
                <c:pt idx="589">
                  <c:v>58893.2</c:v>
                </c:pt>
                <c:pt idx="590">
                  <c:v>46592.06</c:v>
                </c:pt>
                <c:pt idx="591">
                  <c:v>93084.43</c:v>
                </c:pt>
                <c:pt idx="592">
                  <c:v>70147.789999999994</c:v>
                </c:pt>
                <c:pt idx="593">
                  <c:v>241280.15</c:v>
                </c:pt>
                <c:pt idx="594">
                  <c:v>106436.29</c:v>
                </c:pt>
                <c:pt idx="595">
                  <c:v>84085.96</c:v>
                </c:pt>
                <c:pt idx="596">
                  <c:v>453593.07</c:v>
                </c:pt>
                <c:pt idx="597">
                  <c:v>413332.08</c:v>
                </c:pt>
                <c:pt idx="598">
                  <c:v>371327.98</c:v>
                </c:pt>
                <c:pt idx="599">
                  <c:v>270240.74</c:v>
                </c:pt>
                <c:pt idx="600">
                  <c:v>278619</c:v>
                </c:pt>
                <c:pt idx="601">
                  <c:v>144450.20000000001</c:v>
                </c:pt>
                <c:pt idx="602">
                  <c:v>109006.67</c:v>
                </c:pt>
                <c:pt idx="603">
                  <c:v>114520.07</c:v>
                </c:pt>
                <c:pt idx="604">
                  <c:v>166680.71</c:v>
                </c:pt>
                <c:pt idx="605">
                  <c:v>208313.59</c:v>
                </c:pt>
                <c:pt idx="606">
                  <c:v>276654.36</c:v>
                </c:pt>
                <c:pt idx="607">
                  <c:v>245143.36</c:v>
                </c:pt>
                <c:pt idx="608">
                  <c:v>369912.23</c:v>
                </c:pt>
                <c:pt idx="609">
                  <c:v>6531.18</c:v>
                </c:pt>
                <c:pt idx="610">
                  <c:v>353903.24</c:v>
                </c:pt>
                <c:pt idx="611">
                  <c:v>84224.06</c:v>
                </c:pt>
                <c:pt idx="612">
                  <c:v>287579.89</c:v>
                </c:pt>
                <c:pt idx="613">
                  <c:v>279156.18</c:v>
                </c:pt>
                <c:pt idx="614">
                  <c:v>136760.44</c:v>
                </c:pt>
                <c:pt idx="615">
                  <c:v>191066.23999999999</c:v>
                </c:pt>
                <c:pt idx="616">
                  <c:v>188126.04</c:v>
                </c:pt>
                <c:pt idx="617">
                  <c:v>20986.9</c:v>
                </c:pt>
                <c:pt idx="618">
                  <c:v>154180.81</c:v>
                </c:pt>
                <c:pt idx="619">
                  <c:v>420408.8</c:v>
                </c:pt>
                <c:pt idx="620">
                  <c:v>329774.81</c:v>
                </c:pt>
                <c:pt idx="621">
                  <c:v>4834.78</c:v>
                </c:pt>
                <c:pt idx="622">
                  <c:v>194436.12</c:v>
                </c:pt>
                <c:pt idx="623">
                  <c:v>336490.04</c:v>
                </c:pt>
                <c:pt idx="624">
                  <c:v>206740.26</c:v>
                </c:pt>
                <c:pt idx="625">
                  <c:v>389102.1</c:v>
                </c:pt>
                <c:pt idx="626">
                  <c:v>87482.55</c:v>
                </c:pt>
                <c:pt idx="627">
                  <c:v>179646.85</c:v>
                </c:pt>
                <c:pt idx="628">
                  <c:v>318919.96000000002</c:v>
                </c:pt>
                <c:pt idx="629">
                  <c:v>72537.09</c:v>
                </c:pt>
                <c:pt idx="630">
                  <c:v>150668.13</c:v>
                </c:pt>
                <c:pt idx="631">
                  <c:v>131640.44</c:v>
                </c:pt>
                <c:pt idx="632">
                  <c:v>55765.21</c:v>
                </c:pt>
                <c:pt idx="633">
                  <c:v>48223.19</c:v>
                </c:pt>
                <c:pt idx="634">
                  <c:v>283745.45</c:v>
                </c:pt>
                <c:pt idx="635">
                  <c:v>297473.09000000003</c:v>
                </c:pt>
                <c:pt idx="636">
                  <c:v>263695.77</c:v>
                </c:pt>
                <c:pt idx="637">
                  <c:v>24220.83</c:v>
                </c:pt>
                <c:pt idx="638">
                  <c:v>157484.32</c:v>
                </c:pt>
                <c:pt idx="639">
                  <c:v>9342.2099999999991</c:v>
                </c:pt>
                <c:pt idx="640">
                  <c:v>289852.96999999997</c:v>
                </c:pt>
                <c:pt idx="641">
                  <c:v>184190.71</c:v>
                </c:pt>
                <c:pt idx="642">
                  <c:v>162478.79</c:v>
                </c:pt>
                <c:pt idx="643">
                  <c:v>371211.51</c:v>
                </c:pt>
                <c:pt idx="644">
                  <c:v>294084.96000000002</c:v>
                </c:pt>
                <c:pt idx="645">
                  <c:v>205126.59</c:v>
                </c:pt>
                <c:pt idx="646">
                  <c:v>208154.79</c:v>
                </c:pt>
                <c:pt idx="647">
                  <c:v>280889.7</c:v>
                </c:pt>
                <c:pt idx="648">
                  <c:v>396674.82</c:v>
                </c:pt>
                <c:pt idx="649">
                  <c:v>332293.48</c:v>
                </c:pt>
                <c:pt idx="650">
                  <c:v>76541.63</c:v>
                </c:pt>
                <c:pt idx="651">
                  <c:v>118236</c:v>
                </c:pt>
                <c:pt idx="652">
                  <c:v>280446.28999999998</c:v>
                </c:pt>
                <c:pt idx="653">
                  <c:v>35677.699999999997</c:v>
                </c:pt>
                <c:pt idx="654">
                  <c:v>258060.32</c:v>
                </c:pt>
                <c:pt idx="655">
                  <c:v>193600.85</c:v>
                </c:pt>
                <c:pt idx="656">
                  <c:v>72244.100000000006</c:v>
                </c:pt>
                <c:pt idx="657">
                  <c:v>232893.92</c:v>
                </c:pt>
                <c:pt idx="658">
                  <c:v>342614.92</c:v>
                </c:pt>
                <c:pt idx="659">
                  <c:v>36811.440000000002</c:v>
                </c:pt>
                <c:pt idx="660">
                  <c:v>149053.81</c:v>
                </c:pt>
                <c:pt idx="661">
                  <c:v>360243.55</c:v>
                </c:pt>
                <c:pt idx="662">
                  <c:v>88256.77</c:v>
                </c:pt>
                <c:pt idx="663">
                  <c:v>286075.12</c:v>
                </c:pt>
                <c:pt idx="664">
                  <c:v>63050.35</c:v>
                </c:pt>
                <c:pt idx="665">
                  <c:v>163396.9</c:v>
                </c:pt>
                <c:pt idx="666">
                  <c:v>257897.22</c:v>
                </c:pt>
                <c:pt idx="667">
                  <c:v>445847.37</c:v>
                </c:pt>
                <c:pt idx="668">
                  <c:v>163528.79999999999</c:v>
                </c:pt>
                <c:pt idx="669">
                  <c:v>88889.05</c:v>
                </c:pt>
                <c:pt idx="670">
                  <c:v>13991.85</c:v>
                </c:pt>
                <c:pt idx="671">
                  <c:v>161794.42000000001</c:v>
                </c:pt>
                <c:pt idx="672">
                  <c:v>293508</c:v>
                </c:pt>
                <c:pt idx="673">
                  <c:v>97185.11</c:v>
                </c:pt>
                <c:pt idx="674">
                  <c:v>306874.65999999997</c:v>
                </c:pt>
                <c:pt idx="675">
                  <c:v>256760.43</c:v>
                </c:pt>
                <c:pt idx="676">
                  <c:v>305065.19</c:v>
                </c:pt>
                <c:pt idx="677">
                  <c:v>214641.39</c:v>
                </c:pt>
                <c:pt idx="678">
                  <c:v>275809.34999999998</c:v>
                </c:pt>
                <c:pt idx="679">
                  <c:v>386120.66</c:v>
                </c:pt>
                <c:pt idx="680">
                  <c:v>232997.41</c:v>
                </c:pt>
                <c:pt idx="681">
                  <c:v>436513.58</c:v>
                </c:pt>
                <c:pt idx="682">
                  <c:v>333954.78999999998</c:v>
                </c:pt>
                <c:pt idx="683">
                  <c:v>423386.13</c:v>
                </c:pt>
                <c:pt idx="684">
                  <c:v>354129.53</c:v>
                </c:pt>
                <c:pt idx="685">
                  <c:v>215739.4</c:v>
                </c:pt>
                <c:pt idx="686">
                  <c:v>496142.63</c:v>
                </c:pt>
                <c:pt idx="687">
                  <c:v>284398.84999999998</c:v>
                </c:pt>
                <c:pt idx="688">
                  <c:v>94064.25</c:v>
                </c:pt>
                <c:pt idx="689">
                  <c:v>374759.42</c:v>
                </c:pt>
                <c:pt idx="690">
                  <c:v>106501.27</c:v>
                </c:pt>
                <c:pt idx="691">
                  <c:v>237505.58</c:v>
                </c:pt>
                <c:pt idx="692">
                  <c:v>12716.57</c:v>
                </c:pt>
                <c:pt idx="693">
                  <c:v>228671.94</c:v>
                </c:pt>
                <c:pt idx="694">
                  <c:v>28219.07</c:v>
                </c:pt>
                <c:pt idx="695">
                  <c:v>44393.56</c:v>
                </c:pt>
                <c:pt idx="696">
                  <c:v>135301.79999999999</c:v>
                </c:pt>
                <c:pt idx="697">
                  <c:v>164365.95000000001</c:v>
                </c:pt>
                <c:pt idx="698">
                  <c:v>202466.25</c:v>
                </c:pt>
                <c:pt idx="699">
                  <c:v>221270.04</c:v>
                </c:pt>
                <c:pt idx="700">
                  <c:v>170742.09</c:v>
                </c:pt>
                <c:pt idx="701">
                  <c:v>348014.19</c:v>
                </c:pt>
                <c:pt idx="702">
                  <c:v>361481.83</c:v>
                </c:pt>
                <c:pt idx="703">
                  <c:v>130629.67</c:v>
                </c:pt>
                <c:pt idx="704">
                  <c:v>78961.33</c:v>
                </c:pt>
                <c:pt idx="705">
                  <c:v>80778.58</c:v>
                </c:pt>
                <c:pt idx="706">
                  <c:v>293859.74</c:v>
                </c:pt>
                <c:pt idx="707">
                  <c:v>303908.13</c:v>
                </c:pt>
                <c:pt idx="708">
                  <c:v>11207.21</c:v>
                </c:pt>
                <c:pt idx="709">
                  <c:v>459411.48</c:v>
                </c:pt>
                <c:pt idx="710">
                  <c:v>314327.53999999998</c:v>
                </c:pt>
                <c:pt idx="711">
                  <c:v>382929.65</c:v>
                </c:pt>
                <c:pt idx="712">
                  <c:v>159350.35999999999</c:v>
                </c:pt>
                <c:pt idx="713">
                  <c:v>220657.47</c:v>
                </c:pt>
                <c:pt idx="714">
                  <c:v>379635.84</c:v>
                </c:pt>
                <c:pt idx="715">
                  <c:v>227421.18</c:v>
                </c:pt>
                <c:pt idx="716">
                  <c:v>90787.09</c:v>
                </c:pt>
                <c:pt idx="717">
                  <c:v>689750.13</c:v>
                </c:pt>
                <c:pt idx="718">
                  <c:v>525841.31000000006</c:v>
                </c:pt>
                <c:pt idx="719">
                  <c:v>275227.45</c:v>
                </c:pt>
                <c:pt idx="720">
                  <c:v>30106.38</c:v>
                </c:pt>
                <c:pt idx="721">
                  <c:v>72846.95</c:v>
                </c:pt>
                <c:pt idx="722">
                  <c:v>44663.69</c:v>
                </c:pt>
                <c:pt idx="723">
                  <c:v>108140.76</c:v>
                </c:pt>
                <c:pt idx="724">
                  <c:v>150261.03</c:v>
                </c:pt>
                <c:pt idx="725">
                  <c:v>233255.53</c:v>
                </c:pt>
                <c:pt idx="726">
                  <c:v>472657.35</c:v>
                </c:pt>
                <c:pt idx="727">
                  <c:v>272722.84000000003</c:v>
                </c:pt>
                <c:pt idx="728">
                  <c:v>138076.03</c:v>
                </c:pt>
                <c:pt idx="729">
                  <c:v>90392.55</c:v>
                </c:pt>
                <c:pt idx="730">
                  <c:v>193971.01</c:v>
                </c:pt>
                <c:pt idx="731">
                  <c:v>37841.769999999997</c:v>
                </c:pt>
                <c:pt idx="732">
                  <c:v>46642.720000000001</c:v>
                </c:pt>
                <c:pt idx="733">
                  <c:v>163885.47</c:v>
                </c:pt>
                <c:pt idx="734">
                  <c:v>154833.59</c:v>
                </c:pt>
                <c:pt idx="735">
                  <c:v>251603.46</c:v>
                </c:pt>
                <c:pt idx="736">
                  <c:v>54845.98</c:v>
                </c:pt>
                <c:pt idx="737">
                  <c:v>76888</c:v>
                </c:pt>
                <c:pt idx="738">
                  <c:v>97066.39</c:v>
                </c:pt>
                <c:pt idx="739">
                  <c:v>239229.21</c:v>
                </c:pt>
                <c:pt idx="740">
                  <c:v>3176.26</c:v>
                </c:pt>
                <c:pt idx="741">
                  <c:v>39371.74</c:v>
                </c:pt>
                <c:pt idx="742">
                  <c:v>139612.34</c:v>
                </c:pt>
                <c:pt idx="743">
                  <c:v>171805.97</c:v>
                </c:pt>
                <c:pt idx="744">
                  <c:v>430597.07</c:v>
                </c:pt>
                <c:pt idx="745">
                  <c:v>419553.44</c:v>
                </c:pt>
                <c:pt idx="746">
                  <c:v>77359.070000000007</c:v>
                </c:pt>
                <c:pt idx="747">
                  <c:v>43297.58</c:v>
                </c:pt>
                <c:pt idx="748">
                  <c:v>151273.91</c:v>
                </c:pt>
                <c:pt idx="749">
                  <c:v>142208.04999999999</c:v>
                </c:pt>
                <c:pt idx="750">
                  <c:v>257716.66</c:v>
                </c:pt>
                <c:pt idx="751">
                  <c:v>49423.24</c:v>
                </c:pt>
                <c:pt idx="752">
                  <c:v>468564.62</c:v>
                </c:pt>
                <c:pt idx="753">
                  <c:v>211739.99</c:v>
                </c:pt>
                <c:pt idx="754">
                  <c:v>364891.08</c:v>
                </c:pt>
                <c:pt idx="755">
                  <c:v>278549.59999999998</c:v>
                </c:pt>
                <c:pt idx="756">
                  <c:v>65081.42</c:v>
                </c:pt>
                <c:pt idx="757">
                  <c:v>269959.82</c:v>
                </c:pt>
                <c:pt idx="758">
                  <c:v>130814.37</c:v>
                </c:pt>
                <c:pt idx="759">
                  <c:v>271910.53000000003</c:v>
                </c:pt>
                <c:pt idx="760">
                  <c:v>155686.09</c:v>
                </c:pt>
                <c:pt idx="761">
                  <c:v>40739.26</c:v>
                </c:pt>
                <c:pt idx="762">
                  <c:v>210632.93</c:v>
                </c:pt>
                <c:pt idx="763">
                  <c:v>53338.38</c:v>
                </c:pt>
                <c:pt idx="764">
                  <c:v>56235.59</c:v>
                </c:pt>
                <c:pt idx="765">
                  <c:v>370980.92</c:v>
                </c:pt>
                <c:pt idx="766">
                  <c:v>76521.62</c:v>
                </c:pt>
                <c:pt idx="767">
                  <c:v>17146.91</c:v>
                </c:pt>
                <c:pt idx="768">
                  <c:v>5356.81</c:v>
                </c:pt>
                <c:pt idx="769">
                  <c:v>11243.66</c:v>
                </c:pt>
                <c:pt idx="770">
                  <c:v>689818.96</c:v>
                </c:pt>
                <c:pt idx="771">
                  <c:v>287601.28000000003</c:v>
                </c:pt>
                <c:pt idx="772">
                  <c:v>43795</c:v>
                </c:pt>
                <c:pt idx="773">
                  <c:v>140244.35999999999</c:v>
                </c:pt>
                <c:pt idx="774">
                  <c:v>118431.12</c:v>
                </c:pt>
                <c:pt idx="775">
                  <c:v>207623.52</c:v>
                </c:pt>
                <c:pt idx="776">
                  <c:v>13585.22</c:v>
                </c:pt>
                <c:pt idx="777">
                  <c:v>350641.9</c:v>
                </c:pt>
                <c:pt idx="778">
                  <c:v>46193.279999999999</c:v>
                </c:pt>
                <c:pt idx="779">
                  <c:v>206236.03</c:v>
                </c:pt>
                <c:pt idx="780">
                  <c:v>64617.54</c:v>
                </c:pt>
                <c:pt idx="781">
                  <c:v>29520.76</c:v>
                </c:pt>
                <c:pt idx="782">
                  <c:v>86403.17</c:v>
                </c:pt>
                <c:pt idx="783">
                  <c:v>130338.05</c:v>
                </c:pt>
                <c:pt idx="784">
                  <c:v>447532.32</c:v>
                </c:pt>
                <c:pt idx="785">
                  <c:v>145061.38</c:v>
                </c:pt>
                <c:pt idx="786">
                  <c:v>76229.73</c:v>
                </c:pt>
                <c:pt idx="787">
                  <c:v>304853.34999999998</c:v>
                </c:pt>
                <c:pt idx="788">
                  <c:v>508741.14</c:v>
                </c:pt>
                <c:pt idx="789">
                  <c:v>184169.82</c:v>
                </c:pt>
                <c:pt idx="790">
                  <c:v>256163.07</c:v>
                </c:pt>
                <c:pt idx="791">
                  <c:v>157407.95000000001</c:v>
                </c:pt>
                <c:pt idx="792">
                  <c:v>103067.41</c:v>
                </c:pt>
                <c:pt idx="793">
                  <c:v>95159.72</c:v>
                </c:pt>
                <c:pt idx="794">
                  <c:v>234215.55</c:v>
                </c:pt>
                <c:pt idx="795">
                  <c:v>263290.81</c:v>
                </c:pt>
                <c:pt idx="796">
                  <c:v>50429.919999999998</c:v>
                </c:pt>
                <c:pt idx="797">
                  <c:v>58242.87</c:v>
                </c:pt>
                <c:pt idx="798">
                  <c:v>406862.77</c:v>
                </c:pt>
                <c:pt idx="799">
                  <c:v>361377.75</c:v>
                </c:pt>
                <c:pt idx="800">
                  <c:v>113472.8</c:v>
                </c:pt>
                <c:pt idx="801">
                  <c:v>257708.42</c:v>
                </c:pt>
                <c:pt idx="802">
                  <c:v>417689.61</c:v>
                </c:pt>
                <c:pt idx="803">
                  <c:v>38003.42</c:v>
                </c:pt>
                <c:pt idx="804">
                  <c:v>218215</c:v>
                </c:pt>
                <c:pt idx="805">
                  <c:v>153850.96</c:v>
                </c:pt>
                <c:pt idx="806">
                  <c:v>325731.7</c:v>
                </c:pt>
                <c:pt idx="807">
                  <c:v>223643.14</c:v>
                </c:pt>
                <c:pt idx="808">
                  <c:v>88147.29</c:v>
                </c:pt>
                <c:pt idx="809">
                  <c:v>218260.1</c:v>
                </c:pt>
                <c:pt idx="810">
                  <c:v>246448.73</c:v>
                </c:pt>
                <c:pt idx="811">
                  <c:v>164394.57999999999</c:v>
                </c:pt>
                <c:pt idx="812">
                  <c:v>148111.95000000001</c:v>
                </c:pt>
                <c:pt idx="813">
                  <c:v>133988.41</c:v>
                </c:pt>
                <c:pt idx="814">
                  <c:v>269499.69</c:v>
                </c:pt>
                <c:pt idx="815">
                  <c:v>188228.88</c:v>
                </c:pt>
                <c:pt idx="816">
                  <c:v>104486.49</c:v>
                </c:pt>
                <c:pt idx="817">
                  <c:v>417355.75</c:v>
                </c:pt>
                <c:pt idx="818">
                  <c:v>162497.44</c:v>
                </c:pt>
                <c:pt idx="819">
                  <c:v>276188.48</c:v>
                </c:pt>
                <c:pt idx="820">
                  <c:v>285303.76</c:v>
                </c:pt>
                <c:pt idx="821">
                  <c:v>130284.29</c:v>
                </c:pt>
                <c:pt idx="822">
                  <c:v>431321.19</c:v>
                </c:pt>
                <c:pt idx="823">
                  <c:v>50496.800000000003</c:v>
                </c:pt>
                <c:pt idx="824">
                  <c:v>21982.94</c:v>
                </c:pt>
                <c:pt idx="825">
                  <c:v>416209.12</c:v>
                </c:pt>
                <c:pt idx="826">
                  <c:v>233046.99</c:v>
                </c:pt>
                <c:pt idx="827">
                  <c:v>110779.88</c:v>
                </c:pt>
                <c:pt idx="828">
                  <c:v>25106.42</c:v>
                </c:pt>
                <c:pt idx="829">
                  <c:v>52254.69</c:v>
                </c:pt>
                <c:pt idx="830">
                  <c:v>119696.28</c:v>
                </c:pt>
                <c:pt idx="831">
                  <c:v>77011.100000000006</c:v>
                </c:pt>
                <c:pt idx="832">
                  <c:v>188247.6</c:v>
                </c:pt>
                <c:pt idx="833">
                  <c:v>102395.11</c:v>
                </c:pt>
                <c:pt idx="834">
                  <c:v>192199.9</c:v>
                </c:pt>
                <c:pt idx="835">
                  <c:v>445914.8</c:v>
                </c:pt>
                <c:pt idx="836">
                  <c:v>279684.75</c:v>
                </c:pt>
                <c:pt idx="837">
                  <c:v>110793.91</c:v>
                </c:pt>
                <c:pt idx="838">
                  <c:v>148445.26</c:v>
                </c:pt>
                <c:pt idx="839">
                  <c:v>141894.37</c:v>
                </c:pt>
                <c:pt idx="840">
                  <c:v>169101.67</c:v>
                </c:pt>
                <c:pt idx="841">
                  <c:v>615319.44999999995</c:v>
                </c:pt>
                <c:pt idx="842">
                  <c:v>81227.98</c:v>
                </c:pt>
                <c:pt idx="843">
                  <c:v>39387.269999999997</c:v>
                </c:pt>
                <c:pt idx="844">
                  <c:v>12805.66</c:v>
                </c:pt>
                <c:pt idx="845">
                  <c:v>323064.89</c:v>
                </c:pt>
                <c:pt idx="846">
                  <c:v>361640.38</c:v>
                </c:pt>
                <c:pt idx="847">
                  <c:v>20942.740000000002</c:v>
                </c:pt>
                <c:pt idx="848">
                  <c:v>538632.4</c:v>
                </c:pt>
                <c:pt idx="849">
                  <c:v>436989.61</c:v>
                </c:pt>
                <c:pt idx="850">
                  <c:v>210613.7</c:v>
                </c:pt>
                <c:pt idx="851">
                  <c:v>43299.199999999997</c:v>
                </c:pt>
                <c:pt idx="852">
                  <c:v>200354.19</c:v>
                </c:pt>
                <c:pt idx="853">
                  <c:v>309584.17</c:v>
                </c:pt>
                <c:pt idx="854">
                  <c:v>165884.54999999999</c:v>
                </c:pt>
                <c:pt idx="855">
                  <c:v>9064.39</c:v>
                </c:pt>
                <c:pt idx="856">
                  <c:v>249668.35</c:v>
                </c:pt>
                <c:pt idx="857">
                  <c:v>407501.44</c:v>
                </c:pt>
                <c:pt idx="858">
                  <c:v>199103.19</c:v>
                </c:pt>
                <c:pt idx="859">
                  <c:v>309033.18</c:v>
                </c:pt>
                <c:pt idx="860">
                  <c:v>369379.84000000003</c:v>
                </c:pt>
                <c:pt idx="861">
                  <c:v>83642.649999999994</c:v>
                </c:pt>
                <c:pt idx="862">
                  <c:v>295356.59000000003</c:v>
                </c:pt>
                <c:pt idx="863">
                  <c:v>301492.12</c:v>
                </c:pt>
                <c:pt idx="864">
                  <c:v>43730.8</c:v>
                </c:pt>
                <c:pt idx="865">
                  <c:v>215959.21</c:v>
                </c:pt>
                <c:pt idx="866">
                  <c:v>39436.35</c:v>
                </c:pt>
                <c:pt idx="867">
                  <c:v>221260</c:v>
                </c:pt>
                <c:pt idx="868">
                  <c:v>164342.23000000001</c:v>
                </c:pt>
                <c:pt idx="869">
                  <c:v>95799.66</c:v>
                </c:pt>
                <c:pt idx="870">
                  <c:v>92755.97</c:v>
                </c:pt>
                <c:pt idx="871">
                  <c:v>38285.879999999997</c:v>
                </c:pt>
                <c:pt idx="872">
                  <c:v>133116.04999999999</c:v>
                </c:pt>
                <c:pt idx="873">
                  <c:v>19246.2</c:v>
                </c:pt>
                <c:pt idx="874">
                  <c:v>52772.78</c:v>
                </c:pt>
                <c:pt idx="875">
                  <c:v>7594.38</c:v>
                </c:pt>
                <c:pt idx="876">
                  <c:v>195839.75</c:v>
                </c:pt>
                <c:pt idx="877">
                  <c:v>295227.28999999998</c:v>
                </c:pt>
                <c:pt idx="878">
                  <c:v>536399.79</c:v>
                </c:pt>
                <c:pt idx="879">
                  <c:v>248434.68</c:v>
                </c:pt>
                <c:pt idx="880">
                  <c:v>9930.2099999999991</c:v>
                </c:pt>
                <c:pt idx="881">
                  <c:v>274207.84000000003</c:v>
                </c:pt>
                <c:pt idx="882">
                  <c:v>286590.45</c:v>
                </c:pt>
                <c:pt idx="883">
                  <c:v>66257.97</c:v>
                </c:pt>
                <c:pt idx="884">
                  <c:v>575213.84</c:v>
                </c:pt>
                <c:pt idx="885">
                  <c:v>78600.259999999995</c:v>
                </c:pt>
                <c:pt idx="886">
                  <c:v>363821.59</c:v>
                </c:pt>
                <c:pt idx="887">
                  <c:v>227014.96</c:v>
                </c:pt>
                <c:pt idx="888">
                  <c:v>180849.06</c:v>
                </c:pt>
                <c:pt idx="889">
                  <c:v>52191.93</c:v>
                </c:pt>
                <c:pt idx="890">
                  <c:v>113086.49</c:v>
                </c:pt>
                <c:pt idx="891">
                  <c:v>289384.36</c:v>
                </c:pt>
                <c:pt idx="892">
                  <c:v>214039.6</c:v>
                </c:pt>
                <c:pt idx="893">
                  <c:v>513192.57</c:v>
                </c:pt>
                <c:pt idx="894">
                  <c:v>69558.22</c:v>
                </c:pt>
                <c:pt idx="895">
                  <c:v>363618.12</c:v>
                </c:pt>
                <c:pt idx="896">
                  <c:v>239760.06</c:v>
                </c:pt>
                <c:pt idx="897">
                  <c:v>98204.08</c:v>
                </c:pt>
                <c:pt idx="898">
                  <c:v>211316.67</c:v>
                </c:pt>
                <c:pt idx="899">
                  <c:v>212808.6</c:v>
                </c:pt>
                <c:pt idx="900">
                  <c:v>105411.66</c:v>
                </c:pt>
                <c:pt idx="901">
                  <c:v>288186.88</c:v>
                </c:pt>
                <c:pt idx="902">
                  <c:v>29361.94</c:v>
                </c:pt>
                <c:pt idx="903">
                  <c:v>191803.41</c:v>
                </c:pt>
                <c:pt idx="904">
                  <c:v>331141.34000000003</c:v>
                </c:pt>
                <c:pt idx="905">
                  <c:v>414839.58</c:v>
                </c:pt>
                <c:pt idx="906">
                  <c:v>100058.73</c:v>
                </c:pt>
                <c:pt idx="907">
                  <c:v>276298.06</c:v>
                </c:pt>
                <c:pt idx="908">
                  <c:v>324875.93</c:v>
                </c:pt>
                <c:pt idx="909">
                  <c:v>395825.83</c:v>
                </c:pt>
                <c:pt idx="910">
                  <c:v>119119.69</c:v>
                </c:pt>
                <c:pt idx="911">
                  <c:v>278993.03000000003</c:v>
                </c:pt>
                <c:pt idx="912">
                  <c:v>12080.27</c:v>
                </c:pt>
                <c:pt idx="913">
                  <c:v>243185.87</c:v>
                </c:pt>
                <c:pt idx="914">
                  <c:v>15931.09</c:v>
                </c:pt>
                <c:pt idx="915">
                  <c:v>144164.64000000001</c:v>
                </c:pt>
                <c:pt idx="916">
                  <c:v>30602.6</c:v>
                </c:pt>
                <c:pt idx="917">
                  <c:v>103622.38</c:v>
                </c:pt>
                <c:pt idx="918">
                  <c:v>375596.99</c:v>
                </c:pt>
                <c:pt idx="919">
                  <c:v>165300.99</c:v>
                </c:pt>
                <c:pt idx="920">
                  <c:v>292192.17</c:v>
                </c:pt>
                <c:pt idx="921">
                  <c:v>355802.19</c:v>
                </c:pt>
                <c:pt idx="922">
                  <c:v>200895.47</c:v>
                </c:pt>
                <c:pt idx="923">
                  <c:v>227475.95</c:v>
                </c:pt>
                <c:pt idx="924">
                  <c:v>406239.51</c:v>
                </c:pt>
                <c:pt idx="925">
                  <c:v>298075.90000000002</c:v>
                </c:pt>
                <c:pt idx="926">
                  <c:v>596390.26</c:v>
                </c:pt>
                <c:pt idx="927">
                  <c:v>325239.58</c:v>
                </c:pt>
                <c:pt idx="928">
                  <c:v>531693.31000000006</c:v>
                </c:pt>
                <c:pt idx="929">
                  <c:v>565566.59</c:v>
                </c:pt>
                <c:pt idx="930">
                  <c:v>167741.01999999999</c:v>
                </c:pt>
                <c:pt idx="931">
                  <c:v>144458.04999999999</c:v>
                </c:pt>
                <c:pt idx="932">
                  <c:v>333736.84999999998</c:v>
                </c:pt>
                <c:pt idx="933">
                  <c:v>207038.69</c:v>
                </c:pt>
                <c:pt idx="934">
                  <c:v>52187.35</c:v>
                </c:pt>
                <c:pt idx="935">
                  <c:v>290707.33</c:v>
                </c:pt>
                <c:pt idx="936">
                  <c:v>116590.97</c:v>
                </c:pt>
                <c:pt idx="937">
                  <c:v>45572.72</c:v>
                </c:pt>
                <c:pt idx="938">
                  <c:v>292431.86</c:v>
                </c:pt>
                <c:pt idx="939">
                  <c:v>291385.23</c:v>
                </c:pt>
                <c:pt idx="940">
                  <c:v>310676.62</c:v>
                </c:pt>
                <c:pt idx="941">
                  <c:v>217525.95</c:v>
                </c:pt>
                <c:pt idx="942">
                  <c:v>654052.98</c:v>
                </c:pt>
                <c:pt idx="943">
                  <c:v>288959.74</c:v>
                </c:pt>
                <c:pt idx="944">
                  <c:v>466319.65</c:v>
                </c:pt>
                <c:pt idx="945">
                  <c:v>524464.52</c:v>
                </c:pt>
                <c:pt idx="946">
                  <c:v>66293.86</c:v>
                </c:pt>
                <c:pt idx="947">
                  <c:v>41713.56</c:v>
                </c:pt>
                <c:pt idx="948">
                  <c:v>61742.57</c:v>
                </c:pt>
                <c:pt idx="949">
                  <c:v>328220.44</c:v>
                </c:pt>
                <c:pt idx="950">
                  <c:v>345877.15</c:v>
                </c:pt>
                <c:pt idx="951">
                  <c:v>121947.51</c:v>
                </c:pt>
                <c:pt idx="952">
                  <c:v>220077.42</c:v>
                </c:pt>
                <c:pt idx="953">
                  <c:v>46534.39</c:v>
                </c:pt>
                <c:pt idx="954">
                  <c:v>336741.91</c:v>
                </c:pt>
                <c:pt idx="955">
                  <c:v>298493.78000000003</c:v>
                </c:pt>
                <c:pt idx="956">
                  <c:v>5097.47</c:v>
                </c:pt>
                <c:pt idx="957">
                  <c:v>186030.27</c:v>
                </c:pt>
                <c:pt idx="958">
                  <c:v>418063.88</c:v>
                </c:pt>
                <c:pt idx="959">
                  <c:v>20700.68</c:v>
                </c:pt>
                <c:pt idx="960">
                  <c:v>80867.11</c:v>
                </c:pt>
                <c:pt idx="961">
                  <c:v>374121.11</c:v>
                </c:pt>
                <c:pt idx="962">
                  <c:v>394588.87</c:v>
                </c:pt>
                <c:pt idx="963">
                  <c:v>93973.24</c:v>
                </c:pt>
                <c:pt idx="964">
                  <c:v>54756.72</c:v>
                </c:pt>
                <c:pt idx="965">
                  <c:v>29472.1</c:v>
                </c:pt>
                <c:pt idx="966">
                  <c:v>366346.74</c:v>
                </c:pt>
                <c:pt idx="967">
                  <c:v>163310.12</c:v>
                </c:pt>
                <c:pt idx="968">
                  <c:v>212530.64</c:v>
                </c:pt>
                <c:pt idx="969">
                  <c:v>131928.65</c:v>
                </c:pt>
                <c:pt idx="970">
                  <c:v>21184.29</c:v>
                </c:pt>
                <c:pt idx="971">
                  <c:v>281884.24</c:v>
                </c:pt>
                <c:pt idx="972">
                  <c:v>236799.11</c:v>
                </c:pt>
                <c:pt idx="973">
                  <c:v>101815.19</c:v>
                </c:pt>
                <c:pt idx="974">
                  <c:v>259215.58</c:v>
                </c:pt>
                <c:pt idx="975">
                  <c:v>221688.74</c:v>
                </c:pt>
                <c:pt idx="976">
                  <c:v>50414.87</c:v>
                </c:pt>
                <c:pt idx="977">
                  <c:v>207442.3</c:v>
                </c:pt>
                <c:pt idx="978">
                  <c:v>54132.71</c:v>
                </c:pt>
                <c:pt idx="979">
                  <c:v>66260.11</c:v>
                </c:pt>
                <c:pt idx="980">
                  <c:v>446149.75</c:v>
                </c:pt>
                <c:pt idx="981">
                  <c:v>598878.41</c:v>
                </c:pt>
                <c:pt idx="982">
                  <c:v>84532.45</c:v>
                </c:pt>
                <c:pt idx="983">
                  <c:v>89578.04</c:v>
                </c:pt>
                <c:pt idx="984">
                  <c:v>20675.599999999999</c:v>
                </c:pt>
                <c:pt idx="985">
                  <c:v>210095.37</c:v>
                </c:pt>
                <c:pt idx="986">
                  <c:v>144534.14000000001</c:v>
                </c:pt>
                <c:pt idx="987">
                  <c:v>23265.200000000001</c:v>
                </c:pt>
                <c:pt idx="988">
                  <c:v>128944.52</c:v>
                </c:pt>
                <c:pt idx="989">
                  <c:v>289303.78999999998</c:v>
                </c:pt>
                <c:pt idx="990">
                  <c:v>329808.28999999998</c:v>
                </c:pt>
                <c:pt idx="991">
                  <c:v>124822.6</c:v>
                </c:pt>
                <c:pt idx="992">
                  <c:v>150197.16</c:v>
                </c:pt>
                <c:pt idx="993">
                  <c:v>115090.41</c:v>
                </c:pt>
                <c:pt idx="994">
                  <c:v>477538.88</c:v>
                </c:pt>
                <c:pt idx="995">
                  <c:v>104331.8</c:v>
                </c:pt>
                <c:pt idx="996">
                  <c:v>50516.65</c:v>
                </c:pt>
                <c:pt idx="997">
                  <c:v>211339.69</c:v>
                </c:pt>
                <c:pt idx="998">
                  <c:v>142835.74</c:v>
                </c:pt>
                <c:pt idx="999">
                  <c:v>31409.91</c:v>
                </c:pt>
                <c:pt idx="1000">
                  <c:v>28964.19</c:v>
                </c:pt>
                <c:pt idx="1001">
                  <c:v>236106.63</c:v>
                </c:pt>
                <c:pt idx="1002">
                  <c:v>46953.37</c:v>
                </c:pt>
                <c:pt idx="1003">
                  <c:v>329467.37</c:v>
                </c:pt>
                <c:pt idx="1004">
                  <c:v>373161.87</c:v>
                </c:pt>
                <c:pt idx="1005">
                  <c:v>146686.70000000001</c:v>
                </c:pt>
                <c:pt idx="1006">
                  <c:v>347536.77</c:v>
                </c:pt>
                <c:pt idx="1007">
                  <c:v>209187.75</c:v>
                </c:pt>
                <c:pt idx="1008">
                  <c:v>242532.93</c:v>
                </c:pt>
                <c:pt idx="1009">
                  <c:v>56971.98</c:v>
                </c:pt>
                <c:pt idx="1010">
                  <c:v>223232.53</c:v>
                </c:pt>
                <c:pt idx="1011">
                  <c:v>134230.68</c:v>
                </c:pt>
                <c:pt idx="1012">
                  <c:v>17786.59</c:v>
                </c:pt>
                <c:pt idx="1013">
                  <c:v>210587.73</c:v>
                </c:pt>
                <c:pt idx="1014">
                  <c:v>351219.84</c:v>
                </c:pt>
                <c:pt idx="1015">
                  <c:v>145227.84</c:v>
                </c:pt>
                <c:pt idx="1016">
                  <c:v>98705.78</c:v>
                </c:pt>
                <c:pt idx="1017">
                  <c:v>351201.74</c:v>
                </c:pt>
                <c:pt idx="1018">
                  <c:v>127934.59</c:v>
                </c:pt>
                <c:pt idx="1019">
                  <c:v>222558.22</c:v>
                </c:pt>
                <c:pt idx="1020">
                  <c:v>655292.93999999994</c:v>
                </c:pt>
                <c:pt idx="1021">
                  <c:v>133993.99</c:v>
                </c:pt>
                <c:pt idx="1022">
                  <c:v>240333.51</c:v>
                </c:pt>
                <c:pt idx="1023">
                  <c:v>62500.51</c:v>
                </c:pt>
                <c:pt idx="1024">
                  <c:v>106961.4</c:v>
                </c:pt>
                <c:pt idx="1025">
                  <c:v>21751.69</c:v>
                </c:pt>
                <c:pt idx="1026">
                  <c:v>735352.21</c:v>
                </c:pt>
                <c:pt idx="1027">
                  <c:v>19563.34</c:v>
                </c:pt>
                <c:pt idx="1028">
                  <c:v>282284.98</c:v>
                </c:pt>
                <c:pt idx="1029">
                  <c:v>63416.2</c:v>
                </c:pt>
                <c:pt idx="1030">
                  <c:v>154295.32999999999</c:v>
                </c:pt>
                <c:pt idx="1031">
                  <c:v>117238.64</c:v>
                </c:pt>
                <c:pt idx="1032">
                  <c:v>264171.32</c:v>
                </c:pt>
                <c:pt idx="1033">
                  <c:v>154010.99</c:v>
                </c:pt>
                <c:pt idx="1034">
                  <c:v>261541.87</c:v>
                </c:pt>
                <c:pt idx="1035">
                  <c:v>613998.17000000004</c:v>
                </c:pt>
                <c:pt idx="1036">
                  <c:v>329407.82</c:v>
                </c:pt>
                <c:pt idx="1037">
                  <c:v>458078.27</c:v>
                </c:pt>
                <c:pt idx="1038">
                  <c:v>235276.09</c:v>
                </c:pt>
                <c:pt idx="1039">
                  <c:v>234555.13</c:v>
                </c:pt>
                <c:pt idx="1040">
                  <c:v>225252.85</c:v>
                </c:pt>
                <c:pt idx="1041">
                  <c:v>240440.3</c:v>
                </c:pt>
                <c:pt idx="1042">
                  <c:v>10044.15</c:v>
                </c:pt>
                <c:pt idx="1043">
                  <c:v>141777.49</c:v>
                </c:pt>
                <c:pt idx="1044">
                  <c:v>126281.15</c:v>
                </c:pt>
                <c:pt idx="1045">
                  <c:v>102149.16</c:v>
                </c:pt>
                <c:pt idx="1046">
                  <c:v>121077.7</c:v>
                </c:pt>
                <c:pt idx="1047">
                  <c:v>72634.28</c:v>
                </c:pt>
                <c:pt idx="1048">
                  <c:v>66492</c:v>
                </c:pt>
                <c:pt idx="1049">
                  <c:v>151297.78</c:v>
                </c:pt>
                <c:pt idx="1050">
                  <c:v>217948.45</c:v>
                </c:pt>
                <c:pt idx="1051">
                  <c:v>448520.73</c:v>
                </c:pt>
                <c:pt idx="1052">
                  <c:v>3867.29</c:v>
                </c:pt>
                <c:pt idx="1053">
                  <c:v>514725.09</c:v>
                </c:pt>
                <c:pt idx="1054">
                  <c:v>135400.5</c:v>
                </c:pt>
                <c:pt idx="1055">
                  <c:v>479945.14</c:v>
                </c:pt>
                <c:pt idx="1056">
                  <c:v>385623.01</c:v>
                </c:pt>
                <c:pt idx="1057">
                  <c:v>242277.83</c:v>
                </c:pt>
                <c:pt idx="1058">
                  <c:v>43477.760000000002</c:v>
                </c:pt>
                <c:pt idx="1059">
                  <c:v>146419.41</c:v>
                </c:pt>
                <c:pt idx="1060">
                  <c:v>239606.46</c:v>
                </c:pt>
                <c:pt idx="1061">
                  <c:v>101199.2</c:v>
                </c:pt>
                <c:pt idx="1062">
                  <c:v>196535.27</c:v>
                </c:pt>
                <c:pt idx="1063">
                  <c:v>307371.45</c:v>
                </c:pt>
                <c:pt idx="1064">
                  <c:v>135931.96</c:v>
                </c:pt>
                <c:pt idx="1065">
                  <c:v>74270.880000000005</c:v>
                </c:pt>
                <c:pt idx="1066">
                  <c:v>73003.679999999993</c:v>
                </c:pt>
                <c:pt idx="1067">
                  <c:v>196174</c:v>
                </c:pt>
                <c:pt idx="1068">
                  <c:v>213453.47</c:v>
                </c:pt>
                <c:pt idx="1069">
                  <c:v>5511.4</c:v>
                </c:pt>
                <c:pt idx="1070">
                  <c:v>7774.91</c:v>
                </c:pt>
                <c:pt idx="1071">
                  <c:v>412740.64</c:v>
                </c:pt>
                <c:pt idx="1072">
                  <c:v>174056.31</c:v>
                </c:pt>
                <c:pt idx="1073">
                  <c:v>72455.62</c:v>
                </c:pt>
                <c:pt idx="1074">
                  <c:v>158217.66</c:v>
                </c:pt>
                <c:pt idx="1075">
                  <c:v>204810.28</c:v>
                </c:pt>
                <c:pt idx="1076">
                  <c:v>7621.29</c:v>
                </c:pt>
                <c:pt idx="1077">
                  <c:v>38147.82</c:v>
                </c:pt>
                <c:pt idx="1078">
                  <c:v>429178.54</c:v>
                </c:pt>
                <c:pt idx="1079">
                  <c:v>446866.1</c:v>
                </c:pt>
                <c:pt idx="1080">
                  <c:v>281544.48</c:v>
                </c:pt>
                <c:pt idx="1081">
                  <c:v>265849.56</c:v>
                </c:pt>
                <c:pt idx="1082">
                  <c:v>155882.31</c:v>
                </c:pt>
                <c:pt idx="1083">
                  <c:v>62436.52</c:v>
                </c:pt>
                <c:pt idx="1084">
                  <c:v>318311.27</c:v>
                </c:pt>
                <c:pt idx="1085">
                  <c:v>225475.22</c:v>
                </c:pt>
                <c:pt idx="1086">
                  <c:v>6057.35</c:v>
                </c:pt>
                <c:pt idx="1087">
                  <c:v>131303.17000000001</c:v>
                </c:pt>
                <c:pt idx="1088">
                  <c:v>60988.55</c:v>
                </c:pt>
                <c:pt idx="1089">
                  <c:v>151194.32999999999</c:v>
                </c:pt>
                <c:pt idx="1090">
                  <c:v>198164.33</c:v>
                </c:pt>
                <c:pt idx="1091">
                  <c:v>106324.31</c:v>
                </c:pt>
                <c:pt idx="1092">
                  <c:v>433372.53</c:v>
                </c:pt>
                <c:pt idx="1093">
                  <c:v>427684.42</c:v>
                </c:pt>
                <c:pt idx="1094">
                  <c:v>50623.91</c:v>
                </c:pt>
                <c:pt idx="1095">
                  <c:v>331155.17</c:v>
                </c:pt>
                <c:pt idx="1096">
                  <c:v>24560</c:v>
                </c:pt>
                <c:pt idx="1097">
                  <c:v>60008.94</c:v>
                </c:pt>
                <c:pt idx="1098">
                  <c:v>383952.57</c:v>
                </c:pt>
                <c:pt idx="1099">
                  <c:v>50909.51</c:v>
                </c:pt>
                <c:pt idx="1100">
                  <c:v>209213.35</c:v>
                </c:pt>
                <c:pt idx="1101">
                  <c:v>81885.84</c:v>
                </c:pt>
                <c:pt idx="1102">
                  <c:v>142466.16</c:v>
                </c:pt>
                <c:pt idx="1103">
                  <c:v>135696.16</c:v>
                </c:pt>
                <c:pt idx="1104">
                  <c:v>380782.19</c:v>
                </c:pt>
                <c:pt idx="1105">
                  <c:v>427055.47</c:v>
                </c:pt>
                <c:pt idx="1106">
                  <c:v>647271.97</c:v>
                </c:pt>
                <c:pt idx="1107">
                  <c:v>357705.98</c:v>
                </c:pt>
                <c:pt idx="1108">
                  <c:v>115525.22</c:v>
                </c:pt>
                <c:pt idx="1109">
                  <c:v>4310.18</c:v>
                </c:pt>
                <c:pt idx="1110">
                  <c:v>321728.82</c:v>
                </c:pt>
                <c:pt idx="1111">
                  <c:v>99613.09</c:v>
                </c:pt>
                <c:pt idx="1112">
                  <c:v>290587.12</c:v>
                </c:pt>
                <c:pt idx="1113">
                  <c:v>183085.88</c:v>
                </c:pt>
                <c:pt idx="1114">
                  <c:v>134635.95000000001</c:v>
                </c:pt>
                <c:pt idx="1115">
                  <c:v>151431.25</c:v>
                </c:pt>
                <c:pt idx="1116">
                  <c:v>422413.06</c:v>
                </c:pt>
                <c:pt idx="1117">
                  <c:v>199911.89</c:v>
                </c:pt>
                <c:pt idx="1118">
                  <c:v>162514.9</c:v>
                </c:pt>
                <c:pt idx="1119">
                  <c:v>366025.1</c:v>
                </c:pt>
                <c:pt idx="1120">
                  <c:v>259894.94</c:v>
                </c:pt>
                <c:pt idx="1121">
                  <c:v>337968.2</c:v>
                </c:pt>
                <c:pt idx="1122">
                  <c:v>56916.79</c:v>
                </c:pt>
                <c:pt idx="1123">
                  <c:v>52537.39</c:v>
                </c:pt>
                <c:pt idx="1124">
                  <c:v>141017.35999999999</c:v>
                </c:pt>
                <c:pt idx="1125">
                  <c:v>486208.27</c:v>
                </c:pt>
                <c:pt idx="1126">
                  <c:v>94864.79</c:v>
                </c:pt>
                <c:pt idx="1127">
                  <c:v>232292.35</c:v>
                </c:pt>
                <c:pt idx="1128">
                  <c:v>117559.62</c:v>
                </c:pt>
                <c:pt idx="1129">
                  <c:v>166705.60000000001</c:v>
                </c:pt>
                <c:pt idx="1130">
                  <c:v>229867.22</c:v>
                </c:pt>
                <c:pt idx="1131">
                  <c:v>38253.54</c:v>
                </c:pt>
                <c:pt idx="1132">
                  <c:v>290683.55</c:v>
                </c:pt>
                <c:pt idx="1133">
                  <c:v>89850.78</c:v>
                </c:pt>
                <c:pt idx="1134">
                  <c:v>121933.44</c:v>
                </c:pt>
                <c:pt idx="1135">
                  <c:v>157403.13</c:v>
                </c:pt>
                <c:pt idx="1136">
                  <c:v>46955.05</c:v>
                </c:pt>
                <c:pt idx="1137">
                  <c:v>28614.69</c:v>
                </c:pt>
                <c:pt idx="1138">
                  <c:v>130488.41</c:v>
                </c:pt>
                <c:pt idx="1139">
                  <c:v>18426.71</c:v>
                </c:pt>
                <c:pt idx="1140">
                  <c:v>195933.61</c:v>
                </c:pt>
                <c:pt idx="1141">
                  <c:v>707719.34</c:v>
                </c:pt>
                <c:pt idx="1142">
                  <c:v>224632.83</c:v>
                </c:pt>
                <c:pt idx="1143">
                  <c:v>56105.95</c:v>
                </c:pt>
                <c:pt idx="1144">
                  <c:v>270818.34000000003</c:v>
                </c:pt>
                <c:pt idx="1145">
                  <c:v>88912.36</c:v>
                </c:pt>
                <c:pt idx="1146">
                  <c:v>312905.34000000003</c:v>
                </c:pt>
                <c:pt idx="1147">
                  <c:v>89026.9</c:v>
                </c:pt>
                <c:pt idx="1148">
                  <c:v>76314.490000000005</c:v>
                </c:pt>
                <c:pt idx="1149">
                  <c:v>85481.49</c:v>
                </c:pt>
                <c:pt idx="1150">
                  <c:v>247875.95</c:v>
                </c:pt>
                <c:pt idx="1151">
                  <c:v>97929.55</c:v>
                </c:pt>
                <c:pt idx="1152">
                  <c:v>189818.26</c:v>
                </c:pt>
                <c:pt idx="1153">
                  <c:v>153237.37</c:v>
                </c:pt>
                <c:pt idx="1154">
                  <c:v>118653.24</c:v>
                </c:pt>
                <c:pt idx="1155">
                  <c:v>48448.94</c:v>
                </c:pt>
                <c:pt idx="1156">
                  <c:v>74925.350000000006</c:v>
                </c:pt>
                <c:pt idx="1157">
                  <c:v>83403.64</c:v>
                </c:pt>
                <c:pt idx="1158">
                  <c:v>177148.09</c:v>
                </c:pt>
                <c:pt idx="1159">
                  <c:v>22513.99</c:v>
                </c:pt>
                <c:pt idx="1160">
                  <c:v>342791.91</c:v>
                </c:pt>
                <c:pt idx="1161">
                  <c:v>349487.05</c:v>
                </c:pt>
                <c:pt idx="1162">
                  <c:v>75369.88</c:v>
                </c:pt>
                <c:pt idx="1163">
                  <c:v>512241.19</c:v>
                </c:pt>
                <c:pt idx="1164">
                  <c:v>216270.28</c:v>
                </c:pt>
                <c:pt idx="1165">
                  <c:v>182721</c:v>
                </c:pt>
                <c:pt idx="1166">
                  <c:v>138565.66</c:v>
                </c:pt>
                <c:pt idx="1167">
                  <c:v>3347.08</c:v>
                </c:pt>
                <c:pt idx="1168">
                  <c:v>368170.55</c:v>
                </c:pt>
                <c:pt idx="1169">
                  <c:v>97761.81</c:v>
                </c:pt>
                <c:pt idx="1170">
                  <c:v>231249.01</c:v>
                </c:pt>
                <c:pt idx="1171">
                  <c:v>138013.4</c:v>
                </c:pt>
                <c:pt idx="1172">
                  <c:v>309119.27</c:v>
                </c:pt>
                <c:pt idx="1173">
                  <c:v>45432.31</c:v>
                </c:pt>
                <c:pt idx="1174">
                  <c:v>60395.199999999997</c:v>
                </c:pt>
                <c:pt idx="1175">
                  <c:v>87423.19</c:v>
                </c:pt>
                <c:pt idx="1176">
                  <c:v>248299.73</c:v>
                </c:pt>
                <c:pt idx="1177">
                  <c:v>258460.93</c:v>
                </c:pt>
                <c:pt idx="1178">
                  <c:v>761672.42</c:v>
                </c:pt>
                <c:pt idx="1179">
                  <c:v>458120.91</c:v>
                </c:pt>
                <c:pt idx="1180">
                  <c:v>349543.07</c:v>
                </c:pt>
                <c:pt idx="1181">
                  <c:v>161485.01</c:v>
                </c:pt>
                <c:pt idx="1182">
                  <c:v>55647.56</c:v>
                </c:pt>
                <c:pt idx="1183">
                  <c:v>452099.92</c:v>
                </c:pt>
                <c:pt idx="1184">
                  <c:v>116323.7</c:v>
                </c:pt>
                <c:pt idx="1185">
                  <c:v>338754.41</c:v>
                </c:pt>
                <c:pt idx="1186">
                  <c:v>34657.72</c:v>
                </c:pt>
                <c:pt idx="1187">
                  <c:v>346330.97</c:v>
                </c:pt>
                <c:pt idx="1188">
                  <c:v>31054.34</c:v>
                </c:pt>
                <c:pt idx="1189">
                  <c:v>535027.16</c:v>
                </c:pt>
                <c:pt idx="1190">
                  <c:v>35562.29</c:v>
                </c:pt>
                <c:pt idx="1191">
                  <c:v>2380.2399999999998</c:v>
                </c:pt>
                <c:pt idx="1192">
                  <c:v>190019.21</c:v>
                </c:pt>
                <c:pt idx="1193">
                  <c:v>305229.53000000003</c:v>
                </c:pt>
                <c:pt idx="1194">
                  <c:v>155266.76999999999</c:v>
                </c:pt>
                <c:pt idx="1195">
                  <c:v>2299.62</c:v>
                </c:pt>
                <c:pt idx="1196">
                  <c:v>45896.160000000003</c:v>
                </c:pt>
                <c:pt idx="1197">
                  <c:v>513807.77</c:v>
                </c:pt>
                <c:pt idx="1198">
                  <c:v>96848.87</c:v>
                </c:pt>
                <c:pt idx="1199">
                  <c:v>73490.509999999995</c:v>
                </c:pt>
                <c:pt idx="1200">
                  <c:v>245645.27</c:v>
                </c:pt>
                <c:pt idx="1201">
                  <c:v>65613.539999999994</c:v>
                </c:pt>
                <c:pt idx="1202">
                  <c:v>134730.23999999999</c:v>
                </c:pt>
                <c:pt idx="1203">
                  <c:v>106170.31</c:v>
                </c:pt>
                <c:pt idx="1204">
                  <c:v>273067.17</c:v>
                </c:pt>
                <c:pt idx="1205">
                  <c:v>59696.09</c:v>
                </c:pt>
                <c:pt idx="1206">
                  <c:v>143309.44</c:v>
                </c:pt>
                <c:pt idx="1207">
                  <c:v>802103.45</c:v>
                </c:pt>
                <c:pt idx="1208">
                  <c:v>205599.8</c:v>
                </c:pt>
                <c:pt idx="1209">
                  <c:v>303615.42</c:v>
                </c:pt>
                <c:pt idx="1210">
                  <c:v>14591.97</c:v>
                </c:pt>
                <c:pt idx="1211">
                  <c:v>236612.91</c:v>
                </c:pt>
                <c:pt idx="1212">
                  <c:v>469528.73</c:v>
                </c:pt>
                <c:pt idx="1213">
                  <c:v>123006.84</c:v>
                </c:pt>
                <c:pt idx="1214">
                  <c:v>102738.05</c:v>
                </c:pt>
                <c:pt idx="1215">
                  <c:v>158859.51999999999</c:v>
                </c:pt>
                <c:pt idx="1216">
                  <c:v>26795.02</c:v>
                </c:pt>
                <c:pt idx="1217">
                  <c:v>570549.23</c:v>
                </c:pt>
                <c:pt idx="1218">
                  <c:v>112884.4</c:v>
                </c:pt>
                <c:pt idx="1219">
                  <c:v>278969.42</c:v>
                </c:pt>
                <c:pt idx="1220">
                  <c:v>228607</c:v>
                </c:pt>
                <c:pt idx="1221">
                  <c:v>12228.13</c:v>
                </c:pt>
                <c:pt idx="1222">
                  <c:v>116665.97</c:v>
                </c:pt>
                <c:pt idx="1223">
                  <c:v>132535.35999999999</c:v>
                </c:pt>
                <c:pt idx="1224">
                  <c:v>121816.26</c:v>
                </c:pt>
                <c:pt idx="1225">
                  <c:v>376492.71</c:v>
                </c:pt>
                <c:pt idx="1226">
                  <c:v>199324.89</c:v>
                </c:pt>
                <c:pt idx="1227">
                  <c:v>247233.46</c:v>
                </c:pt>
                <c:pt idx="1228">
                  <c:v>684403.71</c:v>
                </c:pt>
                <c:pt idx="1229">
                  <c:v>385584.6</c:v>
                </c:pt>
                <c:pt idx="1230">
                  <c:v>37289.83</c:v>
                </c:pt>
                <c:pt idx="1231">
                  <c:v>130511</c:v>
                </c:pt>
                <c:pt idx="1232">
                  <c:v>389574.12</c:v>
                </c:pt>
                <c:pt idx="1233">
                  <c:v>305940.63</c:v>
                </c:pt>
                <c:pt idx="1234">
                  <c:v>595593.30000000005</c:v>
                </c:pt>
                <c:pt idx="1235">
                  <c:v>486255.66</c:v>
                </c:pt>
                <c:pt idx="1236">
                  <c:v>476393.62</c:v>
                </c:pt>
                <c:pt idx="1237">
                  <c:v>60739.42</c:v>
                </c:pt>
                <c:pt idx="1238">
                  <c:v>170022.34</c:v>
                </c:pt>
                <c:pt idx="1239">
                  <c:v>14332.85</c:v>
                </c:pt>
                <c:pt idx="1240">
                  <c:v>132345.24</c:v>
                </c:pt>
                <c:pt idx="1241">
                  <c:v>172490.36</c:v>
                </c:pt>
                <c:pt idx="1242">
                  <c:v>239927.51</c:v>
                </c:pt>
                <c:pt idx="1243">
                  <c:v>267566.74</c:v>
                </c:pt>
                <c:pt idx="1244">
                  <c:v>35044.5</c:v>
                </c:pt>
                <c:pt idx="1245">
                  <c:v>167259.70000000001</c:v>
                </c:pt>
                <c:pt idx="1246">
                  <c:v>346763.9</c:v>
                </c:pt>
                <c:pt idx="1247">
                  <c:v>23081.49</c:v>
                </c:pt>
                <c:pt idx="1248">
                  <c:v>193645.88</c:v>
                </c:pt>
                <c:pt idx="1249">
                  <c:v>273929.09000000003</c:v>
                </c:pt>
                <c:pt idx="1250">
                  <c:v>76548.800000000003</c:v>
                </c:pt>
                <c:pt idx="1251">
                  <c:v>136038.01</c:v>
                </c:pt>
                <c:pt idx="1252">
                  <c:v>247511.43</c:v>
                </c:pt>
                <c:pt idx="1253">
                  <c:v>246427.46</c:v>
                </c:pt>
                <c:pt idx="1254">
                  <c:v>129866.67</c:v>
                </c:pt>
                <c:pt idx="1255">
                  <c:v>290484.13</c:v>
                </c:pt>
                <c:pt idx="1256">
                  <c:v>495654.21</c:v>
                </c:pt>
                <c:pt idx="1257">
                  <c:v>170636.03</c:v>
                </c:pt>
                <c:pt idx="1258">
                  <c:v>397935.6</c:v>
                </c:pt>
                <c:pt idx="1259">
                  <c:v>77595.48</c:v>
                </c:pt>
                <c:pt idx="1260">
                  <c:v>95997.71</c:v>
                </c:pt>
                <c:pt idx="1261">
                  <c:v>762515.45</c:v>
                </c:pt>
                <c:pt idx="1262">
                  <c:v>60338.12</c:v>
                </c:pt>
                <c:pt idx="1263">
                  <c:v>131215.84</c:v>
                </c:pt>
                <c:pt idx="1264">
                  <c:v>483350.9</c:v>
                </c:pt>
                <c:pt idx="1265">
                  <c:v>425912.66</c:v>
                </c:pt>
                <c:pt idx="1266">
                  <c:v>85793.8</c:v>
                </c:pt>
                <c:pt idx="1267">
                  <c:v>46775.8</c:v>
                </c:pt>
                <c:pt idx="1268">
                  <c:v>412761.94</c:v>
                </c:pt>
                <c:pt idx="1269">
                  <c:v>27677.119999999999</c:v>
                </c:pt>
                <c:pt idx="1270">
                  <c:v>119627.54</c:v>
                </c:pt>
                <c:pt idx="1271">
                  <c:v>66393.58</c:v>
                </c:pt>
                <c:pt idx="1272">
                  <c:v>199595.07</c:v>
                </c:pt>
                <c:pt idx="1273">
                  <c:v>214193.19</c:v>
                </c:pt>
                <c:pt idx="1274">
                  <c:v>3759.34</c:v>
                </c:pt>
                <c:pt idx="1275">
                  <c:v>112864.89</c:v>
                </c:pt>
                <c:pt idx="1276">
                  <c:v>49434.68</c:v>
                </c:pt>
                <c:pt idx="1277">
                  <c:v>553641.67000000004</c:v>
                </c:pt>
                <c:pt idx="1278">
                  <c:v>105780.93</c:v>
                </c:pt>
                <c:pt idx="1279">
                  <c:v>166837.26</c:v>
                </c:pt>
                <c:pt idx="1280">
                  <c:v>253852.26</c:v>
                </c:pt>
                <c:pt idx="1281">
                  <c:v>307724.78000000003</c:v>
                </c:pt>
                <c:pt idx="1282">
                  <c:v>138820.16</c:v>
                </c:pt>
                <c:pt idx="1283">
                  <c:v>49448.32</c:v>
                </c:pt>
                <c:pt idx="1284">
                  <c:v>8796.2900000000009</c:v>
                </c:pt>
                <c:pt idx="1285">
                  <c:v>110817.31</c:v>
                </c:pt>
                <c:pt idx="1286">
                  <c:v>34476.25</c:v>
                </c:pt>
                <c:pt idx="1287">
                  <c:v>228761.99</c:v>
                </c:pt>
                <c:pt idx="1288">
                  <c:v>15212.52</c:v>
                </c:pt>
                <c:pt idx="1289">
                  <c:v>73639.509999999995</c:v>
                </c:pt>
                <c:pt idx="1290">
                  <c:v>106906.6</c:v>
                </c:pt>
                <c:pt idx="1291">
                  <c:v>335786.91</c:v>
                </c:pt>
                <c:pt idx="1292">
                  <c:v>42703.5</c:v>
                </c:pt>
                <c:pt idx="1293">
                  <c:v>271500.90000000002</c:v>
                </c:pt>
                <c:pt idx="1294">
                  <c:v>144210.89000000001</c:v>
                </c:pt>
                <c:pt idx="1295">
                  <c:v>419046.02</c:v>
                </c:pt>
                <c:pt idx="1296">
                  <c:v>245112.2</c:v>
                </c:pt>
                <c:pt idx="1297">
                  <c:v>301565.55</c:v>
                </c:pt>
                <c:pt idx="1298">
                  <c:v>142463.10999999999</c:v>
                </c:pt>
                <c:pt idx="1299">
                  <c:v>144546.28</c:v>
                </c:pt>
                <c:pt idx="1300">
                  <c:v>192847.07</c:v>
                </c:pt>
                <c:pt idx="1301">
                  <c:v>333606.14</c:v>
                </c:pt>
                <c:pt idx="1302">
                  <c:v>404755.94</c:v>
                </c:pt>
                <c:pt idx="1303">
                  <c:v>104068.76</c:v>
                </c:pt>
                <c:pt idx="1304">
                  <c:v>126276.75</c:v>
                </c:pt>
                <c:pt idx="1305">
                  <c:v>113106.21</c:v>
                </c:pt>
                <c:pt idx="1306">
                  <c:v>40283.99</c:v>
                </c:pt>
                <c:pt idx="1307">
                  <c:v>272721.53000000003</c:v>
                </c:pt>
                <c:pt idx="1308">
                  <c:v>367046.6</c:v>
                </c:pt>
                <c:pt idx="1309">
                  <c:v>39991.25</c:v>
                </c:pt>
                <c:pt idx="1310">
                  <c:v>330192.40000000002</c:v>
                </c:pt>
                <c:pt idx="1311">
                  <c:v>173857.11</c:v>
                </c:pt>
                <c:pt idx="1312">
                  <c:v>221305.87</c:v>
                </c:pt>
                <c:pt idx="1313">
                  <c:v>92703.57</c:v>
                </c:pt>
                <c:pt idx="1314">
                  <c:v>270635.64</c:v>
                </c:pt>
                <c:pt idx="1315">
                  <c:v>53890.39</c:v>
                </c:pt>
                <c:pt idx="1316">
                  <c:v>145183.48000000001</c:v>
                </c:pt>
                <c:pt idx="1317">
                  <c:v>61111.05</c:v>
                </c:pt>
                <c:pt idx="1318">
                  <c:v>170569.87</c:v>
                </c:pt>
                <c:pt idx="1319">
                  <c:v>212819.01</c:v>
                </c:pt>
                <c:pt idx="1320">
                  <c:v>62508.29</c:v>
                </c:pt>
                <c:pt idx="1321">
                  <c:v>66834.91</c:v>
                </c:pt>
                <c:pt idx="1322">
                  <c:v>281174.23</c:v>
                </c:pt>
                <c:pt idx="1323">
                  <c:v>370673.25</c:v>
                </c:pt>
                <c:pt idx="1324">
                  <c:v>195929.72</c:v>
                </c:pt>
                <c:pt idx="1325">
                  <c:v>258891.78</c:v>
                </c:pt>
                <c:pt idx="1326">
                  <c:v>38529.199999999997</c:v>
                </c:pt>
                <c:pt idx="1327">
                  <c:v>56381.97</c:v>
                </c:pt>
                <c:pt idx="1328">
                  <c:v>104939.35</c:v>
                </c:pt>
                <c:pt idx="1329">
                  <c:v>184220.21</c:v>
                </c:pt>
                <c:pt idx="1330">
                  <c:v>131802.87</c:v>
                </c:pt>
                <c:pt idx="1331">
                  <c:v>107244.04</c:v>
                </c:pt>
                <c:pt idx="1332">
                  <c:v>186816.18</c:v>
                </c:pt>
                <c:pt idx="1333">
                  <c:v>180975.64</c:v>
                </c:pt>
                <c:pt idx="1334">
                  <c:v>199854.55</c:v>
                </c:pt>
                <c:pt idx="1335">
                  <c:v>427469.94</c:v>
                </c:pt>
                <c:pt idx="1336">
                  <c:v>427133.46</c:v>
                </c:pt>
                <c:pt idx="1337">
                  <c:v>199909.32</c:v>
                </c:pt>
                <c:pt idx="1338">
                  <c:v>62743.95</c:v>
                </c:pt>
                <c:pt idx="1339">
                  <c:v>142646.98000000001</c:v>
                </c:pt>
                <c:pt idx="1340">
                  <c:v>436746.22</c:v>
                </c:pt>
                <c:pt idx="1341">
                  <c:v>283859.92</c:v>
                </c:pt>
                <c:pt idx="1342">
                  <c:v>184400.39</c:v>
                </c:pt>
                <c:pt idx="1343">
                  <c:v>604704.99</c:v>
                </c:pt>
                <c:pt idx="1344">
                  <c:v>193103.81</c:v>
                </c:pt>
                <c:pt idx="1345">
                  <c:v>281337.32</c:v>
                </c:pt>
                <c:pt idx="1346">
                  <c:v>284581.3</c:v>
                </c:pt>
                <c:pt idx="1347">
                  <c:v>39332.839999999997</c:v>
                </c:pt>
                <c:pt idx="1348">
                  <c:v>835788.71</c:v>
                </c:pt>
                <c:pt idx="1349">
                  <c:v>170490.32</c:v>
                </c:pt>
                <c:pt idx="1350">
                  <c:v>18061.189999999999</c:v>
                </c:pt>
                <c:pt idx="1351">
                  <c:v>146503.95000000001</c:v>
                </c:pt>
                <c:pt idx="1352">
                  <c:v>253222.42</c:v>
                </c:pt>
                <c:pt idx="1353">
                  <c:v>68485.67</c:v>
                </c:pt>
                <c:pt idx="1354">
                  <c:v>49046.61</c:v>
                </c:pt>
                <c:pt idx="1355">
                  <c:v>187769.32</c:v>
                </c:pt>
                <c:pt idx="1356">
                  <c:v>165096.35999999999</c:v>
                </c:pt>
                <c:pt idx="1357">
                  <c:v>90263.01</c:v>
                </c:pt>
                <c:pt idx="1358">
                  <c:v>191437.5</c:v>
                </c:pt>
                <c:pt idx="1359">
                  <c:v>98084.58</c:v>
                </c:pt>
                <c:pt idx="1360">
                  <c:v>138609.31</c:v>
                </c:pt>
                <c:pt idx="1361">
                  <c:v>491929.04</c:v>
                </c:pt>
                <c:pt idx="1362">
                  <c:v>154693.75</c:v>
                </c:pt>
                <c:pt idx="1363">
                  <c:v>251470.06</c:v>
                </c:pt>
                <c:pt idx="1364">
                  <c:v>455783.33</c:v>
                </c:pt>
                <c:pt idx="1365">
                  <c:v>52767.75</c:v>
                </c:pt>
                <c:pt idx="1366">
                  <c:v>204371.01</c:v>
                </c:pt>
                <c:pt idx="1367">
                  <c:v>123279.11</c:v>
                </c:pt>
                <c:pt idx="1368">
                  <c:v>55045.05</c:v>
                </c:pt>
                <c:pt idx="1369">
                  <c:v>27926.58</c:v>
                </c:pt>
                <c:pt idx="1370">
                  <c:v>41827.97</c:v>
                </c:pt>
                <c:pt idx="1371">
                  <c:v>447644.76</c:v>
                </c:pt>
                <c:pt idx="1372">
                  <c:v>13059.11</c:v>
                </c:pt>
                <c:pt idx="1373">
                  <c:v>102371.54</c:v>
                </c:pt>
                <c:pt idx="1374">
                  <c:v>180965.25</c:v>
                </c:pt>
                <c:pt idx="1375">
                  <c:v>104007.14</c:v>
                </c:pt>
                <c:pt idx="1376">
                  <c:v>27906.400000000001</c:v>
                </c:pt>
                <c:pt idx="1377">
                  <c:v>203508.34</c:v>
                </c:pt>
                <c:pt idx="1378">
                  <c:v>151850.82</c:v>
                </c:pt>
                <c:pt idx="1379">
                  <c:v>36115.300000000003</c:v>
                </c:pt>
                <c:pt idx="1380">
                  <c:v>11662.06</c:v>
                </c:pt>
                <c:pt idx="1381">
                  <c:v>181855.7</c:v>
                </c:pt>
                <c:pt idx="1382">
                  <c:v>134891.75</c:v>
                </c:pt>
                <c:pt idx="1383">
                  <c:v>397180.74</c:v>
                </c:pt>
                <c:pt idx="1384">
                  <c:v>648677.41</c:v>
                </c:pt>
                <c:pt idx="1385">
                  <c:v>17062.88</c:v>
                </c:pt>
                <c:pt idx="1386">
                  <c:v>144611.54999999999</c:v>
                </c:pt>
                <c:pt idx="1387">
                  <c:v>10643.1</c:v>
                </c:pt>
                <c:pt idx="1388">
                  <c:v>133140.68</c:v>
                </c:pt>
                <c:pt idx="1389">
                  <c:v>111306.77</c:v>
                </c:pt>
                <c:pt idx="1390">
                  <c:v>418093.97</c:v>
                </c:pt>
                <c:pt idx="1391">
                  <c:v>188048.76</c:v>
                </c:pt>
                <c:pt idx="1392">
                  <c:v>108929.83</c:v>
                </c:pt>
                <c:pt idx="1393">
                  <c:v>292574.78000000003</c:v>
                </c:pt>
                <c:pt idx="1394">
                  <c:v>435066.11</c:v>
                </c:pt>
                <c:pt idx="1395">
                  <c:v>161201.54999999999</c:v>
                </c:pt>
                <c:pt idx="1396">
                  <c:v>125904.06</c:v>
                </c:pt>
                <c:pt idx="1397">
                  <c:v>434125.87</c:v>
                </c:pt>
                <c:pt idx="1398">
                  <c:v>127734.08</c:v>
                </c:pt>
                <c:pt idx="1399">
                  <c:v>199802.56</c:v>
                </c:pt>
                <c:pt idx="1400">
                  <c:v>39612.400000000001</c:v>
                </c:pt>
                <c:pt idx="1401">
                  <c:v>191468.26</c:v>
                </c:pt>
                <c:pt idx="1402">
                  <c:v>257125.9</c:v>
                </c:pt>
                <c:pt idx="1403">
                  <c:v>278352.84000000003</c:v>
                </c:pt>
                <c:pt idx="1404">
                  <c:v>197634.13</c:v>
                </c:pt>
                <c:pt idx="1405">
                  <c:v>203462.44</c:v>
                </c:pt>
                <c:pt idx="1406">
                  <c:v>60506.38</c:v>
                </c:pt>
                <c:pt idx="1407">
                  <c:v>476222.77</c:v>
                </c:pt>
                <c:pt idx="1408">
                  <c:v>130537.63</c:v>
                </c:pt>
                <c:pt idx="1409">
                  <c:v>302721.34000000003</c:v>
                </c:pt>
                <c:pt idx="1410">
                  <c:v>354276.37</c:v>
                </c:pt>
                <c:pt idx="1411">
                  <c:v>166355.98000000001</c:v>
                </c:pt>
                <c:pt idx="1412">
                  <c:v>55657.34</c:v>
                </c:pt>
                <c:pt idx="1413">
                  <c:v>18957.95</c:v>
                </c:pt>
                <c:pt idx="1414">
                  <c:v>165973.4</c:v>
                </c:pt>
                <c:pt idx="1415">
                  <c:v>189295.91</c:v>
                </c:pt>
                <c:pt idx="1416">
                  <c:v>128919.13</c:v>
                </c:pt>
                <c:pt idx="1417">
                  <c:v>36969.050000000003</c:v>
                </c:pt>
                <c:pt idx="1418">
                  <c:v>94546.64</c:v>
                </c:pt>
                <c:pt idx="1419">
                  <c:v>100196.41</c:v>
                </c:pt>
                <c:pt idx="1420">
                  <c:v>616283.59</c:v>
                </c:pt>
                <c:pt idx="1421">
                  <c:v>46153.760000000002</c:v>
                </c:pt>
                <c:pt idx="1422">
                  <c:v>297876.14</c:v>
                </c:pt>
                <c:pt idx="1423">
                  <c:v>243559.96</c:v>
                </c:pt>
                <c:pt idx="1424">
                  <c:v>19560.52</c:v>
                </c:pt>
                <c:pt idx="1425">
                  <c:v>69816.58</c:v>
                </c:pt>
                <c:pt idx="1426">
                  <c:v>225894.6</c:v>
                </c:pt>
                <c:pt idx="1427">
                  <c:v>401026.94</c:v>
                </c:pt>
                <c:pt idx="1428">
                  <c:v>41298.339999999997</c:v>
                </c:pt>
                <c:pt idx="1429">
                  <c:v>437735.97</c:v>
                </c:pt>
                <c:pt idx="1430">
                  <c:v>74262.960000000006</c:v>
                </c:pt>
                <c:pt idx="1431">
                  <c:v>148250.64000000001</c:v>
                </c:pt>
                <c:pt idx="1432">
                  <c:v>33006.44</c:v>
                </c:pt>
                <c:pt idx="1433">
                  <c:v>14646.09</c:v>
                </c:pt>
                <c:pt idx="1434">
                  <c:v>154795.93</c:v>
                </c:pt>
                <c:pt idx="1435">
                  <c:v>129236.55</c:v>
                </c:pt>
                <c:pt idx="1436">
                  <c:v>154961.06</c:v>
                </c:pt>
                <c:pt idx="1437">
                  <c:v>403305.82</c:v>
                </c:pt>
                <c:pt idx="1438">
                  <c:v>176244.49</c:v>
                </c:pt>
                <c:pt idx="1439">
                  <c:v>626089.56999999995</c:v>
                </c:pt>
                <c:pt idx="1440">
                  <c:v>114691.79</c:v>
                </c:pt>
                <c:pt idx="1441">
                  <c:v>429424.6</c:v>
                </c:pt>
                <c:pt idx="1442">
                  <c:v>55044.47</c:v>
                </c:pt>
                <c:pt idx="1443">
                  <c:v>193935.83</c:v>
                </c:pt>
                <c:pt idx="1444">
                  <c:v>305162.51</c:v>
                </c:pt>
                <c:pt idx="1445">
                  <c:v>282521.15999999997</c:v>
                </c:pt>
                <c:pt idx="1446">
                  <c:v>309199.23</c:v>
                </c:pt>
                <c:pt idx="1447">
                  <c:v>87289.01</c:v>
                </c:pt>
                <c:pt idx="1448">
                  <c:v>40809.49</c:v>
                </c:pt>
                <c:pt idx="1449">
                  <c:v>246230.24</c:v>
                </c:pt>
                <c:pt idx="1450">
                  <c:v>260023.24</c:v>
                </c:pt>
                <c:pt idx="1451">
                  <c:v>349789.86</c:v>
                </c:pt>
                <c:pt idx="1452">
                  <c:v>24282.51</c:v>
                </c:pt>
                <c:pt idx="1453">
                  <c:v>21081.03</c:v>
                </c:pt>
                <c:pt idx="1454">
                  <c:v>48808.15</c:v>
                </c:pt>
                <c:pt idx="1455">
                  <c:v>296904.39</c:v>
                </c:pt>
                <c:pt idx="1456">
                  <c:v>174366.98</c:v>
                </c:pt>
                <c:pt idx="1457">
                  <c:v>286172.56</c:v>
                </c:pt>
                <c:pt idx="1458">
                  <c:v>26032.959999999999</c:v>
                </c:pt>
                <c:pt idx="1459">
                  <c:v>369577.1</c:v>
                </c:pt>
                <c:pt idx="1460">
                  <c:v>123900.87</c:v>
                </c:pt>
                <c:pt idx="1461">
                  <c:v>532906.42000000004</c:v>
                </c:pt>
                <c:pt idx="1462">
                  <c:v>203122.57</c:v>
                </c:pt>
                <c:pt idx="1463">
                  <c:v>90683.66</c:v>
                </c:pt>
                <c:pt idx="1464">
                  <c:v>21255.51</c:v>
                </c:pt>
                <c:pt idx="1465">
                  <c:v>501594.28</c:v>
                </c:pt>
                <c:pt idx="1466">
                  <c:v>124365.47</c:v>
                </c:pt>
                <c:pt idx="1467">
                  <c:v>219699.34</c:v>
                </c:pt>
                <c:pt idx="1468">
                  <c:v>50710.48</c:v>
                </c:pt>
                <c:pt idx="1469">
                  <c:v>371279.57</c:v>
                </c:pt>
                <c:pt idx="1470">
                  <c:v>134819.62</c:v>
                </c:pt>
                <c:pt idx="1471">
                  <c:v>72284.94</c:v>
                </c:pt>
                <c:pt idx="1472">
                  <c:v>168879.92</c:v>
                </c:pt>
                <c:pt idx="1473">
                  <c:v>538507.1</c:v>
                </c:pt>
                <c:pt idx="1474">
                  <c:v>64657.15</c:v>
                </c:pt>
                <c:pt idx="1475">
                  <c:v>319247.53999999998</c:v>
                </c:pt>
                <c:pt idx="1476">
                  <c:v>24995.439999999999</c:v>
                </c:pt>
                <c:pt idx="1477">
                  <c:v>17857.47</c:v>
                </c:pt>
                <c:pt idx="1478">
                  <c:v>182786.85</c:v>
                </c:pt>
                <c:pt idx="1479">
                  <c:v>469765.11</c:v>
                </c:pt>
                <c:pt idx="1480">
                  <c:v>260514.3</c:v>
                </c:pt>
                <c:pt idx="1481">
                  <c:v>298423.45</c:v>
                </c:pt>
                <c:pt idx="1482">
                  <c:v>192839.53</c:v>
                </c:pt>
                <c:pt idx="1483">
                  <c:v>432421.17</c:v>
                </c:pt>
                <c:pt idx="1484">
                  <c:v>87999.23</c:v>
                </c:pt>
                <c:pt idx="1485">
                  <c:v>8724.91</c:v>
                </c:pt>
                <c:pt idx="1486">
                  <c:v>30345.97</c:v>
                </c:pt>
                <c:pt idx="1487">
                  <c:v>7410.58</c:v>
                </c:pt>
                <c:pt idx="1488">
                  <c:v>141640.46</c:v>
                </c:pt>
                <c:pt idx="1489">
                  <c:v>135703.07999999999</c:v>
                </c:pt>
                <c:pt idx="1490">
                  <c:v>442388.71</c:v>
                </c:pt>
                <c:pt idx="1491">
                  <c:v>18710.2</c:v>
                </c:pt>
                <c:pt idx="1492">
                  <c:v>109203.73</c:v>
                </c:pt>
                <c:pt idx="1493">
                  <c:v>215193.77</c:v>
                </c:pt>
                <c:pt idx="1494">
                  <c:v>236287.35999999999</c:v>
                </c:pt>
                <c:pt idx="1495">
                  <c:v>129600.46</c:v>
                </c:pt>
                <c:pt idx="1496">
                  <c:v>67870.22</c:v>
                </c:pt>
                <c:pt idx="1497">
                  <c:v>241066.2</c:v>
                </c:pt>
                <c:pt idx="1498">
                  <c:v>107165.77</c:v>
                </c:pt>
                <c:pt idx="1499">
                  <c:v>131534.19</c:v>
                </c:pt>
              </c:numCache>
            </c:numRef>
          </c:yVal>
          <c:smooth val="0"/>
          <c:extLst>
            <c:ext xmlns:c16="http://schemas.microsoft.com/office/drawing/2014/chart" uri="{C3380CC4-5D6E-409C-BE32-E72D297353CC}">
              <c16:uniqueId val="{00000001-1D0B-489C-9A92-DEAF55B3EAD6}"/>
            </c:ext>
          </c:extLst>
        </c:ser>
        <c:dLbls>
          <c:showLegendKey val="0"/>
          <c:showVal val="0"/>
          <c:showCatName val="0"/>
          <c:showSerName val="0"/>
          <c:showPercent val="0"/>
          <c:showBubbleSize val="0"/>
        </c:dLbls>
        <c:axId val="181129072"/>
        <c:axId val="181161712"/>
      </c:scatterChart>
      <c:valAx>
        <c:axId val="181129072"/>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1161712"/>
        <c:crosses val="autoZero"/>
        <c:crossBetween val="midCat"/>
      </c:valAx>
      <c:valAx>
        <c:axId val="181161712"/>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11290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78B59"/>
    </a:solidFill>
    <a:ln w="9525" cap="flat" cmpd="sng" algn="ctr">
      <a:solidFill>
        <a:srgbClr val="FFFF00"/>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Policy Effectiveness</a:t>
            </a:r>
          </a:p>
        </c:rich>
      </c:tx>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Plastic_Pollution_Data!$O$1</c:f>
              <c:strCache>
                <c:ptCount val="1"/>
                <c:pt idx="0">
                  <c:v>Policy_Index</c:v>
                </c:pt>
              </c:strCache>
            </c:strRef>
          </c:tx>
          <c:spPr>
            <a:ln w="19050" cap="rnd">
              <a:solidFill>
                <a:schemeClr val="accent1"/>
              </a:solidFill>
              <a:round/>
            </a:ln>
            <a:effectLst/>
          </c:spPr>
          <c:marker>
            <c:symbol val="circle"/>
            <c:size val="5"/>
            <c:spPr>
              <a:solidFill>
                <a:srgbClr val="FFFF00"/>
              </a:solidFill>
              <a:ln w="9525">
                <a:solidFill>
                  <a:schemeClr val="bg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numFmt formatCode="General" sourceLinked="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strRef>
              <c:f>Plastic_Pollution_Data!$O:$O</c:f>
              <c:strCache>
                <c:ptCount val="1501"/>
                <c:pt idx="0">
                  <c:v>Policy_Index</c:v>
                </c:pt>
                <c:pt idx="1">
                  <c:v>2.83</c:v>
                </c:pt>
                <c:pt idx="2">
                  <c:v>2.38</c:v>
                </c:pt>
                <c:pt idx="3">
                  <c:v>3.42</c:v>
                </c:pt>
                <c:pt idx="4">
                  <c:v>5.28</c:v>
                </c:pt>
                <c:pt idx="5">
                  <c:v>8.14</c:v>
                </c:pt>
                <c:pt idx="6">
                  <c:v>7.78</c:v>
                </c:pt>
                <c:pt idx="7">
                  <c:v>6.53</c:v>
                </c:pt>
                <c:pt idx="8">
                  <c:v>5.26</c:v>
                </c:pt>
                <c:pt idx="9">
                  <c:v>7.12</c:v>
                </c:pt>
                <c:pt idx="10">
                  <c:v>8.56</c:v>
                </c:pt>
                <c:pt idx="11">
                  <c:v>6.49</c:v>
                </c:pt>
                <c:pt idx="12">
                  <c:v>2.68</c:v>
                </c:pt>
                <c:pt idx="13">
                  <c:v>5.99</c:v>
                </c:pt>
                <c:pt idx="14">
                  <c:v>8.28</c:v>
                </c:pt>
                <c:pt idx="15">
                  <c:v>5.16</c:v>
                </c:pt>
                <c:pt idx="16">
                  <c:v>9.33</c:v>
                </c:pt>
                <c:pt idx="17">
                  <c:v>6.61</c:v>
                </c:pt>
                <c:pt idx="18">
                  <c:v>5.75</c:v>
                </c:pt>
                <c:pt idx="19">
                  <c:v>3.24</c:v>
                </c:pt>
                <c:pt idx="20">
                  <c:v>4.05</c:v>
                </c:pt>
                <c:pt idx="21">
                  <c:v>1.42</c:v>
                </c:pt>
                <c:pt idx="22">
                  <c:v>1.34</c:v>
                </c:pt>
                <c:pt idx="23">
                  <c:v>9.46</c:v>
                </c:pt>
                <c:pt idx="24">
                  <c:v>5.33</c:v>
                </c:pt>
                <c:pt idx="25">
                  <c:v>3.32</c:v>
                </c:pt>
                <c:pt idx="26">
                  <c:v>5.69</c:v>
                </c:pt>
                <c:pt idx="27">
                  <c:v>3.22</c:v>
                </c:pt>
                <c:pt idx="28">
                  <c:v>1.66</c:v>
                </c:pt>
                <c:pt idx="29">
                  <c:v>3.34</c:v>
                </c:pt>
                <c:pt idx="30">
                  <c:v>3</c:v>
                </c:pt>
                <c:pt idx="31">
                  <c:v>9.75</c:v>
                </c:pt>
                <c:pt idx="32">
                  <c:v>4.36</c:v>
                </c:pt>
                <c:pt idx="33">
                  <c:v>4.92</c:v>
                </c:pt>
                <c:pt idx="34">
                  <c:v>1.11</c:v>
                </c:pt>
                <c:pt idx="35">
                  <c:v>1.61</c:v>
                </c:pt>
                <c:pt idx="36">
                  <c:v>4.5</c:v>
                </c:pt>
                <c:pt idx="37">
                  <c:v>4.32</c:v>
                </c:pt>
                <c:pt idx="38">
                  <c:v>3.42</c:v>
                </c:pt>
                <c:pt idx="39">
                  <c:v>2.83</c:v>
                </c:pt>
                <c:pt idx="40">
                  <c:v>7.67</c:v>
                </c:pt>
                <c:pt idx="41">
                  <c:v>1.56</c:v>
                </c:pt>
                <c:pt idx="42">
                  <c:v>6.01</c:v>
                </c:pt>
                <c:pt idx="43">
                  <c:v>7.19</c:v>
                </c:pt>
                <c:pt idx="44">
                  <c:v>4.31</c:v>
                </c:pt>
                <c:pt idx="45">
                  <c:v>6.01</c:v>
                </c:pt>
                <c:pt idx="46">
                  <c:v>9.57</c:v>
                </c:pt>
                <c:pt idx="47">
                  <c:v>4.33</c:v>
                </c:pt>
                <c:pt idx="48">
                  <c:v>3.8</c:v>
                </c:pt>
                <c:pt idx="49">
                  <c:v>6.05</c:v>
                </c:pt>
                <c:pt idx="50">
                  <c:v>1.89</c:v>
                </c:pt>
                <c:pt idx="51">
                  <c:v>5.23</c:v>
                </c:pt>
                <c:pt idx="52">
                  <c:v>9.2</c:v>
                </c:pt>
                <c:pt idx="53">
                  <c:v>9.31</c:v>
                </c:pt>
                <c:pt idx="54">
                  <c:v>5.01</c:v>
                </c:pt>
                <c:pt idx="55">
                  <c:v>1.46</c:v>
                </c:pt>
                <c:pt idx="56">
                  <c:v>1.43</c:v>
                </c:pt>
                <c:pt idx="57">
                  <c:v>2.04</c:v>
                </c:pt>
                <c:pt idx="58">
                  <c:v>7.16</c:v>
                </c:pt>
                <c:pt idx="59">
                  <c:v>3.87</c:v>
                </c:pt>
                <c:pt idx="60">
                  <c:v>4.01</c:v>
                </c:pt>
                <c:pt idx="61">
                  <c:v>3.85</c:v>
                </c:pt>
                <c:pt idx="62">
                  <c:v>7.06</c:v>
                </c:pt>
                <c:pt idx="63">
                  <c:v>1.64</c:v>
                </c:pt>
                <c:pt idx="64">
                  <c:v>2.05</c:v>
                </c:pt>
                <c:pt idx="65">
                  <c:v>7.11</c:v>
                </c:pt>
                <c:pt idx="66">
                  <c:v>6.07</c:v>
                </c:pt>
                <c:pt idx="67">
                  <c:v>7.8</c:v>
                </c:pt>
                <c:pt idx="68">
                  <c:v>3.44</c:v>
                </c:pt>
                <c:pt idx="69">
                  <c:v>2.03</c:v>
                </c:pt>
                <c:pt idx="70">
                  <c:v>7.21</c:v>
                </c:pt>
                <c:pt idx="71">
                  <c:v>2.66</c:v>
                </c:pt>
                <c:pt idx="72">
                  <c:v>1.33</c:v>
                </c:pt>
                <c:pt idx="73">
                  <c:v>2.05</c:v>
                </c:pt>
                <c:pt idx="74">
                  <c:v>9.33</c:v>
                </c:pt>
                <c:pt idx="75">
                  <c:v>4.33</c:v>
                </c:pt>
                <c:pt idx="76">
                  <c:v>4.16</c:v>
                </c:pt>
                <c:pt idx="77">
                  <c:v>7.37</c:v>
                </c:pt>
                <c:pt idx="78">
                  <c:v>2.36</c:v>
                </c:pt>
                <c:pt idx="79">
                  <c:v>9.6</c:v>
                </c:pt>
                <c:pt idx="80">
                  <c:v>5.08</c:v>
                </c:pt>
                <c:pt idx="81">
                  <c:v>1.27</c:v>
                </c:pt>
                <c:pt idx="82">
                  <c:v>5.81</c:v>
                </c:pt>
                <c:pt idx="83">
                  <c:v>2.7</c:v>
                </c:pt>
                <c:pt idx="84">
                  <c:v>6.49</c:v>
                </c:pt>
                <c:pt idx="85">
                  <c:v>7.23</c:v>
                </c:pt>
                <c:pt idx="86">
                  <c:v>2.7</c:v>
                </c:pt>
                <c:pt idx="87">
                  <c:v>2.95</c:v>
                </c:pt>
                <c:pt idx="88">
                  <c:v>4.78</c:v>
                </c:pt>
                <c:pt idx="89">
                  <c:v>9.82</c:v>
                </c:pt>
                <c:pt idx="90">
                  <c:v>6.64</c:v>
                </c:pt>
                <c:pt idx="91">
                  <c:v>4.91</c:v>
                </c:pt>
                <c:pt idx="92">
                  <c:v>4.01</c:v>
                </c:pt>
                <c:pt idx="93">
                  <c:v>3.76</c:v>
                </c:pt>
                <c:pt idx="94">
                  <c:v>2.72</c:v>
                </c:pt>
                <c:pt idx="95">
                  <c:v>1.31</c:v>
                </c:pt>
                <c:pt idx="96">
                  <c:v>6.82</c:v>
                </c:pt>
                <c:pt idx="97">
                  <c:v>5.56</c:v>
                </c:pt>
                <c:pt idx="98">
                  <c:v>6.08</c:v>
                </c:pt>
                <c:pt idx="99">
                  <c:v>8.22</c:v>
                </c:pt>
                <c:pt idx="100">
                  <c:v>7.62</c:v>
                </c:pt>
                <c:pt idx="101">
                  <c:v>9.26</c:v>
                </c:pt>
                <c:pt idx="102">
                  <c:v>3.05</c:v>
                </c:pt>
                <c:pt idx="103">
                  <c:v>4.34</c:v>
                </c:pt>
                <c:pt idx="104">
                  <c:v>8.66</c:v>
                </c:pt>
                <c:pt idx="105">
                  <c:v>5.21</c:v>
                </c:pt>
                <c:pt idx="106">
                  <c:v>9.36</c:v>
                </c:pt>
                <c:pt idx="107">
                  <c:v>1.04</c:v>
                </c:pt>
                <c:pt idx="108">
                  <c:v>2.43</c:v>
                </c:pt>
                <c:pt idx="109">
                  <c:v>3.98</c:v>
                </c:pt>
                <c:pt idx="110">
                  <c:v>7.08</c:v>
                </c:pt>
                <c:pt idx="111">
                  <c:v>5.19</c:v>
                </c:pt>
                <c:pt idx="112">
                  <c:v>3.65</c:v>
                </c:pt>
                <c:pt idx="113">
                  <c:v>5.97</c:v>
                </c:pt>
                <c:pt idx="114">
                  <c:v>3.98</c:v>
                </c:pt>
                <c:pt idx="115">
                  <c:v>8.73</c:v>
                </c:pt>
                <c:pt idx="116">
                  <c:v>2.94</c:v>
                </c:pt>
                <c:pt idx="117">
                  <c:v>8.9</c:v>
                </c:pt>
                <c:pt idx="118">
                  <c:v>2.37</c:v>
                </c:pt>
                <c:pt idx="119">
                  <c:v>4.48</c:v>
                </c:pt>
                <c:pt idx="120">
                  <c:v>2.23</c:v>
                </c:pt>
                <c:pt idx="121">
                  <c:v>8.31</c:v>
                </c:pt>
                <c:pt idx="122">
                  <c:v>6.65</c:v>
                </c:pt>
                <c:pt idx="123">
                  <c:v>1.22</c:v>
                </c:pt>
                <c:pt idx="124">
                  <c:v>3.48</c:v>
                </c:pt>
                <c:pt idx="125">
                  <c:v>9.94</c:v>
                </c:pt>
                <c:pt idx="126">
                  <c:v>6.76</c:v>
                </c:pt>
                <c:pt idx="127">
                  <c:v>2.73</c:v>
                </c:pt>
                <c:pt idx="128">
                  <c:v>8.85</c:v>
                </c:pt>
                <c:pt idx="129">
                  <c:v>4.85</c:v>
                </c:pt>
                <c:pt idx="130">
                  <c:v>4.25</c:v>
                </c:pt>
                <c:pt idx="131">
                  <c:v>1.32</c:v>
                </c:pt>
                <c:pt idx="132">
                  <c:v>2.42</c:v>
                </c:pt>
                <c:pt idx="133">
                  <c:v>5.9</c:v>
                </c:pt>
                <c:pt idx="134">
                  <c:v>6.06</c:v>
                </c:pt>
                <c:pt idx="135">
                  <c:v>9.28</c:v>
                </c:pt>
                <c:pt idx="136">
                  <c:v>8.47</c:v>
                </c:pt>
                <c:pt idx="137">
                  <c:v>4.01</c:v>
                </c:pt>
                <c:pt idx="138">
                  <c:v>2.76</c:v>
                </c:pt>
                <c:pt idx="139">
                  <c:v>7.66</c:v>
                </c:pt>
                <c:pt idx="140">
                  <c:v>1.46</c:v>
                </c:pt>
                <c:pt idx="141">
                  <c:v>9</c:v>
                </c:pt>
                <c:pt idx="142">
                  <c:v>5.36</c:v>
                </c:pt>
                <c:pt idx="143">
                  <c:v>6</c:v>
                </c:pt>
                <c:pt idx="144">
                  <c:v>7.22</c:v>
                </c:pt>
                <c:pt idx="145">
                  <c:v>4.32</c:v>
                </c:pt>
                <c:pt idx="146">
                  <c:v>7.49</c:v>
                </c:pt>
                <c:pt idx="147">
                  <c:v>2</c:v>
                </c:pt>
                <c:pt idx="148">
                  <c:v>9.35</c:v>
                </c:pt>
                <c:pt idx="149">
                  <c:v>2.23</c:v>
                </c:pt>
                <c:pt idx="150">
                  <c:v>5.17</c:v>
                </c:pt>
                <c:pt idx="151">
                  <c:v>3.56</c:v>
                </c:pt>
                <c:pt idx="152">
                  <c:v>5.3</c:v>
                </c:pt>
                <c:pt idx="153">
                  <c:v>6.21</c:v>
                </c:pt>
                <c:pt idx="154">
                  <c:v>7.82</c:v>
                </c:pt>
                <c:pt idx="155">
                  <c:v>2.69</c:v>
                </c:pt>
                <c:pt idx="156">
                  <c:v>1.26</c:v>
                </c:pt>
                <c:pt idx="157">
                  <c:v>1.53</c:v>
                </c:pt>
                <c:pt idx="158">
                  <c:v>6.98</c:v>
                </c:pt>
                <c:pt idx="159">
                  <c:v>9.52</c:v>
                </c:pt>
                <c:pt idx="160">
                  <c:v>2.61</c:v>
                </c:pt>
                <c:pt idx="161">
                  <c:v>3.14</c:v>
                </c:pt>
                <c:pt idx="162">
                  <c:v>2.02</c:v>
                </c:pt>
                <c:pt idx="163">
                  <c:v>5.09</c:v>
                </c:pt>
                <c:pt idx="164">
                  <c:v>3.24</c:v>
                </c:pt>
                <c:pt idx="165">
                  <c:v>8.66</c:v>
                </c:pt>
                <c:pt idx="166">
                  <c:v>7.01</c:v>
                </c:pt>
                <c:pt idx="167">
                  <c:v>9.44</c:v>
                </c:pt>
                <c:pt idx="168">
                  <c:v>1.11</c:v>
                </c:pt>
                <c:pt idx="169">
                  <c:v>5.73</c:v>
                </c:pt>
                <c:pt idx="170">
                  <c:v>7.77</c:v>
                </c:pt>
                <c:pt idx="171">
                  <c:v>7.35</c:v>
                </c:pt>
                <c:pt idx="172">
                  <c:v>7.92</c:v>
                </c:pt>
                <c:pt idx="173">
                  <c:v>1.65</c:v>
                </c:pt>
                <c:pt idx="174">
                  <c:v>8.82</c:v>
                </c:pt>
                <c:pt idx="175">
                  <c:v>7.28</c:v>
                </c:pt>
                <c:pt idx="176">
                  <c:v>3.2</c:v>
                </c:pt>
                <c:pt idx="177">
                  <c:v>3.22</c:v>
                </c:pt>
                <c:pt idx="178">
                  <c:v>6.42</c:v>
                </c:pt>
                <c:pt idx="179">
                  <c:v>5.75</c:v>
                </c:pt>
                <c:pt idx="180">
                  <c:v>3.96</c:v>
                </c:pt>
                <c:pt idx="181">
                  <c:v>9.36</c:v>
                </c:pt>
                <c:pt idx="182">
                  <c:v>2.48</c:v>
                </c:pt>
                <c:pt idx="183">
                  <c:v>9.37</c:v>
                </c:pt>
                <c:pt idx="184">
                  <c:v>5.02</c:v>
                </c:pt>
                <c:pt idx="185">
                  <c:v>6.4</c:v>
                </c:pt>
                <c:pt idx="186">
                  <c:v>5.49</c:v>
                </c:pt>
                <c:pt idx="187">
                  <c:v>2.64</c:v>
                </c:pt>
                <c:pt idx="188">
                  <c:v>1.83</c:v>
                </c:pt>
                <c:pt idx="189">
                  <c:v>7.26</c:v>
                </c:pt>
                <c:pt idx="190">
                  <c:v>1.19</c:v>
                </c:pt>
                <c:pt idx="191">
                  <c:v>2.68</c:v>
                </c:pt>
                <c:pt idx="192">
                  <c:v>9.65</c:v>
                </c:pt>
                <c:pt idx="193">
                  <c:v>6.63</c:v>
                </c:pt>
                <c:pt idx="194">
                  <c:v>1.33</c:v>
                </c:pt>
                <c:pt idx="195">
                  <c:v>7.83</c:v>
                </c:pt>
                <c:pt idx="196">
                  <c:v>1.97</c:v>
                </c:pt>
                <c:pt idx="197">
                  <c:v>5.69</c:v>
                </c:pt>
                <c:pt idx="198">
                  <c:v>2.65</c:v>
                </c:pt>
                <c:pt idx="199">
                  <c:v>6.58</c:v>
                </c:pt>
                <c:pt idx="200">
                  <c:v>2.7</c:v>
                </c:pt>
                <c:pt idx="201">
                  <c:v>9.45</c:v>
                </c:pt>
                <c:pt idx="202">
                  <c:v>8.27</c:v>
                </c:pt>
                <c:pt idx="203">
                  <c:v>5.79</c:v>
                </c:pt>
                <c:pt idx="204">
                  <c:v>4.88</c:v>
                </c:pt>
                <c:pt idx="205">
                  <c:v>6.64</c:v>
                </c:pt>
                <c:pt idx="206">
                  <c:v>8.59</c:v>
                </c:pt>
                <c:pt idx="207">
                  <c:v>6.21</c:v>
                </c:pt>
                <c:pt idx="208">
                  <c:v>5.6</c:v>
                </c:pt>
                <c:pt idx="209">
                  <c:v>2.73</c:v>
                </c:pt>
                <c:pt idx="210">
                  <c:v>4.96</c:v>
                </c:pt>
                <c:pt idx="211">
                  <c:v>3.07</c:v>
                </c:pt>
                <c:pt idx="212">
                  <c:v>6.86</c:v>
                </c:pt>
                <c:pt idx="213">
                  <c:v>7.31</c:v>
                </c:pt>
                <c:pt idx="214">
                  <c:v>3.18</c:v>
                </c:pt>
                <c:pt idx="215">
                  <c:v>5.88</c:v>
                </c:pt>
                <c:pt idx="216">
                  <c:v>9.46</c:v>
                </c:pt>
                <c:pt idx="217">
                  <c:v>3.02</c:v>
                </c:pt>
                <c:pt idx="218">
                  <c:v>5.7</c:v>
                </c:pt>
                <c:pt idx="219">
                  <c:v>5.15</c:v>
                </c:pt>
                <c:pt idx="220">
                  <c:v>8.73</c:v>
                </c:pt>
                <c:pt idx="221">
                  <c:v>4.26</c:v>
                </c:pt>
                <c:pt idx="222">
                  <c:v>7.43</c:v>
                </c:pt>
                <c:pt idx="223">
                  <c:v>2.63</c:v>
                </c:pt>
                <c:pt idx="224">
                  <c:v>9.82</c:v>
                </c:pt>
                <c:pt idx="225">
                  <c:v>6.05</c:v>
                </c:pt>
                <c:pt idx="226">
                  <c:v>1.53</c:v>
                </c:pt>
                <c:pt idx="227">
                  <c:v>3.28</c:v>
                </c:pt>
                <c:pt idx="228">
                  <c:v>3.89</c:v>
                </c:pt>
                <c:pt idx="229">
                  <c:v>1.41</c:v>
                </c:pt>
                <c:pt idx="230">
                  <c:v>2.26</c:v>
                </c:pt>
                <c:pt idx="231">
                  <c:v>4.88</c:v>
                </c:pt>
                <c:pt idx="232">
                  <c:v>7.53</c:v>
                </c:pt>
                <c:pt idx="233">
                  <c:v>9.41</c:v>
                </c:pt>
                <c:pt idx="234">
                  <c:v>2.86</c:v>
                </c:pt>
                <c:pt idx="235">
                  <c:v>3.83</c:v>
                </c:pt>
                <c:pt idx="236">
                  <c:v>4.48</c:v>
                </c:pt>
                <c:pt idx="237">
                  <c:v>9.39</c:v>
                </c:pt>
                <c:pt idx="238">
                  <c:v>5.19</c:v>
                </c:pt>
                <c:pt idx="239">
                  <c:v>3.91</c:v>
                </c:pt>
                <c:pt idx="240">
                  <c:v>8.33</c:v>
                </c:pt>
                <c:pt idx="241">
                  <c:v>5</c:v>
                </c:pt>
                <c:pt idx="242">
                  <c:v>6.74</c:v>
                </c:pt>
                <c:pt idx="243">
                  <c:v>2.06</c:v>
                </c:pt>
                <c:pt idx="244">
                  <c:v>1.24</c:v>
                </c:pt>
                <c:pt idx="245">
                  <c:v>2.35</c:v>
                </c:pt>
                <c:pt idx="246">
                  <c:v>4.7</c:v>
                </c:pt>
                <c:pt idx="247">
                  <c:v>2.78</c:v>
                </c:pt>
                <c:pt idx="248">
                  <c:v>5.86</c:v>
                </c:pt>
                <c:pt idx="249">
                  <c:v>5.53</c:v>
                </c:pt>
                <c:pt idx="250">
                  <c:v>2.66</c:v>
                </c:pt>
                <c:pt idx="251">
                  <c:v>5.79</c:v>
                </c:pt>
                <c:pt idx="252">
                  <c:v>2.03</c:v>
                </c:pt>
                <c:pt idx="253">
                  <c:v>7.42</c:v>
                </c:pt>
                <c:pt idx="254">
                  <c:v>4.47</c:v>
                </c:pt>
                <c:pt idx="255">
                  <c:v>3.9</c:v>
                </c:pt>
                <c:pt idx="256">
                  <c:v>5.57</c:v>
                </c:pt>
                <c:pt idx="257">
                  <c:v>2.88</c:v>
                </c:pt>
                <c:pt idx="258">
                  <c:v>9.44</c:v>
                </c:pt>
                <c:pt idx="259">
                  <c:v>3.75</c:v>
                </c:pt>
                <c:pt idx="260">
                  <c:v>5.03</c:v>
                </c:pt>
                <c:pt idx="261">
                  <c:v>4.85</c:v>
                </c:pt>
                <c:pt idx="262">
                  <c:v>2.87</c:v>
                </c:pt>
                <c:pt idx="263">
                  <c:v>8.89</c:v>
                </c:pt>
                <c:pt idx="264">
                  <c:v>6.57</c:v>
                </c:pt>
                <c:pt idx="265">
                  <c:v>4.93</c:v>
                </c:pt>
                <c:pt idx="266">
                  <c:v>8.12</c:v>
                </c:pt>
                <c:pt idx="267">
                  <c:v>9.28</c:v>
                </c:pt>
                <c:pt idx="268">
                  <c:v>9.32</c:v>
                </c:pt>
                <c:pt idx="269">
                  <c:v>8.57</c:v>
                </c:pt>
                <c:pt idx="270">
                  <c:v>2.23</c:v>
                </c:pt>
                <c:pt idx="271">
                  <c:v>1.69</c:v>
                </c:pt>
                <c:pt idx="272">
                  <c:v>7.28</c:v>
                </c:pt>
                <c:pt idx="273">
                  <c:v>8.4</c:v>
                </c:pt>
                <c:pt idx="274">
                  <c:v>7.04</c:v>
                </c:pt>
                <c:pt idx="275">
                  <c:v>1.08</c:v>
                </c:pt>
                <c:pt idx="276">
                  <c:v>2.81</c:v>
                </c:pt>
                <c:pt idx="277">
                  <c:v>7.87</c:v>
                </c:pt>
                <c:pt idx="278">
                  <c:v>1.07</c:v>
                </c:pt>
                <c:pt idx="279">
                  <c:v>3.09</c:v>
                </c:pt>
                <c:pt idx="280">
                  <c:v>1.73</c:v>
                </c:pt>
                <c:pt idx="281">
                  <c:v>1.2</c:v>
                </c:pt>
                <c:pt idx="282">
                  <c:v>3.16</c:v>
                </c:pt>
                <c:pt idx="283">
                  <c:v>7.08</c:v>
                </c:pt>
                <c:pt idx="284">
                  <c:v>3.79</c:v>
                </c:pt>
                <c:pt idx="285">
                  <c:v>9.98</c:v>
                </c:pt>
                <c:pt idx="286">
                  <c:v>3.97</c:v>
                </c:pt>
                <c:pt idx="287">
                  <c:v>2.36</c:v>
                </c:pt>
                <c:pt idx="288">
                  <c:v>7.24</c:v>
                </c:pt>
                <c:pt idx="289">
                  <c:v>3.16</c:v>
                </c:pt>
                <c:pt idx="290">
                  <c:v>7.79</c:v>
                </c:pt>
                <c:pt idx="291">
                  <c:v>2.17</c:v>
                </c:pt>
                <c:pt idx="292">
                  <c:v>5.17</c:v>
                </c:pt>
                <c:pt idx="293">
                  <c:v>1.46</c:v>
                </c:pt>
                <c:pt idx="294">
                  <c:v>6.34</c:v>
                </c:pt>
                <c:pt idx="295">
                  <c:v>7.1</c:v>
                </c:pt>
                <c:pt idx="296">
                  <c:v>9.18</c:v>
                </c:pt>
                <c:pt idx="297">
                  <c:v>7.28</c:v>
                </c:pt>
                <c:pt idx="298">
                  <c:v>7.7</c:v>
                </c:pt>
                <c:pt idx="299">
                  <c:v>8.27</c:v>
                </c:pt>
                <c:pt idx="300">
                  <c:v>2.14</c:v>
                </c:pt>
                <c:pt idx="301">
                  <c:v>1.64</c:v>
                </c:pt>
                <c:pt idx="302">
                  <c:v>4.25</c:v>
                </c:pt>
                <c:pt idx="303">
                  <c:v>5.79</c:v>
                </c:pt>
                <c:pt idx="304">
                  <c:v>7.29</c:v>
                </c:pt>
                <c:pt idx="305">
                  <c:v>6.4</c:v>
                </c:pt>
                <c:pt idx="306">
                  <c:v>5.31</c:v>
                </c:pt>
                <c:pt idx="307">
                  <c:v>5.33</c:v>
                </c:pt>
                <c:pt idx="308">
                  <c:v>2.47</c:v>
                </c:pt>
                <c:pt idx="309">
                  <c:v>8.62</c:v>
                </c:pt>
                <c:pt idx="310">
                  <c:v>3.35</c:v>
                </c:pt>
                <c:pt idx="311">
                  <c:v>5.04</c:v>
                </c:pt>
                <c:pt idx="312">
                  <c:v>5.67</c:v>
                </c:pt>
                <c:pt idx="313">
                  <c:v>1.34</c:v>
                </c:pt>
                <c:pt idx="314">
                  <c:v>4.24</c:v>
                </c:pt>
                <c:pt idx="315">
                  <c:v>3.71</c:v>
                </c:pt>
                <c:pt idx="316">
                  <c:v>8.36</c:v>
                </c:pt>
                <c:pt idx="317">
                  <c:v>9.04</c:v>
                </c:pt>
                <c:pt idx="318">
                  <c:v>4</c:v>
                </c:pt>
                <c:pt idx="319">
                  <c:v>4.65</c:v>
                </c:pt>
                <c:pt idx="320">
                  <c:v>8.94</c:v>
                </c:pt>
                <c:pt idx="321">
                  <c:v>1.82</c:v>
                </c:pt>
                <c:pt idx="322">
                  <c:v>8.25</c:v>
                </c:pt>
                <c:pt idx="323">
                  <c:v>4.44</c:v>
                </c:pt>
                <c:pt idx="324">
                  <c:v>5.49</c:v>
                </c:pt>
                <c:pt idx="325">
                  <c:v>1.64</c:v>
                </c:pt>
                <c:pt idx="326">
                  <c:v>5.45</c:v>
                </c:pt>
                <c:pt idx="327">
                  <c:v>1.23</c:v>
                </c:pt>
                <c:pt idx="328">
                  <c:v>9.54</c:v>
                </c:pt>
                <c:pt idx="329">
                  <c:v>5.1</c:v>
                </c:pt>
                <c:pt idx="330">
                  <c:v>9.72</c:v>
                </c:pt>
                <c:pt idx="331">
                  <c:v>7.95</c:v>
                </c:pt>
                <c:pt idx="332">
                  <c:v>6.93</c:v>
                </c:pt>
                <c:pt idx="333">
                  <c:v>9.8</c:v>
                </c:pt>
                <c:pt idx="334">
                  <c:v>9.71</c:v>
                </c:pt>
                <c:pt idx="335">
                  <c:v>5.97</c:v>
                </c:pt>
                <c:pt idx="336">
                  <c:v>2.78</c:v>
                </c:pt>
                <c:pt idx="337">
                  <c:v>8.31</c:v>
                </c:pt>
                <c:pt idx="338">
                  <c:v>8.93</c:v>
                </c:pt>
                <c:pt idx="339">
                  <c:v>2.93</c:v>
                </c:pt>
                <c:pt idx="340">
                  <c:v>6.41</c:v>
                </c:pt>
                <c:pt idx="341">
                  <c:v>5.58</c:v>
                </c:pt>
                <c:pt idx="342">
                  <c:v>5.71</c:v>
                </c:pt>
                <c:pt idx="343">
                  <c:v>3.18</c:v>
                </c:pt>
                <c:pt idx="344">
                  <c:v>4.14</c:v>
                </c:pt>
                <c:pt idx="345">
                  <c:v>5.61</c:v>
                </c:pt>
                <c:pt idx="346">
                  <c:v>5.83</c:v>
                </c:pt>
                <c:pt idx="347">
                  <c:v>6.78</c:v>
                </c:pt>
                <c:pt idx="348">
                  <c:v>8.31</c:v>
                </c:pt>
                <c:pt idx="349">
                  <c:v>4.58</c:v>
                </c:pt>
                <c:pt idx="350">
                  <c:v>8.58</c:v>
                </c:pt>
                <c:pt idx="351">
                  <c:v>6.49</c:v>
                </c:pt>
                <c:pt idx="352">
                  <c:v>5.57</c:v>
                </c:pt>
                <c:pt idx="353">
                  <c:v>7.76</c:v>
                </c:pt>
                <c:pt idx="354">
                  <c:v>1.46</c:v>
                </c:pt>
                <c:pt idx="355">
                  <c:v>1.82</c:v>
                </c:pt>
                <c:pt idx="356">
                  <c:v>5.41</c:v>
                </c:pt>
                <c:pt idx="357">
                  <c:v>2.93</c:v>
                </c:pt>
                <c:pt idx="358">
                  <c:v>1.32</c:v>
                </c:pt>
                <c:pt idx="359">
                  <c:v>9.19</c:v>
                </c:pt>
                <c:pt idx="360">
                  <c:v>5.52</c:v>
                </c:pt>
                <c:pt idx="361">
                  <c:v>2.33</c:v>
                </c:pt>
                <c:pt idx="362">
                  <c:v>7.99</c:v>
                </c:pt>
                <c:pt idx="363">
                  <c:v>9.03</c:v>
                </c:pt>
                <c:pt idx="364">
                  <c:v>4.49</c:v>
                </c:pt>
                <c:pt idx="365">
                  <c:v>9.66</c:v>
                </c:pt>
                <c:pt idx="366">
                  <c:v>9.54</c:v>
                </c:pt>
                <c:pt idx="367">
                  <c:v>6.19</c:v>
                </c:pt>
                <c:pt idx="368">
                  <c:v>8.02</c:v>
                </c:pt>
                <c:pt idx="369">
                  <c:v>5.97</c:v>
                </c:pt>
                <c:pt idx="370">
                  <c:v>2.24</c:v>
                </c:pt>
                <c:pt idx="371">
                  <c:v>9.31</c:v>
                </c:pt>
                <c:pt idx="372">
                  <c:v>6.18</c:v>
                </c:pt>
                <c:pt idx="373">
                  <c:v>5.41</c:v>
                </c:pt>
                <c:pt idx="374">
                  <c:v>4.15</c:v>
                </c:pt>
                <c:pt idx="375">
                  <c:v>6.25</c:v>
                </c:pt>
                <c:pt idx="376">
                  <c:v>2.61</c:v>
                </c:pt>
                <c:pt idx="377">
                  <c:v>9.93</c:v>
                </c:pt>
                <c:pt idx="378">
                  <c:v>8.42</c:v>
                </c:pt>
                <c:pt idx="379">
                  <c:v>2.58</c:v>
                </c:pt>
                <c:pt idx="380">
                  <c:v>6.29</c:v>
                </c:pt>
                <c:pt idx="381">
                  <c:v>8.54</c:v>
                </c:pt>
                <c:pt idx="382">
                  <c:v>9.35</c:v>
                </c:pt>
                <c:pt idx="383">
                  <c:v>8.82</c:v>
                </c:pt>
                <c:pt idx="384">
                  <c:v>8.23</c:v>
                </c:pt>
                <c:pt idx="385">
                  <c:v>8.08</c:v>
                </c:pt>
                <c:pt idx="386">
                  <c:v>2.12</c:v>
                </c:pt>
                <c:pt idx="387">
                  <c:v>2.69</c:v>
                </c:pt>
                <c:pt idx="388">
                  <c:v>9.79</c:v>
                </c:pt>
                <c:pt idx="389">
                  <c:v>8.87</c:v>
                </c:pt>
                <c:pt idx="390">
                  <c:v>6.42</c:v>
                </c:pt>
                <c:pt idx="391">
                  <c:v>2.67</c:v>
                </c:pt>
                <c:pt idx="392">
                  <c:v>3.38</c:v>
                </c:pt>
                <c:pt idx="393">
                  <c:v>6.85</c:v>
                </c:pt>
                <c:pt idx="394">
                  <c:v>3.1</c:v>
                </c:pt>
                <c:pt idx="395">
                  <c:v>9.97</c:v>
                </c:pt>
                <c:pt idx="396">
                  <c:v>7.38</c:v>
                </c:pt>
                <c:pt idx="397">
                  <c:v>3.81</c:v>
                </c:pt>
                <c:pt idx="398">
                  <c:v>4.26</c:v>
                </c:pt>
                <c:pt idx="399">
                  <c:v>4.62</c:v>
                </c:pt>
                <c:pt idx="400">
                  <c:v>5.94</c:v>
                </c:pt>
                <c:pt idx="401">
                  <c:v>8.02</c:v>
                </c:pt>
                <c:pt idx="402">
                  <c:v>7.79</c:v>
                </c:pt>
                <c:pt idx="403">
                  <c:v>5.89</c:v>
                </c:pt>
                <c:pt idx="404">
                  <c:v>5.96</c:v>
                </c:pt>
                <c:pt idx="405">
                  <c:v>5.39</c:v>
                </c:pt>
                <c:pt idx="406">
                  <c:v>8.01</c:v>
                </c:pt>
                <c:pt idx="407">
                  <c:v>9.03</c:v>
                </c:pt>
                <c:pt idx="408">
                  <c:v>2.22</c:v>
                </c:pt>
                <c:pt idx="409">
                  <c:v>1.12</c:v>
                </c:pt>
                <c:pt idx="410">
                  <c:v>7.88</c:v>
                </c:pt>
                <c:pt idx="411">
                  <c:v>3.49</c:v>
                </c:pt>
                <c:pt idx="412">
                  <c:v>9.3</c:v>
                </c:pt>
                <c:pt idx="413">
                  <c:v>4.83</c:v>
                </c:pt>
                <c:pt idx="414">
                  <c:v>9.43</c:v>
                </c:pt>
                <c:pt idx="415">
                  <c:v>8.79</c:v>
                </c:pt>
                <c:pt idx="416">
                  <c:v>3.39</c:v>
                </c:pt>
                <c:pt idx="417">
                  <c:v>8.53</c:v>
                </c:pt>
                <c:pt idx="418">
                  <c:v>5.47</c:v>
                </c:pt>
                <c:pt idx="419">
                  <c:v>8.27</c:v>
                </c:pt>
                <c:pt idx="420">
                  <c:v>6.16</c:v>
                </c:pt>
                <c:pt idx="421">
                  <c:v>6.01</c:v>
                </c:pt>
                <c:pt idx="422">
                  <c:v>2.91</c:v>
                </c:pt>
                <c:pt idx="423">
                  <c:v>1.79</c:v>
                </c:pt>
                <c:pt idx="424">
                  <c:v>8.52</c:v>
                </c:pt>
                <c:pt idx="425">
                  <c:v>1.07</c:v>
                </c:pt>
                <c:pt idx="426">
                  <c:v>7.18</c:v>
                </c:pt>
                <c:pt idx="427">
                  <c:v>8.7</c:v>
                </c:pt>
                <c:pt idx="428">
                  <c:v>9.13</c:v>
                </c:pt>
                <c:pt idx="429">
                  <c:v>8.67</c:v>
                </c:pt>
                <c:pt idx="430">
                  <c:v>8.7</c:v>
                </c:pt>
                <c:pt idx="431">
                  <c:v>4.62</c:v>
                </c:pt>
                <c:pt idx="432">
                  <c:v>6.62</c:v>
                </c:pt>
                <c:pt idx="433">
                  <c:v>7.34</c:v>
                </c:pt>
                <c:pt idx="434">
                  <c:v>3.38</c:v>
                </c:pt>
                <c:pt idx="435">
                  <c:v>1.59</c:v>
                </c:pt>
                <c:pt idx="436">
                  <c:v>4.96</c:v>
                </c:pt>
                <c:pt idx="437">
                  <c:v>1.62</c:v>
                </c:pt>
                <c:pt idx="438">
                  <c:v>6.67</c:v>
                </c:pt>
                <c:pt idx="439">
                  <c:v>3.93</c:v>
                </c:pt>
                <c:pt idx="440">
                  <c:v>3.22</c:v>
                </c:pt>
                <c:pt idx="441">
                  <c:v>1.97</c:v>
                </c:pt>
                <c:pt idx="442">
                  <c:v>5.13</c:v>
                </c:pt>
                <c:pt idx="443">
                  <c:v>1.16</c:v>
                </c:pt>
                <c:pt idx="444">
                  <c:v>6.62</c:v>
                </c:pt>
                <c:pt idx="445">
                  <c:v>8.99</c:v>
                </c:pt>
                <c:pt idx="446">
                  <c:v>3.36</c:v>
                </c:pt>
                <c:pt idx="447">
                  <c:v>2.99</c:v>
                </c:pt>
                <c:pt idx="448">
                  <c:v>7.38</c:v>
                </c:pt>
                <c:pt idx="449">
                  <c:v>9.76</c:v>
                </c:pt>
                <c:pt idx="450">
                  <c:v>3.55</c:v>
                </c:pt>
                <c:pt idx="451">
                  <c:v>5.91</c:v>
                </c:pt>
                <c:pt idx="452">
                  <c:v>8.09</c:v>
                </c:pt>
                <c:pt idx="453">
                  <c:v>5.79</c:v>
                </c:pt>
                <c:pt idx="454">
                  <c:v>1.4</c:v>
                </c:pt>
                <c:pt idx="455">
                  <c:v>1.54</c:v>
                </c:pt>
                <c:pt idx="456">
                  <c:v>7.99</c:v>
                </c:pt>
                <c:pt idx="457">
                  <c:v>1.23</c:v>
                </c:pt>
                <c:pt idx="458">
                  <c:v>3.23</c:v>
                </c:pt>
                <c:pt idx="459">
                  <c:v>3.51</c:v>
                </c:pt>
                <c:pt idx="460">
                  <c:v>1.77</c:v>
                </c:pt>
                <c:pt idx="461">
                  <c:v>9.43</c:v>
                </c:pt>
                <c:pt idx="462">
                  <c:v>5.03</c:v>
                </c:pt>
                <c:pt idx="463">
                  <c:v>7.2</c:v>
                </c:pt>
                <c:pt idx="464">
                  <c:v>7.36</c:v>
                </c:pt>
                <c:pt idx="465">
                  <c:v>4.55</c:v>
                </c:pt>
                <c:pt idx="466">
                  <c:v>7.95</c:v>
                </c:pt>
                <c:pt idx="467">
                  <c:v>6.79</c:v>
                </c:pt>
                <c:pt idx="468">
                  <c:v>7.16</c:v>
                </c:pt>
                <c:pt idx="469">
                  <c:v>1.71</c:v>
                </c:pt>
                <c:pt idx="470">
                  <c:v>1.27</c:v>
                </c:pt>
                <c:pt idx="471">
                  <c:v>6.35</c:v>
                </c:pt>
                <c:pt idx="472">
                  <c:v>7.51</c:v>
                </c:pt>
                <c:pt idx="473">
                  <c:v>6.97</c:v>
                </c:pt>
                <c:pt idx="474">
                  <c:v>8.39</c:v>
                </c:pt>
                <c:pt idx="475">
                  <c:v>2.08</c:v>
                </c:pt>
                <c:pt idx="476">
                  <c:v>6.49</c:v>
                </c:pt>
                <c:pt idx="477">
                  <c:v>4.9</c:v>
                </c:pt>
                <c:pt idx="478">
                  <c:v>8.38</c:v>
                </c:pt>
                <c:pt idx="479">
                  <c:v>9.73</c:v>
                </c:pt>
                <c:pt idx="480">
                  <c:v>4.48</c:v>
                </c:pt>
                <c:pt idx="481">
                  <c:v>5.87</c:v>
                </c:pt>
                <c:pt idx="482">
                  <c:v>2.82</c:v>
                </c:pt>
                <c:pt idx="483">
                  <c:v>5.2</c:v>
                </c:pt>
                <c:pt idx="484">
                  <c:v>6.57</c:v>
                </c:pt>
                <c:pt idx="485">
                  <c:v>2.29</c:v>
                </c:pt>
                <c:pt idx="486">
                  <c:v>8</c:v>
                </c:pt>
                <c:pt idx="487">
                  <c:v>6.75</c:v>
                </c:pt>
                <c:pt idx="488">
                  <c:v>1.53</c:v>
                </c:pt>
                <c:pt idx="489">
                  <c:v>8.27</c:v>
                </c:pt>
                <c:pt idx="490">
                  <c:v>7.65</c:v>
                </c:pt>
                <c:pt idx="491">
                  <c:v>5.39</c:v>
                </c:pt>
                <c:pt idx="492">
                  <c:v>2.67</c:v>
                </c:pt>
                <c:pt idx="493">
                  <c:v>2.35</c:v>
                </c:pt>
                <c:pt idx="494">
                  <c:v>8.81</c:v>
                </c:pt>
                <c:pt idx="495">
                  <c:v>7.94</c:v>
                </c:pt>
                <c:pt idx="496">
                  <c:v>7.25</c:v>
                </c:pt>
                <c:pt idx="497">
                  <c:v>2.4</c:v>
                </c:pt>
                <c:pt idx="498">
                  <c:v>5.34</c:v>
                </c:pt>
                <c:pt idx="499">
                  <c:v>1.48</c:v>
                </c:pt>
                <c:pt idx="500">
                  <c:v>9.21</c:v>
                </c:pt>
                <c:pt idx="501">
                  <c:v>9.72</c:v>
                </c:pt>
                <c:pt idx="502">
                  <c:v>1.55</c:v>
                </c:pt>
                <c:pt idx="503">
                  <c:v>4.88</c:v>
                </c:pt>
                <c:pt idx="504">
                  <c:v>9.2</c:v>
                </c:pt>
                <c:pt idx="505">
                  <c:v>4.59</c:v>
                </c:pt>
                <c:pt idx="506">
                  <c:v>1.35</c:v>
                </c:pt>
                <c:pt idx="507">
                  <c:v>6.46</c:v>
                </c:pt>
                <c:pt idx="508">
                  <c:v>5.44</c:v>
                </c:pt>
                <c:pt idx="509">
                  <c:v>1.94</c:v>
                </c:pt>
                <c:pt idx="510">
                  <c:v>6.36</c:v>
                </c:pt>
                <c:pt idx="511">
                  <c:v>3.75</c:v>
                </c:pt>
                <c:pt idx="512">
                  <c:v>2.49</c:v>
                </c:pt>
                <c:pt idx="513">
                  <c:v>3.09</c:v>
                </c:pt>
                <c:pt idx="514">
                  <c:v>8.28</c:v>
                </c:pt>
                <c:pt idx="515">
                  <c:v>1.82</c:v>
                </c:pt>
                <c:pt idx="516">
                  <c:v>4.05</c:v>
                </c:pt>
                <c:pt idx="517">
                  <c:v>8.76</c:v>
                </c:pt>
                <c:pt idx="518">
                  <c:v>7.04</c:v>
                </c:pt>
                <c:pt idx="519">
                  <c:v>6.1</c:v>
                </c:pt>
                <c:pt idx="520">
                  <c:v>7.18</c:v>
                </c:pt>
                <c:pt idx="521">
                  <c:v>8.88</c:v>
                </c:pt>
                <c:pt idx="522">
                  <c:v>9.67</c:v>
                </c:pt>
                <c:pt idx="523">
                  <c:v>9.38</c:v>
                </c:pt>
                <c:pt idx="524">
                  <c:v>8.35</c:v>
                </c:pt>
                <c:pt idx="525">
                  <c:v>2.81</c:v>
                </c:pt>
                <c:pt idx="526">
                  <c:v>2.58</c:v>
                </c:pt>
                <c:pt idx="527">
                  <c:v>5.95</c:v>
                </c:pt>
                <c:pt idx="528">
                  <c:v>7.53</c:v>
                </c:pt>
                <c:pt idx="529">
                  <c:v>1.59</c:v>
                </c:pt>
                <c:pt idx="530">
                  <c:v>3.78</c:v>
                </c:pt>
                <c:pt idx="531">
                  <c:v>7.22</c:v>
                </c:pt>
                <c:pt idx="532">
                  <c:v>5.87</c:v>
                </c:pt>
                <c:pt idx="533">
                  <c:v>3.76</c:v>
                </c:pt>
                <c:pt idx="534">
                  <c:v>6.71</c:v>
                </c:pt>
                <c:pt idx="535">
                  <c:v>7.63</c:v>
                </c:pt>
                <c:pt idx="536">
                  <c:v>6.72</c:v>
                </c:pt>
                <c:pt idx="537">
                  <c:v>4.99</c:v>
                </c:pt>
                <c:pt idx="538">
                  <c:v>9.38</c:v>
                </c:pt>
                <c:pt idx="539">
                  <c:v>2.65</c:v>
                </c:pt>
                <c:pt idx="540">
                  <c:v>8.27</c:v>
                </c:pt>
                <c:pt idx="541">
                  <c:v>3.22</c:v>
                </c:pt>
                <c:pt idx="542">
                  <c:v>1.71</c:v>
                </c:pt>
                <c:pt idx="543">
                  <c:v>5.62</c:v>
                </c:pt>
                <c:pt idx="544">
                  <c:v>2.87</c:v>
                </c:pt>
                <c:pt idx="545">
                  <c:v>7.89</c:v>
                </c:pt>
                <c:pt idx="546">
                  <c:v>5.63</c:v>
                </c:pt>
                <c:pt idx="547">
                  <c:v>8.38</c:v>
                </c:pt>
                <c:pt idx="548">
                  <c:v>5.89</c:v>
                </c:pt>
                <c:pt idx="549">
                  <c:v>5.58</c:v>
                </c:pt>
                <c:pt idx="550">
                  <c:v>6.23</c:v>
                </c:pt>
                <c:pt idx="551">
                  <c:v>2.64</c:v>
                </c:pt>
                <c:pt idx="552">
                  <c:v>8.84</c:v>
                </c:pt>
                <c:pt idx="553">
                  <c:v>2.39</c:v>
                </c:pt>
                <c:pt idx="554">
                  <c:v>5.82</c:v>
                </c:pt>
                <c:pt idx="555">
                  <c:v>2.69</c:v>
                </c:pt>
                <c:pt idx="556">
                  <c:v>9.11</c:v>
                </c:pt>
                <c:pt idx="557">
                  <c:v>4.08</c:v>
                </c:pt>
                <c:pt idx="558">
                  <c:v>2.17</c:v>
                </c:pt>
                <c:pt idx="559">
                  <c:v>3.15</c:v>
                </c:pt>
                <c:pt idx="560">
                  <c:v>2.35</c:v>
                </c:pt>
                <c:pt idx="561">
                  <c:v>1.39</c:v>
                </c:pt>
                <c:pt idx="562">
                  <c:v>4.36</c:v>
                </c:pt>
                <c:pt idx="563">
                  <c:v>9.32</c:v>
                </c:pt>
                <c:pt idx="564">
                  <c:v>9.51</c:v>
                </c:pt>
                <c:pt idx="565">
                  <c:v>4.64</c:v>
                </c:pt>
                <c:pt idx="566">
                  <c:v>6.4</c:v>
                </c:pt>
                <c:pt idx="567">
                  <c:v>1.08</c:v>
                </c:pt>
                <c:pt idx="568">
                  <c:v>9.31</c:v>
                </c:pt>
                <c:pt idx="569">
                  <c:v>4.15</c:v>
                </c:pt>
                <c:pt idx="570">
                  <c:v>1.28</c:v>
                </c:pt>
                <c:pt idx="571">
                  <c:v>1.4</c:v>
                </c:pt>
                <c:pt idx="572">
                  <c:v>6.88</c:v>
                </c:pt>
                <c:pt idx="573">
                  <c:v>2.7</c:v>
                </c:pt>
                <c:pt idx="574">
                  <c:v>9.81</c:v>
                </c:pt>
                <c:pt idx="575">
                  <c:v>4.78</c:v>
                </c:pt>
                <c:pt idx="576">
                  <c:v>7.36</c:v>
                </c:pt>
                <c:pt idx="577">
                  <c:v>6.57</c:v>
                </c:pt>
                <c:pt idx="578">
                  <c:v>8.73</c:v>
                </c:pt>
                <c:pt idx="579">
                  <c:v>7.7</c:v>
                </c:pt>
                <c:pt idx="580">
                  <c:v>1.22</c:v>
                </c:pt>
                <c:pt idx="581">
                  <c:v>2.13</c:v>
                </c:pt>
                <c:pt idx="582">
                  <c:v>7.89</c:v>
                </c:pt>
                <c:pt idx="583">
                  <c:v>7.26</c:v>
                </c:pt>
                <c:pt idx="584">
                  <c:v>7.96</c:v>
                </c:pt>
                <c:pt idx="585">
                  <c:v>3.79</c:v>
                </c:pt>
                <c:pt idx="586">
                  <c:v>5.98</c:v>
                </c:pt>
                <c:pt idx="587">
                  <c:v>4.91</c:v>
                </c:pt>
                <c:pt idx="588">
                  <c:v>5.56</c:v>
                </c:pt>
                <c:pt idx="589">
                  <c:v>6.63</c:v>
                </c:pt>
                <c:pt idx="590">
                  <c:v>5.44</c:v>
                </c:pt>
                <c:pt idx="591">
                  <c:v>6.36</c:v>
                </c:pt>
                <c:pt idx="592">
                  <c:v>2.85</c:v>
                </c:pt>
                <c:pt idx="593">
                  <c:v>2.98</c:v>
                </c:pt>
                <c:pt idx="594">
                  <c:v>2.93</c:v>
                </c:pt>
                <c:pt idx="595">
                  <c:v>7.9</c:v>
                </c:pt>
                <c:pt idx="596">
                  <c:v>5.65</c:v>
                </c:pt>
                <c:pt idx="597">
                  <c:v>1.04</c:v>
                </c:pt>
                <c:pt idx="598">
                  <c:v>8.13</c:v>
                </c:pt>
                <c:pt idx="599">
                  <c:v>9.19</c:v>
                </c:pt>
                <c:pt idx="600">
                  <c:v>2.47</c:v>
                </c:pt>
                <c:pt idx="601">
                  <c:v>1.01</c:v>
                </c:pt>
                <c:pt idx="602">
                  <c:v>1.52</c:v>
                </c:pt>
                <c:pt idx="603">
                  <c:v>5.19</c:v>
                </c:pt>
                <c:pt idx="604">
                  <c:v>3.63</c:v>
                </c:pt>
                <c:pt idx="605">
                  <c:v>5.22</c:v>
                </c:pt>
                <c:pt idx="606">
                  <c:v>7.55</c:v>
                </c:pt>
                <c:pt idx="607">
                  <c:v>8.6</c:v>
                </c:pt>
                <c:pt idx="608">
                  <c:v>2.43</c:v>
                </c:pt>
                <c:pt idx="609">
                  <c:v>2.59</c:v>
                </c:pt>
                <c:pt idx="610">
                  <c:v>1.51</c:v>
                </c:pt>
                <c:pt idx="611">
                  <c:v>7.66</c:v>
                </c:pt>
                <c:pt idx="612">
                  <c:v>4.49</c:v>
                </c:pt>
                <c:pt idx="613">
                  <c:v>2.07</c:v>
                </c:pt>
                <c:pt idx="614">
                  <c:v>7.31</c:v>
                </c:pt>
                <c:pt idx="615">
                  <c:v>8.05</c:v>
                </c:pt>
                <c:pt idx="616">
                  <c:v>4.5</c:v>
                </c:pt>
                <c:pt idx="617">
                  <c:v>6.06</c:v>
                </c:pt>
                <c:pt idx="618">
                  <c:v>6.71</c:v>
                </c:pt>
                <c:pt idx="619">
                  <c:v>3.73</c:v>
                </c:pt>
                <c:pt idx="620">
                  <c:v>6.61</c:v>
                </c:pt>
                <c:pt idx="621">
                  <c:v>8.3</c:v>
                </c:pt>
                <c:pt idx="622">
                  <c:v>5.04</c:v>
                </c:pt>
                <c:pt idx="623">
                  <c:v>8.43</c:v>
                </c:pt>
                <c:pt idx="624">
                  <c:v>4.35</c:v>
                </c:pt>
                <c:pt idx="625">
                  <c:v>5.91</c:v>
                </c:pt>
                <c:pt idx="626">
                  <c:v>6.16</c:v>
                </c:pt>
                <c:pt idx="627">
                  <c:v>1.28</c:v>
                </c:pt>
                <c:pt idx="628">
                  <c:v>7.42</c:v>
                </c:pt>
                <c:pt idx="629">
                  <c:v>2.54</c:v>
                </c:pt>
                <c:pt idx="630">
                  <c:v>9.41</c:v>
                </c:pt>
                <c:pt idx="631">
                  <c:v>5.93</c:v>
                </c:pt>
                <c:pt idx="632">
                  <c:v>3.72</c:v>
                </c:pt>
                <c:pt idx="633">
                  <c:v>3.99</c:v>
                </c:pt>
                <c:pt idx="634">
                  <c:v>1.9</c:v>
                </c:pt>
                <c:pt idx="635">
                  <c:v>3.39</c:v>
                </c:pt>
                <c:pt idx="636">
                  <c:v>7.96</c:v>
                </c:pt>
                <c:pt idx="637">
                  <c:v>3.57</c:v>
                </c:pt>
                <c:pt idx="638">
                  <c:v>10</c:v>
                </c:pt>
                <c:pt idx="639">
                  <c:v>9.46</c:v>
                </c:pt>
                <c:pt idx="640">
                  <c:v>7.17</c:v>
                </c:pt>
                <c:pt idx="641">
                  <c:v>3.9</c:v>
                </c:pt>
                <c:pt idx="642">
                  <c:v>5.87</c:v>
                </c:pt>
                <c:pt idx="643">
                  <c:v>9.35</c:v>
                </c:pt>
                <c:pt idx="644">
                  <c:v>5.6</c:v>
                </c:pt>
                <c:pt idx="645">
                  <c:v>3.02</c:v>
                </c:pt>
                <c:pt idx="646">
                  <c:v>2.63</c:v>
                </c:pt>
                <c:pt idx="647">
                  <c:v>8.27</c:v>
                </c:pt>
                <c:pt idx="648">
                  <c:v>2.03</c:v>
                </c:pt>
                <c:pt idx="649">
                  <c:v>3.74</c:v>
                </c:pt>
                <c:pt idx="650">
                  <c:v>5.93</c:v>
                </c:pt>
                <c:pt idx="651">
                  <c:v>2.85</c:v>
                </c:pt>
                <c:pt idx="652">
                  <c:v>2.99</c:v>
                </c:pt>
                <c:pt idx="653">
                  <c:v>3.49</c:v>
                </c:pt>
                <c:pt idx="654">
                  <c:v>1.78</c:v>
                </c:pt>
                <c:pt idx="655">
                  <c:v>1.88</c:v>
                </c:pt>
                <c:pt idx="656">
                  <c:v>5.36</c:v>
                </c:pt>
                <c:pt idx="657">
                  <c:v>2.21</c:v>
                </c:pt>
                <c:pt idx="658">
                  <c:v>2.31</c:v>
                </c:pt>
                <c:pt idx="659">
                  <c:v>5.95</c:v>
                </c:pt>
                <c:pt idx="660">
                  <c:v>9.22</c:v>
                </c:pt>
                <c:pt idx="661">
                  <c:v>7.11</c:v>
                </c:pt>
                <c:pt idx="662">
                  <c:v>9.67</c:v>
                </c:pt>
                <c:pt idx="663">
                  <c:v>5.22</c:v>
                </c:pt>
                <c:pt idx="664">
                  <c:v>4.4</c:v>
                </c:pt>
                <c:pt idx="665">
                  <c:v>8.06</c:v>
                </c:pt>
                <c:pt idx="666">
                  <c:v>4.48</c:v>
                </c:pt>
                <c:pt idx="667">
                  <c:v>3.83</c:v>
                </c:pt>
                <c:pt idx="668">
                  <c:v>1.83</c:v>
                </c:pt>
                <c:pt idx="669">
                  <c:v>2.69</c:v>
                </c:pt>
                <c:pt idx="670">
                  <c:v>7.79</c:v>
                </c:pt>
                <c:pt idx="671">
                  <c:v>4.54</c:v>
                </c:pt>
                <c:pt idx="672">
                  <c:v>2.76</c:v>
                </c:pt>
                <c:pt idx="673">
                  <c:v>4.84</c:v>
                </c:pt>
                <c:pt idx="674">
                  <c:v>3.83</c:v>
                </c:pt>
                <c:pt idx="675">
                  <c:v>4.15</c:v>
                </c:pt>
                <c:pt idx="676">
                  <c:v>8.87</c:v>
                </c:pt>
                <c:pt idx="677">
                  <c:v>9.02</c:v>
                </c:pt>
                <c:pt idx="678">
                  <c:v>6.49</c:v>
                </c:pt>
                <c:pt idx="679">
                  <c:v>5.84</c:v>
                </c:pt>
                <c:pt idx="680">
                  <c:v>9.69</c:v>
                </c:pt>
                <c:pt idx="681">
                  <c:v>4.74</c:v>
                </c:pt>
                <c:pt idx="682">
                  <c:v>5.61</c:v>
                </c:pt>
                <c:pt idx="683">
                  <c:v>1.31</c:v>
                </c:pt>
                <c:pt idx="684">
                  <c:v>2.07</c:v>
                </c:pt>
                <c:pt idx="685">
                  <c:v>1.85</c:v>
                </c:pt>
                <c:pt idx="686">
                  <c:v>3.43</c:v>
                </c:pt>
                <c:pt idx="687">
                  <c:v>7.39</c:v>
                </c:pt>
                <c:pt idx="688">
                  <c:v>7.26</c:v>
                </c:pt>
                <c:pt idx="689">
                  <c:v>9.3</c:v>
                </c:pt>
                <c:pt idx="690">
                  <c:v>2.08</c:v>
                </c:pt>
                <c:pt idx="691">
                  <c:v>6.49</c:v>
                </c:pt>
                <c:pt idx="692">
                  <c:v>7.87</c:v>
                </c:pt>
                <c:pt idx="693">
                  <c:v>2.78</c:v>
                </c:pt>
                <c:pt idx="694">
                  <c:v>5.76</c:v>
                </c:pt>
                <c:pt idx="695">
                  <c:v>5.89</c:v>
                </c:pt>
                <c:pt idx="696">
                  <c:v>5.61</c:v>
                </c:pt>
                <c:pt idx="697">
                  <c:v>1.63</c:v>
                </c:pt>
                <c:pt idx="698">
                  <c:v>2.59</c:v>
                </c:pt>
                <c:pt idx="699">
                  <c:v>7.79</c:v>
                </c:pt>
                <c:pt idx="700">
                  <c:v>8.37</c:v>
                </c:pt>
                <c:pt idx="701">
                  <c:v>4.15</c:v>
                </c:pt>
                <c:pt idx="702">
                  <c:v>7.68</c:v>
                </c:pt>
                <c:pt idx="703">
                  <c:v>1.1</c:v>
                </c:pt>
                <c:pt idx="704">
                  <c:v>2.49</c:v>
                </c:pt>
                <c:pt idx="705">
                  <c:v>9.46</c:v>
                </c:pt>
                <c:pt idx="706">
                  <c:v>9.52</c:v>
                </c:pt>
                <c:pt idx="707">
                  <c:v>1.64</c:v>
                </c:pt>
                <c:pt idx="708">
                  <c:v>6.61</c:v>
                </c:pt>
                <c:pt idx="709">
                  <c:v>6.82</c:v>
                </c:pt>
                <c:pt idx="710">
                  <c:v>5.79</c:v>
                </c:pt>
                <c:pt idx="711">
                  <c:v>1.48</c:v>
                </c:pt>
                <c:pt idx="712">
                  <c:v>3.25</c:v>
                </c:pt>
                <c:pt idx="713">
                  <c:v>2.85</c:v>
                </c:pt>
                <c:pt idx="714">
                  <c:v>5.7</c:v>
                </c:pt>
                <c:pt idx="715">
                  <c:v>6.44</c:v>
                </c:pt>
                <c:pt idx="716">
                  <c:v>6.09</c:v>
                </c:pt>
                <c:pt idx="717">
                  <c:v>6.38</c:v>
                </c:pt>
                <c:pt idx="718">
                  <c:v>8.16</c:v>
                </c:pt>
                <c:pt idx="719">
                  <c:v>3.36</c:v>
                </c:pt>
                <c:pt idx="720">
                  <c:v>7.53</c:v>
                </c:pt>
                <c:pt idx="721">
                  <c:v>1.29</c:v>
                </c:pt>
                <c:pt idx="722">
                  <c:v>9.46</c:v>
                </c:pt>
                <c:pt idx="723">
                  <c:v>7.4</c:v>
                </c:pt>
                <c:pt idx="724">
                  <c:v>7.36</c:v>
                </c:pt>
                <c:pt idx="725">
                  <c:v>4.42</c:v>
                </c:pt>
                <c:pt idx="726">
                  <c:v>1.7</c:v>
                </c:pt>
                <c:pt idx="727">
                  <c:v>6.24</c:v>
                </c:pt>
                <c:pt idx="728">
                  <c:v>8.87</c:v>
                </c:pt>
                <c:pt idx="729">
                  <c:v>3.68</c:v>
                </c:pt>
                <c:pt idx="730">
                  <c:v>5.01</c:v>
                </c:pt>
                <c:pt idx="731">
                  <c:v>9.05</c:v>
                </c:pt>
                <c:pt idx="732">
                  <c:v>1.42</c:v>
                </c:pt>
                <c:pt idx="733">
                  <c:v>4.05</c:v>
                </c:pt>
                <c:pt idx="734">
                  <c:v>5.69</c:v>
                </c:pt>
                <c:pt idx="735">
                  <c:v>7.46</c:v>
                </c:pt>
                <c:pt idx="736">
                  <c:v>8.39</c:v>
                </c:pt>
                <c:pt idx="737">
                  <c:v>2.42</c:v>
                </c:pt>
                <c:pt idx="738">
                  <c:v>2.88</c:v>
                </c:pt>
                <c:pt idx="739">
                  <c:v>5.37</c:v>
                </c:pt>
                <c:pt idx="740">
                  <c:v>5.35</c:v>
                </c:pt>
                <c:pt idx="741">
                  <c:v>2.76</c:v>
                </c:pt>
                <c:pt idx="742">
                  <c:v>3.41</c:v>
                </c:pt>
                <c:pt idx="743">
                  <c:v>4.86</c:v>
                </c:pt>
                <c:pt idx="744">
                  <c:v>5</c:v>
                </c:pt>
                <c:pt idx="745">
                  <c:v>8</c:v>
                </c:pt>
                <c:pt idx="746">
                  <c:v>3.96</c:v>
                </c:pt>
                <c:pt idx="747">
                  <c:v>8.18</c:v>
                </c:pt>
                <c:pt idx="748">
                  <c:v>6.38</c:v>
                </c:pt>
                <c:pt idx="749">
                  <c:v>7.29</c:v>
                </c:pt>
                <c:pt idx="750">
                  <c:v>8.38</c:v>
                </c:pt>
                <c:pt idx="751">
                  <c:v>1.4</c:v>
                </c:pt>
                <c:pt idx="752">
                  <c:v>2.99</c:v>
                </c:pt>
                <c:pt idx="753">
                  <c:v>1.56</c:v>
                </c:pt>
                <c:pt idx="754">
                  <c:v>1.93</c:v>
                </c:pt>
                <c:pt idx="755">
                  <c:v>4.68</c:v>
                </c:pt>
                <c:pt idx="756">
                  <c:v>1.15</c:v>
                </c:pt>
                <c:pt idx="757">
                  <c:v>2.81</c:v>
                </c:pt>
                <c:pt idx="758">
                  <c:v>2.24</c:v>
                </c:pt>
                <c:pt idx="759">
                  <c:v>1.81</c:v>
                </c:pt>
                <c:pt idx="760">
                  <c:v>2.5</c:v>
                </c:pt>
                <c:pt idx="761">
                  <c:v>6.85</c:v>
                </c:pt>
                <c:pt idx="762">
                  <c:v>1.97</c:v>
                </c:pt>
                <c:pt idx="763">
                  <c:v>9.77</c:v>
                </c:pt>
                <c:pt idx="764">
                  <c:v>8.56</c:v>
                </c:pt>
                <c:pt idx="765">
                  <c:v>8.56</c:v>
                </c:pt>
                <c:pt idx="766">
                  <c:v>4.06</c:v>
                </c:pt>
                <c:pt idx="767">
                  <c:v>8.65</c:v>
                </c:pt>
                <c:pt idx="768">
                  <c:v>6.5</c:v>
                </c:pt>
                <c:pt idx="769">
                  <c:v>7.99</c:v>
                </c:pt>
                <c:pt idx="770">
                  <c:v>5.42</c:v>
                </c:pt>
                <c:pt idx="771">
                  <c:v>9.12</c:v>
                </c:pt>
                <c:pt idx="772">
                  <c:v>4.07</c:v>
                </c:pt>
                <c:pt idx="773">
                  <c:v>6.97</c:v>
                </c:pt>
                <c:pt idx="774">
                  <c:v>8.53</c:v>
                </c:pt>
                <c:pt idx="775">
                  <c:v>4.07</c:v>
                </c:pt>
                <c:pt idx="776">
                  <c:v>7.71</c:v>
                </c:pt>
                <c:pt idx="777">
                  <c:v>8.68</c:v>
                </c:pt>
                <c:pt idx="778">
                  <c:v>2.14</c:v>
                </c:pt>
                <c:pt idx="779">
                  <c:v>2.1</c:v>
                </c:pt>
                <c:pt idx="780">
                  <c:v>2.05</c:v>
                </c:pt>
                <c:pt idx="781">
                  <c:v>10</c:v>
                </c:pt>
                <c:pt idx="782">
                  <c:v>4.15</c:v>
                </c:pt>
                <c:pt idx="783">
                  <c:v>4.19</c:v>
                </c:pt>
                <c:pt idx="784">
                  <c:v>9.82</c:v>
                </c:pt>
                <c:pt idx="785">
                  <c:v>8.95</c:v>
                </c:pt>
                <c:pt idx="786">
                  <c:v>9.43</c:v>
                </c:pt>
                <c:pt idx="787">
                  <c:v>8.95</c:v>
                </c:pt>
                <c:pt idx="788">
                  <c:v>6.74</c:v>
                </c:pt>
                <c:pt idx="789">
                  <c:v>3.04</c:v>
                </c:pt>
                <c:pt idx="790">
                  <c:v>1.03</c:v>
                </c:pt>
                <c:pt idx="791">
                  <c:v>2.96</c:v>
                </c:pt>
                <c:pt idx="792">
                  <c:v>2.87</c:v>
                </c:pt>
                <c:pt idx="793">
                  <c:v>8.4</c:v>
                </c:pt>
                <c:pt idx="794">
                  <c:v>1.42</c:v>
                </c:pt>
                <c:pt idx="795">
                  <c:v>4.41</c:v>
                </c:pt>
                <c:pt idx="796">
                  <c:v>6.51</c:v>
                </c:pt>
                <c:pt idx="797">
                  <c:v>8.15</c:v>
                </c:pt>
                <c:pt idx="798">
                  <c:v>8.46</c:v>
                </c:pt>
                <c:pt idx="799">
                  <c:v>4.14</c:v>
                </c:pt>
                <c:pt idx="800">
                  <c:v>8.38</c:v>
                </c:pt>
                <c:pt idx="801">
                  <c:v>2.35</c:v>
                </c:pt>
                <c:pt idx="802">
                  <c:v>9.25</c:v>
                </c:pt>
                <c:pt idx="803">
                  <c:v>9.66</c:v>
                </c:pt>
                <c:pt idx="804">
                  <c:v>1.43</c:v>
                </c:pt>
                <c:pt idx="805">
                  <c:v>4.22</c:v>
                </c:pt>
                <c:pt idx="806">
                  <c:v>7.69</c:v>
                </c:pt>
                <c:pt idx="807">
                  <c:v>7.54</c:v>
                </c:pt>
                <c:pt idx="808">
                  <c:v>6.93</c:v>
                </c:pt>
                <c:pt idx="809">
                  <c:v>2.85</c:v>
                </c:pt>
                <c:pt idx="810">
                  <c:v>9.99</c:v>
                </c:pt>
                <c:pt idx="811">
                  <c:v>2.72</c:v>
                </c:pt>
                <c:pt idx="812">
                  <c:v>5.37</c:v>
                </c:pt>
                <c:pt idx="813">
                  <c:v>1.75</c:v>
                </c:pt>
                <c:pt idx="814">
                  <c:v>2.71</c:v>
                </c:pt>
                <c:pt idx="815">
                  <c:v>3.82</c:v>
                </c:pt>
                <c:pt idx="816">
                  <c:v>3.73</c:v>
                </c:pt>
                <c:pt idx="817">
                  <c:v>5.36</c:v>
                </c:pt>
                <c:pt idx="818">
                  <c:v>7.85</c:v>
                </c:pt>
                <c:pt idx="819">
                  <c:v>4.42</c:v>
                </c:pt>
                <c:pt idx="820">
                  <c:v>5.84</c:v>
                </c:pt>
                <c:pt idx="821">
                  <c:v>7.35</c:v>
                </c:pt>
                <c:pt idx="822">
                  <c:v>3.26</c:v>
                </c:pt>
                <c:pt idx="823">
                  <c:v>7.43</c:v>
                </c:pt>
                <c:pt idx="824">
                  <c:v>2.05</c:v>
                </c:pt>
                <c:pt idx="825">
                  <c:v>8.33</c:v>
                </c:pt>
                <c:pt idx="826">
                  <c:v>5.83</c:v>
                </c:pt>
                <c:pt idx="827">
                  <c:v>6.63</c:v>
                </c:pt>
                <c:pt idx="828">
                  <c:v>9.3</c:v>
                </c:pt>
                <c:pt idx="829">
                  <c:v>2.53</c:v>
                </c:pt>
                <c:pt idx="830">
                  <c:v>4.03</c:v>
                </c:pt>
                <c:pt idx="831">
                  <c:v>2.3</c:v>
                </c:pt>
                <c:pt idx="832">
                  <c:v>6.69</c:v>
                </c:pt>
                <c:pt idx="833">
                  <c:v>9.7</c:v>
                </c:pt>
                <c:pt idx="834">
                  <c:v>3.05</c:v>
                </c:pt>
                <c:pt idx="835">
                  <c:v>4.56</c:v>
                </c:pt>
                <c:pt idx="836">
                  <c:v>4.9</c:v>
                </c:pt>
                <c:pt idx="837">
                  <c:v>6.13</c:v>
                </c:pt>
                <c:pt idx="838">
                  <c:v>4.32</c:v>
                </c:pt>
                <c:pt idx="839">
                  <c:v>4.81</c:v>
                </c:pt>
                <c:pt idx="840">
                  <c:v>3.96</c:v>
                </c:pt>
                <c:pt idx="841">
                  <c:v>4.69</c:v>
                </c:pt>
                <c:pt idx="842">
                  <c:v>6.14</c:v>
                </c:pt>
                <c:pt idx="843">
                  <c:v>4.11</c:v>
                </c:pt>
                <c:pt idx="844">
                  <c:v>1.29</c:v>
                </c:pt>
                <c:pt idx="845">
                  <c:v>2.81</c:v>
                </c:pt>
                <c:pt idx="846">
                  <c:v>3.98</c:v>
                </c:pt>
                <c:pt idx="847">
                  <c:v>6.42</c:v>
                </c:pt>
                <c:pt idx="848">
                  <c:v>1.42</c:v>
                </c:pt>
                <c:pt idx="849">
                  <c:v>8.27</c:v>
                </c:pt>
                <c:pt idx="850">
                  <c:v>4.99</c:v>
                </c:pt>
                <c:pt idx="851">
                  <c:v>4.76</c:v>
                </c:pt>
                <c:pt idx="852">
                  <c:v>5.3</c:v>
                </c:pt>
                <c:pt idx="853">
                  <c:v>2.07</c:v>
                </c:pt>
                <c:pt idx="854">
                  <c:v>3.33</c:v>
                </c:pt>
                <c:pt idx="855">
                  <c:v>4.22</c:v>
                </c:pt>
                <c:pt idx="856">
                  <c:v>3.08</c:v>
                </c:pt>
                <c:pt idx="857">
                  <c:v>6.66</c:v>
                </c:pt>
                <c:pt idx="858">
                  <c:v>9.17</c:v>
                </c:pt>
                <c:pt idx="859">
                  <c:v>2.49</c:v>
                </c:pt>
                <c:pt idx="860">
                  <c:v>3.63</c:v>
                </c:pt>
                <c:pt idx="861">
                  <c:v>1.91</c:v>
                </c:pt>
                <c:pt idx="862">
                  <c:v>5.06</c:v>
                </c:pt>
                <c:pt idx="863">
                  <c:v>1.28</c:v>
                </c:pt>
                <c:pt idx="864">
                  <c:v>5.38</c:v>
                </c:pt>
                <c:pt idx="865">
                  <c:v>6.43</c:v>
                </c:pt>
                <c:pt idx="866">
                  <c:v>8.77</c:v>
                </c:pt>
                <c:pt idx="867">
                  <c:v>7.95</c:v>
                </c:pt>
                <c:pt idx="868">
                  <c:v>6.16</c:v>
                </c:pt>
                <c:pt idx="869">
                  <c:v>4.01</c:v>
                </c:pt>
                <c:pt idx="870">
                  <c:v>1</c:v>
                </c:pt>
                <c:pt idx="871">
                  <c:v>7.84</c:v>
                </c:pt>
                <c:pt idx="872">
                  <c:v>1.12</c:v>
                </c:pt>
                <c:pt idx="873">
                  <c:v>9.41</c:v>
                </c:pt>
                <c:pt idx="874">
                  <c:v>9.61</c:v>
                </c:pt>
                <c:pt idx="875">
                  <c:v>5.28</c:v>
                </c:pt>
                <c:pt idx="876">
                  <c:v>5.55</c:v>
                </c:pt>
                <c:pt idx="877">
                  <c:v>7.69</c:v>
                </c:pt>
                <c:pt idx="878">
                  <c:v>6.45</c:v>
                </c:pt>
                <c:pt idx="879">
                  <c:v>1.13</c:v>
                </c:pt>
                <c:pt idx="880">
                  <c:v>9.84</c:v>
                </c:pt>
                <c:pt idx="881">
                  <c:v>3.18</c:v>
                </c:pt>
                <c:pt idx="882">
                  <c:v>7.27</c:v>
                </c:pt>
                <c:pt idx="883">
                  <c:v>4.27</c:v>
                </c:pt>
                <c:pt idx="884">
                  <c:v>3.78</c:v>
                </c:pt>
                <c:pt idx="885">
                  <c:v>2.84</c:v>
                </c:pt>
                <c:pt idx="886">
                  <c:v>6.97</c:v>
                </c:pt>
                <c:pt idx="887">
                  <c:v>5.75</c:v>
                </c:pt>
                <c:pt idx="888">
                  <c:v>9.86</c:v>
                </c:pt>
                <c:pt idx="889">
                  <c:v>3.04</c:v>
                </c:pt>
                <c:pt idx="890">
                  <c:v>7.47</c:v>
                </c:pt>
                <c:pt idx="891">
                  <c:v>5.9</c:v>
                </c:pt>
                <c:pt idx="892">
                  <c:v>3</c:v>
                </c:pt>
                <c:pt idx="893">
                  <c:v>8.43</c:v>
                </c:pt>
                <c:pt idx="894">
                  <c:v>7.24</c:v>
                </c:pt>
                <c:pt idx="895">
                  <c:v>1.55</c:v>
                </c:pt>
                <c:pt idx="896">
                  <c:v>6.54</c:v>
                </c:pt>
                <c:pt idx="897">
                  <c:v>7.5</c:v>
                </c:pt>
                <c:pt idx="898">
                  <c:v>4.42</c:v>
                </c:pt>
                <c:pt idx="899">
                  <c:v>9.76</c:v>
                </c:pt>
                <c:pt idx="900">
                  <c:v>2.09</c:v>
                </c:pt>
                <c:pt idx="901">
                  <c:v>5.98</c:v>
                </c:pt>
                <c:pt idx="902">
                  <c:v>3.7</c:v>
                </c:pt>
                <c:pt idx="903">
                  <c:v>6.68</c:v>
                </c:pt>
                <c:pt idx="904">
                  <c:v>7.37</c:v>
                </c:pt>
                <c:pt idx="905">
                  <c:v>3.33</c:v>
                </c:pt>
                <c:pt idx="906">
                  <c:v>7.11</c:v>
                </c:pt>
                <c:pt idx="907">
                  <c:v>9.06</c:v>
                </c:pt>
                <c:pt idx="908">
                  <c:v>2.92</c:v>
                </c:pt>
                <c:pt idx="909">
                  <c:v>4.66</c:v>
                </c:pt>
                <c:pt idx="910">
                  <c:v>6.27</c:v>
                </c:pt>
                <c:pt idx="911">
                  <c:v>4.91</c:v>
                </c:pt>
                <c:pt idx="912">
                  <c:v>2.18</c:v>
                </c:pt>
                <c:pt idx="913">
                  <c:v>1.88</c:v>
                </c:pt>
                <c:pt idx="914">
                  <c:v>3.54</c:v>
                </c:pt>
                <c:pt idx="915">
                  <c:v>2.09</c:v>
                </c:pt>
                <c:pt idx="916">
                  <c:v>2.08</c:v>
                </c:pt>
                <c:pt idx="917">
                  <c:v>6.66</c:v>
                </c:pt>
                <c:pt idx="918">
                  <c:v>9.25</c:v>
                </c:pt>
                <c:pt idx="919">
                  <c:v>6.46</c:v>
                </c:pt>
                <c:pt idx="920">
                  <c:v>4.36</c:v>
                </c:pt>
                <c:pt idx="921">
                  <c:v>9.17</c:v>
                </c:pt>
                <c:pt idx="922">
                  <c:v>5.58</c:v>
                </c:pt>
                <c:pt idx="923">
                  <c:v>3.33</c:v>
                </c:pt>
                <c:pt idx="924">
                  <c:v>6.02</c:v>
                </c:pt>
                <c:pt idx="925">
                  <c:v>4.77</c:v>
                </c:pt>
                <c:pt idx="926">
                  <c:v>8.2</c:v>
                </c:pt>
                <c:pt idx="927">
                  <c:v>9.51</c:v>
                </c:pt>
                <c:pt idx="928">
                  <c:v>5.71</c:v>
                </c:pt>
                <c:pt idx="929">
                  <c:v>5.62</c:v>
                </c:pt>
                <c:pt idx="930">
                  <c:v>5.39</c:v>
                </c:pt>
                <c:pt idx="931">
                  <c:v>7.06</c:v>
                </c:pt>
                <c:pt idx="932">
                  <c:v>4.65</c:v>
                </c:pt>
                <c:pt idx="933">
                  <c:v>2.24</c:v>
                </c:pt>
                <c:pt idx="934">
                  <c:v>6.7</c:v>
                </c:pt>
                <c:pt idx="935">
                  <c:v>7.84</c:v>
                </c:pt>
                <c:pt idx="936">
                  <c:v>5.22</c:v>
                </c:pt>
                <c:pt idx="937">
                  <c:v>7.03</c:v>
                </c:pt>
                <c:pt idx="938">
                  <c:v>7.09</c:v>
                </c:pt>
                <c:pt idx="939">
                  <c:v>8.02</c:v>
                </c:pt>
                <c:pt idx="940">
                  <c:v>7.33</c:v>
                </c:pt>
                <c:pt idx="941">
                  <c:v>8.17</c:v>
                </c:pt>
                <c:pt idx="942">
                  <c:v>4.04</c:v>
                </c:pt>
                <c:pt idx="943">
                  <c:v>6.62</c:v>
                </c:pt>
                <c:pt idx="944">
                  <c:v>9.2</c:v>
                </c:pt>
                <c:pt idx="945">
                  <c:v>3.64</c:v>
                </c:pt>
                <c:pt idx="946">
                  <c:v>9.93</c:v>
                </c:pt>
                <c:pt idx="947">
                  <c:v>1.84</c:v>
                </c:pt>
                <c:pt idx="948">
                  <c:v>4.1</c:v>
                </c:pt>
                <c:pt idx="949">
                  <c:v>7.05</c:v>
                </c:pt>
                <c:pt idx="950">
                  <c:v>4.15</c:v>
                </c:pt>
                <c:pt idx="951">
                  <c:v>9.4</c:v>
                </c:pt>
                <c:pt idx="952">
                  <c:v>7.65</c:v>
                </c:pt>
                <c:pt idx="953">
                  <c:v>8.26</c:v>
                </c:pt>
                <c:pt idx="954">
                  <c:v>1.44</c:v>
                </c:pt>
                <c:pt idx="955">
                  <c:v>8.06</c:v>
                </c:pt>
                <c:pt idx="956">
                  <c:v>1.05</c:v>
                </c:pt>
                <c:pt idx="957">
                  <c:v>8.9</c:v>
                </c:pt>
                <c:pt idx="958">
                  <c:v>9.16</c:v>
                </c:pt>
                <c:pt idx="959">
                  <c:v>6.98</c:v>
                </c:pt>
                <c:pt idx="960">
                  <c:v>1.55</c:v>
                </c:pt>
                <c:pt idx="961">
                  <c:v>6.58</c:v>
                </c:pt>
                <c:pt idx="962">
                  <c:v>1.92</c:v>
                </c:pt>
                <c:pt idx="963">
                  <c:v>1.96</c:v>
                </c:pt>
                <c:pt idx="964">
                  <c:v>6.3</c:v>
                </c:pt>
                <c:pt idx="965">
                  <c:v>9.04</c:v>
                </c:pt>
                <c:pt idx="966">
                  <c:v>1.88</c:v>
                </c:pt>
                <c:pt idx="967">
                  <c:v>9.82</c:v>
                </c:pt>
                <c:pt idx="968">
                  <c:v>6.58</c:v>
                </c:pt>
                <c:pt idx="969">
                  <c:v>1.58</c:v>
                </c:pt>
                <c:pt idx="970">
                  <c:v>6.8</c:v>
                </c:pt>
                <c:pt idx="971">
                  <c:v>3.61</c:v>
                </c:pt>
                <c:pt idx="972">
                  <c:v>1.34</c:v>
                </c:pt>
                <c:pt idx="973">
                  <c:v>6.74</c:v>
                </c:pt>
                <c:pt idx="974">
                  <c:v>6.64</c:v>
                </c:pt>
                <c:pt idx="975">
                  <c:v>7.88</c:v>
                </c:pt>
                <c:pt idx="976">
                  <c:v>5.9</c:v>
                </c:pt>
                <c:pt idx="977">
                  <c:v>7.18</c:v>
                </c:pt>
                <c:pt idx="978">
                  <c:v>1.6</c:v>
                </c:pt>
                <c:pt idx="979">
                  <c:v>5.02</c:v>
                </c:pt>
                <c:pt idx="980">
                  <c:v>1.09</c:v>
                </c:pt>
                <c:pt idx="981">
                  <c:v>2.88</c:v>
                </c:pt>
                <c:pt idx="982">
                  <c:v>7.88</c:v>
                </c:pt>
                <c:pt idx="983">
                  <c:v>9.74</c:v>
                </c:pt>
                <c:pt idx="984">
                  <c:v>6.08</c:v>
                </c:pt>
                <c:pt idx="985">
                  <c:v>9.8</c:v>
                </c:pt>
                <c:pt idx="986">
                  <c:v>7.16</c:v>
                </c:pt>
                <c:pt idx="987">
                  <c:v>2.41</c:v>
                </c:pt>
                <c:pt idx="988">
                  <c:v>8.62</c:v>
                </c:pt>
                <c:pt idx="989">
                  <c:v>2.52</c:v>
                </c:pt>
                <c:pt idx="990">
                  <c:v>7.6</c:v>
                </c:pt>
                <c:pt idx="991">
                  <c:v>2.6</c:v>
                </c:pt>
                <c:pt idx="992">
                  <c:v>2.89</c:v>
                </c:pt>
                <c:pt idx="993">
                  <c:v>1.8</c:v>
                </c:pt>
                <c:pt idx="994">
                  <c:v>1.59</c:v>
                </c:pt>
                <c:pt idx="995">
                  <c:v>4.1</c:v>
                </c:pt>
                <c:pt idx="996">
                  <c:v>4.35</c:v>
                </c:pt>
                <c:pt idx="997">
                  <c:v>9.59</c:v>
                </c:pt>
                <c:pt idx="998">
                  <c:v>8.54</c:v>
                </c:pt>
                <c:pt idx="999">
                  <c:v>1.51</c:v>
                </c:pt>
                <c:pt idx="1000">
                  <c:v>4.08</c:v>
                </c:pt>
                <c:pt idx="1001">
                  <c:v>4.05</c:v>
                </c:pt>
                <c:pt idx="1002">
                  <c:v>6.95</c:v>
                </c:pt>
                <c:pt idx="1003">
                  <c:v>3.6</c:v>
                </c:pt>
                <c:pt idx="1004">
                  <c:v>9.4</c:v>
                </c:pt>
                <c:pt idx="1005">
                  <c:v>6.47</c:v>
                </c:pt>
                <c:pt idx="1006">
                  <c:v>2.76</c:v>
                </c:pt>
                <c:pt idx="1007">
                  <c:v>9.01</c:v>
                </c:pt>
                <c:pt idx="1008">
                  <c:v>7.37</c:v>
                </c:pt>
                <c:pt idx="1009">
                  <c:v>7.32</c:v>
                </c:pt>
                <c:pt idx="1010">
                  <c:v>5.29</c:v>
                </c:pt>
                <c:pt idx="1011">
                  <c:v>1.87</c:v>
                </c:pt>
                <c:pt idx="1012">
                  <c:v>3.96</c:v>
                </c:pt>
                <c:pt idx="1013">
                  <c:v>1.6</c:v>
                </c:pt>
                <c:pt idx="1014">
                  <c:v>6.47</c:v>
                </c:pt>
                <c:pt idx="1015">
                  <c:v>8.76</c:v>
                </c:pt>
                <c:pt idx="1016">
                  <c:v>1.44</c:v>
                </c:pt>
                <c:pt idx="1017">
                  <c:v>1.13</c:v>
                </c:pt>
                <c:pt idx="1018">
                  <c:v>4.16</c:v>
                </c:pt>
                <c:pt idx="1019">
                  <c:v>2</c:v>
                </c:pt>
                <c:pt idx="1020">
                  <c:v>4.59</c:v>
                </c:pt>
                <c:pt idx="1021">
                  <c:v>5.02</c:v>
                </c:pt>
                <c:pt idx="1022">
                  <c:v>3.88</c:v>
                </c:pt>
                <c:pt idx="1023">
                  <c:v>2.23</c:v>
                </c:pt>
                <c:pt idx="1024">
                  <c:v>7.44</c:v>
                </c:pt>
                <c:pt idx="1025">
                  <c:v>2.38</c:v>
                </c:pt>
                <c:pt idx="1026">
                  <c:v>4.91</c:v>
                </c:pt>
                <c:pt idx="1027">
                  <c:v>7.49</c:v>
                </c:pt>
                <c:pt idx="1028">
                  <c:v>7.03</c:v>
                </c:pt>
                <c:pt idx="1029">
                  <c:v>5.81</c:v>
                </c:pt>
                <c:pt idx="1030">
                  <c:v>6.31</c:v>
                </c:pt>
                <c:pt idx="1031">
                  <c:v>4.01</c:v>
                </c:pt>
                <c:pt idx="1032">
                  <c:v>7.03</c:v>
                </c:pt>
                <c:pt idx="1033">
                  <c:v>3.1</c:v>
                </c:pt>
                <c:pt idx="1034">
                  <c:v>9.21</c:v>
                </c:pt>
                <c:pt idx="1035">
                  <c:v>3.73</c:v>
                </c:pt>
                <c:pt idx="1036">
                  <c:v>9.02</c:v>
                </c:pt>
                <c:pt idx="1037">
                  <c:v>7.53</c:v>
                </c:pt>
                <c:pt idx="1038">
                  <c:v>3.24</c:v>
                </c:pt>
                <c:pt idx="1039">
                  <c:v>3.41</c:v>
                </c:pt>
                <c:pt idx="1040">
                  <c:v>1.81</c:v>
                </c:pt>
                <c:pt idx="1041">
                  <c:v>5.67</c:v>
                </c:pt>
                <c:pt idx="1042">
                  <c:v>5.48</c:v>
                </c:pt>
                <c:pt idx="1043">
                  <c:v>4.15</c:v>
                </c:pt>
                <c:pt idx="1044">
                  <c:v>2.9</c:v>
                </c:pt>
                <c:pt idx="1045">
                  <c:v>1.23</c:v>
                </c:pt>
                <c:pt idx="1046">
                  <c:v>1.66</c:v>
                </c:pt>
                <c:pt idx="1047">
                  <c:v>3.32</c:v>
                </c:pt>
                <c:pt idx="1048">
                  <c:v>9.47</c:v>
                </c:pt>
                <c:pt idx="1049">
                  <c:v>2.75</c:v>
                </c:pt>
                <c:pt idx="1050">
                  <c:v>4.96</c:v>
                </c:pt>
                <c:pt idx="1051">
                  <c:v>2.43</c:v>
                </c:pt>
                <c:pt idx="1052">
                  <c:v>1.13</c:v>
                </c:pt>
                <c:pt idx="1053">
                  <c:v>6.73</c:v>
                </c:pt>
                <c:pt idx="1054">
                  <c:v>7.59</c:v>
                </c:pt>
                <c:pt idx="1055">
                  <c:v>3.7</c:v>
                </c:pt>
                <c:pt idx="1056">
                  <c:v>1.48</c:v>
                </c:pt>
                <c:pt idx="1057">
                  <c:v>9.77</c:v>
                </c:pt>
                <c:pt idx="1058">
                  <c:v>1.27</c:v>
                </c:pt>
                <c:pt idx="1059">
                  <c:v>9.82</c:v>
                </c:pt>
                <c:pt idx="1060">
                  <c:v>9.23</c:v>
                </c:pt>
                <c:pt idx="1061">
                  <c:v>1.63</c:v>
                </c:pt>
                <c:pt idx="1062">
                  <c:v>6.03</c:v>
                </c:pt>
                <c:pt idx="1063">
                  <c:v>9.19</c:v>
                </c:pt>
                <c:pt idx="1064">
                  <c:v>9.98</c:v>
                </c:pt>
                <c:pt idx="1065">
                  <c:v>2.04</c:v>
                </c:pt>
                <c:pt idx="1066">
                  <c:v>5.32</c:v>
                </c:pt>
                <c:pt idx="1067">
                  <c:v>7.31</c:v>
                </c:pt>
                <c:pt idx="1068">
                  <c:v>9.09</c:v>
                </c:pt>
                <c:pt idx="1069">
                  <c:v>1.18</c:v>
                </c:pt>
                <c:pt idx="1070">
                  <c:v>6.37</c:v>
                </c:pt>
                <c:pt idx="1071">
                  <c:v>2.64</c:v>
                </c:pt>
                <c:pt idx="1072">
                  <c:v>8.48</c:v>
                </c:pt>
                <c:pt idx="1073">
                  <c:v>5.69</c:v>
                </c:pt>
                <c:pt idx="1074">
                  <c:v>8.06</c:v>
                </c:pt>
                <c:pt idx="1075">
                  <c:v>8.04</c:v>
                </c:pt>
                <c:pt idx="1076">
                  <c:v>5.1</c:v>
                </c:pt>
                <c:pt idx="1077">
                  <c:v>6.48</c:v>
                </c:pt>
                <c:pt idx="1078">
                  <c:v>2.58</c:v>
                </c:pt>
                <c:pt idx="1079">
                  <c:v>7.14</c:v>
                </c:pt>
                <c:pt idx="1080">
                  <c:v>9.8</c:v>
                </c:pt>
                <c:pt idx="1081">
                  <c:v>7.33</c:v>
                </c:pt>
                <c:pt idx="1082">
                  <c:v>9.4</c:v>
                </c:pt>
                <c:pt idx="1083">
                  <c:v>2.69</c:v>
                </c:pt>
                <c:pt idx="1084">
                  <c:v>2.7</c:v>
                </c:pt>
                <c:pt idx="1085">
                  <c:v>6.62</c:v>
                </c:pt>
                <c:pt idx="1086">
                  <c:v>3.38</c:v>
                </c:pt>
                <c:pt idx="1087">
                  <c:v>2.67</c:v>
                </c:pt>
                <c:pt idx="1088">
                  <c:v>6.66</c:v>
                </c:pt>
                <c:pt idx="1089">
                  <c:v>6.39</c:v>
                </c:pt>
                <c:pt idx="1090">
                  <c:v>4.34</c:v>
                </c:pt>
                <c:pt idx="1091">
                  <c:v>7.46</c:v>
                </c:pt>
                <c:pt idx="1092">
                  <c:v>8.59</c:v>
                </c:pt>
                <c:pt idx="1093">
                  <c:v>5.2</c:v>
                </c:pt>
                <c:pt idx="1094">
                  <c:v>6.36</c:v>
                </c:pt>
                <c:pt idx="1095">
                  <c:v>8.22</c:v>
                </c:pt>
                <c:pt idx="1096">
                  <c:v>1.32</c:v>
                </c:pt>
                <c:pt idx="1097">
                  <c:v>7.16</c:v>
                </c:pt>
                <c:pt idx="1098">
                  <c:v>1.35</c:v>
                </c:pt>
                <c:pt idx="1099">
                  <c:v>5.92</c:v>
                </c:pt>
                <c:pt idx="1100">
                  <c:v>7.51</c:v>
                </c:pt>
                <c:pt idx="1101">
                  <c:v>7.94</c:v>
                </c:pt>
                <c:pt idx="1102">
                  <c:v>8.67</c:v>
                </c:pt>
                <c:pt idx="1103">
                  <c:v>6.18</c:v>
                </c:pt>
                <c:pt idx="1104">
                  <c:v>8.94</c:v>
                </c:pt>
                <c:pt idx="1105">
                  <c:v>6.77</c:v>
                </c:pt>
                <c:pt idx="1106">
                  <c:v>3.01</c:v>
                </c:pt>
                <c:pt idx="1107">
                  <c:v>9.75</c:v>
                </c:pt>
                <c:pt idx="1108">
                  <c:v>4.15</c:v>
                </c:pt>
                <c:pt idx="1109">
                  <c:v>3.52</c:v>
                </c:pt>
                <c:pt idx="1110">
                  <c:v>6.21</c:v>
                </c:pt>
                <c:pt idx="1111">
                  <c:v>1.97</c:v>
                </c:pt>
                <c:pt idx="1112">
                  <c:v>3.03</c:v>
                </c:pt>
                <c:pt idx="1113">
                  <c:v>8.25</c:v>
                </c:pt>
                <c:pt idx="1114">
                  <c:v>7.67</c:v>
                </c:pt>
                <c:pt idx="1115">
                  <c:v>7.3</c:v>
                </c:pt>
                <c:pt idx="1116">
                  <c:v>5.76</c:v>
                </c:pt>
                <c:pt idx="1117">
                  <c:v>6.98</c:v>
                </c:pt>
                <c:pt idx="1118">
                  <c:v>7.31</c:v>
                </c:pt>
                <c:pt idx="1119">
                  <c:v>6.82</c:v>
                </c:pt>
                <c:pt idx="1120">
                  <c:v>8.61</c:v>
                </c:pt>
                <c:pt idx="1121">
                  <c:v>9.99</c:v>
                </c:pt>
                <c:pt idx="1122">
                  <c:v>2.83</c:v>
                </c:pt>
                <c:pt idx="1123">
                  <c:v>3.2</c:v>
                </c:pt>
                <c:pt idx="1124">
                  <c:v>4.88</c:v>
                </c:pt>
                <c:pt idx="1125">
                  <c:v>3.74</c:v>
                </c:pt>
                <c:pt idx="1126">
                  <c:v>2.7</c:v>
                </c:pt>
                <c:pt idx="1127">
                  <c:v>4.23</c:v>
                </c:pt>
                <c:pt idx="1128">
                  <c:v>1.21</c:v>
                </c:pt>
                <c:pt idx="1129">
                  <c:v>9.96</c:v>
                </c:pt>
                <c:pt idx="1130">
                  <c:v>5.14</c:v>
                </c:pt>
                <c:pt idx="1131">
                  <c:v>4.22</c:v>
                </c:pt>
                <c:pt idx="1132">
                  <c:v>2.46</c:v>
                </c:pt>
                <c:pt idx="1133">
                  <c:v>1.52</c:v>
                </c:pt>
                <c:pt idx="1134">
                  <c:v>3.01</c:v>
                </c:pt>
                <c:pt idx="1135">
                  <c:v>1.57</c:v>
                </c:pt>
                <c:pt idx="1136">
                  <c:v>6.13</c:v>
                </c:pt>
                <c:pt idx="1137">
                  <c:v>5.34</c:v>
                </c:pt>
                <c:pt idx="1138">
                  <c:v>3.78</c:v>
                </c:pt>
                <c:pt idx="1139">
                  <c:v>3.37</c:v>
                </c:pt>
                <c:pt idx="1140">
                  <c:v>3.34</c:v>
                </c:pt>
                <c:pt idx="1141">
                  <c:v>8.35</c:v>
                </c:pt>
                <c:pt idx="1142">
                  <c:v>9.06</c:v>
                </c:pt>
                <c:pt idx="1143">
                  <c:v>2.4</c:v>
                </c:pt>
                <c:pt idx="1144">
                  <c:v>4.84</c:v>
                </c:pt>
                <c:pt idx="1145">
                  <c:v>1.45</c:v>
                </c:pt>
                <c:pt idx="1146">
                  <c:v>3.47</c:v>
                </c:pt>
                <c:pt idx="1147">
                  <c:v>8.76</c:v>
                </c:pt>
                <c:pt idx="1148">
                  <c:v>2.31</c:v>
                </c:pt>
                <c:pt idx="1149">
                  <c:v>7.98</c:v>
                </c:pt>
                <c:pt idx="1150">
                  <c:v>6.72</c:v>
                </c:pt>
                <c:pt idx="1151">
                  <c:v>3.33</c:v>
                </c:pt>
                <c:pt idx="1152">
                  <c:v>2.38</c:v>
                </c:pt>
                <c:pt idx="1153">
                  <c:v>6.87</c:v>
                </c:pt>
                <c:pt idx="1154">
                  <c:v>5.35</c:v>
                </c:pt>
                <c:pt idx="1155">
                  <c:v>3.41</c:v>
                </c:pt>
                <c:pt idx="1156">
                  <c:v>3.66</c:v>
                </c:pt>
                <c:pt idx="1157">
                  <c:v>7.76</c:v>
                </c:pt>
                <c:pt idx="1158">
                  <c:v>4.04</c:v>
                </c:pt>
                <c:pt idx="1159">
                  <c:v>8.51</c:v>
                </c:pt>
                <c:pt idx="1160">
                  <c:v>5.35</c:v>
                </c:pt>
                <c:pt idx="1161">
                  <c:v>4.32</c:v>
                </c:pt>
                <c:pt idx="1162">
                  <c:v>5.33</c:v>
                </c:pt>
                <c:pt idx="1163">
                  <c:v>4.73</c:v>
                </c:pt>
                <c:pt idx="1164">
                  <c:v>8.19</c:v>
                </c:pt>
                <c:pt idx="1165">
                  <c:v>6.86</c:v>
                </c:pt>
                <c:pt idx="1166">
                  <c:v>1.7</c:v>
                </c:pt>
                <c:pt idx="1167">
                  <c:v>6.78</c:v>
                </c:pt>
                <c:pt idx="1168">
                  <c:v>8.26</c:v>
                </c:pt>
                <c:pt idx="1169">
                  <c:v>2.88</c:v>
                </c:pt>
                <c:pt idx="1170">
                  <c:v>4.49</c:v>
                </c:pt>
                <c:pt idx="1171">
                  <c:v>8.12</c:v>
                </c:pt>
                <c:pt idx="1172">
                  <c:v>9.84</c:v>
                </c:pt>
                <c:pt idx="1173">
                  <c:v>7.52</c:v>
                </c:pt>
                <c:pt idx="1174">
                  <c:v>4.48</c:v>
                </c:pt>
                <c:pt idx="1175">
                  <c:v>4.85</c:v>
                </c:pt>
                <c:pt idx="1176">
                  <c:v>9.92</c:v>
                </c:pt>
                <c:pt idx="1177">
                  <c:v>5.75</c:v>
                </c:pt>
                <c:pt idx="1178">
                  <c:v>3.99</c:v>
                </c:pt>
                <c:pt idx="1179">
                  <c:v>2.39</c:v>
                </c:pt>
                <c:pt idx="1180">
                  <c:v>7.89</c:v>
                </c:pt>
                <c:pt idx="1181">
                  <c:v>8.81</c:v>
                </c:pt>
                <c:pt idx="1182">
                  <c:v>9.18</c:v>
                </c:pt>
                <c:pt idx="1183">
                  <c:v>9.78</c:v>
                </c:pt>
                <c:pt idx="1184">
                  <c:v>4.81</c:v>
                </c:pt>
                <c:pt idx="1185">
                  <c:v>6.48</c:v>
                </c:pt>
                <c:pt idx="1186">
                  <c:v>7.02</c:v>
                </c:pt>
                <c:pt idx="1187">
                  <c:v>4.04</c:v>
                </c:pt>
                <c:pt idx="1188">
                  <c:v>4.17</c:v>
                </c:pt>
                <c:pt idx="1189">
                  <c:v>6.71</c:v>
                </c:pt>
                <c:pt idx="1190">
                  <c:v>9.86</c:v>
                </c:pt>
                <c:pt idx="1191">
                  <c:v>2.22</c:v>
                </c:pt>
                <c:pt idx="1192">
                  <c:v>9.51</c:v>
                </c:pt>
                <c:pt idx="1193">
                  <c:v>4.73</c:v>
                </c:pt>
                <c:pt idx="1194">
                  <c:v>9.61</c:v>
                </c:pt>
                <c:pt idx="1195">
                  <c:v>9.02</c:v>
                </c:pt>
                <c:pt idx="1196">
                  <c:v>7.46</c:v>
                </c:pt>
                <c:pt idx="1197">
                  <c:v>2.85</c:v>
                </c:pt>
                <c:pt idx="1198">
                  <c:v>6.25</c:v>
                </c:pt>
                <c:pt idx="1199">
                  <c:v>4.64</c:v>
                </c:pt>
                <c:pt idx="1200">
                  <c:v>6.28</c:v>
                </c:pt>
                <c:pt idx="1201">
                  <c:v>2.79</c:v>
                </c:pt>
                <c:pt idx="1202">
                  <c:v>1.91</c:v>
                </c:pt>
                <c:pt idx="1203">
                  <c:v>7.37</c:v>
                </c:pt>
                <c:pt idx="1204">
                  <c:v>1.41</c:v>
                </c:pt>
                <c:pt idx="1205">
                  <c:v>2.17</c:v>
                </c:pt>
                <c:pt idx="1206">
                  <c:v>8.12</c:v>
                </c:pt>
                <c:pt idx="1207">
                  <c:v>7.6</c:v>
                </c:pt>
                <c:pt idx="1208">
                  <c:v>1.49</c:v>
                </c:pt>
                <c:pt idx="1209">
                  <c:v>4.96</c:v>
                </c:pt>
                <c:pt idx="1210">
                  <c:v>5.67</c:v>
                </c:pt>
                <c:pt idx="1211">
                  <c:v>2.59</c:v>
                </c:pt>
                <c:pt idx="1212">
                  <c:v>4.77</c:v>
                </c:pt>
                <c:pt idx="1213">
                  <c:v>1.81</c:v>
                </c:pt>
                <c:pt idx="1214">
                  <c:v>4.02</c:v>
                </c:pt>
                <c:pt idx="1215">
                  <c:v>5.92</c:v>
                </c:pt>
                <c:pt idx="1216">
                  <c:v>9.05</c:v>
                </c:pt>
                <c:pt idx="1217">
                  <c:v>3.97</c:v>
                </c:pt>
                <c:pt idx="1218">
                  <c:v>3.51</c:v>
                </c:pt>
                <c:pt idx="1219">
                  <c:v>1.55</c:v>
                </c:pt>
                <c:pt idx="1220">
                  <c:v>8.82</c:v>
                </c:pt>
                <c:pt idx="1221">
                  <c:v>2.7</c:v>
                </c:pt>
                <c:pt idx="1222">
                  <c:v>8.67</c:v>
                </c:pt>
                <c:pt idx="1223">
                  <c:v>6.87</c:v>
                </c:pt>
                <c:pt idx="1224">
                  <c:v>8.49</c:v>
                </c:pt>
                <c:pt idx="1225">
                  <c:v>8.35</c:v>
                </c:pt>
                <c:pt idx="1226">
                  <c:v>5.07</c:v>
                </c:pt>
                <c:pt idx="1227">
                  <c:v>8.72</c:v>
                </c:pt>
                <c:pt idx="1228">
                  <c:v>2.52</c:v>
                </c:pt>
                <c:pt idx="1229">
                  <c:v>3.81</c:v>
                </c:pt>
                <c:pt idx="1230">
                  <c:v>9.73</c:v>
                </c:pt>
                <c:pt idx="1231">
                  <c:v>2.05</c:v>
                </c:pt>
                <c:pt idx="1232">
                  <c:v>3.56</c:v>
                </c:pt>
                <c:pt idx="1233">
                  <c:v>8.31</c:v>
                </c:pt>
                <c:pt idx="1234">
                  <c:v>6.56</c:v>
                </c:pt>
                <c:pt idx="1235">
                  <c:v>7.4</c:v>
                </c:pt>
                <c:pt idx="1236">
                  <c:v>9.22</c:v>
                </c:pt>
                <c:pt idx="1237">
                  <c:v>1.55</c:v>
                </c:pt>
                <c:pt idx="1238">
                  <c:v>7.4</c:v>
                </c:pt>
                <c:pt idx="1239">
                  <c:v>9.83</c:v>
                </c:pt>
                <c:pt idx="1240">
                  <c:v>5.31</c:v>
                </c:pt>
                <c:pt idx="1241">
                  <c:v>3.89</c:v>
                </c:pt>
                <c:pt idx="1242">
                  <c:v>2</c:v>
                </c:pt>
                <c:pt idx="1243">
                  <c:v>6.32</c:v>
                </c:pt>
                <c:pt idx="1244">
                  <c:v>6.57</c:v>
                </c:pt>
                <c:pt idx="1245">
                  <c:v>6.89</c:v>
                </c:pt>
                <c:pt idx="1246">
                  <c:v>1.56</c:v>
                </c:pt>
                <c:pt idx="1247">
                  <c:v>7.59</c:v>
                </c:pt>
                <c:pt idx="1248">
                  <c:v>3.47</c:v>
                </c:pt>
                <c:pt idx="1249">
                  <c:v>1.1</c:v>
                </c:pt>
                <c:pt idx="1250">
                  <c:v>9.7</c:v>
                </c:pt>
                <c:pt idx="1251">
                  <c:v>3.65</c:v>
                </c:pt>
                <c:pt idx="1252">
                  <c:v>9.51</c:v>
                </c:pt>
                <c:pt idx="1253">
                  <c:v>5.77</c:v>
                </c:pt>
                <c:pt idx="1254">
                  <c:v>3.46</c:v>
                </c:pt>
                <c:pt idx="1255">
                  <c:v>5.17</c:v>
                </c:pt>
                <c:pt idx="1256">
                  <c:v>2.22</c:v>
                </c:pt>
                <c:pt idx="1257">
                  <c:v>7.66</c:v>
                </c:pt>
                <c:pt idx="1258">
                  <c:v>6.41</c:v>
                </c:pt>
                <c:pt idx="1259">
                  <c:v>6.96</c:v>
                </c:pt>
                <c:pt idx="1260">
                  <c:v>7.48</c:v>
                </c:pt>
                <c:pt idx="1261">
                  <c:v>1.23</c:v>
                </c:pt>
                <c:pt idx="1262">
                  <c:v>8.53</c:v>
                </c:pt>
                <c:pt idx="1263">
                  <c:v>1.91</c:v>
                </c:pt>
                <c:pt idx="1264">
                  <c:v>1.17</c:v>
                </c:pt>
                <c:pt idx="1265">
                  <c:v>2.22</c:v>
                </c:pt>
                <c:pt idx="1266">
                  <c:v>5.77</c:v>
                </c:pt>
                <c:pt idx="1267">
                  <c:v>2.9</c:v>
                </c:pt>
                <c:pt idx="1268">
                  <c:v>9.93</c:v>
                </c:pt>
                <c:pt idx="1269">
                  <c:v>3.3</c:v>
                </c:pt>
                <c:pt idx="1270">
                  <c:v>7.61</c:v>
                </c:pt>
                <c:pt idx="1271">
                  <c:v>2.71</c:v>
                </c:pt>
                <c:pt idx="1272">
                  <c:v>7.03</c:v>
                </c:pt>
                <c:pt idx="1273">
                  <c:v>9.85</c:v>
                </c:pt>
                <c:pt idx="1274">
                  <c:v>1.1</c:v>
                </c:pt>
                <c:pt idx="1275">
                  <c:v>6.72</c:v>
                </c:pt>
                <c:pt idx="1276">
                  <c:v>1.43</c:v>
                </c:pt>
                <c:pt idx="1277">
                  <c:v>8.56</c:v>
                </c:pt>
                <c:pt idx="1278">
                  <c:v>1.29</c:v>
                </c:pt>
                <c:pt idx="1279">
                  <c:v>3.49</c:v>
                </c:pt>
                <c:pt idx="1280">
                  <c:v>4.72</c:v>
                </c:pt>
                <c:pt idx="1281">
                  <c:v>4.66</c:v>
                </c:pt>
                <c:pt idx="1282">
                  <c:v>7.14</c:v>
                </c:pt>
                <c:pt idx="1283">
                  <c:v>8.77</c:v>
                </c:pt>
                <c:pt idx="1284">
                  <c:v>9.55</c:v>
                </c:pt>
                <c:pt idx="1285">
                  <c:v>7.93</c:v>
                </c:pt>
                <c:pt idx="1286">
                  <c:v>6.67</c:v>
                </c:pt>
                <c:pt idx="1287">
                  <c:v>2.47</c:v>
                </c:pt>
                <c:pt idx="1288">
                  <c:v>3.77</c:v>
                </c:pt>
                <c:pt idx="1289">
                  <c:v>7.27</c:v>
                </c:pt>
                <c:pt idx="1290">
                  <c:v>7.68</c:v>
                </c:pt>
                <c:pt idx="1291">
                  <c:v>1.68</c:v>
                </c:pt>
                <c:pt idx="1292">
                  <c:v>5.5</c:v>
                </c:pt>
                <c:pt idx="1293">
                  <c:v>9.23</c:v>
                </c:pt>
                <c:pt idx="1294">
                  <c:v>8.02</c:v>
                </c:pt>
                <c:pt idx="1295">
                  <c:v>2.48</c:v>
                </c:pt>
                <c:pt idx="1296">
                  <c:v>7.16</c:v>
                </c:pt>
                <c:pt idx="1297">
                  <c:v>9.5</c:v>
                </c:pt>
                <c:pt idx="1298">
                  <c:v>6.53</c:v>
                </c:pt>
                <c:pt idx="1299">
                  <c:v>6.79</c:v>
                </c:pt>
                <c:pt idx="1300">
                  <c:v>1.51</c:v>
                </c:pt>
                <c:pt idx="1301">
                  <c:v>3.89</c:v>
                </c:pt>
                <c:pt idx="1302">
                  <c:v>7.15</c:v>
                </c:pt>
                <c:pt idx="1303">
                  <c:v>9.91</c:v>
                </c:pt>
                <c:pt idx="1304">
                  <c:v>3.59</c:v>
                </c:pt>
                <c:pt idx="1305">
                  <c:v>5.93</c:v>
                </c:pt>
                <c:pt idx="1306">
                  <c:v>9.65</c:v>
                </c:pt>
                <c:pt idx="1307">
                  <c:v>6.09</c:v>
                </c:pt>
                <c:pt idx="1308">
                  <c:v>9.89</c:v>
                </c:pt>
                <c:pt idx="1309">
                  <c:v>1.6</c:v>
                </c:pt>
                <c:pt idx="1310">
                  <c:v>9.13</c:v>
                </c:pt>
                <c:pt idx="1311">
                  <c:v>7.22</c:v>
                </c:pt>
                <c:pt idx="1312">
                  <c:v>4.04</c:v>
                </c:pt>
                <c:pt idx="1313">
                  <c:v>3.1</c:v>
                </c:pt>
                <c:pt idx="1314">
                  <c:v>4.82</c:v>
                </c:pt>
                <c:pt idx="1315">
                  <c:v>7.39</c:v>
                </c:pt>
                <c:pt idx="1316">
                  <c:v>3.11</c:v>
                </c:pt>
                <c:pt idx="1317">
                  <c:v>5.53</c:v>
                </c:pt>
                <c:pt idx="1318">
                  <c:v>8.23</c:v>
                </c:pt>
                <c:pt idx="1319">
                  <c:v>1.24</c:v>
                </c:pt>
                <c:pt idx="1320">
                  <c:v>1.89</c:v>
                </c:pt>
                <c:pt idx="1321">
                  <c:v>3.43</c:v>
                </c:pt>
                <c:pt idx="1322">
                  <c:v>3.9</c:v>
                </c:pt>
                <c:pt idx="1323">
                  <c:v>4.11</c:v>
                </c:pt>
                <c:pt idx="1324">
                  <c:v>3.83</c:v>
                </c:pt>
                <c:pt idx="1325">
                  <c:v>4.16</c:v>
                </c:pt>
                <c:pt idx="1326">
                  <c:v>7.77</c:v>
                </c:pt>
                <c:pt idx="1327">
                  <c:v>8.99</c:v>
                </c:pt>
                <c:pt idx="1328">
                  <c:v>9.4</c:v>
                </c:pt>
                <c:pt idx="1329">
                  <c:v>1.87</c:v>
                </c:pt>
                <c:pt idx="1330">
                  <c:v>1.96</c:v>
                </c:pt>
                <c:pt idx="1331">
                  <c:v>9.56</c:v>
                </c:pt>
                <c:pt idx="1332">
                  <c:v>4.42</c:v>
                </c:pt>
                <c:pt idx="1333">
                  <c:v>3.88</c:v>
                </c:pt>
                <c:pt idx="1334">
                  <c:v>2.34</c:v>
                </c:pt>
                <c:pt idx="1335">
                  <c:v>2.87</c:v>
                </c:pt>
                <c:pt idx="1336">
                  <c:v>1.13</c:v>
                </c:pt>
                <c:pt idx="1337">
                  <c:v>6.75</c:v>
                </c:pt>
                <c:pt idx="1338">
                  <c:v>1.05</c:v>
                </c:pt>
                <c:pt idx="1339">
                  <c:v>1.01</c:v>
                </c:pt>
                <c:pt idx="1340">
                  <c:v>8.16</c:v>
                </c:pt>
                <c:pt idx="1341">
                  <c:v>3.87</c:v>
                </c:pt>
                <c:pt idx="1342">
                  <c:v>9.5</c:v>
                </c:pt>
                <c:pt idx="1343">
                  <c:v>2.68</c:v>
                </c:pt>
                <c:pt idx="1344">
                  <c:v>8.56</c:v>
                </c:pt>
                <c:pt idx="1345">
                  <c:v>4.88</c:v>
                </c:pt>
                <c:pt idx="1346">
                  <c:v>3.04</c:v>
                </c:pt>
                <c:pt idx="1347">
                  <c:v>7.17</c:v>
                </c:pt>
                <c:pt idx="1348">
                  <c:v>4.96</c:v>
                </c:pt>
                <c:pt idx="1349">
                  <c:v>7.09</c:v>
                </c:pt>
                <c:pt idx="1350">
                  <c:v>9.81</c:v>
                </c:pt>
                <c:pt idx="1351">
                  <c:v>3.75</c:v>
                </c:pt>
                <c:pt idx="1352">
                  <c:v>5.06</c:v>
                </c:pt>
                <c:pt idx="1353">
                  <c:v>4.74</c:v>
                </c:pt>
                <c:pt idx="1354">
                  <c:v>1.24</c:v>
                </c:pt>
                <c:pt idx="1355">
                  <c:v>5.41</c:v>
                </c:pt>
                <c:pt idx="1356">
                  <c:v>6.74</c:v>
                </c:pt>
                <c:pt idx="1357">
                  <c:v>3.01</c:v>
                </c:pt>
                <c:pt idx="1358">
                  <c:v>1.62</c:v>
                </c:pt>
                <c:pt idx="1359">
                  <c:v>9.93</c:v>
                </c:pt>
                <c:pt idx="1360">
                  <c:v>9.12</c:v>
                </c:pt>
                <c:pt idx="1361">
                  <c:v>8.5</c:v>
                </c:pt>
                <c:pt idx="1362">
                  <c:v>1.86</c:v>
                </c:pt>
                <c:pt idx="1363">
                  <c:v>7.49</c:v>
                </c:pt>
                <c:pt idx="1364">
                  <c:v>6</c:v>
                </c:pt>
                <c:pt idx="1365">
                  <c:v>9.15</c:v>
                </c:pt>
                <c:pt idx="1366">
                  <c:v>7.9</c:v>
                </c:pt>
                <c:pt idx="1367">
                  <c:v>2.3</c:v>
                </c:pt>
                <c:pt idx="1368">
                  <c:v>1.02</c:v>
                </c:pt>
                <c:pt idx="1369">
                  <c:v>7.94</c:v>
                </c:pt>
                <c:pt idx="1370">
                  <c:v>4.06</c:v>
                </c:pt>
                <c:pt idx="1371">
                  <c:v>4.66</c:v>
                </c:pt>
                <c:pt idx="1372">
                  <c:v>7.18</c:v>
                </c:pt>
                <c:pt idx="1373">
                  <c:v>5.9</c:v>
                </c:pt>
                <c:pt idx="1374">
                  <c:v>5.08</c:v>
                </c:pt>
                <c:pt idx="1375">
                  <c:v>8.68</c:v>
                </c:pt>
                <c:pt idx="1376">
                  <c:v>6.67</c:v>
                </c:pt>
                <c:pt idx="1377">
                  <c:v>6.48</c:v>
                </c:pt>
                <c:pt idx="1378">
                  <c:v>3.45</c:v>
                </c:pt>
                <c:pt idx="1379">
                  <c:v>6.04</c:v>
                </c:pt>
                <c:pt idx="1380">
                  <c:v>7.02</c:v>
                </c:pt>
                <c:pt idx="1381">
                  <c:v>4.56</c:v>
                </c:pt>
                <c:pt idx="1382">
                  <c:v>7.03</c:v>
                </c:pt>
                <c:pt idx="1383">
                  <c:v>5.96</c:v>
                </c:pt>
                <c:pt idx="1384">
                  <c:v>5.78</c:v>
                </c:pt>
                <c:pt idx="1385">
                  <c:v>6.68</c:v>
                </c:pt>
                <c:pt idx="1386">
                  <c:v>1.38</c:v>
                </c:pt>
                <c:pt idx="1387">
                  <c:v>4.41</c:v>
                </c:pt>
                <c:pt idx="1388">
                  <c:v>9.53</c:v>
                </c:pt>
                <c:pt idx="1389">
                  <c:v>7.83</c:v>
                </c:pt>
                <c:pt idx="1390">
                  <c:v>9.79</c:v>
                </c:pt>
                <c:pt idx="1391">
                  <c:v>4.02</c:v>
                </c:pt>
                <c:pt idx="1392">
                  <c:v>5.2</c:v>
                </c:pt>
                <c:pt idx="1393">
                  <c:v>7.27</c:v>
                </c:pt>
                <c:pt idx="1394">
                  <c:v>8.05</c:v>
                </c:pt>
                <c:pt idx="1395">
                  <c:v>9.96</c:v>
                </c:pt>
                <c:pt idx="1396">
                  <c:v>6.13</c:v>
                </c:pt>
                <c:pt idx="1397">
                  <c:v>8.32</c:v>
                </c:pt>
                <c:pt idx="1398">
                  <c:v>7.45</c:v>
                </c:pt>
                <c:pt idx="1399">
                  <c:v>6.94</c:v>
                </c:pt>
                <c:pt idx="1400">
                  <c:v>7.41</c:v>
                </c:pt>
                <c:pt idx="1401">
                  <c:v>9.73</c:v>
                </c:pt>
                <c:pt idx="1402">
                  <c:v>2.83</c:v>
                </c:pt>
                <c:pt idx="1403">
                  <c:v>2.66</c:v>
                </c:pt>
                <c:pt idx="1404">
                  <c:v>2.83</c:v>
                </c:pt>
                <c:pt idx="1405">
                  <c:v>3.44</c:v>
                </c:pt>
                <c:pt idx="1406">
                  <c:v>1.7</c:v>
                </c:pt>
                <c:pt idx="1407">
                  <c:v>8.6</c:v>
                </c:pt>
                <c:pt idx="1408">
                  <c:v>2.59</c:v>
                </c:pt>
                <c:pt idx="1409">
                  <c:v>2.21</c:v>
                </c:pt>
                <c:pt idx="1410">
                  <c:v>6.62</c:v>
                </c:pt>
                <c:pt idx="1411">
                  <c:v>1.6</c:v>
                </c:pt>
                <c:pt idx="1412">
                  <c:v>6.43</c:v>
                </c:pt>
                <c:pt idx="1413">
                  <c:v>8.51</c:v>
                </c:pt>
                <c:pt idx="1414">
                  <c:v>1.24</c:v>
                </c:pt>
                <c:pt idx="1415">
                  <c:v>6.03</c:v>
                </c:pt>
                <c:pt idx="1416">
                  <c:v>4.97</c:v>
                </c:pt>
                <c:pt idx="1417">
                  <c:v>2.51</c:v>
                </c:pt>
                <c:pt idx="1418">
                  <c:v>6.94</c:v>
                </c:pt>
                <c:pt idx="1419">
                  <c:v>2.66</c:v>
                </c:pt>
                <c:pt idx="1420">
                  <c:v>8.52</c:v>
                </c:pt>
                <c:pt idx="1421">
                  <c:v>5.1</c:v>
                </c:pt>
                <c:pt idx="1422">
                  <c:v>2.64</c:v>
                </c:pt>
                <c:pt idx="1423">
                  <c:v>3.56</c:v>
                </c:pt>
                <c:pt idx="1424">
                  <c:v>2.01</c:v>
                </c:pt>
                <c:pt idx="1425">
                  <c:v>3.08</c:v>
                </c:pt>
                <c:pt idx="1426">
                  <c:v>7.95</c:v>
                </c:pt>
                <c:pt idx="1427">
                  <c:v>9.48</c:v>
                </c:pt>
                <c:pt idx="1428">
                  <c:v>5.33</c:v>
                </c:pt>
                <c:pt idx="1429">
                  <c:v>4.73</c:v>
                </c:pt>
                <c:pt idx="1430">
                  <c:v>3.63</c:v>
                </c:pt>
                <c:pt idx="1431">
                  <c:v>6.54</c:v>
                </c:pt>
                <c:pt idx="1432">
                  <c:v>4.81</c:v>
                </c:pt>
                <c:pt idx="1433">
                  <c:v>7.78</c:v>
                </c:pt>
                <c:pt idx="1434">
                  <c:v>2.26</c:v>
                </c:pt>
                <c:pt idx="1435">
                  <c:v>7.82</c:v>
                </c:pt>
                <c:pt idx="1436">
                  <c:v>1.13</c:v>
                </c:pt>
                <c:pt idx="1437">
                  <c:v>6.83</c:v>
                </c:pt>
                <c:pt idx="1438">
                  <c:v>3.37</c:v>
                </c:pt>
                <c:pt idx="1439">
                  <c:v>2.17</c:v>
                </c:pt>
                <c:pt idx="1440">
                  <c:v>8.98</c:v>
                </c:pt>
                <c:pt idx="1441">
                  <c:v>9.28</c:v>
                </c:pt>
                <c:pt idx="1442">
                  <c:v>9.36</c:v>
                </c:pt>
                <c:pt idx="1443">
                  <c:v>3.09</c:v>
                </c:pt>
                <c:pt idx="1444">
                  <c:v>4.46</c:v>
                </c:pt>
                <c:pt idx="1445">
                  <c:v>8.96</c:v>
                </c:pt>
                <c:pt idx="1446">
                  <c:v>9.38</c:v>
                </c:pt>
                <c:pt idx="1447">
                  <c:v>4</c:v>
                </c:pt>
                <c:pt idx="1448">
                  <c:v>7.57</c:v>
                </c:pt>
                <c:pt idx="1449">
                  <c:v>7.49</c:v>
                </c:pt>
                <c:pt idx="1450">
                  <c:v>1.6</c:v>
                </c:pt>
                <c:pt idx="1451">
                  <c:v>9.22</c:v>
                </c:pt>
                <c:pt idx="1452">
                  <c:v>1.9</c:v>
                </c:pt>
                <c:pt idx="1453">
                  <c:v>3.15</c:v>
                </c:pt>
                <c:pt idx="1454">
                  <c:v>4.32</c:v>
                </c:pt>
                <c:pt idx="1455">
                  <c:v>8.93</c:v>
                </c:pt>
                <c:pt idx="1456">
                  <c:v>9.54</c:v>
                </c:pt>
                <c:pt idx="1457">
                  <c:v>1.65</c:v>
                </c:pt>
                <c:pt idx="1458">
                  <c:v>8.34</c:v>
                </c:pt>
                <c:pt idx="1459">
                  <c:v>8.79</c:v>
                </c:pt>
                <c:pt idx="1460">
                  <c:v>4.58</c:v>
                </c:pt>
                <c:pt idx="1461">
                  <c:v>5.05</c:v>
                </c:pt>
                <c:pt idx="1462">
                  <c:v>7.06</c:v>
                </c:pt>
                <c:pt idx="1463">
                  <c:v>3.62</c:v>
                </c:pt>
                <c:pt idx="1464">
                  <c:v>8.25</c:v>
                </c:pt>
                <c:pt idx="1465">
                  <c:v>9.64</c:v>
                </c:pt>
                <c:pt idx="1466">
                  <c:v>9.88</c:v>
                </c:pt>
                <c:pt idx="1467">
                  <c:v>8.4</c:v>
                </c:pt>
                <c:pt idx="1468">
                  <c:v>2.8</c:v>
                </c:pt>
                <c:pt idx="1469">
                  <c:v>2.04</c:v>
                </c:pt>
                <c:pt idx="1470">
                  <c:v>7.73</c:v>
                </c:pt>
                <c:pt idx="1471">
                  <c:v>4.2</c:v>
                </c:pt>
                <c:pt idx="1472">
                  <c:v>2.51</c:v>
                </c:pt>
                <c:pt idx="1473">
                  <c:v>5.47</c:v>
                </c:pt>
                <c:pt idx="1474">
                  <c:v>3.37</c:v>
                </c:pt>
                <c:pt idx="1475">
                  <c:v>9.45</c:v>
                </c:pt>
                <c:pt idx="1476">
                  <c:v>3.51</c:v>
                </c:pt>
                <c:pt idx="1477">
                  <c:v>9.43</c:v>
                </c:pt>
                <c:pt idx="1478">
                  <c:v>2.18</c:v>
                </c:pt>
                <c:pt idx="1479">
                  <c:v>9.92</c:v>
                </c:pt>
                <c:pt idx="1480">
                  <c:v>6.75</c:v>
                </c:pt>
                <c:pt idx="1481">
                  <c:v>2.2</c:v>
                </c:pt>
                <c:pt idx="1482">
                  <c:v>2.35</c:v>
                </c:pt>
                <c:pt idx="1483">
                  <c:v>2.36</c:v>
                </c:pt>
                <c:pt idx="1484">
                  <c:v>4</c:v>
                </c:pt>
                <c:pt idx="1485">
                  <c:v>8.86</c:v>
                </c:pt>
                <c:pt idx="1486">
                  <c:v>9.23</c:v>
                </c:pt>
                <c:pt idx="1487">
                  <c:v>4.98</c:v>
                </c:pt>
                <c:pt idx="1488">
                  <c:v>6.22</c:v>
                </c:pt>
                <c:pt idx="1489">
                  <c:v>5.14</c:v>
                </c:pt>
                <c:pt idx="1490">
                  <c:v>8.05</c:v>
                </c:pt>
                <c:pt idx="1491">
                  <c:v>3.13</c:v>
                </c:pt>
                <c:pt idx="1492">
                  <c:v>7.95</c:v>
                </c:pt>
                <c:pt idx="1493">
                  <c:v>5.83</c:v>
                </c:pt>
                <c:pt idx="1494">
                  <c:v>6.01</c:v>
                </c:pt>
                <c:pt idx="1495">
                  <c:v>1.74</c:v>
                </c:pt>
                <c:pt idx="1496">
                  <c:v>1.85</c:v>
                </c:pt>
                <c:pt idx="1497">
                  <c:v>6.21</c:v>
                </c:pt>
                <c:pt idx="1498">
                  <c:v>9.43</c:v>
                </c:pt>
                <c:pt idx="1499">
                  <c:v>5.62</c:v>
                </c:pt>
                <c:pt idx="1500">
                  <c:v>7.99</c:v>
                </c:pt>
              </c:strCache>
            </c:strRef>
          </c:xVal>
          <c:yVal>
            <c:numRef>
              <c:f>Plastic_Pollution_Data!$H:$H</c:f>
              <c:numCache>
                <c:formatCode>General</c:formatCode>
                <c:ptCount val="1048576"/>
                <c:pt idx="0">
                  <c:v>0</c:v>
                </c:pt>
                <c:pt idx="1">
                  <c:v>2487.4699999999998</c:v>
                </c:pt>
                <c:pt idx="2">
                  <c:v>3360.79</c:v>
                </c:pt>
                <c:pt idx="3">
                  <c:v>4603.84</c:v>
                </c:pt>
                <c:pt idx="4">
                  <c:v>2081.89</c:v>
                </c:pt>
                <c:pt idx="5">
                  <c:v>4589.03</c:v>
                </c:pt>
                <c:pt idx="6">
                  <c:v>3662.82</c:v>
                </c:pt>
                <c:pt idx="7">
                  <c:v>4567.1899999999996</c:v>
                </c:pt>
                <c:pt idx="8">
                  <c:v>4197.74</c:v>
                </c:pt>
                <c:pt idx="9">
                  <c:v>3330.05</c:v>
                </c:pt>
                <c:pt idx="10">
                  <c:v>4468.29</c:v>
                </c:pt>
                <c:pt idx="11">
                  <c:v>99.81</c:v>
                </c:pt>
                <c:pt idx="12">
                  <c:v>906.13</c:v>
                </c:pt>
                <c:pt idx="13">
                  <c:v>4756.79</c:v>
                </c:pt>
                <c:pt idx="14">
                  <c:v>1374.89</c:v>
                </c:pt>
                <c:pt idx="15">
                  <c:v>3140.08</c:v>
                </c:pt>
                <c:pt idx="16">
                  <c:v>1182.31</c:v>
                </c:pt>
                <c:pt idx="17">
                  <c:v>2475.0100000000002</c:v>
                </c:pt>
                <c:pt idx="18">
                  <c:v>2316.2199999999998</c:v>
                </c:pt>
                <c:pt idx="19">
                  <c:v>2336.58</c:v>
                </c:pt>
                <c:pt idx="20">
                  <c:v>4643.63</c:v>
                </c:pt>
                <c:pt idx="21">
                  <c:v>4393.6899999999996</c:v>
                </c:pt>
                <c:pt idx="22">
                  <c:v>1203.5</c:v>
                </c:pt>
                <c:pt idx="23">
                  <c:v>3849.4</c:v>
                </c:pt>
                <c:pt idx="24">
                  <c:v>1643.74</c:v>
                </c:pt>
                <c:pt idx="25">
                  <c:v>4584.01</c:v>
                </c:pt>
                <c:pt idx="26">
                  <c:v>4146.7700000000004</c:v>
                </c:pt>
                <c:pt idx="27">
                  <c:v>3829.98</c:v>
                </c:pt>
                <c:pt idx="28">
                  <c:v>4048.23</c:v>
                </c:pt>
                <c:pt idx="29">
                  <c:v>4078.24</c:v>
                </c:pt>
                <c:pt idx="30">
                  <c:v>2907.09</c:v>
                </c:pt>
                <c:pt idx="31">
                  <c:v>1377.73</c:v>
                </c:pt>
                <c:pt idx="32">
                  <c:v>601.20000000000005</c:v>
                </c:pt>
                <c:pt idx="33">
                  <c:v>4533.17</c:v>
                </c:pt>
                <c:pt idx="34">
                  <c:v>3101.13</c:v>
                </c:pt>
                <c:pt idx="35">
                  <c:v>789.27</c:v>
                </c:pt>
                <c:pt idx="36">
                  <c:v>698.63</c:v>
                </c:pt>
                <c:pt idx="37">
                  <c:v>643.11</c:v>
                </c:pt>
                <c:pt idx="38">
                  <c:v>1514.74</c:v>
                </c:pt>
                <c:pt idx="39">
                  <c:v>3582.46</c:v>
                </c:pt>
                <c:pt idx="40">
                  <c:v>439.93</c:v>
                </c:pt>
                <c:pt idx="41">
                  <c:v>2576.73</c:v>
                </c:pt>
                <c:pt idx="42">
                  <c:v>1443.2</c:v>
                </c:pt>
                <c:pt idx="43">
                  <c:v>2500.23</c:v>
                </c:pt>
                <c:pt idx="44">
                  <c:v>758.37</c:v>
                </c:pt>
                <c:pt idx="45">
                  <c:v>3438.1</c:v>
                </c:pt>
                <c:pt idx="46">
                  <c:v>1396.74</c:v>
                </c:pt>
                <c:pt idx="47">
                  <c:v>1362.59</c:v>
                </c:pt>
                <c:pt idx="48">
                  <c:v>3994.52</c:v>
                </c:pt>
                <c:pt idx="49">
                  <c:v>517.67999999999995</c:v>
                </c:pt>
                <c:pt idx="50">
                  <c:v>4819.5600000000004</c:v>
                </c:pt>
                <c:pt idx="51">
                  <c:v>4916.9799999999996</c:v>
                </c:pt>
                <c:pt idx="52">
                  <c:v>4576.78</c:v>
                </c:pt>
                <c:pt idx="53">
                  <c:v>980.95</c:v>
                </c:pt>
                <c:pt idx="54">
                  <c:v>3669.95</c:v>
                </c:pt>
                <c:pt idx="55">
                  <c:v>4868.83</c:v>
                </c:pt>
                <c:pt idx="56">
                  <c:v>179.99</c:v>
                </c:pt>
                <c:pt idx="57">
                  <c:v>1346.06</c:v>
                </c:pt>
                <c:pt idx="58">
                  <c:v>642.69000000000005</c:v>
                </c:pt>
                <c:pt idx="59">
                  <c:v>370.54</c:v>
                </c:pt>
                <c:pt idx="60">
                  <c:v>3933.15</c:v>
                </c:pt>
                <c:pt idx="61">
                  <c:v>3053.64</c:v>
                </c:pt>
                <c:pt idx="62">
                  <c:v>2758.77</c:v>
                </c:pt>
                <c:pt idx="63">
                  <c:v>4136.53</c:v>
                </c:pt>
                <c:pt idx="64">
                  <c:v>2498.29</c:v>
                </c:pt>
                <c:pt idx="65">
                  <c:v>4998.75</c:v>
                </c:pt>
                <c:pt idx="66">
                  <c:v>1012.68</c:v>
                </c:pt>
                <c:pt idx="67">
                  <c:v>3137.11</c:v>
                </c:pt>
                <c:pt idx="68">
                  <c:v>1331.51</c:v>
                </c:pt>
                <c:pt idx="69">
                  <c:v>3140.94</c:v>
                </c:pt>
                <c:pt idx="70">
                  <c:v>2975.73</c:v>
                </c:pt>
                <c:pt idx="71">
                  <c:v>4302.41</c:v>
                </c:pt>
                <c:pt idx="72">
                  <c:v>4127.75</c:v>
                </c:pt>
                <c:pt idx="73">
                  <c:v>2447.77</c:v>
                </c:pt>
                <c:pt idx="74">
                  <c:v>226.44</c:v>
                </c:pt>
                <c:pt idx="75">
                  <c:v>3877.16</c:v>
                </c:pt>
                <c:pt idx="76">
                  <c:v>4107.1400000000003</c:v>
                </c:pt>
                <c:pt idx="77">
                  <c:v>2987.2</c:v>
                </c:pt>
                <c:pt idx="78">
                  <c:v>264.05</c:v>
                </c:pt>
                <c:pt idx="79">
                  <c:v>2501.1</c:v>
                </c:pt>
                <c:pt idx="80">
                  <c:v>872.14</c:v>
                </c:pt>
                <c:pt idx="81">
                  <c:v>2754.97</c:v>
                </c:pt>
                <c:pt idx="82">
                  <c:v>604.04</c:v>
                </c:pt>
                <c:pt idx="83">
                  <c:v>3021.17</c:v>
                </c:pt>
                <c:pt idx="84">
                  <c:v>1178.76</c:v>
                </c:pt>
                <c:pt idx="85">
                  <c:v>1086.6600000000001</c:v>
                </c:pt>
                <c:pt idx="86">
                  <c:v>4300.21</c:v>
                </c:pt>
                <c:pt idx="87">
                  <c:v>3330.83</c:v>
                </c:pt>
                <c:pt idx="88">
                  <c:v>555.58000000000004</c:v>
                </c:pt>
                <c:pt idx="89">
                  <c:v>1390.93</c:v>
                </c:pt>
                <c:pt idx="90">
                  <c:v>3867.22</c:v>
                </c:pt>
                <c:pt idx="91">
                  <c:v>131.13999999999999</c:v>
                </c:pt>
                <c:pt idx="92">
                  <c:v>3909.52</c:v>
                </c:pt>
                <c:pt idx="93">
                  <c:v>3393.13</c:v>
                </c:pt>
                <c:pt idx="94">
                  <c:v>4751.1899999999996</c:v>
                </c:pt>
                <c:pt idx="95">
                  <c:v>2017.45</c:v>
                </c:pt>
                <c:pt idx="96">
                  <c:v>3002.58</c:v>
                </c:pt>
                <c:pt idx="97">
                  <c:v>2184.21</c:v>
                </c:pt>
                <c:pt idx="98">
                  <c:v>3739.73</c:v>
                </c:pt>
                <c:pt idx="99">
                  <c:v>120.6</c:v>
                </c:pt>
                <c:pt idx="100">
                  <c:v>1136.9000000000001</c:v>
                </c:pt>
                <c:pt idx="101">
                  <c:v>904.9</c:v>
                </c:pt>
                <c:pt idx="102">
                  <c:v>2596.11</c:v>
                </c:pt>
                <c:pt idx="103">
                  <c:v>4507.7700000000004</c:v>
                </c:pt>
                <c:pt idx="104">
                  <c:v>1744.43</c:v>
                </c:pt>
                <c:pt idx="105">
                  <c:v>3919.03</c:v>
                </c:pt>
                <c:pt idx="106">
                  <c:v>2024.95</c:v>
                </c:pt>
                <c:pt idx="107">
                  <c:v>3098.54</c:v>
                </c:pt>
                <c:pt idx="108">
                  <c:v>911.13</c:v>
                </c:pt>
                <c:pt idx="109">
                  <c:v>1989.56</c:v>
                </c:pt>
                <c:pt idx="110">
                  <c:v>224.01</c:v>
                </c:pt>
                <c:pt idx="111">
                  <c:v>3024.91</c:v>
                </c:pt>
                <c:pt idx="112">
                  <c:v>3895.68</c:v>
                </c:pt>
                <c:pt idx="113">
                  <c:v>1338.78</c:v>
                </c:pt>
                <c:pt idx="114">
                  <c:v>1260.1500000000001</c:v>
                </c:pt>
                <c:pt idx="115">
                  <c:v>2352.35</c:v>
                </c:pt>
                <c:pt idx="116">
                  <c:v>752.77</c:v>
                </c:pt>
                <c:pt idx="117">
                  <c:v>2904.52</c:v>
                </c:pt>
                <c:pt idx="118">
                  <c:v>2433.59</c:v>
                </c:pt>
                <c:pt idx="119">
                  <c:v>1283.83</c:v>
                </c:pt>
                <c:pt idx="120">
                  <c:v>2390.56</c:v>
                </c:pt>
                <c:pt idx="121">
                  <c:v>1600.02</c:v>
                </c:pt>
                <c:pt idx="122">
                  <c:v>4168.78</c:v>
                </c:pt>
                <c:pt idx="123">
                  <c:v>4997.3999999999996</c:v>
                </c:pt>
                <c:pt idx="124">
                  <c:v>1542.31</c:v>
                </c:pt>
                <c:pt idx="125">
                  <c:v>598.20000000000005</c:v>
                </c:pt>
                <c:pt idx="126">
                  <c:v>629.16</c:v>
                </c:pt>
                <c:pt idx="127">
                  <c:v>2699.82</c:v>
                </c:pt>
                <c:pt idx="128">
                  <c:v>4246.3999999999996</c:v>
                </c:pt>
                <c:pt idx="129">
                  <c:v>4689.74</c:v>
                </c:pt>
                <c:pt idx="130">
                  <c:v>1034.68</c:v>
                </c:pt>
                <c:pt idx="131">
                  <c:v>4146.5</c:v>
                </c:pt>
                <c:pt idx="132">
                  <c:v>729.28</c:v>
                </c:pt>
                <c:pt idx="133">
                  <c:v>685.37</c:v>
                </c:pt>
                <c:pt idx="134">
                  <c:v>4306.83</c:v>
                </c:pt>
                <c:pt idx="135">
                  <c:v>2557.6999999999998</c:v>
                </c:pt>
                <c:pt idx="136">
                  <c:v>3555.85</c:v>
                </c:pt>
                <c:pt idx="137">
                  <c:v>1832.73</c:v>
                </c:pt>
                <c:pt idx="138">
                  <c:v>1389.05</c:v>
                </c:pt>
                <c:pt idx="139">
                  <c:v>355.84</c:v>
                </c:pt>
                <c:pt idx="140">
                  <c:v>244.88</c:v>
                </c:pt>
                <c:pt idx="141">
                  <c:v>3698.52</c:v>
                </c:pt>
                <c:pt idx="142">
                  <c:v>4941.08</c:v>
                </c:pt>
                <c:pt idx="143">
                  <c:v>3012.25</c:v>
                </c:pt>
                <c:pt idx="144">
                  <c:v>3229.26</c:v>
                </c:pt>
                <c:pt idx="145">
                  <c:v>3509.06</c:v>
                </c:pt>
                <c:pt idx="146">
                  <c:v>2802.24</c:v>
                </c:pt>
                <c:pt idx="147">
                  <c:v>613.28</c:v>
                </c:pt>
                <c:pt idx="148">
                  <c:v>468.96</c:v>
                </c:pt>
                <c:pt idx="149">
                  <c:v>556.44000000000005</c:v>
                </c:pt>
                <c:pt idx="150">
                  <c:v>2311.11</c:v>
                </c:pt>
                <c:pt idx="151">
                  <c:v>2560.92</c:v>
                </c:pt>
                <c:pt idx="152">
                  <c:v>1917.45</c:v>
                </c:pt>
                <c:pt idx="153">
                  <c:v>1450.29</c:v>
                </c:pt>
                <c:pt idx="154">
                  <c:v>4065.7</c:v>
                </c:pt>
                <c:pt idx="155">
                  <c:v>2795.08</c:v>
                </c:pt>
                <c:pt idx="156">
                  <c:v>364.78</c:v>
                </c:pt>
                <c:pt idx="157">
                  <c:v>1180.23</c:v>
                </c:pt>
                <c:pt idx="158">
                  <c:v>4732.6899999999996</c:v>
                </c:pt>
                <c:pt idx="159">
                  <c:v>3418.72</c:v>
                </c:pt>
                <c:pt idx="160">
                  <c:v>2902.15</c:v>
                </c:pt>
                <c:pt idx="161">
                  <c:v>3007.4</c:v>
                </c:pt>
                <c:pt idx="162">
                  <c:v>2983.35</c:v>
                </c:pt>
                <c:pt idx="163">
                  <c:v>2243.8000000000002</c:v>
                </c:pt>
                <c:pt idx="164">
                  <c:v>3652.34</c:v>
                </c:pt>
                <c:pt idx="165">
                  <c:v>1015.57</c:v>
                </c:pt>
                <c:pt idx="166">
                  <c:v>2125.19</c:v>
                </c:pt>
                <c:pt idx="167">
                  <c:v>1409.39</c:v>
                </c:pt>
                <c:pt idx="168">
                  <c:v>2787.38</c:v>
                </c:pt>
                <c:pt idx="169">
                  <c:v>3495.5</c:v>
                </c:pt>
                <c:pt idx="170">
                  <c:v>4241.3599999999997</c:v>
                </c:pt>
                <c:pt idx="171">
                  <c:v>2377.96</c:v>
                </c:pt>
                <c:pt idx="172">
                  <c:v>3619.51</c:v>
                </c:pt>
                <c:pt idx="173">
                  <c:v>3246.68</c:v>
                </c:pt>
                <c:pt idx="174">
                  <c:v>3835.62</c:v>
                </c:pt>
                <c:pt idx="175">
                  <c:v>1184.6099999999999</c:v>
                </c:pt>
                <c:pt idx="176">
                  <c:v>168.17</c:v>
                </c:pt>
                <c:pt idx="177">
                  <c:v>4585.05</c:v>
                </c:pt>
                <c:pt idx="178">
                  <c:v>2233.6</c:v>
                </c:pt>
                <c:pt idx="179">
                  <c:v>3629.51</c:v>
                </c:pt>
                <c:pt idx="180">
                  <c:v>4678.4399999999996</c:v>
                </c:pt>
                <c:pt idx="181">
                  <c:v>4260.6499999999996</c:v>
                </c:pt>
                <c:pt idx="182">
                  <c:v>1957.66</c:v>
                </c:pt>
                <c:pt idx="183">
                  <c:v>2697.65</c:v>
                </c:pt>
                <c:pt idx="184">
                  <c:v>3480.03</c:v>
                </c:pt>
                <c:pt idx="185">
                  <c:v>2202.6999999999998</c:v>
                </c:pt>
                <c:pt idx="186">
                  <c:v>1873.21</c:v>
                </c:pt>
                <c:pt idx="187">
                  <c:v>3466.93</c:v>
                </c:pt>
                <c:pt idx="188">
                  <c:v>2321.06</c:v>
                </c:pt>
                <c:pt idx="189">
                  <c:v>3339.68</c:v>
                </c:pt>
                <c:pt idx="190">
                  <c:v>4411.6499999999996</c:v>
                </c:pt>
                <c:pt idx="191">
                  <c:v>1444.25</c:v>
                </c:pt>
                <c:pt idx="192">
                  <c:v>406.2</c:v>
                </c:pt>
                <c:pt idx="193">
                  <c:v>3851.51</c:v>
                </c:pt>
                <c:pt idx="194">
                  <c:v>628.19000000000005</c:v>
                </c:pt>
                <c:pt idx="195">
                  <c:v>3406.47</c:v>
                </c:pt>
                <c:pt idx="196">
                  <c:v>2284.64</c:v>
                </c:pt>
                <c:pt idx="197">
                  <c:v>4184.0600000000004</c:v>
                </c:pt>
                <c:pt idx="198">
                  <c:v>4205.6899999999996</c:v>
                </c:pt>
                <c:pt idx="199">
                  <c:v>3363.67</c:v>
                </c:pt>
                <c:pt idx="200">
                  <c:v>136.34</c:v>
                </c:pt>
                <c:pt idx="201">
                  <c:v>1911.14</c:v>
                </c:pt>
                <c:pt idx="202">
                  <c:v>3593.23</c:v>
                </c:pt>
                <c:pt idx="203">
                  <c:v>4886.6099999999997</c:v>
                </c:pt>
                <c:pt idx="204">
                  <c:v>2229.5100000000002</c:v>
                </c:pt>
                <c:pt idx="205">
                  <c:v>3934.52</c:v>
                </c:pt>
                <c:pt idx="206">
                  <c:v>163.25</c:v>
                </c:pt>
                <c:pt idx="207">
                  <c:v>1445.4</c:v>
                </c:pt>
                <c:pt idx="208">
                  <c:v>1001.4</c:v>
                </c:pt>
                <c:pt idx="209">
                  <c:v>1542.7</c:v>
                </c:pt>
                <c:pt idx="210">
                  <c:v>2580.65</c:v>
                </c:pt>
                <c:pt idx="211">
                  <c:v>3574.92</c:v>
                </c:pt>
                <c:pt idx="212">
                  <c:v>752.79</c:v>
                </c:pt>
                <c:pt idx="213">
                  <c:v>3687.39</c:v>
                </c:pt>
                <c:pt idx="214">
                  <c:v>1997.66</c:v>
                </c:pt>
                <c:pt idx="215">
                  <c:v>4240.8999999999996</c:v>
                </c:pt>
                <c:pt idx="216">
                  <c:v>3591.42</c:v>
                </c:pt>
                <c:pt idx="217">
                  <c:v>2886.78</c:v>
                </c:pt>
                <c:pt idx="218">
                  <c:v>4766.53</c:v>
                </c:pt>
                <c:pt idx="219">
                  <c:v>199.27</c:v>
                </c:pt>
                <c:pt idx="220">
                  <c:v>4510.92</c:v>
                </c:pt>
                <c:pt idx="221">
                  <c:v>2174.89</c:v>
                </c:pt>
                <c:pt idx="222">
                  <c:v>3686.68</c:v>
                </c:pt>
                <c:pt idx="223">
                  <c:v>649.41</c:v>
                </c:pt>
                <c:pt idx="224">
                  <c:v>361.98</c:v>
                </c:pt>
                <c:pt idx="225">
                  <c:v>876.55</c:v>
                </c:pt>
                <c:pt idx="226">
                  <c:v>1655.89</c:v>
                </c:pt>
                <c:pt idx="227">
                  <c:v>1749.81</c:v>
                </c:pt>
                <c:pt idx="228">
                  <c:v>111.84</c:v>
                </c:pt>
                <c:pt idx="229">
                  <c:v>3251.55</c:v>
                </c:pt>
                <c:pt idx="230">
                  <c:v>512.70000000000005</c:v>
                </c:pt>
                <c:pt idx="231">
                  <c:v>3803.16</c:v>
                </c:pt>
                <c:pt idx="232">
                  <c:v>4583.95</c:v>
                </c:pt>
                <c:pt idx="233">
                  <c:v>1868.11</c:v>
                </c:pt>
                <c:pt idx="234">
                  <c:v>4783.3900000000003</c:v>
                </c:pt>
                <c:pt idx="235">
                  <c:v>1547.98</c:v>
                </c:pt>
                <c:pt idx="236">
                  <c:v>4903.24</c:v>
                </c:pt>
                <c:pt idx="237">
                  <c:v>3527.15</c:v>
                </c:pt>
                <c:pt idx="238">
                  <c:v>2623.25</c:v>
                </c:pt>
                <c:pt idx="239">
                  <c:v>1382.76</c:v>
                </c:pt>
                <c:pt idx="240">
                  <c:v>4474</c:v>
                </c:pt>
                <c:pt idx="241">
                  <c:v>2951.62</c:v>
                </c:pt>
                <c:pt idx="242">
                  <c:v>3355.41</c:v>
                </c:pt>
                <c:pt idx="243">
                  <c:v>3522.91</c:v>
                </c:pt>
                <c:pt idx="244">
                  <c:v>2635.33</c:v>
                </c:pt>
                <c:pt idx="245">
                  <c:v>815.37</c:v>
                </c:pt>
                <c:pt idx="246">
                  <c:v>1953.75</c:v>
                </c:pt>
                <c:pt idx="247">
                  <c:v>4940.88</c:v>
                </c:pt>
                <c:pt idx="248">
                  <c:v>2721.81</c:v>
                </c:pt>
                <c:pt idx="249">
                  <c:v>148.88999999999999</c:v>
                </c:pt>
                <c:pt idx="250">
                  <c:v>4023.77</c:v>
                </c:pt>
                <c:pt idx="251">
                  <c:v>2146.16</c:v>
                </c:pt>
                <c:pt idx="252">
                  <c:v>238.39</c:v>
                </c:pt>
                <c:pt idx="253">
                  <c:v>574.75</c:v>
                </c:pt>
                <c:pt idx="254">
                  <c:v>1012.42</c:v>
                </c:pt>
                <c:pt idx="255">
                  <c:v>2617.9899999999998</c:v>
                </c:pt>
                <c:pt idx="256">
                  <c:v>2912.19</c:v>
                </c:pt>
                <c:pt idx="257">
                  <c:v>2681.8</c:v>
                </c:pt>
                <c:pt idx="258">
                  <c:v>989.9</c:v>
                </c:pt>
                <c:pt idx="259">
                  <c:v>2878.58</c:v>
                </c:pt>
                <c:pt idx="260">
                  <c:v>820.19</c:v>
                </c:pt>
                <c:pt idx="261">
                  <c:v>798.95</c:v>
                </c:pt>
                <c:pt idx="262">
                  <c:v>4975.2</c:v>
                </c:pt>
                <c:pt idx="263">
                  <c:v>4937.82</c:v>
                </c:pt>
                <c:pt idx="264">
                  <c:v>1381.02</c:v>
                </c:pt>
                <c:pt idx="265">
                  <c:v>915.88</c:v>
                </c:pt>
                <c:pt idx="266">
                  <c:v>1477.62</c:v>
                </c:pt>
                <c:pt idx="267">
                  <c:v>1109.1500000000001</c:v>
                </c:pt>
                <c:pt idx="268">
                  <c:v>4707.2299999999996</c:v>
                </c:pt>
                <c:pt idx="269">
                  <c:v>2135.3000000000002</c:v>
                </c:pt>
                <c:pt idx="270">
                  <c:v>4746.4799999999996</c:v>
                </c:pt>
                <c:pt idx="271">
                  <c:v>4645.21</c:v>
                </c:pt>
                <c:pt idx="272">
                  <c:v>3906.04</c:v>
                </c:pt>
                <c:pt idx="273">
                  <c:v>3641.44</c:v>
                </c:pt>
                <c:pt idx="274">
                  <c:v>1338.75</c:v>
                </c:pt>
                <c:pt idx="275">
                  <c:v>2898.06</c:v>
                </c:pt>
                <c:pt idx="276">
                  <c:v>1478.4</c:v>
                </c:pt>
                <c:pt idx="277">
                  <c:v>2939.87</c:v>
                </c:pt>
                <c:pt idx="278">
                  <c:v>267.94</c:v>
                </c:pt>
                <c:pt idx="279">
                  <c:v>4566.67</c:v>
                </c:pt>
                <c:pt idx="280">
                  <c:v>90.65</c:v>
                </c:pt>
                <c:pt idx="281">
                  <c:v>2127.14</c:v>
                </c:pt>
                <c:pt idx="282">
                  <c:v>2018.73</c:v>
                </c:pt>
                <c:pt idx="283">
                  <c:v>3907.74</c:v>
                </c:pt>
                <c:pt idx="284">
                  <c:v>3039.93</c:v>
                </c:pt>
                <c:pt idx="285">
                  <c:v>811.06</c:v>
                </c:pt>
                <c:pt idx="286">
                  <c:v>1737.92</c:v>
                </c:pt>
                <c:pt idx="287">
                  <c:v>3548.38</c:v>
                </c:pt>
                <c:pt idx="288">
                  <c:v>181.78</c:v>
                </c:pt>
                <c:pt idx="289">
                  <c:v>1046.3699999999999</c:v>
                </c:pt>
                <c:pt idx="290">
                  <c:v>4958.93</c:v>
                </c:pt>
                <c:pt idx="291">
                  <c:v>1731.14</c:v>
                </c:pt>
                <c:pt idx="292">
                  <c:v>4358.8</c:v>
                </c:pt>
                <c:pt idx="293">
                  <c:v>669.25</c:v>
                </c:pt>
                <c:pt idx="294">
                  <c:v>4176.99</c:v>
                </c:pt>
                <c:pt idx="295">
                  <c:v>2134.5300000000002</c:v>
                </c:pt>
                <c:pt idx="296">
                  <c:v>2371.79</c:v>
                </c:pt>
                <c:pt idx="297">
                  <c:v>1272.6300000000001</c:v>
                </c:pt>
                <c:pt idx="298">
                  <c:v>1723.9</c:v>
                </c:pt>
                <c:pt idx="299">
                  <c:v>1800.46</c:v>
                </c:pt>
                <c:pt idx="300">
                  <c:v>3046.99</c:v>
                </c:pt>
                <c:pt idx="301">
                  <c:v>1733.18</c:v>
                </c:pt>
                <c:pt idx="302">
                  <c:v>4131.16</c:v>
                </c:pt>
                <c:pt idx="303">
                  <c:v>4186.38</c:v>
                </c:pt>
                <c:pt idx="304">
                  <c:v>2380.9699999999998</c:v>
                </c:pt>
                <c:pt idx="305">
                  <c:v>421.99</c:v>
                </c:pt>
                <c:pt idx="306">
                  <c:v>4965.57</c:v>
                </c:pt>
                <c:pt idx="307">
                  <c:v>2882.51</c:v>
                </c:pt>
                <c:pt idx="308">
                  <c:v>4012.45</c:v>
                </c:pt>
                <c:pt idx="309">
                  <c:v>1157.6199999999999</c:v>
                </c:pt>
                <c:pt idx="310">
                  <c:v>360.57</c:v>
                </c:pt>
                <c:pt idx="311">
                  <c:v>362.87</c:v>
                </c:pt>
                <c:pt idx="312">
                  <c:v>4337.58</c:v>
                </c:pt>
                <c:pt idx="313">
                  <c:v>4757.24</c:v>
                </c:pt>
                <c:pt idx="314">
                  <c:v>4030.13</c:v>
                </c:pt>
                <c:pt idx="315">
                  <c:v>3153.5</c:v>
                </c:pt>
                <c:pt idx="316">
                  <c:v>1301.77</c:v>
                </c:pt>
                <c:pt idx="317">
                  <c:v>1270.5899999999999</c:v>
                </c:pt>
                <c:pt idx="318">
                  <c:v>2103.9699999999998</c:v>
                </c:pt>
                <c:pt idx="319">
                  <c:v>1620.08</c:v>
                </c:pt>
                <c:pt idx="320">
                  <c:v>2229.29</c:v>
                </c:pt>
                <c:pt idx="321">
                  <c:v>1657.18</c:v>
                </c:pt>
                <c:pt idx="322">
                  <c:v>1289.25</c:v>
                </c:pt>
                <c:pt idx="323">
                  <c:v>997.45</c:v>
                </c:pt>
                <c:pt idx="324">
                  <c:v>3732.24</c:v>
                </c:pt>
                <c:pt idx="325">
                  <c:v>1319.8</c:v>
                </c:pt>
                <c:pt idx="326">
                  <c:v>3597.19</c:v>
                </c:pt>
                <c:pt idx="327">
                  <c:v>483.49</c:v>
                </c:pt>
                <c:pt idx="328">
                  <c:v>2874.65</c:v>
                </c:pt>
                <c:pt idx="329">
                  <c:v>207.43</c:v>
                </c:pt>
                <c:pt idx="330">
                  <c:v>2615.7399999999998</c:v>
                </c:pt>
                <c:pt idx="331">
                  <c:v>1423.29</c:v>
                </c:pt>
                <c:pt idx="332">
                  <c:v>4672.3999999999996</c:v>
                </c:pt>
                <c:pt idx="333">
                  <c:v>1899.41</c:v>
                </c:pt>
                <c:pt idx="334">
                  <c:v>287.27</c:v>
                </c:pt>
                <c:pt idx="335">
                  <c:v>2773.99</c:v>
                </c:pt>
                <c:pt idx="336">
                  <c:v>1817.92</c:v>
                </c:pt>
                <c:pt idx="337">
                  <c:v>2226.3200000000002</c:v>
                </c:pt>
                <c:pt idx="338">
                  <c:v>4057.48</c:v>
                </c:pt>
                <c:pt idx="339">
                  <c:v>343.47</c:v>
                </c:pt>
                <c:pt idx="340">
                  <c:v>2306.14</c:v>
                </c:pt>
                <c:pt idx="341">
                  <c:v>2369.88</c:v>
                </c:pt>
                <c:pt idx="342">
                  <c:v>4339.82</c:v>
                </c:pt>
                <c:pt idx="343">
                  <c:v>1170.6099999999999</c:v>
                </c:pt>
                <c:pt idx="344">
                  <c:v>120.3</c:v>
                </c:pt>
                <c:pt idx="345">
                  <c:v>2399.0300000000002</c:v>
                </c:pt>
                <c:pt idx="346">
                  <c:v>3097.83</c:v>
                </c:pt>
                <c:pt idx="347">
                  <c:v>3243.81</c:v>
                </c:pt>
                <c:pt idx="348">
                  <c:v>2299.0300000000002</c:v>
                </c:pt>
                <c:pt idx="349">
                  <c:v>333.97</c:v>
                </c:pt>
                <c:pt idx="350">
                  <c:v>3450.77</c:v>
                </c:pt>
                <c:pt idx="351">
                  <c:v>986.98</c:v>
                </c:pt>
                <c:pt idx="352">
                  <c:v>2517.4899999999998</c:v>
                </c:pt>
                <c:pt idx="353">
                  <c:v>1396.19</c:v>
                </c:pt>
                <c:pt idx="354">
                  <c:v>4507.8100000000004</c:v>
                </c:pt>
                <c:pt idx="355">
                  <c:v>3509.12</c:v>
                </c:pt>
                <c:pt idx="356">
                  <c:v>4090.58</c:v>
                </c:pt>
                <c:pt idx="357">
                  <c:v>515.85</c:v>
                </c:pt>
                <c:pt idx="358">
                  <c:v>741.53</c:v>
                </c:pt>
                <c:pt idx="359">
                  <c:v>978.61</c:v>
                </c:pt>
                <c:pt idx="360">
                  <c:v>4289.12</c:v>
                </c:pt>
                <c:pt idx="361">
                  <c:v>3971.47</c:v>
                </c:pt>
                <c:pt idx="362">
                  <c:v>3374.06</c:v>
                </c:pt>
                <c:pt idx="363">
                  <c:v>1493.35</c:v>
                </c:pt>
                <c:pt idx="364">
                  <c:v>1344.34</c:v>
                </c:pt>
                <c:pt idx="365">
                  <c:v>4597.78</c:v>
                </c:pt>
                <c:pt idx="366">
                  <c:v>4035.63</c:v>
                </c:pt>
                <c:pt idx="367">
                  <c:v>4667.3999999999996</c:v>
                </c:pt>
                <c:pt idx="368">
                  <c:v>1004.38</c:v>
                </c:pt>
                <c:pt idx="369">
                  <c:v>3049.31</c:v>
                </c:pt>
                <c:pt idx="370">
                  <c:v>57.37</c:v>
                </c:pt>
                <c:pt idx="371">
                  <c:v>4370.01</c:v>
                </c:pt>
                <c:pt idx="372">
                  <c:v>2810.56</c:v>
                </c:pt>
                <c:pt idx="373">
                  <c:v>4935.46</c:v>
                </c:pt>
                <c:pt idx="374">
                  <c:v>2036.08</c:v>
                </c:pt>
                <c:pt idx="375">
                  <c:v>2852.32</c:v>
                </c:pt>
                <c:pt idx="376">
                  <c:v>1331.49</c:v>
                </c:pt>
                <c:pt idx="377">
                  <c:v>4140.72</c:v>
                </c:pt>
                <c:pt idx="378">
                  <c:v>1470.15</c:v>
                </c:pt>
                <c:pt idx="379">
                  <c:v>625.49</c:v>
                </c:pt>
                <c:pt idx="380">
                  <c:v>1407.16</c:v>
                </c:pt>
                <c:pt idx="381">
                  <c:v>1229.48</c:v>
                </c:pt>
                <c:pt idx="382">
                  <c:v>2099.85</c:v>
                </c:pt>
                <c:pt idx="383">
                  <c:v>2734.84</c:v>
                </c:pt>
                <c:pt idx="384">
                  <c:v>1790.07</c:v>
                </c:pt>
                <c:pt idx="385">
                  <c:v>1920.3</c:v>
                </c:pt>
                <c:pt idx="386">
                  <c:v>3301.63</c:v>
                </c:pt>
                <c:pt idx="387">
                  <c:v>1125.3599999999999</c:v>
                </c:pt>
                <c:pt idx="388">
                  <c:v>356.82</c:v>
                </c:pt>
                <c:pt idx="389">
                  <c:v>1535</c:v>
                </c:pt>
                <c:pt idx="390">
                  <c:v>2541.21</c:v>
                </c:pt>
                <c:pt idx="391">
                  <c:v>3729.43</c:v>
                </c:pt>
                <c:pt idx="392">
                  <c:v>58.14</c:v>
                </c:pt>
                <c:pt idx="393">
                  <c:v>845.37</c:v>
                </c:pt>
                <c:pt idx="394">
                  <c:v>1874.47</c:v>
                </c:pt>
                <c:pt idx="395">
                  <c:v>289.56</c:v>
                </c:pt>
                <c:pt idx="396">
                  <c:v>3266.71</c:v>
                </c:pt>
                <c:pt idx="397">
                  <c:v>4581.97</c:v>
                </c:pt>
                <c:pt idx="398">
                  <c:v>3962.18</c:v>
                </c:pt>
                <c:pt idx="399">
                  <c:v>1642.19</c:v>
                </c:pt>
                <c:pt idx="400">
                  <c:v>2784.12</c:v>
                </c:pt>
                <c:pt idx="401">
                  <c:v>1320.29</c:v>
                </c:pt>
                <c:pt idx="402">
                  <c:v>521.22</c:v>
                </c:pt>
                <c:pt idx="403">
                  <c:v>2042.92</c:v>
                </c:pt>
                <c:pt idx="404">
                  <c:v>1516.14</c:v>
                </c:pt>
                <c:pt idx="405">
                  <c:v>383.46</c:v>
                </c:pt>
                <c:pt idx="406">
                  <c:v>3768.42</c:v>
                </c:pt>
                <c:pt idx="407">
                  <c:v>3824.47</c:v>
                </c:pt>
                <c:pt idx="408">
                  <c:v>991.45</c:v>
                </c:pt>
                <c:pt idx="409">
                  <c:v>4724.53</c:v>
                </c:pt>
                <c:pt idx="410">
                  <c:v>2268.7199999999998</c:v>
                </c:pt>
                <c:pt idx="411">
                  <c:v>3304.49</c:v>
                </c:pt>
                <c:pt idx="412">
                  <c:v>4359.3599999999997</c:v>
                </c:pt>
                <c:pt idx="413">
                  <c:v>4337.82</c:v>
                </c:pt>
                <c:pt idx="414">
                  <c:v>1494.29</c:v>
                </c:pt>
                <c:pt idx="415">
                  <c:v>1707.23</c:v>
                </c:pt>
                <c:pt idx="416">
                  <c:v>252.16</c:v>
                </c:pt>
                <c:pt idx="417">
                  <c:v>3309.1</c:v>
                </c:pt>
                <c:pt idx="418">
                  <c:v>2253.73</c:v>
                </c:pt>
                <c:pt idx="419">
                  <c:v>3093.08</c:v>
                </c:pt>
                <c:pt idx="420">
                  <c:v>2141.2800000000002</c:v>
                </c:pt>
                <c:pt idx="421">
                  <c:v>3463.43</c:v>
                </c:pt>
                <c:pt idx="422">
                  <c:v>3374.1</c:v>
                </c:pt>
                <c:pt idx="423">
                  <c:v>3845.51</c:v>
                </c:pt>
                <c:pt idx="424">
                  <c:v>2675.83</c:v>
                </c:pt>
                <c:pt idx="425">
                  <c:v>1506.26</c:v>
                </c:pt>
                <c:pt idx="426">
                  <c:v>3598.89</c:v>
                </c:pt>
                <c:pt idx="427">
                  <c:v>1858.27</c:v>
                </c:pt>
                <c:pt idx="428">
                  <c:v>3402.65</c:v>
                </c:pt>
                <c:pt idx="429">
                  <c:v>3466.07</c:v>
                </c:pt>
                <c:pt idx="430">
                  <c:v>2140.33</c:v>
                </c:pt>
                <c:pt idx="431">
                  <c:v>1899.62</c:v>
                </c:pt>
                <c:pt idx="432">
                  <c:v>3653.36</c:v>
                </c:pt>
                <c:pt idx="433">
                  <c:v>1728.92</c:v>
                </c:pt>
                <c:pt idx="434">
                  <c:v>3114.21</c:v>
                </c:pt>
                <c:pt idx="435">
                  <c:v>2761.78</c:v>
                </c:pt>
                <c:pt idx="436">
                  <c:v>362.04</c:v>
                </c:pt>
                <c:pt idx="437">
                  <c:v>4917.8100000000004</c:v>
                </c:pt>
                <c:pt idx="438">
                  <c:v>4543.67</c:v>
                </c:pt>
                <c:pt idx="439">
                  <c:v>2373.2600000000002</c:v>
                </c:pt>
                <c:pt idx="440">
                  <c:v>2910.35</c:v>
                </c:pt>
                <c:pt idx="441">
                  <c:v>3648.15</c:v>
                </c:pt>
                <c:pt idx="442">
                  <c:v>1067.78</c:v>
                </c:pt>
                <c:pt idx="443">
                  <c:v>2683.56</c:v>
                </c:pt>
                <c:pt idx="444">
                  <c:v>309.52</c:v>
                </c:pt>
                <c:pt idx="445">
                  <c:v>4722.93</c:v>
                </c:pt>
                <c:pt idx="446">
                  <c:v>3872.26</c:v>
                </c:pt>
                <c:pt idx="447">
                  <c:v>1029.42</c:v>
                </c:pt>
                <c:pt idx="448">
                  <c:v>1980.25</c:v>
                </c:pt>
                <c:pt idx="449">
                  <c:v>2568.14</c:v>
                </c:pt>
                <c:pt idx="450">
                  <c:v>2590.5300000000002</c:v>
                </c:pt>
                <c:pt idx="451">
                  <c:v>4353.66</c:v>
                </c:pt>
                <c:pt idx="452">
                  <c:v>4419.51</c:v>
                </c:pt>
                <c:pt idx="453">
                  <c:v>2959.27</c:v>
                </c:pt>
                <c:pt idx="454">
                  <c:v>1577.82</c:v>
                </c:pt>
                <c:pt idx="455">
                  <c:v>1072.1199999999999</c:v>
                </c:pt>
                <c:pt idx="456">
                  <c:v>2811.33</c:v>
                </c:pt>
                <c:pt idx="457">
                  <c:v>2625.8</c:v>
                </c:pt>
                <c:pt idx="458">
                  <c:v>604.86</c:v>
                </c:pt>
                <c:pt idx="459">
                  <c:v>1856.62</c:v>
                </c:pt>
                <c:pt idx="460">
                  <c:v>1295.21</c:v>
                </c:pt>
                <c:pt idx="461">
                  <c:v>1514.79</c:v>
                </c:pt>
                <c:pt idx="462">
                  <c:v>1494.22</c:v>
                </c:pt>
                <c:pt idx="463">
                  <c:v>3513.68</c:v>
                </c:pt>
                <c:pt idx="464">
                  <c:v>2500.2399999999998</c:v>
                </c:pt>
                <c:pt idx="465">
                  <c:v>639.92999999999995</c:v>
                </c:pt>
                <c:pt idx="466">
                  <c:v>1813.33</c:v>
                </c:pt>
                <c:pt idx="467">
                  <c:v>4200.5600000000004</c:v>
                </c:pt>
                <c:pt idx="468">
                  <c:v>3208.77</c:v>
                </c:pt>
                <c:pt idx="469">
                  <c:v>1391.51</c:v>
                </c:pt>
                <c:pt idx="470">
                  <c:v>1797.25</c:v>
                </c:pt>
                <c:pt idx="471">
                  <c:v>4502.6099999999997</c:v>
                </c:pt>
                <c:pt idx="472">
                  <c:v>582.24</c:v>
                </c:pt>
                <c:pt idx="473">
                  <c:v>4864.8900000000003</c:v>
                </c:pt>
                <c:pt idx="474">
                  <c:v>3260.74</c:v>
                </c:pt>
                <c:pt idx="475">
                  <c:v>4072.2</c:v>
                </c:pt>
                <c:pt idx="476">
                  <c:v>2463.85</c:v>
                </c:pt>
                <c:pt idx="477">
                  <c:v>807.54</c:v>
                </c:pt>
                <c:pt idx="478">
                  <c:v>4326.71</c:v>
                </c:pt>
                <c:pt idx="479">
                  <c:v>2430.94</c:v>
                </c:pt>
                <c:pt idx="480">
                  <c:v>1635.63</c:v>
                </c:pt>
                <c:pt idx="481">
                  <c:v>4429.2299999999996</c:v>
                </c:pt>
                <c:pt idx="482">
                  <c:v>4609.7</c:v>
                </c:pt>
                <c:pt idx="483">
                  <c:v>4357.99</c:v>
                </c:pt>
                <c:pt idx="484">
                  <c:v>3472.07</c:v>
                </c:pt>
                <c:pt idx="485">
                  <c:v>3122.71</c:v>
                </c:pt>
                <c:pt idx="486">
                  <c:v>1359.25</c:v>
                </c:pt>
                <c:pt idx="487">
                  <c:v>4814.6400000000003</c:v>
                </c:pt>
                <c:pt idx="488">
                  <c:v>702.19</c:v>
                </c:pt>
                <c:pt idx="489">
                  <c:v>4897.3999999999996</c:v>
                </c:pt>
                <c:pt idx="490">
                  <c:v>3830.08</c:v>
                </c:pt>
                <c:pt idx="491">
                  <c:v>1863.4</c:v>
                </c:pt>
                <c:pt idx="492">
                  <c:v>830.12</c:v>
                </c:pt>
                <c:pt idx="493">
                  <c:v>2606.96</c:v>
                </c:pt>
                <c:pt idx="494">
                  <c:v>3905.09</c:v>
                </c:pt>
                <c:pt idx="495">
                  <c:v>4552.54</c:v>
                </c:pt>
                <c:pt idx="496">
                  <c:v>4056.92</c:v>
                </c:pt>
                <c:pt idx="497">
                  <c:v>2811.11</c:v>
                </c:pt>
                <c:pt idx="498">
                  <c:v>3865.98</c:v>
                </c:pt>
                <c:pt idx="499">
                  <c:v>4285.4799999999996</c:v>
                </c:pt>
                <c:pt idx="500">
                  <c:v>1815.99</c:v>
                </c:pt>
                <c:pt idx="501">
                  <c:v>2711.12</c:v>
                </c:pt>
                <c:pt idx="502">
                  <c:v>999.94</c:v>
                </c:pt>
                <c:pt idx="503">
                  <c:v>3951.97</c:v>
                </c:pt>
                <c:pt idx="504">
                  <c:v>4448.99</c:v>
                </c:pt>
                <c:pt idx="505">
                  <c:v>4979.8599999999997</c:v>
                </c:pt>
                <c:pt idx="506">
                  <c:v>741.19</c:v>
                </c:pt>
                <c:pt idx="507">
                  <c:v>1244.92</c:v>
                </c:pt>
                <c:pt idx="508">
                  <c:v>275.42</c:v>
                </c:pt>
                <c:pt idx="509">
                  <c:v>4191.8999999999996</c:v>
                </c:pt>
                <c:pt idx="510">
                  <c:v>2702.1</c:v>
                </c:pt>
                <c:pt idx="511">
                  <c:v>3153.14</c:v>
                </c:pt>
                <c:pt idx="512">
                  <c:v>4395.8900000000003</c:v>
                </c:pt>
                <c:pt idx="513">
                  <c:v>1061.71</c:v>
                </c:pt>
                <c:pt idx="514">
                  <c:v>2850.02</c:v>
                </c:pt>
                <c:pt idx="515">
                  <c:v>537.51</c:v>
                </c:pt>
                <c:pt idx="516">
                  <c:v>513.27</c:v>
                </c:pt>
                <c:pt idx="517">
                  <c:v>2845.34</c:v>
                </c:pt>
                <c:pt idx="518">
                  <c:v>3081.75</c:v>
                </c:pt>
                <c:pt idx="519">
                  <c:v>3284.05</c:v>
                </c:pt>
                <c:pt idx="520">
                  <c:v>3518.89</c:v>
                </c:pt>
                <c:pt idx="521">
                  <c:v>3498.96</c:v>
                </c:pt>
                <c:pt idx="522">
                  <c:v>4756.7299999999996</c:v>
                </c:pt>
                <c:pt idx="523">
                  <c:v>4730.21</c:v>
                </c:pt>
                <c:pt idx="524">
                  <c:v>3013.57</c:v>
                </c:pt>
                <c:pt idx="525">
                  <c:v>2796.02</c:v>
                </c:pt>
                <c:pt idx="526">
                  <c:v>3815.35</c:v>
                </c:pt>
                <c:pt idx="527">
                  <c:v>803.04</c:v>
                </c:pt>
                <c:pt idx="528">
                  <c:v>2172.56</c:v>
                </c:pt>
                <c:pt idx="529">
                  <c:v>3075.8</c:v>
                </c:pt>
                <c:pt idx="530">
                  <c:v>2509.59</c:v>
                </c:pt>
                <c:pt idx="531">
                  <c:v>3500.8</c:v>
                </c:pt>
                <c:pt idx="532">
                  <c:v>3896.13</c:v>
                </c:pt>
                <c:pt idx="533">
                  <c:v>4664.66</c:v>
                </c:pt>
                <c:pt idx="534">
                  <c:v>159.55000000000001</c:v>
                </c:pt>
                <c:pt idx="535">
                  <c:v>1455.08</c:v>
                </c:pt>
                <c:pt idx="536">
                  <c:v>3718.64</c:v>
                </c:pt>
                <c:pt idx="537">
                  <c:v>743.25</c:v>
                </c:pt>
                <c:pt idx="538">
                  <c:v>2244.23</c:v>
                </c:pt>
                <c:pt idx="539">
                  <c:v>4301.45</c:v>
                </c:pt>
                <c:pt idx="540">
                  <c:v>1208.68</c:v>
                </c:pt>
                <c:pt idx="541">
                  <c:v>4758.7299999999996</c:v>
                </c:pt>
                <c:pt idx="542">
                  <c:v>4011.14</c:v>
                </c:pt>
                <c:pt idx="543">
                  <c:v>976.32</c:v>
                </c:pt>
                <c:pt idx="544">
                  <c:v>4712.4399999999996</c:v>
                </c:pt>
                <c:pt idx="545">
                  <c:v>2128.0100000000002</c:v>
                </c:pt>
                <c:pt idx="546">
                  <c:v>92.25</c:v>
                </c:pt>
                <c:pt idx="547">
                  <c:v>3799.33</c:v>
                </c:pt>
                <c:pt idx="548">
                  <c:v>2790.97</c:v>
                </c:pt>
                <c:pt idx="549">
                  <c:v>3911.76</c:v>
                </c:pt>
                <c:pt idx="550">
                  <c:v>2965.85</c:v>
                </c:pt>
                <c:pt idx="551">
                  <c:v>2563.0700000000002</c:v>
                </c:pt>
                <c:pt idx="552">
                  <c:v>695.8</c:v>
                </c:pt>
                <c:pt idx="553">
                  <c:v>2298.44</c:v>
                </c:pt>
                <c:pt idx="554">
                  <c:v>1686.74</c:v>
                </c:pt>
                <c:pt idx="555">
                  <c:v>4416.62</c:v>
                </c:pt>
                <c:pt idx="556">
                  <c:v>1001.3</c:v>
                </c:pt>
                <c:pt idx="557">
                  <c:v>2554.08</c:v>
                </c:pt>
                <c:pt idx="558">
                  <c:v>2901.41</c:v>
                </c:pt>
                <c:pt idx="559">
                  <c:v>2996.5</c:v>
                </c:pt>
                <c:pt idx="560">
                  <c:v>690.96</c:v>
                </c:pt>
                <c:pt idx="561">
                  <c:v>1964.62</c:v>
                </c:pt>
                <c:pt idx="562">
                  <c:v>619.57000000000005</c:v>
                </c:pt>
                <c:pt idx="563">
                  <c:v>529.75</c:v>
                </c:pt>
                <c:pt idx="564">
                  <c:v>3820.15</c:v>
                </c:pt>
                <c:pt idx="565">
                  <c:v>3103.09</c:v>
                </c:pt>
                <c:pt idx="566">
                  <c:v>1464.6</c:v>
                </c:pt>
                <c:pt idx="567">
                  <c:v>3874.1</c:v>
                </c:pt>
                <c:pt idx="568">
                  <c:v>4680.74</c:v>
                </c:pt>
                <c:pt idx="569">
                  <c:v>3573.03</c:v>
                </c:pt>
                <c:pt idx="570">
                  <c:v>2639.71</c:v>
                </c:pt>
                <c:pt idx="571">
                  <c:v>282.88</c:v>
                </c:pt>
                <c:pt idx="572">
                  <c:v>3316.93</c:v>
                </c:pt>
                <c:pt idx="573">
                  <c:v>3937.84</c:v>
                </c:pt>
                <c:pt idx="574">
                  <c:v>4355.72</c:v>
                </c:pt>
                <c:pt idx="575">
                  <c:v>3788.92</c:v>
                </c:pt>
                <c:pt idx="576">
                  <c:v>4542.78</c:v>
                </c:pt>
                <c:pt idx="577">
                  <c:v>3767.39</c:v>
                </c:pt>
                <c:pt idx="578">
                  <c:v>619.80999999999995</c:v>
                </c:pt>
                <c:pt idx="579">
                  <c:v>2693.37</c:v>
                </c:pt>
                <c:pt idx="580">
                  <c:v>4685.07</c:v>
                </c:pt>
                <c:pt idx="581">
                  <c:v>958.41</c:v>
                </c:pt>
                <c:pt idx="582">
                  <c:v>1327.2</c:v>
                </c:pt>
                <c:pt idx="583">
                  <c:v>1651.83</c:v>
                </c:pt>
                <c:pt idx="584">
                  <c:v>3721.41</c:v>
                </c:pt>
                <c:pt idx="585">
                  <c:v>2121.4499999999998</c:v>
                </c:pt>
                <c:pt idx="586">
                  <c:v>2629.39</c:v>
                </c:pt>
                <c:pt idx="587">
                  <c:v>1008.4</c:v>
                </c:pt>
                <c:pt idx="588">
                  <c:v>4453.33</c:v>
                </c:pt>
                <c:pt idx="589">
                  <c:v>2665.07</c:v>
                </c:pt>
                <c:pt idx="590">
                  <c:v>1855.92</c:v>
                </c:pt>
                <c:pt idx="591">
                  <c:v>1735.99</c:v>
                </c:pt>
                <c:pt idx="592">
                  <c:v>868.49</c:v>
                </c:pt>
                <c:pt idx="593">
                  <c:v>1442.3</c:v>
                </c:pt>
                <c:pt idx="594">
                  <c:v>4184.1499999999996</c:v>
                </c:pt>
                <c:pt idx="595">
                  <c:v>3479.05</c:v>
                </c:pt>
                <c:pt idx="596">
                  <c:v>844.99</c:v>
                </c:pt>
                <c:pt idx="597">
                  <c:v>4101.3500000000004</c:v>
                </c:pt>
                <c:pt idx="598">
                  <c:v>4353.0600000000004</c:v>
                </c:pt>
                <c:pt idx="599">
                  <c:v>2872.58</c:v>
                </c:pt>
                <c:pt idx="600">
                  <c:v>3018.21</c:v>
                </c:pt>
                <c:pt idx="601">
                  <c:v>3048.7</c:v>
                </c:pt>
                <c:pt idx="602">
                  <c:v>1779.72</c:v>
                </c:pt>
                <c:pt idx="603">
                  <c:v>3854.07</c:v>
                </c:pt>
                <c:pt idx="604">
                  <c:v>1397.82</c:v>
                </c:pt>
                <c:pt idx="605">
                  <c:v>2754.72</c:v>
                </c:pt>
                <c:pt idx="606">
                  <c:v>4023.16</c:v>
                </c:pt>
                <c:pt idx="607">
                  <c:v>4028.77</c:v>
                </c:pt>
                <c:pt idx="608">
                  <c:v>3539.41</c:v>
                </c:pt>
                <c:pt idx="609">
                  <c:v>3804.97</c:v>
                </c:pt>
                <c:pt idx="610">
                  <c:v>66.040000000000006</c:v>
                </c:pt>
                <c:pt idx="611">
                  <c:v>3821.69</c:v>
                </c:pt>
                <c:pt idx="612">
                  <c:v>1600.99</c:v>
                </c:pt>
                <c:pt idx="613">
                  <c:v>3673.8</c:v>
                </c:pt>
                <c:pt idx="614">
                  <c:v>3477.95</c:v>
                </c:pt>
                <c:pt idx="615">
                  <c:v>1853.41</c:v>
                </c:pt>
                <c:pt idx="616">
                  <c:v>4978.6400000000003</c:v>
                </c:pt>
                <c:pt idx="617">
                  <c:v>2647.81</c:v>
                </c:pt>
                <c:pt idx="618">
                  <c:v>303.55</c:v>
                </c:pt>
                <c:pt idx="619">
                  <c:v>2650.48</c:v>
                </c:pt>
                <c:pt idx="620">
                  <c:v>4216.6000000000004</c:v>
                </c:pt>
                <c:pt idx="621">
                  <c:v>2117.9899999999998</c:v>
                </c:pt>
                <c:pt idx="622">
                  <c:v>125.47</c:v>
                </c:pt>
                <c:pt idx="623">
                  <c:v>2026.18</c:v>
                </c:pt>
                <c:pt idx="624">
                  <c:v>4689</c:v>
                </c:pt>
                <c:pt idx="625">
                  <c:v>3948.56</c:v>
                </c:pt>
                <c:pt idx="626">
                  <c:v>4241.2</c:v>
                </c:pt>
                <c:pt idx="627">
                  <c:v>2589.2199999999998</c:v>
                </c:pt>
                <c:pt idx="628">
                  <c:v>4718.58</c:v>
                </c:pt>
                <c:pt idx="629">
                  <c:v>3552.97</c:v>
                </c:pt>
                <c:pt idx="630">
                  <c:v>678.41</c:v>
                </c:pt>
                <c:pt idx="631">
                  <c:v>3830.6</c:v>
                </c:pt>
                <c:pt idx="632">
                  <c:v>2318.4299999999998</c:v>
                </c:pt>
                <c:pt idx="633">
                  <c:v>473.18</c:v>
                </c:pt>
                <c:pt idx="634">
                  <c:v>938.33</c:v>
                </c:pt>
                <c:pt idx="635">
                  <c:v>2530.7399999999998</c:v>
                </c:pt>
                <c:pt idx="636">
                  <c:v>3743.87</c:v>
                </c:pt>
                <c:pt idx="637">
                  <c:v>2595.9</c:v>
                </c:pt>
                <c:pt idx="638">
                  <c:v>413.07</c:v>
                </c:pt>
                <c:pt idx="639">
                  <c:v>3378.1</c:v>
                </c:pt>
                <c:pt idx="640">
                  <c:v>225.53</c:v>
                </c:pt>
                <c:pt idx="641">
                  <c:v>2353.29</c:v>
                </c:pt>
                <c:pt idx="642">
                  <c:v>1253.44</c:v>
                </c:pt>
                <c:pt idx="643">
                  <c:v>3076.09</c:v>
                </c:pt>
                <c:pt idx="644">
                  <c:v>4991.41</c:v>
                </c:pt>
                <c:pt idx="645">
                  <c:v>4432.8500000000004</c:v>
                </c:pt>
                <c:pt idx="646">
                  <c:v>3411.89</c:v>
                </c:pt>
                <c:pt idx="647">
                  <c:v>2241.8000000000002</c:v>
                </c:pt>
                <c:pt idx="648">
                  <c:v>3175.04</c:v>
                </c:pt>
                <c:pt idx="649">
                  <c:v>4120.5200000000004</c:v>
                </c:pt>
                <c:pt idx="650">
                  <c:v>2880.91</c:v>
                </c:pt>
                <c:pt idx="651">
                  <c:v>1410.43</c:v>
                </c:pt>
                <c:pt idx="652">
                  <c:v>1407.6</c:v>
                </c:pt>
                <c:pt idx="653">
                  <c:v>3864.43</c:v>
                </c:pt>
                <c:pt idx="654">
                  <c:v>342.74</c:v>
                </c:pt>
                <c:pt idx="655">
                  <c:v>2841.55</c:v>
                </c:pt>
                <c:pt idx="656">
                  <c:v>2914.77</c:v>
                </c:pt>
                <c:pt idx="657">
                  <c:v>2090.9699999999998</c:v>
                </c:pt>
                <c:pt idx="658">
                  <c:v>3691.82</c:v>
                </c:pt>
                <c:pt idx="659">
                  <c:v>2567.46</c:v>
                </c:pt>
                <c:pt idx="660">
                  <c:v>606.61</c:v>
                </c:pt>
                <c:pt idx="661">
                  <c:v>2854.96</c:v>
                </c:pt>
                <c:pt idx="662">
                  <c:v>4792.63</c:v>
                </c:pt>
                <c:pt idx="663">
                  <c:v>1089.8599999999999</c:v>
                </c:pt>
                <c:pt idx="664">
                  <c:v>4690.97</c:v>
                </c:pt>
                <c:pt idx="665">
                  <c:v>1021.85</c:v>
                </c:pt>
                <c:pt idx="666">
                  <c:v>4884.2700000000004</c:v>
                </c:pt>
                <c:pt idx="667">
                  <c:v>4841.18</c:v>
                </c:pt>
                <c:pt idx="668">
                  <c:v>3306.64</c:v>
                </c:pt>
                <c:pt idx="669">
                  <c:v>1459.16</c:v>
                </c:pt>
                <c:pt idx="670">
                  <c:v>709.25</c:v>
                </c:pt>
                <c:pt idx="671">
                  <c:v>261.91000000000003</c:v>
                </c:pt>
                <c:pt idx="672">
                  <c:v>4029.02</c:v>
                </c:pt>
                <c:pt idx="673">
                  <c:v>3128.65</c:v>
                </c:pt>
                <c:pt idx="674">
                  <c:v>1041.33</c:v>
                </c:pt>
                <c:pt idx="675">
                  <c:v>3915.75</c:v>
                </c:pt>
                <c:pt idx="676">
                  <c:v>3709.58</c:v>
                </c:pt>
                <c:pt idx="677">
                  <c:v>3375</c:v>
                </c:pt>
                <c:pt idx="678">
                  <c:v>3863.02</c:v>
                </c:pt>
                <c:pt idx="679">
                  <c:v>2658.94</c:v>
                </c:pt>
                <c:pt idx="680">
                  <c:v>3149.69</c:v>
                </c:pt>
                <c:pt idx="681">
                  <c:v>1865.91</c:v>
                </c:pt>
                <c:pt idx="682">
                  <c:v>2576.79</c:v>
                </c:pt>
                <c:pt idx="683">
                  <c:v>4231.6400000000003</c:v>
                </c:pt>
                <c:pt idx="684">
                  <c:v>4154.16</c:v>
                </c:pt>
                <c:pt idx="685">
                  <c:v>3150.16</c:v>
                </c:pt>
                <c:pt idx="686">
                  <c:v>1636.93</c:v>
                </c:pt>
                <c:pt idx="687">
                  <c:v>3781.99</c:v>
                </c:pt>
                <c:pt idx="688">
                  <c:v>2666.67</c:v>
                </c:pt>
                <c:pt idx="689">
                  <c:v>2515.11</c:v>
                </c:pt>
                <c:pt idx="690">
                  <c:v>3308.17</c:v>
                </c:pt>
                <c:pt idx="691">
                  <c:v>2464.19</c:v>
                </c:pt>
                <c:pt idx="692">
                  <c:v>4561.78</c:v>
                </c:pt>
                <c:pt idx="693">
                  <c:v>289.95</c:v>
                </c:pt>
                <c:pt idx="694">
                  <c:v>2302.6799999999998</c:v>
                </c:pt>
                <c:pt idx="695">
                  <c:v>834.84</c:v>
                </c:pt>
                <c:pt idx="696">
                  <c:v>574.61</c:v>
                </c:pt>
                <c:pt idx="697">
                  <c:v>2244.69</c:v>
                </c:pt>
                <c:pt idx="698">
                  <c:v>2202.88</c:v>
                </c:pt>
                <c:pt idx="699">
                  <c:v>2652.16</c:v>
                </c:pt>
                <c:pt idx="700">
                  <c:v>4803.4799999999996</c:v>
                </c:pt>
                <c:pt idx="701">
                  <c:v>2262.9899999999998</c:v>
                </c:pt>
                <c:pt idx="702">
                  <c:v>2814.33</c:v>
                </c:pt>
                <c:pt idx="703">
                  <c:v>4971.3100000000004</c:v>
                </c:pt>
                <c:pt idx="704">
                  <c:v>3040.07</c:v>
                </c:pt>
                <c:pt idx="705">
                  <c:v>960.56</c:v>
                </c:pt>
                <c:pt idx="706">
                  <c:v>1257.18</c:v>
                </c:pt>
                <c:pt idx="707">
                  <c:v>4479.63</c:v>
                </c:pt>
                <c:pt idx="708">
                  <c:v>4747.4799999999996</c:v>
                </c:pt>
                <c:pt idx="709">
                  <c:v>169.55</c:v>
                </c:pt>
                <c:pt idx="710">
                  <c:v>3419.29</c:v>
                </c:pt>
                <c:pt idx="711">
                  <c:v>3540.2</c:v>
                </c:pt>
                <c:pt idx="712">
                  <c:v>4767.29</c:v>
                </c:pt>
                <c:pt idx="713">
                  <c:v>1506.31</c:v>
                </c:pt>
                <c:pt idx="714">
                  <c:v>4512.04</c:v>
                </c:pt>
                <c:pt idx="715">
                  <c:v>3821.62</c:v>
                </c:pt>
                <c:pt idx="716">
                  <c:v>4848.24</c:v>
                </c:pt>
                <c:pt idx="717">
                  <c:v>1895.94</c:v>
                </c:pt>
                <c:pt idx="718">
                  <c:v>4615.37</c:v>
                </c:pt>
                <c:pt idx="719">
                  <c:v>4524.26</c:v>
                </c:pt>
                <c:pt idx="720">
                  <c:v>3355.62</c:v>
                </c:pt>
                <c:pt idx="721">
                  <c:v>831.17</c:v>
                </c:pt>
                <c:pt idx="722">
                  <c:v>2067.6799999999998</c:v>
                </c:pt>
                <c:pt idx="723">
                  <c:v>1217.56</c:v>
                </c:pt>
                <c:pt idx="724">
                  <c:v>1047.68</c:v>
                </c:pt>
                <c:pt idx="725">
                  <c:v>1443.68</c:v>
                </c:pt>
                <c:pt idx="726">
                  <c:v>4738.26</c:v>
                </c:pt>
                <c:pt idx="727">
                  <c:v>4500.74</c:v>
                </c:pt>
                <c:pt idx="728">
                  <c:v>2683.66</c:v>
                </c:pt>
                <c:pt idx="729">
                  <c:v>1091.2</c:v>
                </c:pt>
                <c:pt idx="730">
                  <c:v>3412.25</c:v>
                </c:pt>
                <c:pt idx="731">
                  <c:v>1485.96</c:v>
                </c:pt>
                <c:pt idx="732">
                  <c:v>997.62</c:v>
                </c:pt>
                <c:pt idx="733">
                  <c:v>677.57</c:v>
                </c:pt>
                <c:pt idx="734">
                  <c:v>4583.1000000000004</c:v>
                </c:pt>
                <c:pt idx="735">
                  <c:v>4132.93</c:v>
                </c:pt>
                <c:pt idx="736">
                  <c:v>2474.02</c:v>
                </c:pt>
                <c:pt idx="737">
                  <c:v>2353.69</c:v>
                </c:pt>
                <c:pt idx="738">
                  <c:v>496.91</c:v>
                </c:pt>
                <c:pt idx="739">
                  <c:v>1035.4000000000001</c:v>
                </c:pt>
                <c:pt idx="740">
                  <c:v>4662.75</c:v>
                </c:pt>
                <c:pt idx="741">
                  <c:v>78.87</c:v>
                </c:pt>
                <c:pt idx="742">
                  <c:v>417.44</c:v>
                </c:pt>
                <c:pt idx="743">
                  <c:v>3565.68</c:v>
                </c:pt>
                <c:pt idx="744">
                  <c:v>2538.37</c:v>
                </c:pt>
                <c:pt idx="745">
                  <c:v>4174.5</c:v>
                </c:pt>
                <c:pt idx="746">
                  <c:v>4977.08</c:v>
                </c:pt>
                <c:pt idx="747">
                  <c:v>1608.11</c:v>
                </c:pt>
                <c:pt idx="748">
                  <c:v>706.21</c:v>
                </c:pt>
                <c:pt idx="749">
                  <c:v>3451.86</c:v>
                </c:pt>
                <c:pt idx="750">
                  <c:v>3377.42</c:v>
                </c:pt>
                <c:pt idx="751">
                  <c:v>3522.15</c:v>
                </c:pt>
                <c:pt idx="752">
                  <c:v>900.72</c:v>
                </c:pt>
                <c:pt idx="753">
                  <c:v>4312.42</c:v>
                </c:pt>
                <c:pt idx="754">
                  <c:v>2056.79</c:v>
                </c:pt>
                <c:pt idx="755">
                  <c:v>4291.2299999999996</c:v>
                </c:pt>
                <c:pt idx="756">
                  <c:v>2590.56</c:v>
                </c:pt>
                <c:pt idx="757">
                  <c:v>1080.3599999999999</c:v>
                </c:pt>
                <c:pt idx="758">
                  <c:v>4404.54</c:v>
                </c:pt>
                <c:pt idx="759">
                  <c:v>2673.72</c:v>
                </c:pt>
                <c:pt idx="760">
                  <c:v>4633.17</c:v>
                </c:pt>
                <c:pt idx="761">
                  <c:v>1294.28</c:v>
                </c:pt>
                <c:pt idx="762">
                  <c:v>813.89</c:v>
                </c:pt>
                <c:pt idx="763">
                  <c:v>4608.3500000000004</c:v>
                </c:pt>
                <c:pt idx="764">
                  <c:v>1334.19</c:v>
                </c:pt>
                <c:pt idx="765">
                  <c:v>750.12</c:v>
                </c:pt>
                <c:pt idx="766">
                  <c:v>3874.39</c:v>
                </c:pt>
                <c:pt idx="767">
                  <c:v>1786.19</c:v>
                </c:pt>
                <c:pt idx="768">
                  <c:v>213.24</c:v>
                </c:pt>
                <c:pt idx="769">
                  <c:v>112.77</c:v>
                </c:pt>
                <c:pt idx="770">
                  <c:v>140</c:v>
                </c:pt>
                <c:pt idx="771">
                  <c:v>4182.05</c:v>
                </c:pt>
                <c:pt idx="772">
                  <c:v>4254.71</c:v>
                </c:pt>
                <c:pt idx="773">
                  <c:v>629.64</c:v>
                </c:pt>
                <c:pt idx="774">
                  <c:v>2503.58</c:v>
                </c:pt>
                <c:pt idx="775">
                  <c:v>4135.79</c:v>
                </c:pt>
                <c:pt idx="776">
                  <c:v>2705.04</c:v>
                </c:pt>
                <c:pt idx="777">
                  <c:v>117.39</c:v>
                </c:pt>
                <c:pt idx="778">
                  <c:v>4652.7700000000004</c:v>
                </c:pt>
                <c:pt idx="779">
                  <c:v>805.33</c:v>
                </c:pt>
                <c:pt idx="780">
                  <c:v>2584.9</c:v>
                </c:pt>
                <c:pt idx="781">
                  <c:v>2405.4499999999998</c:v>
                </c:pt>
                <c:pt idx="782">
                  <c:v>388.35</c:v>
                </c:pt>
                <c:pt idx="783">
                  <c:v>1249.71</c:v>
                </c:pt>
                <c:pt idx="784">
                  <c:v>3439.25</c:v>
                </c:pt>
                <c:pt idx="785">
                  <c:v>4516.5</c:v>
                </c:pt>
                <c:pt idx="786">
                  <c:v>2183.4</c:v>
                </c:pt>
                <c:pt idx="787">
                  <c:v>777.22</c:v>
                </c:pt>
                <c:pt idx="788">
                  <c:v>4313.09</c:v>
                </c:pt>
                <c:pt idx="789">
                  <c:v>4747.72</c:v>
                </c:pt>
                <c:pt idx="790">
                  <c:v>4187.8100000000004</c:v>
                </c:pt>
                <c:pt idx="791">
                  <c:v>1694.25</c:v>
                </c:pt>
                <c:pt idx="792">
                  <c:v>1667.51</c:v>
                </c:pt>
                <c:pt idx="793">
                  <c:v>1137.51</c:v>
                </c:pt>
                <c:pt idx="794">
                  <c:v>2600.1999999999998</c:v>
                </c:pt>
                <c:pt idx="795">
                  <c:v>2586.15</c:v>
                </c:pt>
                <c:pt idx="796">
                  <c:v>4814.99</c:v>
                </c:pt>
                <c:pt idx="797">
                  <c:v>717.72</c:v>
                </c:pt>
                <c:pt idx="798">
                  <c:v>1036.55</c:v>
                </c:pt>
                <c:pt idx="799">
                  <c:v>3100.89</c:v>
                </c:pt>
                <c:pt idx="800">
                  <c:v>4421.1400000000003</c:v>
                </c:pt>
                <c:pt idx="801">
                  <c:v>1304.33</c:v>
                </c:pt>
                <c:pt idx="802">
                  <c:v>2652.18</c:v>
                </c:pt>
                <c:pt idx="803">
                  <c:v>4314.6899999999996</c:v>
                </c:pt>
                <c:pt idx="804">
                  <c:v>403.19</c:v>
                </c:pt>
                <c:pt idx="805">
                  <c:v>1244.55</c:v>
                </c:pt>
                <c:pt idx="806">
                  <c:v>2423.39</c:v>
                </c:pt>
                <c:pt idx="807">
                  <c:v>4077.33</c:v>
                </c:pt>
                <c:pt idx="808">
                  <c:v>2558.12</c:v>
                </c:pt>
                <c:pt idx="809">
                  <c:v>1742.93</c:v>
                </c:pt>
                <c:pt idx="810">
                  <c:v>4922.24</c:v>
                </c:pt>
                <c:pt idx="811">
                  <c:v>2798.64</c:v>
                </c:pt>
                <c:pt idx="812">
                  <c:v>1818.1</c:v>
                </c:pt>
                <c:pt idx="813">
                  <c:v>1799.02</c:v>
                </c:pt>
                <c:pt idx="814">
                  <c:v>2851.05</c:v>
                </c:pt>
                <c:pt idx="815">
                  <c:v>2409.86</c:v>
                </c:pt>
                <c:pt idx="816">
                  <c:v>2807.15</c:v>
                </c:pt>
                <c:pt idx="817">
                  <c:v>2936.74</c:v>
                </c:pt>
                <c:pt idx="818">
                  <c:v>4576.84</c:v>
                </c:pt>
                <c:pt idx="819">
                  <c:v>4223.74</c:v>
                </c:pt>
                <c:pt idx="820">
                  <c:v>2531.62</c:v>
                </c:pt>
                <c:pt idx="821">
                  <c:v>4224.59</c:v>
                </c:pt>
                <c:pt idx="822">
                  <c:v>2479.88</c:v>
                </c:pt>
                <c:pt idx="823">
                  <c:v>3269.72</c:v>
                </c:pt>
                <c:pt idx="824">
                  <c:v>619.6</c:v>
                </c:pt>
                <c:pt idx="825">
                  <c:v>407.83</c:v>
                </c:pt>
                <c:pt idx="826">
                  <c:v>2695.22</c:v>
                </c:pt>
                <c:pt idx="827">
                  <c:v>2127.62</c:v>
                </c:pt>
                <c:pt idx="828">
                  <c:v>1544.19</c:v>
                </c:pt>
                <c:pt idx="829">
                  <c:v>698.84</c:v>
                </c:pt>
                <c:pt idx="830">
                  <c:v>603.98</c:v>
                </c:pt>
                <c:pt idx="831">
                  <c:v>2003.48</c:v>
                </c:pt>
                <c:pt idx="832">
                  <c:v>1333.6</c:v>
                </c:pt>
                <c:pt idx="833">
                  <c:v>2724.83</c:v>
                </c:pt>
                <c:pt idx="834">
                  <c:v>1445.9</c:v>
                </c:pt>
                <c:pt idx="835">
                  <c:v>3291.75</c:v>
                </c:pt>
                <c:pt idx="836">
                  <c:v>3364.75</c:v>
                </c:pt>
                <c:pt idx="837">
                  <c:v>2395.0100000000002</c:v>
                </c:pt>
                <c:pt idx="838">
                  <c:v>1395.78</c:v>
                </c:pt>
                <c:pt idx="839">
                  <c:v>1153.24</c:v>
                </c:pt>
                <c:pt idx="840">
                  <c:v>3499.07</c:v>
                </c:pt>
                <c:pt idx="841">
                  <c:v>1530.32</c:v>
                </c:pt>
                <c:pt idx="842">
                  <c:v>3990.61</c:v>
                </c:pt>
                <c:pt idx="843">
                  <c:v>1411.36</c:v>
                </c:pt>
                <c:pt idx="844">
                  <c:v>741.29</c:v>
                </c:pt>
                <c:pt idx="845">
                  <c:v>331.93</c:v>
                </c:pt>
                <c:pt idx="846">
                  <c:v>1885.25</c:v>
                </c:pt>
                <c:pt idx="847">
                  <c:v>4992.3</c:v>
                </c:pt>
                <c:pt idx="848">
                  <c:v>140.74</c:v>
                </c:pt>
                <c:pt idx="849">
                  <c:v>4075.67</c:v>
                </c:pt>
                <c:pt idx="850">
                  <c:v>3342.6</c:v>
                </c:pt>
                <c:pt idx="851">
                  <c:v>3750.56</c:v>
                </c:pt>
                <c:pt idx="852">
                  <c:v>568</c:v>
                </c:pt>
                <c:pt idx="853">
                  <c:v>2233.41</c:v>
                </c:pt>
                <c:pt idx="854">
                  <c:v>2606.9699999999998</c:v>
                </c:pt>
                <c:pt idx="855">
                  <c:v>2203.17</c:v>
                </c:pt>
                <c:pt idx="856">
                  <c:v>139.97999999999999</c:v>
                </c:pt>
                <c:pt idx="857">
                  <c:v>4315.82</c:v>
                </c:pt>
                <c:pt idx="858">
                  <c:v>4659.4799999999996</c:v>
                </c:pt>
                <c:pt idx="859">
                  <c:v>4391.58</c:v>
                </c:pt>
                <c:pt idx="860">
                  <c:v>4746.2</c:v>
                </c:pt>
                <c:pt idx="861">
                  <c:v>3833.2</c:v>
                </c:pt>
                <c:pt idx="862">
                  <c:v>861.33</c:v>
                </c:pt>
                <c:pt idx="863">
                  <c:v>3071.87</c:v>
                </c:pt>
                <c:pt idx="864">
                  <c:v>2596.54</c:v>
                </c:pt>
                <c:pt idx="865">
                  <c:v>805.64</c:v>
                </c:pt>
                <c:pt idx="866">
                  <c:v>3045.49</c:v>
                </c:pt>
                <c:pt idx="867">
                  <c:v>624.87</c:v>
                </c:pt>
                <c:pt idx="868">
                  <c:v>4551.3100000000004</c:v>
                </c:pt>
                <c:pt idx="869">
                  <c:v>1948.4</c:v>
                </c:pt>
                <c:pt idx="870">
                  <c:v>1402.04</c:v>
                </c:pt>
                <c:pt idx="871">
                  <c:v>728.63</c:v>
                </c:pt>
                <c:pt idx="872">
                  <c:v>226.65</c:v>
                </c:pt>
                <c:pt idx="873">
                  <c:v>3983.73</c:v>
                </c:pt>
                <c:pt idx="874">
                  <c:v>191.76</c:v>
                </c:pt>
                <c:pt idx="875">
                  <c:v>1357.07</c:v>
                </c:pt>
                <c:pt idx="876">
                  <c:v>208.26</c:v>
                </c:pt>
                <c:pt idx="877">
                  <c:v>2254.34</c:v>
                </c:pt>
                <c:pt idx="878">
                  <c:v>3567</c:v>
                </c:pt>
                <c:pt idx="879">
                  <c:v>3898.76</c:v>
                </c:pt>
                <c:pt idx="880">
                  <c:v>1827.03</c:v>
                </c:pt>
                <c:pt idx="881">
                  <c:v>170.02</c:v>
                </c:pt>
                <c:pt idx="882">
                  <c:v>4696.41</c:v>
                </c:pt>
                <c:pt idx="883">
                  <c:v>3607.18</c:v>
                </c:pt>
                <c:pt idx="884">
                  <c:v>1336.26</c:v>
                </c:pt>
                <c:pt idx="885">
                  <c:v>4832.76</c:v>
                </c:pt>
                <c:pt idx="886">
                  <c:v>564.83000000000004</c:v>
                </c:pt>
                <c:pt idx="887">
                  <c:v>4356.09</c:v>
                </c:pt>
                <c:pt idx="888">
                  <c:v>4369.68</c:v>
                </c:pt>
                <c:pt idx="889">
                  <c:v>3060.22</c:v>
                </c:pt>
                <c:pt idx="890">
                  <c:v>1047.46</c:v>
                </c:pt>
                <c:pt idx="891">
                  <c:v>2125.11</c:v>
                </c:pt>
                <c:pt idx="892">
                  <c:v>2404.5700000000002</c:v>
                </c:pt>
                <c:pt idx="893">
                  <c:v>2649.65</c:v>
                </c:pt>
                <c:pt idx="894">
                  <c:v>4781.6899999999996</c:v>
                </c:pt>
                <c:pt idx="895">
                  <c:v>1683.63</c:v>
                </c:pt>
                <c:pt idx="896">
                  <c:v>4750.08</c:v>
                </c:pt>
                <c:pt idx="897">
                  <c:v>4606.7700000000004</c:v>
                </c:pt>
                <c:pt idx="898">
                  <c:v>1591.36</c:v>
                </c:pt>
                <c:pt idx="899">
                  <c:v>1784.17</c:v>
                </c:pt>
                <c:pt idx="900">
                  <c:v>2153.21</c:v>
                </c:pt>
                <c:pt idx="901">
                  <c:v>1644.87</c:v>
                </c:pt>
                <c:pt idx="902">
                  <c:v>2667.07</c:v>
                </c:pt>
                <c:pt idx="903">
                  <c:v>332.71</c:v>
                </c:pt>
                <c:pt idx="904">
                  <c:v>2633.26</c:v>
                </c:pt>
                <c:pt idx="905">
                  <c:v>3421.95</c:v>
                </c:pt>
                <c:pt idx="906">
                  <c:v>3683.12</c:v>
                </c:pt>
                <c:pt idx="907">
                  <c:v>1065.58</c:v>
                </c:pt>
                <c:pt idx="908">
                  <c:v>3573.32</c:v>
                </c:pt>
                <c:pt idx="909">
                  <c:v>2487.5300000000002</c:v>
                </c:pt>
                <c:pt idx="910">
                  <c:v>2249.91</c:v>
                </c:pt>
                <c:pt idx="911">
                  <c:v>1517.18</c:v>
                </c:pt>
                <c:pt idx="912">
                  <c:v>2401.04</c:v>
                </c:pt>
                <c:pt idx="913">
                  <c:v>431.67</c:v>
                </c:pt>
                <c:pt idx="914">
                  <c:v>2321.0300000000002</c:v>
                </c:pt>
                <c:pt idx="915">
                  <c:v>232.24</c:v>
                </c:pt>
                <c:pt idx="916">
                  <c:v>2216.4</c:v>
                </c:pt>
                <c:pt idx="917">
                  <c:v>597.85</c:v>
                </c:pt>
                <c:pt idx="918">
                  <c:v>1082.57</c:v>
                </c:pt>
                <c:pt idx="919">
                  <c:v>2672.55</c:v>
                </c:pt>
                <c:pt idx="920">
                  <c:v>2793.79</c:v>
                </c:pt>
                <c:pt idx="921">
                  <c:v>3118</c:v>
                </c:pt>
                <c:pt idx="922">
                  <c:v>3872.93</c:v>
                </c:pt>
                <c:pt idx="923">
                  <c:v>1898.15</c:v>
                </c:pt>
                <c:pt idx="924">
                  <c:v>3258.07</c:v>
                </c:pt>
                <c:pt idx="925">
                  <c:v>3522.7</c:v>
                </c:pt>
                <c:pt idx="926">
                  <c:v>3893.49</c:v>
                </c:pt>
                <c:pt idx="927">
                  <c:v>4746.6899999999996</c:v>
                </c:pt>
                <c:pt idx="928">
                  <c:v>3372.33</c:v>
                </c:pt>
                <c:pt idx="929">
                  <c:v>3880.83</c:v>
                </c:pt>
                <c:pt idx="930">
                  <c:v>3579.34</c:v>
                </c:pt>
                <c:pt idx="931">
                  <c:v>2351.38</c:v>
                </c:pt>
                <c:pt idx="932">
                  <c:v>3738.51</c:v>
                </c:pt>
                <c:pt idx="933">
                  <c:v>2302.5</c:v>
                </c:pt>
                <c:pt idx="934">
                  <c:v>2093.9899999999998</c:v>
                </c:pt>
                <c:pt idx="935">
                  <c:v>689.96</c:v>
                </c:pt>
                <c:pt idx="936">
                  <c:v>3133.81</c:v>
                </c:pt>
                <c:pt idx="937">
                  <c:v>1461.32</c:v>
                </c:pt>
                <c:pt idx="938">
                  <c:v>1720.99</c:v>
                </c:pt>
                <c:pt idx="939">
                  <c:v>2916.29</c:v>
                </c:pt>
                <c:pt idx="940">
                  <c:v>2803.17</c:v>
                </c:pt>
                <c:pt idx="941">
                  <c:v>3499.6</c:v>
                </c:pt>
                <c:pt idx="942">
                  <c:v>2670.83</c:v>
                </c:pt>
                <c:pt idx="943">
                  <c:v>4254.5</c:v>
                </c:pt>
                <c:pt idx="944">
                  <c:v>2097.64</c:v>
                </c:pt>
                <c:pt idx="945">
                  <c:v>3644.35</c:v>
                </c:pt>
                <c:pt idx="946">
                  <c:v>4544.38</c:v>
                </c:pt>
                <c:pt idx="947">
                  <c:v>2605.0500000000002</c:v>
                </c:pt>
                <c:pt idx="948">
                  <c:v>844.71</c:v>
                </c:pt>
                <c:pt idx="949">
                  <c:v>2144.7399999999998</c:v>
                </c:pt>
                <c:pt idx="950">
                  <c:v>3299.97</c:v>
                </c:pt>
                <c:pt idx="951">
                  <c:v>4819.54</c:v>
                </c:pt>
                <c:pt idx="952">
                  <c:v>1458.69</c:v>
                </c:pt>
                <c:pt idx="953">
                  <c:v>2668.88</c:v>
                </c:pt>
                <c:pt idx="954">
                  <c:v>545.45000000000005</c:v>
                </c:pt>
                <c:pt idx="955">
                  <c:v>4188.2299999999996</c:v>
                </c:pt>
                <c:pt idx="956">
                  <c:v>3147.19</c:v>
                </c:pt>
                <c:pt idx="957">
                  <c:v>124.45</c:v>
                </c:pt>
                <c:pt idx="958">
                  <c:v>3306.02</c:v>
                </c:pt>
                <c:pt idx="959">
                  <c:v>4407.8999999999996</c:v>
                </c:pt>
                <c:pt idx="960">
                  <c:v>580.05999999999995</c:v>
                </c:pt>
                <c:pt idx="961">
                  <c:v>1615.96</c:v>
                </c:pt>
                <c:pt idx="962">
                  <c:v>3621.48</c:v>
                </c:pt>
                <c:pt idx="963">
                  <c:v>4866.1000000000004</c:v>
                </c:pt>
                <c:pt idx="964">
                  <c:v>2834.68</c:v>
                </c:pt>
                <c:pt idx="965">
                  <c:v>463.55</c:v>
                </c:pt>
                <c:pt idx="966">
                  <c:v>856.81</c:v>
                </c:pt>
                <c:pt idx="967">
                  <c:v>4296.6400000000003</c:v>
                </c:pt>
                <c:pt idx="968">
                  <c:v>3757.7</c:v>
                </c:pt>
                <c:pt idx="969">
                  <c:v>2528.5300000000002</c:v>
                </c:pt>
                <c:pt idx="970">
                  <c:v>2989.58</c:v>
                </c:pt>
                <c:pt idx="971">
                  <c:v>449.45</c:v>
                </c:pt>
                <c:pt idx="972">
                  <c:v>3073.37</c:v>
                </c:pt>
                <c:pt idx="973">
                  <c:v>3663.21</c:v>
                </c:pt>
                <c:pt idx="974">
                  <c:v>2482.52</c:v>
                </c:pt>
                <c:pt idx="975">
                  <c:v>2613.59</c:v>
                </c:pt>
                <c:pt idx="976">
                  <c:v>3573.46</c:v>
                </c:pt>
                <c:pt idx="977">
                  <c:v>635.58000000000004</c:v>
                </c:pt>
                <c:pt idx="978">
                  <c:v>2839.46</c:v>
                </c:pt>
                <c:pt idx="979">
                  <c:v>1713.87</c:v>
                </c:pt>
                <c:pt idx="980">
                  <c:v>1162.6099999999999</c:v>
                </c:pt>
                <c:pt idx="981">
                  <c:v>3119.62</c:v>
                </c:pt>
                <c:pt idx="982">
                  <c:v>4836.4799999999996</c:v>
                </c:pt>
                <c:pt idx="983">
                  <c:v>668.34</c:v>
                </c:pt>
                <c:pt idx="984">
                  <c:v>829.55</c:v>
                </c:pt>
                <c:pt idx="985">
                  <c:v>423.69</c:v>
                </c:pt>
                <c:pt idx="986">
                  <c:v>2944.73</c:v>
                </c:pt>
                <c:pt idx="987">
                  <c:v>2551.2600000000002</c:v>
                </c:pt>
                <c:pt idx="988">
                  <c:v>249.7</c:v>
                </c:pt>
                <c:pt idx="989">
                  <c:v>1391.52</c:v>
                </c:pt>
                <c:pt idx="990">
                  <c:v>4076.37</c:v>
                </c:pt>
                <c:pt idx="991">
                  <c:v>3207.51</c:v>
                </c:pt>
                <c:pt idx="992">
                  <c:v>869.11</c:v>
                </c:pt>
                <c:pt idx="993">
                  <c:v>2331.77</c:v>
                </c:pt>
                <c:pt idx="994">
                  <c:v>1284.5999999999999</c:v>
                </c:pt>
                <c:pt idx="995">
                  <c:v>4401.93</c:v>
                </c:pt>
                <c:pt idx="996">
                  <c:v>2536.98</c:v>
                </c:pt>
                <c:pt idx="997">
                  <c:v>635.95000000000005</c:v>
                </c:pt>
                <c:pt idx="998">
                  <c:v>4358.97</c:v>
                </c:pt>
                <c:pt idx="999">
                  <c:v>3281.97</c:v>
                </c:pt>
                <c:pt idx="1000">
                  <c:v>1080.42</c:v>
                </c:pt>
                <c:pt idx="1001">
                  <c:v>242.57</c:v>
                </c:pt>
                <c:pt idx="1002">
                  <c:v>4069.19</c:v>
                </c:pt>
                <c:pt idx="1003">
                  <c:v>1173.3399999999999</c:v>
                </c:pt>
                <c:pt idx="1004">
                  <c:v>2750.85</c:v>
                </c:pt>
                <c:pt idx="1005">
                  <c:v>4775.88</c:v>
                </c:pt>
                <c:pt idx="1006">
                  <c:v>2480.4499999999998</c:v>
                </c:pt>
                <c:pt idx="1007">
                  <c:v>3595.02</c:v>
                </c:pt>
                <c:pt idx="1008">
                  <c:v>2439.41</c:v>
                </c:pt>
                <c:pt idx="1009">
                  <c:v>1851.14</c:v>
                </c:pt>
                <c:pt idx="1010">
                  <c:v>1810.22</c:v>
                </c:pt>
                <c:pt idx="1011">
                  <c:v>3384.7</c:v>
                </c:pt>
                <c:pt idx="1012">
                  <c:v>1815.09</c:v>
                </c:pt>
                <c:pt idx="1013">
                  <c:v>300.2</c:v>
                </c:pt>
                <c:pt idx="1014">
                  <c:v>4575.13</c:v>
                </c:pt>
                <c:pt idx="1015">
                  <c:v>3657.93</c:v>
                </c:pt>
                <c:pt idx="1016">
                  <c:v>3691.97</c:v>
                </c:pt>
                <c:pt idx="1017">
                  <c:v>1685.48</c:v>
                </c:pt>
                <c:pt idx="1018">
                  <c:v>4580.63</c:v>
                </c:pt>
                <c:pt idx="1019">
                  <c:v>1666.23</c:v>
                </c:pt>
                <c:pt idx="1020">
                  <c:v>2161.25</c:v>
                </c:pt>
                <c:pt idx="1021">
                  <c:v>4730.6000000000004</c:v>
                </c:pt>
                <c:pt idx="1022">
                  <c:v>2077.59</c:v>
                </c:pt>
                <c:pt idx="1023">
                  <c:v>4280.57</c:v>
                </c:pt>
                <c:pt idx="1024">
                  <c:v>942.3</c:v>
                </c:pt>
                <c:pt idx="1025">
                  <c:v>2137.3000000000002</c:v>
                </c:pt>
                <c:pt idx="1026">
                  <c:v>428.81</c:v>
                </c:pt>
                <c:pt idx="1027">
                  <c:v>4385.3900000000003</c:v>
                </c:pt>
                <c:pt idx="1028">
                  <c:v>408.58</c:v>
                </c:pt>
                <c:pt idx="1029">
                  <c:v>3892.23</c:v>
                </c:pt>
                <c:pt idx="1030">
                  <c:v>1333.6</c:v>
                </c:pt>
                <c:pt idx="1031">
                  <c:v>2929.52</c:v>
                </c:pt>
                <c:pt idx="1032">
                  <c:v>1350.93</c:v>
                </c:pt>
                <c:pt idx="1033">
                  <c:v>4078.01</c:v>
                </c:pt>
                <c:pt idx="1034">
                  <c:v>2836.09</c:v>
                </c:pt>
                <c:pt idx="1035">
                  <c:v>4083.27</c:v>
                </c:pt>
                <c:pt idx="1036">
                  <c:v>3913.68</c:v>
                </c:pt>
                <c:pt idx="1037">
                  <c:v>3612.84</c:v>
                </c:pt>
                <c:pt idx="1038">
                  <c:v>4073.44</c:v>
                </c:pt>
                <c:pt idx="1039">
                  <c:v>3516.32</c:v>
                </c:pt>
                <c:pt idx="1040">
                  <c:v>3677.54</c:v>
                </c:pt>
                <c:pt idx="1041">
                  <c:v>1999.67</c:v>
                </c:pt>
                <c:pt idx="1042">
                  <c:v>4851.09</c:v>
                </c:pt>
                <c:pt idx="1043">
                  <c:v>261.52999999999997</c:v>
                </c:pt>
                <c:pt idx="1044">
                  <c:v>1749.07</c:v>
                </c:pt>
                <c:pt idx="1045">
                  <c:v>3013.76</c:v>
                </c:pt>
                <c:pt idx="1046">
                  <c:v>774.21</c:v>
                </c:pt>
                <c:pt idx="1047">
                  <c:v>2321.36</c:v>
                </c:pt>
                <c:pt idx="1048">
                  <c:v>2635.17</c:v>
                </c:pt>
                <c:pt idx="1049">
                  <c:v>1469.55</c:v>
                </c:pt>
                <c:pt idx="1050">
                  <c:v>1833.08</c:v>
                </c:pt>
                <c:pt idx="1051">
                  <c:v>2128.8200000000002</c:v>
                </c:pt>
                <c:pt idx="1052">
                  <c:v>3634.47</c:v>
                </c:pt>
                <c:pt idx="1053">
                  <c:v>116.67</c:v>
                </c:pt>
                <c:pt idx="1054">
                  <c:v>4394.1000000000004</c:v>
                </c:pt>
                <c:pt idx="1055">
                  <c:v>1796.77</c:v>
                </c:pt>
                <c:pt idx="1056">
                  <c:v>4419.57</c:v>
                </c:pt>
                <c:pt idx="1057">
                  <c:v>4401.5600000000004</c:v>
                </c:pt>
                <c:pt idx="1058">
                  <c:v>4277.5600000000004</c:v>
                </c:pt>
                <c:pt idx="1059">
                  <c:v>1442.56</c:v>
                </c:pt>
                <c:pt idx="1060">
                  <c:v>1555.18</c:v>
                </c:pt>
                <c:pt idx="1061">
                  <c:v>3314.98</c:v>
                </c:pt>
                <c:pt idx="1062">
                  <c:v>2410.9299999999998</c:v>
                </c:pt>
                <c:pt idx="1063">
                  <c:v>2617.7399999999998</c:v>
                </c:pt>
                <c:pt idx="1064">
                  <c:v>4793.18</c:v>
                </c:pt>
                <c:pt idx="1065">
                  <c:v>942.72</c:v>
                </c:pt>
                <c:pt idx="1066">
                  <c:v>1403.72</c:v>
                </c:pt>
                <c:pt idx="1067">
                  <c:v>1279.71</c:v>
                </c:pt>
                <c:pt idx="1068">
                  <c:v>2346.5700000000002</c:v>
                </c:pt>
                <c:pt idx="1069">
                  <c:v>3233.2</c:v>
                </c:pt>
                <c:pt idx="1070">
                  <c:v>137.46</c:v>
                </c:pt>
                <c:pt idx="1071">
                  <c:v>219.69</c:v>
                </c:pt>
                <c:pt idx="1072">
                  <c:v>4742.2</c:v>
                </c:pt>
                <c:pt idx="1073">
                  <c:v>1658.89</c:v>
                </c:pt>
                <c:pt idx="1074">
                  <c:v>2430.8200000000002</c:v>
                </c:pt>
                <c:pt idx="1075">
                  <c:v>2759.26</c:v>
                </c:pt>
                <c:pt idx="1076">
                  <c:v>4249.32</c:v>
                </c:pt>
                <c:pt idx="1077">
                  <c:v>100.53</c:v>
                </c:pt>
                <c:pt idx="1078">
                  <c:v>272.95</c:v>
                </c:pt>
                <c:pt idx="1079">
                  <c:v>4713.28</c:v>
                </c:pt>
                <c:pt idx="1080">
                  <c:v>3719.45</c:v>
                </c:pt>
                <c:pt idx="1081">
                  <c:v>3780.02</c:v>
                </c:pt>
                <c:pt idx="1082">
                  <c:v>3285.54</c:v>
                </c:pt>
                <c:pt idx="1083">
                  <c:v>1303.74</c:v>
                </c:pt>
                <c:pt idx="1084">
                  <c:v>1658.28</c:v>
                </c:pt>
                <c:pt idx="1085">
                  <c:v>4299.1499999999996</c:v>
                </c:pt>
                <c:pt idx="1086">
                  <c:v>4113.5600000000004</c:v>
                </c:pt>
                <c:pt idx="1087">
                  <c:v>138.66999999999999</c:v>
                </c:pt>
                <c:pt idx="1088">
                  <c:v>1997.8</c:v>
                </c:pt>
                <c:pt idx="1089">
                  <c:v>796.7</c:v>
                </c:pt>
                <c:pt idx="1090">
                  <c:v>1641.47</c:v>
                </c:pt>
                <c:pt idx="1091">
                  <c:v>2516.4</c:v>
                </c:pt>
                <c:pt idx="1092">
                  <c:v>2048.0700000000002</c:v>
                </c:pt>
                <c:pt idx="1093">
                  <c:v>4395.9799999999996</c:v>
                </c:pt>
                <c:pt idx="1094">
                  <c:v>3848.55</c:v>
                </c:pt>
                <c:pt idx="1095">
                  <c:v>1234.68</c:v>
                </c:pt>
                <c:pt idx="1096">
                  <c:v>3352.49</c:v>
                </c:pt>
                <c:pt idx="1097">
                  <c:v>351.61</c:v>
                </c:pt>
                <c:pt idx="1098">
                  <c:v>732.06</c:v>
                </c:pt>
                <c:pt idx="1099">
                  <c:v>3570.53</c:v>
                </c:pt>
                <c:pt idx="1100">
                  <c:v>1654.21</c:v>
                </c:pt>
                <c:pt idx="1101">
                  <c:v>1692.93</c:v>
                </c:pt>
                <c:pt idx="1102">
                  <c:v>606.6</c:v>
                </c:pt>
                <c:pt idx="1103">
                  <c:v>3120.98</c:v>
                </c:pt>
                <c:pt idx="1104">
                  <c:v>2340.4</c:v>
                </c:pt>
                <c:pt idx="1105">
                  <c:v>4174.37</c:v>
                </c:pt>
                <c:pt idx="1106">
                  <c:v>4502.05</c:v>
                </c:pt>
                <c:pt idx="1107">
                  <c:v>4153.57</c:v>
                </c:pt>
                <c:pt idx="1108">
                  <c:v>3068.56</c:v>
                </c:pt>
                <c:pt idx="1109">
                  <c:v>2669.69</c:v>
                </c:pt>
                <c:pt idx="1110">
                  <c:v>108.67</c:v>
                </c:pt>
                <c:pt idx="1111">
                  <c:v>2530.11</c:v>
                </c:pt>
                <c:pt idx="1112">
                  <c:v>1138.07</c:v>
                </c:pt>
                <c:pt idx="1113">
                  <c:v>4355.41</c:v>
                </c:pt>
                <c:pt idx="1114">
                  <c:v>1634.04</c:v>
                </c:pt>
                <c:pt idx="1115">
                  <c:v>1578.84</c:v>
                </c:pt>
                <c:pt idx="1116">
                  <c:v>3027.57</c:v>
                </c:pt>
                <c:pt idx="1117">
                  <c:v>3929.14</c:v>
                </c:pt>
                <c:pt idx="1118">
                  <c:v>2482.73</c:v>
                </c:pt>
                <c:pt idx="1119">
                  <c:v>4158.7299999999996</c:v>
                </c:pt>
                <c:pt idx="1120">
                  <c:v>2878.68</c:v>
                </c:pt>
                <c:pt idx="1121">
                  <c:v>2443.16</c:v>
                </c:pt>
                <c:pt idx="1122">
                  <c:v>3480.95</c:v>
                </c:pt>
                <c:pt idx="1123">
                  <c:v>1327.15</c:v>
                </c:pt>
                <c:pt idx="1124">
                  <c:v>765.89</c:v>
                </c:pt>
                <c:pt idx="1125">
                  <c:v>1886.58</c:v>
                </c:pt>
                <c:pt idx="1126">
                  <c:v>3556.46</c:v>
                </c:pt>
                <c:pt idx="1127">
                  <c:v>3313.95</c:v>
                </c:pt>
                <c:pt idx="1128">
                  <c:v>3785.65</c:v>
                </c:pt>
                <c:pt idx="1129">
                  <c:v>1052.0999999999999</c:v>
                </c:pt>
                <c:pt idx="1130">
                  <c:v>2845.84</c:v>
                </c:pt>
                <c:pt idx="1131">
                  <c:v>3484.01</c:v>
                </c:pt>
                <c:pt idx="1132">
                  <c:v>639.89</c:v>
                </c:pt>
                <c:pt idx="1133">
                  <c:v>4872.46</c:v>
                </c:pt>
                <c:pt idx="1134">
                  <c:v>1099.9100000000001</c:v>
                </c:pt>
                <c:pt idx="1135">
                  <c:v>2073.69</c:v>
                </c:pt>
                <c:pt idx="1136">
                  <c:v>2231.7600000000002</c:v>
                </c:pt>
                <c:pt idx="1137">
                  <c:v>1463.72</c:v>
                </c:pt>
                <c:pt idx="1138">
                  <c:v>780.51</c:v>
                </c:pt>
                <c:pt idx="1139">
                  <c:v>1914.71</c:v>
                </c:pt>
                <c:pt idx="1140">
                  <c:v>291.10000000000002</c:v>
                </c:pt>
                <c:pt idx="1141">
                  <c:v>1587.03</c:v>
                </c:pt>
                <c:pt idx="1142">
                  <c:v>4653.75</c:v>
                </c:pt>
                <c:pt idx="1143">
                  <c:v>3706.09</c:v>
                </c:pt>
                <c:pt idx="1144">
                  <c:v>737.37</c:v>
                </c:pt>
                <c:pt idx="1145">
                  <c:v>4785.9799999999996</c:v>
                </c:pt>
                <c:pt idx="1146">
                  <c:v>4157.96</c:v>
                </c:pt>
                <c:pt idx="1147">
                  <c:v>4364.6899999999996</c:v>
                </c:pt>
                <c:pt idx="1148">
                  <c:v>1899.19</c:v>
                </c:pt>
                <c:pt idx="1149">
                  <c:v>1370.19</c:v>
                </c:pt>
                <c:pt idx="1150">
                  <c:v>3093.34</c:v>
                </c:pt>
                <c:pt idx="1151">
                  <c:v>2973.48</c:v>
                </c:pt>
                <c:pt idx="1152">
                  <c:v>1562.16</c:v>
                </c:pt>
                <c:pt idx="1153">
                  <c:v>4296.7</c:v>
                </c:pt>
                <c:pt idx="1154">
                  <c:v>1399.58</c:v>
                </c:pt>
                <c:pt idx="1155">
                  <c:v>1137.6300000000001</c:v>
                </c:pt>
                <c:pt idx="1156">
                  <c:v>793.48</c:v>
                </c:pt>
                <c:pt idx="1157">
                  <c:v>1874.93</c:v>
                </c:pt>
                <c:pt idx="1158">
                  <c:v>724.03</c:v>
                </c:pt>
                <c:pt idx="1159">
                  <c:v>4681.54</c:v>
                </c:pt>
                <c:pt idx="1160">
                  <c:v>241.53</c:v>
                </c:pt>
                <c:pt idx="1161">
                  <c:v>4388.41</c:v>
                </c:pt>
                <c:pt idx="1162">
                  <c:v>4059.23</c:v>
                </c:pt>
                <c:pt idx="1163">
                  <c:v>775.66</c:v>
                </c:pt>
                <c:pt idx="1164">
                  <c:v>4869.13</c:v>
                </c:pt>
                <c:pt idx="1165">
                  <c:v>3397.15</c:v>
                </c:pt>
                <c:pt idx="1166">
                  <c:v>2039.71</c:v>
                </c:pt>
                <c:pt idx="1167">
                  <c:v>1211.2</c:v>
                </c:pt>
                <c:pt idx="1168">
                  <c:v>51.61</c:v>
                </c:pt>
                <c:pt idx="1169">
                  <c:v>2808.54</c:v>
                </c:pt>
                <c:pt idx="1170">
                  <c:v>1960</c:v>
                </c:pt>
                <c:pt idx="1171">
                  <c:v>1407.9</c:v>
                </c:pt>
                <c:pt idx="1172">
                  <c:v>2500.42</c:v>
                </c:pt>
                <c:pt idx="1173">
                  <c:v>3815.19</c:v>
                </c:pt>
                <c:pt idx="1174">
                  <c:v>934.96</c:v>
                </c:pt>
                <c:pt idx="1175">
                  <c:v>395.07</c:v>
                </c:pt>
                <c:pt idx="1176">
                  <c:v>1605.13</c:v>
                </c:pt>
                <c:pt idx="1177">
                  <c:v>3742.9</c:v>
                </c:pt>
                <c:pt idx="1178">
                  <c:v>4781.18</c:v>
                </c:pt>
                <c:pt idx="1179">
                  <c:v>4570.3999999999996</c:v>
                </c:pt>
                <c:pt idx="1180">
                  <c:v>4599.3599999999997</c:v>
                </c:pt>
                <c:pt idx="1181">
                  <c:v>3650.29</c:v>
                </c:pt>
                <c:pt idx="1182">
                  <c:v>3460.94</c:v>
                </c:pt>
                <c:pt idx="1183">
                  <c:v>1259.21</c:v>
                </c:pt>
                <c:pt idx="1184">
                  <c:v>4421.34</c:v>
                </c:pt>
                <c:pt idx="1185">
                  <c:v>3499.69</c:v>
                </c:pt>
                <c:pt idx="1186">
                  <c:v>3888.43</c:v>
                </c:pt>
                <c:pt idx="1187">
                  <c:v>197.17</c:v>
                </c:pt>
                <c:pt idx="1188">
                  <c:v>4007.77</c:v>
                </c:pt>
                <c:pt idx="1189">
                  <c:v>349.38</c:v>
                </c:pt>
                <c:pt idx="1190">
                  <c:v>3920.55</c:v>
                </c:pt>
                <c:pt idx="1191">
                  <c:v>614.11</c:v>
                </c:pt>
                <c:pt idx="1192">
                  <c:v>80.88</c:v>
                </c:pt>
                <c:pt idx="1193">
                  <c:v>1817.73</c:v>
                </c:pt>
                <c:pt idx="1194">
                  <c:v>3000.38</c:v>
                </c:pt>
                <c:pt idx="1195">
                  <c:v>4563.38</c:v>
                </c:pt>
                <c:pt idx="1196">
                  <c:v>53.59</c:v>
                </c:pt>
                <c:pt idx="1197">
                  <c:v>1109.58</c:v>
                </c:pt>
                <c:pt idx="1198">
                  <c:v>3954</c:v>
                </c:pt>
                <c:pt idx="1199">
                  <c:v>1845.4</c:v>
                </c:pt>
                <c:pt idx="1200">
                  <c:v>2675.49</c:v>
                </c:pt>
                <c:pt idx="1201">
                  <c:v>4069.6</c:v>
                </c:pt>
                <c:pt idx="1202">
                  <c:v>1357.35</c:v>
                </c:pt>
                <c:pt idx="1203">
                  <c:v>2801.34</c:v>
                </c:pt>
                <c:pt idx="1204">
                  <c:v>3753.82</c:v>
                </c:pt>
                <c:pt idx="1205">
                  <c:v>2926.66</c:v>
                </c:pt>
                <c:pt idx="1206">
                  <c:v>1790.48</c:v>
                </c:pt>
                <c:pt idx="1207">
                  <c:v>1282.3499999999999</c:v>
                </c:pt>
                <c:pt idx="1208">
                  <c:v>4869.13</c:v>
                </c:pt>
                <c:pt idx="1209">
                  <c:v>3196.3</c:v>
                </c:pt>
                <c:pt idx="1210">
                  <c:v>2734.6</c:v>
                </c:pt>
                <c:pt idx="1211">
                  <c:v>195.44</c:v>
                </c:pt>
                <c:pt idx="1212">
                  <c:v>3213.09</c:v>
                </c:pt>
                <c:pt idx="1213">
                  <c:v>3457.35</c:v>
                </c:pt>
                <c:pt idx="1214">
                  <c:v>981.48</c:v>
                </c:pt>
                <c:pt idx="1215">
                  <c:v>1654.08</c:v>
                </c:pt>
                <c:pt idx="1216">
                  <c:v>4742.58</c:v>
                </c:pt>
                <c:pt idx="1217">
                  <c:v>566.80999999999995</c:v>
                </c:pt>
                <c:pt idx="1218">
                  <c:v>3879.83</c:v>
                </c:pt>
                <c:pt idx="1219">
                  <c:v>2138.6</c:v>
                </c:pt>
                <c:pt idx="1220">
                  <c:v>3558.59</c:v>
                </c:pt>
                <c:pt idx="1221">
                  <c:v>2185.34</c:v>
                </c:pt>
                <c:pt idx="1222">
                  <c:v>471.64</c:v>
                </c:pt>
                <c:pt idx="1223">
                  <c:v>1205.04</c:v>
                </c:pt>
                <c:pt idx="1224">
                  <c:v>1015.37</c:v>
                </c:pt>
                <c:pt idx="1225">
                  <c:v>1284.25</c:v>
                </c:pt>
                <c:pt idx="1226">
                  <c:v>3149.79</c:v>
                </c:pt>
                <c:pt idx="1227">
                  <c:v>3317.43</c:v>
                </c:pt>
                <c:pt idx="1228">
                  <c:v>2144.5100000000002</c:v>
                </c:pt>
                <c:pt idx="1229">
                  <c:v>4686.58</c:v>
                </c:pt>
                <c:pt idx="1230">
                  <c:v>2901.81</c:v>
                </c:pt>
                <c:pt idx="1231">
                  <c:v>1092.8699999999999</c:v>
                </c:pt>
                <c:pt idx="1232">
                  <c:v>4051.39</c:v>
                </c:pt>
                <c:pt idx="1233">
                  <c:v>4274.3100000000004</c:v>
                </c:pt>
                <c:pt idx="1234">
                  <c:v>4463.8599999999997</c:v>
                </c:pt>
                <c:pt idx="1235">
                  <c:v>4428.78</c:v>
                </c:pt>
                <c:pt idx="1236">
                  <c:v>4137.87</c:v>
                </c:pt>
                <c:pt idx="1237">
                  <c:v>3947.78</c:v>
                </c:pt>
                <c:pt idx="1238">
                  <c:v>770.27</c:v>
                </c:pt>
                <c:pt idx="1239">
                  <c:v>2275.7199999999998</c:v>
                </c:pt>
                <c:pt idx="1240">
                  <c:v>214.79</c:v>
                </c:pt>
                <c:pt idx="1241">
                  <c:v>4565.22</c:v>
                </c:pt>
                <c:pt idx="1242">
                  <c:v>3895.1</c:v>
                </c:pt>
                <c:pt idx="1243">
                  <c:v>1954.19</c:v>
                </c:pt>
                <c:pt idx="1244">
                  <c:v>3280.68</c:v>
                </c:pt>
                <c:pt idx="1245">
                  <c:v>664.47</c:v>
                </c:pt>
                <c:pt idx="1246">
                  <c:v>4060.52</c:v>
                </c:pt>
                <c:pt idx="1247">
                  <c:v>2772.84</c:v>
                </c:pt>
                <c:pt idx="1248">
                  <c:v>424.85</c:v>
                </c:pt>
                <c:pt idx="1249">
                  <c:v>2573.59</c:v>
                </c:pt>
                <c:pt idx="1250">
                  <c:v>1693.02</c:v>
                </c:pt>
                <c:pt idx="1251">
                  <c:v>584.80999999999995</c:v>
                </c:pt>
                <c:pt idx="1252">
                  <c:v>2110.25</c:v>
                </c:pt>
                <c:pt idx="1253">
                  <c:v>3573.07</c:v>
                </c:pt>
                <c:pt idx="1254">
                  <c:v>4571.3100000000004</c:v>
                </c:pt>
                <c:pt idx="1255">
                  <c:v>1337.81</c:v>
                </c:pt>
                <c:pt idx="1256">
                  <c:v>2645.32</c:v>
                </c:pt>
                <c:pt idx="1257">
                  <c:v>4081.1</c:v>
                </c:pt>
                <c:pt idx="1258">
                  <c:v>1472.5</c:v>
                </c:pt>
                <c:pt idx="1259">
                  <c:v>3501.06</c:v>
                </c:pt>
                <c:pt idx="1260">
                  <c:v>2136.7399999999998</c:v>
                </c:pt>
                <c:pt idx="1261">
                  <c:v>2429.2600000000002</c:v>
                </c:pt>
                <c:pt idx="1262">
                  <c:v>4338.3100000000004</c:v>
                </c:pt>
                <c:pt idx="1263">
                  <c:v>1227.01</c:v>
                </c:pt>
                <c:pt idx="1264">
                  <c:v>2934.41</c:v>
                </c:pt>
                <c:pt idx="1265">
                  <c:v>3887.57</c:v>
                </c:pt>
                <c:pt idx="1266">
                  <c:v>4192.25</c:v>
                </c:pt>
                <c:pt idx="1267">
                  <c:v>1129.17</c:v>
                </c:pt>
                <c:pt idx="1268">
                  <c:v>1133.23</c:v>
                </c:pt>
                <c:pt idx="1269">
                  <c:v>3660.42</c:v>
                </c:pt>
                <c:pt idx="1270">
                  <c:v>217.64</c:v>
                </c:pt>
                <c:pt idx="1271">
                  <c:v>3891.59</c:v>
                </c:pt>
                <c:pt idx="1272">
                  <c:v>455.44</c:v>
                </c:pt>
                <c:pt idx="1273">
                  <c:v>4668.05</c:v>
                </c:pt>
                <c:pt idx="1274">
                  <c:v>2267.69</c:v>
                </c:pt>
                <c:pt idx="1275">
                  <c:v>92.22</c:v>
                </c:pt>
                <c:pt idx="1276">
                  <c:v>1406.88</c:v>
                </c:pt>
                <c:pt idx="1277">
                  <c:v>598.12</c:v>
                </c:pt>
                <c:pt idx="1278">
                  <c:v>3756.61</c:v>
                </c:pt>
                <c:pt idx="1279">
                  <c:v>1300.77</c:v>
                </c:pt>
                <c:pt idx="1280">
                  <c:v>3055.54</c:v>
                </c:pt>
                <c:pt idx="1281">
                  <c:v>1865.19</c:v>
                </c:pt>
                <c:pt idx="1282">
                  <c:v>1976.14</c:v>
                </c:pt>
                <c:pt idx="1283">
                  <c:v>3862.78</c:v>
                </c:pt>
                <c:pt idx="1284">
                  <c:v>934.15</c:v>
                </c:pt>
                <c:pt idx="1285">
                  <c:v>137.66999999999999</c:v>
                </c:pt>
                <c:pt idx="1286">
                  <c:v>1636.88</c:v>
                </c:pt>
                <c:pt idx="1287">
                  <c:v>283.17</c:v>
                </c:pt>
                <c:pt idx="1288">
                  <c:v>2854.83</c:v>
                </c:pt>
                <c:pt idx="1289">
                  <c:v>173.25</c:v>
                </c:pt>
                <c:pt idx="1290">
                  <c:v>775.96</c:v>
                </c:pt>
                <c:pt idx="1291">
                  <c:v>3065.98</c:v>
                </c:pt>
                <c:pt idx="1292">
                  <c:v>4387.3</c:v>
                </c:pt>
                <c:pt idx="1293">
                  <c:v>427.97</c:v>
                </c:pt>
                <c:pt idx="1294">
                  <c:v>1806.93</c:v>
                </c:pt>
                <c:pt idx="1295">
                  <c:v>4422.8900000000003</c:v>
                </c:pt>
                <c:pt idx="1296">
                  <c:v>4044.8</c:v>
                </c:pt>
                <c:pt idx="1297">
                  <c:v>2283.0500000000002</c:v>
                </c:pt>
                <c:pt idx="1298">
                  <c:v>4359.1000000000004</c:v>
                </c:pt>
                <c:pt idx="1299">
                  <c:v>2010.63</c:v>
                </c:pt>
                <c:pt idx="1300">
                  <c:v>1414.17</c:v>
                </c:pt>
                <c:pt idx="1301">
                  <c:v>3942.48</c:v>
                </c:pt>
                <c:pt idx="1302">
                  <c:v>3819.4</c:v>
                </c:pt>
                <c:pt idx="1303">
                  <c:v>4657.62</c:v>
                </c:pt>
                <c:pt idx="1304">
                  <c:v>1587.63</c:v>
                </c:pt>
                <c:pt idx="1305">
                  <c:v>2452.64</c:v>
                </c:pt>
                <c:pt idx="1306">
                  <c:v>3202.04</c:v>
                </c:pt>
                <c:pt idx="1307">
                  <c:v>1017.04</c:v>
                </c:pt>
                <c:pt idx="1308">
                  <c:v>4485.03</c:v>
                </c:pt>
                <c:pt idx="1309">
                  <c:v>3178.77</c:v>
                </c:pt>
                <c:pt idx="1310">
                  <c:v>705.41</c:v>
                </c:pt>
                <c:pt idx="1311">
                  <c:v>2408.9499999999998</c:v>
                </c:pt>
                <c:pt idx="1312">
                  <c:v>2918.46</c:v>
                </c:pt>
                <c:pt idx="1313">
                  <c:v>3128.13</c:v>
                </c:pt>
                <c:pt idx="1314">
                  <c:v>549.32000000000005</c:v>
                </c:pt>
                <c:pt idx="1315">
                  <c:v>3777.96</c:v>
                </c:pt>
                <c:pt idx="1316">
                  <c:v>2023.81</c:v>
                </c:pt>
                <c:pt idx="1317">
                  <c:v>2046.01</c:v>
                </c:pt>
                <c:pt idx="1318">
                  <c:v>877.38</c:v>
                </c:pt>
                <c:pt idx="1319">
                  <c:v>2984.6</c:v>
                </c:pt>
                <c:pt idx="1320">
                  <c:v>2883.62</c:v>
                </c:pt>
                <c:pt idx="1321">
                  <c:v>2075.8000000000002</c:v>
                </c:pt>
                <c:pt idx="1322">
                  <c:v>826.65</c:v>
                </c:pt>
                <c:pt idx="1323">
                  <c:v>4166.3900000000003</c:v>
                </c:pt>
                <c:pt idx="1324">
                  <c:v>4665.2</c:v>
                </c:pt>
                <c:pt idx="1325">
                  <c:v>1907.01</c:v>
                </c:pt>
                <c:pt idx="1326">
                  <c:v>2106.69</c:v>
                </c:pt>
                <c:pt idx="1327">
                  <c:v>337.89</c:v>
                </c:pt>
                <c:pt idx="1328">
                  <c:v>501.93</c:v>
                </c:pt>
                <c:pt idx="1329">
                  <c:v>1470.17</c:v>
                </c:pt>
                <c:pt idx="1330">
                  <c:v>3240.21</c:v>
                </c:pt>
                <c:pt idx="1331">
                  <c:v>1302.32</c:v>
                </c:pt>
                <c:pt idx="1332">
                  <c:v>1040.72</c:v>
                </c:pt>
                <c:pt idx="1333">
                  <c:v>1672.16</c:v>
                </c:pt>
                <c:pt idx="1334">
                  <c:v>2268.0700000000002</c:v>
                </c:pt>
                <c:pt idx="1335">
                  <c:v>2290.73</c:v>
                </c:pt>
                <c:pt idx="1336">
                  <c:v>3684.06</c:v>
                </c:pt>
                <c:pt idx="1337">
                  <c:v>4871.67</c:v>
                </c:pt>
                <c:pt idx="1338">
                  <c:v>2928.92</c:v>
                </c:pt>
                <c:pt idx="1339">
                  <c:v>1073.3399999999999</c:v>
                </c:pt>
                <c:pt idx="1340">
                  <c:v>2151.64</c:v>
                </c:pt>
                <c:pt idx="1341">
                  <c:v>3688.3</c:v>
                </c:pt>
                <c:pt idx="1342">
                  <c:v>1986.14</c:v>
                </c:pt>
                <c:pt idx="1343">
                  <c:v>4212.1099999999997</c:v>
                </c:pt>
                <c:pt idx="1344">
                  <c:v>4595.6099999999997</c:v>
                </c:pt>
                <c:pt idx="1345">
                  <c:v>4231.6000000000004</c:v>
                </c:pt>
                <c:pt idx="1346">
                  <c:v>3310.94</c:v>
                </c:pt>
                <c:pt idx="1347">
                  <c:v>4019.34</c:v>
                </c:pt>
                <c:pt idx="1348">
                  <c:v>762.66</c:v>
                </c:pt>
                <c:pt idx="1349">
                  <c:v>4788.38</c:v>
                </c:pt>
                <c:pt idx="1350">
                  <c:v>4021.38</c:v>
                </c:pt>
                <c:pt idx="1351">
                  <c:v>550.19000000000005</c:v>
                </c:pt>
                <c:pt idx="1352">
                  <c:v>1545.18</c:v>
                </c:pt>
                <c:pt idx="1353">
                  <c:v>4415.2700000000004</c:v>
                </c:pt>
                <c:pt idx="1354">
                  <c:v>944.64</c:v>
                </c:pt>
                <c:pt idx="1355">
                  <c:v>394.67</c:v>
                </c:pt>
                <c:pt idx="1356">
                  <c:v>3606.73</c:v>
                </c:pt>
                <c:pt idx="1357">
                  <c:v>2963.16</c:v>
                </c:pt>
                <c:pt idx="1358">
                  <c:v>1741.54</c:v>
                </c:pt>
                <c:pt idx="1359">
                  <c:v>2625.24</c:v>
                </c:pt>
                <c:pt idx="1360">
                  <c:v>853.81</c:v>
                </c:pt>
                <c:pt idx="1361">
                  <c:v>1074.52</c:v>
                </c:pt>
                <c:pt idx="1362">
                  <c:v>3196.77</c:v>
                </c:pt>
                <c:pt idx="1363">
                  <c:v>1547.76</c:v>
                </c:pt>
                <c:pt idx="1364">
                  <c:v>2784.32</c:v>
                </c:pt>
                <c:pt idx="1365">
                  <c:v>4109.95</c:v>
                </c:pt>
                <c:pt idx="1366">
                  <c:v>2163.02</c:v>
                </c:pt>
                <c:pt idx="1367">
                  <c:v>4603.57</c:v>
                </c:pt>
                <c:pt idx="1368">
                  <c:v>1667.2</c:v>
                </c:pt>
                <c:pt idx="1369">
                  <c:v>916.97</c:v>
                </c:pt>
                <c:pt idx="1370">
                  <c:v>508.79</c:v>
                </c:pt>
                <c:pt idx="1371">
                  <c:v>730.15</c:v>
                </c:pt>
                <c:pt idx="1372">
                  <c:v>3788.25</c:v>
                </c:pt>
                <c:pt idx="1373">
                  <c:v>156.52000000000001</c:v>
                </c:pt>
                <c:pt idx="1374">
                  <c:v>3331.95</c:v>
                </c:pt>
                <c:pt idx="1375">
                  <c:v>1264.24</c:v>
                </c:pt>
                <c:pt idx="1376">
                  <c:v>3102</c:v>
                </c:pt>
                <c:pt idx="1377">
                  <c:v>310.3</c:v>
                </c:pt>
                <c:pt idx="1378">
                  <c:v>2345</c:v>
                </c:pt>
                <c:pt idx="1379">
                  <c:v>3547.86</c:v>
                </c:pt>
                <c:pt idx="1380">
                  <c:v>280.35000000000002</c:v>
                </c:pt>
                <c:pt idx="1381">
                  <c:v>333.34</c:v>
                </c:pt>
                <c:pt idx="1382">
                  <c:v>3116.56</c:v>
                </c:pt>
                <c:pt idx="1383">
                  <c:v>3534.56</c:v>
                </c:pt>
                <c:pt idx="1384">
                  <c:v>4871.41</c:v>
                </c:pt>
                <c:pt idx="1385">
                  <c:v>4811.28</c:v>
                </c:pt>
                <c:pt idx="1386">
                  <c:v>130.34</c:v>
                </c:pt>
                <c:pt idx="1387">
                  <c:v>3027.8</c:v>
                </c:pt>
                <c:pt idx="1388">
                  <c:v>136.37</c:v>
                </c:pt>
                <c:pt idx="1389">
                  <c:v>2085.94</c:v>
                </c:pt>
                <c:pt idx="1390">
                  <c:v>2938.74</c:v>
                </c:pt>
                <c:pt idx="1391">
                  <c:v>3033.65</c:v>
                </c:pt>
                <c:pt idx="1392">
                  <c:v>4471.26</c:v>
                </c:pt>
                <c:pt idx="1393">
                  <c:v>2166.91</c:v>
                </c:pt>
                <c:pt idx="1394">
                  <c:v>4040.04</c:v>
                </c:pt>
                <c:pt idx="1395">
                  <c:v>4879.21</c:v>
                </c:pt>
                <c:pt idx="1396">
                  <c:v>3255.52</c:v>
                </c:pt>
                <c:pt idx="1397">
                  <c:v>1254.1199999999999</c:v>
                </c:pt>
                <c:pt idx="1398">
                  <c:v>4442.62</c:v>
                </c:pt>
                <c:pt idx="1399">
                  <c:v>2886.88</c:v>
                </c:pt>
                <c:pt idx="1400">
                  <c:v>3322.15</c:v>
                </c:pt>
                <c:pt idx="1401">
                  <c:v>952.29</c:v>
                </c:pt>
                <c:pt idx="1402">
                  <c:v>2135.92</c:v>
                </c:pt>
                <c:pt idx="1403">
                  <c:v>2779.1</c:v>
                </c:pt>
                <c:pt idx="1404">
                  <c:v>4214.08</c:v>
                </c:pt>
                <c:pt idx="1405">
                  <c:v>4327.97</c:v>
                </c:pt>
                <c:pt idx="1406">
                  <c:v>1341.96</c:v>
                </c:pt>
                <c:pt idx="1407">
                  <c:v>1243.26</c:v>
                </c:pt>
                <c:pt idx="1408">
                  <c:v>4558.1400000000003</c:v>
                </c:pt>
                <c:pt idx="1409">
                  <c:v>1233.19</c:v>
                </c:pt>
                <c:pt idx="1410">
                  <c:v>4846.3599999999997</c:v>
                </c:pt>
                <c:pt idx="1411">
                  <c:v>3012.85</c:v>
                </c:pt>
                <c:pt idx="1412">
                  <c:v>1378.04</c:v>
                </c:pt>
                <c:pt idx="1413">
                  <c:v>1188.97</c:v>
                </c:pt>
                <c:pt idx="1414">
                  <c:v>206.97</c:v>
                </c:pt>
                <c:pt idx="1415">
                  <c:v>3421.84</c:v>
                </c:pt>
                <c:pt idx="1416">
                  <c:v>4466.38</c:v>
                </c:pt>
                <c:pt idx="1417">
                  <c:v>1294.43</c:v>
                </c:pt>
                <c:pt idx="1418">
                  <c:v>836.41</c:v>
                </c:pt>
                <c:pt idx="1419">
                  <c:v>1755.88</c:v>
                </c:pt>
                <c:pt idx="1420">
                  <c:v>1510.46</c:v>
                </c:pt>
                <c:pt idx="1421">
                  <c:v>3914.06</c:v>
                </c:pt>
                <c:pt idx="1422">
                  <c:v>1427.04</c:v>
                </c:pt>
                <c:pt idx="1423">
                  <c:v>2790.87</c:v>
                </c:pt>
                <c:pt idx="1424">
                  <c:v>4553.3</c:v>
                </c:pt>
                <c:pt idx="1425">
                  <c:v>279.95999999999998</c:v>
                </c:pt>
                <c:pt idx="1426">
                  <c:v>417.19</c:v>
                </c:pt>
                <c:pt idx="1427">
                  <c:v>4030.59</c:v>
                </c:pt>
                <c:pt idx="1428">
                  <c:v>3409.48</c:v>
                </c:pt>
                <c:pt idx="1429">
                  <c:v>1135.1300000000001</c:v>
                </c:pt>
                <c:pt idx="1430">
                  <c:v>3975.09</c:v>
                </c:pt>
                <c:pt idx="1431">
                  <c:v>620.12</c:v>
                </c:pt>
                <c:pt idx="1432">
                  <c:v>4418.9399999999996</c:v>
                </c:pt>
                <c:pt idx="1433">
                  <c:v>475.73</c:v>
                </c:pt>
                <c:pt idx="1434">
                  <c:v>234.16</c:v>
                </c:pt>
                <c:pt idx="1435">
                  <c:v>3264.75</c:v>
                </c:pt>
                <c:pt idx="1436">
                  <c:v>2592.88</c:v>
                </c:pt>
                <c:pt idx="1437">
                  <c:v>3935.47</c:v>
                </c:pt>
                <c:pt idx="1438">
                  <c:v>4427.1099999999997</c:v>
                </c:pt>
                <c:pt idx="1439">
                  <c:v>3239.39</c:v>
                </c:pt>
                <c:pt idx="1440">
                  <c:v>4193.5600000000004</c:v>
                </c:pt>
                <c:pt idx="1441">
                  <c:v>1597.35</c:v>
                </c:pt>
                <c:pt idx="1442">
                  <c:v>2843.87</c:v>
                </c:pt>
                <c:pt idx="1443">
                  <c:v>520.16999999999996</c:v>
                </c:pt>
                <c:pt idx="1444">
                  <c:v>2399.4699999999998</c:v>
                </c:pt>
                <c:pt idx="1445">
                  <c:v>4770.33</c:v>
                </c:pt>
                <c:pt idx="1446">
                  <c:v>3950.3</c:v>
                </c:pt>
                <c:pt idx="1447">
                  <c:v>3570.59</c:v>
                </c:pt>
                <c:pt idx="1448">
                  <c:v>1020.09</c:v>
                </c:pt>
                <c:pt idx="1449">
                  <c:v>482.27</c:v>
                </c:pt>
                <c:pt idx="1450">
                  <c:v>3293.37</c:v>
                </c:pt>
                <c:pt idx="1451">
                  <c:v>3303.2</c:v>
                </c:pt>
                <c:pt idx="1452">
                  <c:v>4796.13</c:v>
                </c:pt>
                <c:pt idx="1453">
                  <c:v>575.23</c:v>
                </c:pt>
                <c:pt idx="1454">
                  <c:v>361.01</c:v>
                </c:pt>
                <c:pt idx="1455">
                  <c:v>1007.55</c:v>
                </c:pt>
                <c:pt idx="1456">
                  <c:v>4001.47</c:v>
                </c:pt>
                <c:pt idx="1457">
                  <c:v>4563.07</c:v>
                </c:pt>
                <c:pt idx="1458">
                  <c:v>3178.11</c:v>
                </c:pt>
                <c:pt idx="1459">
                  <c:v>565.66</c:v>
                </c:pt>
                <c:pt idx="1460">
                  <c:v>4110.5</c:v>
                </c:pt>
                <c:pt idx="1461">
                  <c:v>2765.56</c:v>
                </c:pt>
                <c:pt idx="1462">
                  <c:v>4207.24</c:v>
                </c:pt>
                <c:pt idx="1463">
                  <c:v>2491.2800000000002</c:v>
                </c:pt>
                <c:pt idx="1464">
                  <c:v>948.17</c:v>
                </c:pt>
                <c:pt idx="1465">
                  <c:v>390.52</c:v>
                </c:pt>
                <c:pt idx="1466">
                  <c:v>4846.1400000000003</c:v>
                </c:pt>
                <c:pt idx="1467">
                  <c:v>2025.42</c:v>
                </c:pt>
                <c:pt idx="1468">
                  <c:v>4774.43</c:v>
                </c:pt>
                <c:pt idx="1469">
                  <c:v>642.01</c:v>
                </c:pt>
                <c:pt idx="1470">
                  <c:v>2771.73</c:v>
                </c:pt>
                <c:pt idx="1471">
                  <c:v>2011.04</c:v>
                </c:pt>
                <c:pt idx="1472">
                  <c:v>858.37</c:v>
                </c:pt>
                <c:pt idx="1473">
                  <c:v>4441.16</c:v>
                </c:pt>
                <c:pt idx="1474">
                  <c:v>4477.6400000000003</c:v>
                </c:pt>
                <c:pt idx="1475">
                  <c:v>770.5</c:v>
                </c:pt>
                <c:pt idx="1476">
                  <c:v>2439.5700000000002</c:v>
                </c:pt>
                <c:pt idx="1477">
                  <c:v>219.01</c:v>
                </c:pt>
                <c:pt idx="1478">
                  <c:v>251.5</c:v>
                </c:pt>
                <c:pt idx="1479">
                  <c:v>1604.67</c:v>
                </c:pt>
                <c:pt idx="1480">
                  <c:v>4961.4399999999996</c:v>
                </c:pt>
                <c:pt idx="1481">
                  <c:v>4659.1499999999996</c:v>
                </c:pt>
                <c:pt idx="1482">
                  <c:v>3697.87</c:v>
                </c:pt>
                <c:pt idx="1483">
                  <c:v>1288.8800000000001</c:v>
                </c:pt>
                <c:pt idx="1484">
                  <c:v>4906.29</c:v>
                </c:pt>
                <c:pt idx="1485">
                  <c:v>752.68</c:v>
                </c:pt>
                <c:pt idx="1486">
                  <c:v>77.03</c:v>
                </c:pt>
                <c:pt idx="1487">
                  <c:v>592.79</c:v>
                </c:pt>
                <c:pt idx="1488">
                  <c:v>276.39</c:v>
                </c:pt>
                <c:pt idx="1489">
                  <c:v>1301.3800000000001</c:v>
                </c:pt>
                <c:pt idx="1490">
                  <c:v>3584.23</c:v>
                </c:pt>
                <c:pt idx="1491">
                  <c:v>4865.32</c:v>
                </c:pt>
                <c:pt idx="1492">
                  <c:v>862.18</c:v>
                </c:pt>
                <c:pt idx="1493">
                  <c:v>2301.5700000000002</c:v>
                </c:pt>
                <c:pt idx="1494">
                  <c:v>2743.2</c:v>
                </c:pt>
                <c:pt idx="1495">
                  <c:v>1749.59</c:v>
                </c:pt>
                <c:pt idx="1496">
                  <c:v>4190.2700000000004</c:v>
                </c:pt>
                <c:pt idx="1497">
                  <c:v>851.08</c:v>
                </c:pt>
                <c:pt idx="1498">
                  <c:v>4948.9799999999996</c:v>
                </c:pt>
                <c:pt idx="1499">
                  <c:v>2437.88</c:v>
                </c:pt>
                <c:pt idx="1500">
                  <c:v>3257.12</c:v>
                </c:pt>
              </c:numCache>
            </c:numRef>
          </c:yVal>
          <c:smooth val="0"/>
          <c:extLst>
            <c:ext xmlns:c16="http://schemas.microsoft.com/office/drawing/2014/chart" uri="{C3380CC4-5D6E-409C-BE32-E72D297353CC}">
              <c16:uniqueId val="{00000000-5D38-470B-8A23-15A8A3380325}"/>
            </c:ext>
          </c:extLst>
        </c:ser>
        <c:dLbls>
          <c:showLegendKey val="0"/>
          <c:showVal val="0"/>
          <c:showCatName val="0"/>
          <c:showSerName val="0"/>
          <c:showPercent val="0"/>
          <c:showBubbleSize val="0"/>
        </c:dLbls>
        <c:axId val="181164592"/>
        <c:axId val="181173232"/>
      </c:scatterChart>
      <c:valAx>
        <c:axId val="181164592"/>
        <c:scaling>
          <c:orientation val="minMax"/>
        </c:scaling>
        <c:delete val="0"/>
        <c:axPos val="b"/>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1173232"/>
        <c:crosses val="autoZero"/>
        <c:crossBetween val="midCat"/>
      </c:valAx>
      <c:valAx>
        <c:axId val="181173232"/>
        <c:scaling>
          <c:orientation val="minMax"/>
        </c:scaling>
        <c:delete val="0"/>
        <c:axPos val="l"/>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11645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78B59"/>
    </a:solidFill>
    <a:ln w="9525" cap="flat" cmpd="sng" algn="ctr">
      <a:solidFill>
        <a:srgbClr val="FFFF00"/>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Cost Trend Over Time</a:t>
            </a:r>
          </a:p>
        </c:rich>
      </c:tx>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6">
                  <a:lumMod val="50000"/>
                </a:schemeClr>
              </a:solidFill>
              <a:round/>
            </a:ln>
            <a:effectLst/>
          </c:spPr>
          <c:marker>
            <c:symbol val="none"/>
          </c:marker>
          <c:cat>
            <c:strLit>
              <c:ptCount val="3"/>
              <c:pt idx="0">
                <c:v>2022</c:v>
              </c:pt>
              <c:pt idx="1">
                <c:v>2023</c:v>
              </c:pt>
              <c:pt idx="2">
                <c:v>2024</c:v>
              </c:pt>
            </c:strLit>
          </c:cat>
          <c:val>
            <c:numLit>
              <c:formatCode>General</c:formatCode>
              <c:ptCount val="3"/>
              <c:pt idx="0">
                <c:v>114381676.39</c:v>
              </c:pt>
              <c:pt idx="1">
                <c:v>104846841.66</c:v>
              </c:pt>
              <c:pt idx="2">
                <c:v>86927304.659999996</c:v>
              </c:pt>
            </c:numLit>
          </c:val>
          <c:smooth val="0"/>
          <c:extLst>
            <c:ext xmlns:c16="http://schemas.microsoft.com/office/drawing/2014/chart" uri="{C3380CC4-5D6E-409C-BE32-E72D297353CC}">
              <c16:uniqueId val="{00000005-469F-4F9D-9373-E3969F790F7F}"/>
            </c:ext>
          </c:extLst>
        </c:ser>
        <c:dLbls>
          <c:showLegendKey val="0"/>
          <c:showVal val="0"/>
          <c:showCatName val="0"/>
          <c:showSerName val="0"/>
          <c:showPercent val="0"/>
          <c:showBubbleSize val="0"/>
        </c:dLbls>
        <c:smooth val="0"/>
        <c:axId val="2102606832"/>
        <c:axId val="2102616912"/>
      </c:lineChart>
      <c:catAx>
        <c:axId val="210260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02616912"/>
        <c:crosses val="autoZero"/>
        <c:auto val="1"/>
        <c:lblAlgn val="ctr"/>
        <c:lblOffset val="100"/>
        <c:noMultiLvlLbl val="0"/>
        <c:extLst/>
      </c:catAx>
      <c:valAx>
        <c:axId val="2102616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02606832"/>
        <c:crosses val="autoZero"/>
        <c:crossBetween val="between"/>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78B59"/>
    </a:solidFill>
    <a:ln w="9525" cap="flat" cmpd="sng" algn="ctr">
      <a:solidFill>
        <a:srgbClr val="FFFF00"/>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1" i="0" u="none" strike="noStrike" kern="1200" cap="all"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Cost Distribution</a:t>
            </a:r>
          </a:p>
        </c:rich>
      </c:tx>
      <c:overlay val="0"/>
      <c:spPr>
        <a:noFill/>
        <a:ln>
          <a:noFill/>
        </a:ln>
        <a:effectLst/>
      </c:sp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C0D0A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699A-4600-8567-D1E798EDC779}"/>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99A-4600-8567-D1E798EDC779}"/>
              </c:ext>
            </c:extLst>
          </c:dPt>
          <c:dPt>
            <c:idx val="2"/>
            <c:bubble3D val="0"/>
            <c:spPr>
              <a:solidFill>
                <a:srgbClr val="C0D0A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699A-4600-8567-D1E798EDC779}"/>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699A-4600-8567-D1E798EDC779}"/>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699A-4600-8567-D1E798EDC77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Asia</c:v>
              </c:pt>
              <c:pt idx="1">
                <c:v>Europe</c:v>
              </c:pt>
              <c:pt idx="2">
                <c:v>North America</c:v>
              </c:pt>
              <c:pt idx="3">
                <c:v>Oceania</c:v>
              </c:pt>
              <c:pt idx="4">
                <c:v>South America</c:v>
              </c:pt>
            </c:strLit>
          </c:cat>
          <c:val>
            <c:numLit>
              <c:formatCode>General</c:formatCode>
              <c:ptCount val="5"/>
              <c:pt idx="0">
                <c:v>60724368.390000001</c:v>
              </c:pt>
              <c:pt idx="1">
                <c:v>60294431.170000002</c:v>
              </c:pt>
              <c:pt idx="2">
                <c:v>62289059.57</c:v>
              </c:pt>
              <c:pt idx="3">
                <c:v>58748898.950000003</c:v>
              </c:pt>
              <c:pt idx="4">
                <c:v>64099064.630000003</c:v>
              </c:pt>
            </c:numLit>
          </c:val>
          <c:extLst>
            <c:ext xmlns:c16="http://schemas.microsoft.com/office/drawing/2014/chart" uri="{C3380CC4-5D6E-409C-BE32-E72D297353CC}">
              <c16:uniqueId val="{00000013-D1EF-4A4B-A3AC-0F0604197727}"/>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78B59"/>
    </a:solidFill>
    <a:ln w="9525" cap="flat" cmpd="sng" algn="ctr">
      <a:solidFill>
        <a:srgbClr val="FFFF00"/>
      </a:solidFill>
      <a:round/>
    </a:ln>
    <a:effectLst/>
  </c:spPr>
  <c:txPr>
    <a:bodyPr/>
    <a:lstStyle/>
    <a:p>
      <a:pPr>
        <a:defRPr>
          <a:solidFill>
            <a:schemeClr val="bg1"/>
          </a:solidFill>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9.xml"/><Relationship Id="rId5" Type="http://schemas.openxmlformats.org/officeDocument/2006/relationships/image" Target="../media/image1.png"/><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4</xdr:col>
      <xdr:colOff>244475</xdr:colOff>
      <xdr:row>2</xdr:row>
      <xdr:rowOff>266700</xdr:rowOff>
    </xdr:from>
    <xdr:to>
      <xdr:col>8</xdr:col>
      <xdr:colOff>190500</xdr:colOff>
      <xdr:row>11</xdr:row>
      <xdr:rowOff>203200</xdr:rowOff>
    </xdr:to>
    <xdr:graphicFrame macro="">
      <xdr:nvGraphicFramePr>
        <xdr:cNvPr id="2" name="Chart 1">
          <a:extLst>
            <a:ext uri="{FF2B5EF4-FFF2-40B4-BE49-F238E27FC236}">
              <a16:creationId xmlns:a16="http://schemas.microsoft.com/office/drawing/2014/main" id="{712C0A00-377E-4CA5-0289-DC543B322D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241300</xdr:colOff>
      <xdr:row>12</xdr:row>
      <xdr:rowOff>107951</xdr:rowOff>
    </xdr:from>
    <xdr:to>
      <xdr:col>8</xdr:col>
      <xdr:colOff>171450</xdr:colOff>
      <xdr:row>19</xdr:row>
      <xdr:rowOff>87158</xdr:rowOff>
    </xdr:to>
    <xdr:graphicFrame macro="">
      <xdr:nvGraphicFramePr>
        <xdr:cNvPr id="3" name="Chart 2">
          <a:extLst>
            <a:ext uri="{FF2B5EF4-FFF2-40B4-BE49-F238E27FC236}">
              <a16:creationId xmlns:a16="http://schemas.microsoft.com/office/drawing/2014/main" id="{4167A610-C732-5D2B-9A7A-8C2AF890F8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367895</xdr:colOff>
      <xdr:row>2</xdr:row>
      <xdr:rowOff>273050</xdr:rowOff>
    </xdr:from>
    <xdr:to>
      <xdr:col>11</xdr:col>
      <xdr:colOff>1085850</xdr:colOff>
      <xdr:row>11</xdr:row>
      <xdr:rowOff>177800</xdr:rowOff>
    </xdr:to>
    <xdr:graphicFrame macro="">
      <xdr:nvGraphicFramePr>
        <xdr:cNvPr id="4" name="Chart 3">
          <a:extLst>
            <a:ext uri="{FF2B5EF4-FFF2-40B4-BE49-F238E27FC236}">
              <a16:creationId xmlns:a16="http://schemas.microsoft.com/office/drawing/2014/main" id="{97F3CBCA-8199-4DF1-9423-91666EBAD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371518</xdr:colOff>
      <xdr:row>12</xdr:row>
      <xdr:rowOff>94343</xdr:rowOff>
    </xdr:from>
    <xdr:to>
      <xdr:col>11</xdr:col>
      <xdr:colOff>1057922</xdr:colOff>
      <xdr:row>19</xdr:row>
      <xdr:rowOff>87157</xdr:rowOff>
    </xdr:to>
    <xdr:graphicFrame macro="">
      <xdr:nvGraphicFramePr>
        <xdr:cNvPr id="5" name="Chart 4">
          <a:extLst>
            <a:ext uri="{FF2B5EF4-FFF2-40B4-BE49-F238E27FC236}">
              <a16:creationId xmlns:a16="http://schemas.microsoft.com/office/drawing/2014/main" id="{3F532F76-1D81-426D-872F-AD2C08089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129429</xdr:colOff>
      <xdr:row>3</xdr:row>
      <xdr:rowOff>198220</xdr:rowOff>
    </xdr:from>
    <xdr:to>
      <xdr:col>3</xdr:col>
      <xdr:colOff>863601</xdr:colOff>
      <xdr:row>12</xdr:row>
      <xdr:rowOff>134720</xdr:rowOff>
    </xdr:to>
    <xdr:graphicFrame macro="">
      <xdr:nvGraphicFramePr>
        <xdr:cNvPr id="2" name="Chart 1">
          <a:extLst>
            <a:ext uri="{FF2B5EF4-FFF2-40B4-BE49-F238E27FC236}">
              <a16:creationId xmlns:a16="http://schemas.microsoft.com/office/drawing/2014/main" id="{27DD6B0A-A57D-4926-936E-68FB7A661B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132727</xdr:colOff>
      <xdr:row>13</xdr:row>
      <xdr:rowOff>12700</xdr:rowOff>
    </xdr:from>
    <xdr:to>
      <xdr:col>3</xdr:col>
      <xdr:colOff>857250</xdr:colOff>
      <xdr:row>21</xdr:row>
      <xdr:rowOff>203200</xdr:rowOff>
    </xdr:to>
    <xdr:graphicFrame macro="">
      <xdr:nvGraphicFramePr>
        <xdr:cNvPr id="3" name="Chart 2">
          <a:extLst>
            <a:ext uri="{FF2B5EF4-FFF2-40B4-BE49-F238E27FC236}">
              <a16:creationId xmlns:a16="http://schemas.microsoft.com/office/drawing/2014/main" id="{EF40E906-43BE-4F4B-B2B5-D7D3663BE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967285</xdr:colOff>
      <xdr:row>4</xdr:row>
      <xdr:rowOff>1244</xdr:rowOff>
    </xdr:from>
    <xdr:to>
      <xdr:col>7</xdr:col>
      <xdr:colOff>590550</xdr:colOff>
      <xdr:row>12</xdr:row>
      <xdr:rowOff>177799</xdr:rowOff>
    </xdr:to>
    <xdr:graphicFrame macro="">
      <xdr:nvGraphicFramePr>
        <xdr:cNvPr id="6" name="Chart 5">
          <a:extLst>
            <a:ext uri="{FF2B5EF4-FFF2-40B4-BE49-F238E27FC236}">
              <a16:creationId xmlns:a16="http://schemas.microsoft.com/office/drawing/2014/main" id="{484298F0-DA46-444F-AEB0-6238C4B2BD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984623</xdr:colOff>
      <xdr:row>13</xdr:row>
      <xdr:rowOff>18676</xdr:rowOff>
    </xdr:from>
    <xdr:to>
      <xdr:col>7</xdr:col>
      <xdr:colOff>584200</xdr:colOff>
      <xdr:row>21</xdr:row>
      <xdr:rowOff>209176</xdr:rowOff>
    </xdr:to>
    <xdr:graphicFrame macro="">
      <xdr:nvGraphicFramePr>
        <xdr:cNvPr id="7" name="Chart 6">
          <a:extLst>
            <a:ext uri="{FF2B5EF4-FFF2-40B4-BE49-F238E27FC236}">
              <a16:creationId xmlns:a16="http://schemas.microsoft.com/office/drawing/2014/main" id="{78908369-5579-4C7E-B211-00A6BBC329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685800</xdr:colOff>
      <xdr:row>3</xdr:row>
      <xdr:rowOff>203200</xdr:rowOff>
    </xdr:from>
    <xdr:to>
      <xdr:col>11</xdr:col>
      <xdr:colOff>12700</xdr:colOff>
      <xdr:row>12</xdr:row>
      <xdr:rowOff>165100</xdr:rowOff>
    </xdr:to>
    <xdr:sp macro="" textlink="">
      <xdr:nvSpPr>
        <xdr:cNvPr id="4" name="Rectangle 3">
          <a:extLst>
            <a:ext uri="{FF2B5EF4-FFF2-40B4-BE49-F238E27FC236}">
              <a16:creationId xmlns:a16="http://schemas.microsoft.com/office/drawing/2014/main" id="{ACC6ABF5-D047-42F5-99C7-F767899B8FD0}"/>
            </a:ext>
          </a:extLst>
        </xdr:cNvPr>
        <xdr:cNvSpPr/>
      </xdr:nvSpPr>
      <xdr:spPr>
        <a:xfrm>
          <a:off x="8331200" y="1041400"/>
          <a:ext cx="3695700" cy="2476500"/>
        </a:xfrm>
        <a:prstGeom prst="rect">
          <a:avLst/>
        </a:prstGeom>
        <a:solidFill>
          <a:srgbClr val="678B59"/>
        </a:soli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800100</xdr:colOff>
      <xdr:row>5</xdr:row>
      <xdr:rowOff>228600</xdr:rowOff>
    </xdr:from>
    <xdr:to>
      <xdr:col>10</xdr:col>
      <xdr:colOff>781050</xdr:colOff>
      <xdr:row>11</xdr:row>
      <xdr:rowOff>254000</xdr:rowOff>
    </xdr:to>
    <mc:AlternateContent xmlns:mc="http://schemas.openxmlformats.org/markup-compatibility/2006" xmlns:a14="http://schemas.microsoft.com/office/drawing/2010/main">
      <mc:Choice Requires="a14">
        <xdr:graphicFrame macro="">
          <xdr:nvGraphicFramePr>
            <xdr:cNvPr id="15" name="Policy_Index 1">
              <a:extLst>
                <a:ext uri="{FF2B5EF4-FFF2-40B4-BE49-F238E27FC236}">
                  <a16:creationId xmlns:a16="http://schemas.microsoft.com/office/drawing/2014/main" id="{950DF812-4BD2-C8D6-80C8-25C2821DC6B0}"/>
                </a:ext>
              </a:extLst>
            </xdr:cNvPr>
            <xdr:cNvGraphicFramePr/>
          </xdr:nvGraphicFramePr>
          <xdr:xfrm>
            <a:off x="0" y="0"/>
            <a:ext cx="0" cy="0"/>
          </xdr:xfrm>
          <a:graphic>
            <a:graphicData uri="http://schemas.microsoft.com/office/drawing/2010/slicer">
              <sle:slicer xmlns:sle="http://schemas.microsoft.com/office/drawing/2010/slicer" name="Policy_Index 1"/>
            </a:graphicData>
          </a:graphic>
        </xdr:graphicFrame>
      </mc:Choice>
      <mc:Fallback xmlns="">
        <xdr:sp macro="" textlink="">
          <xdr:nvSpPr>
            <xdr:cNvPr id="0" name=""/>
            <xdr:cNvSpPr>
              <a:spLocks noTextEdit="1"/>
            </xdr:cNvSpPr>
          </xdr:nvSpPr>
          <xdr:spPr>
            <a:xfrm>
              <a:off x="10629900" y="1295400"/>
              <a:ext cx="1073150" cy="170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590550</xdr:colOff>
      <xdr:row>3</xdr:row>
      <xdr:rowOff>215900</xdr:rowOff>
    </xdr:from>
    <xdr:to>
      <xdr:col>9</xdr:col>
      <xdr:colOff>790814</xdr:colOff>
      <xdr:row>5</xdr:row>
      <xdr:rowOff>190033</xdr:rowOff>
    </xdr:to>
    <xdr:pic>
      <xdr:nvPicPr>
        <xdr:cNvPr id="20" name="Picture 19">
          <a:extLst>
            <a:ext uri="{FF2B5EF4-FFF2-40B4-BE49-F238E27FC236}">
              <a16:creationId xmlns:a16="http://schemas.microsoft.com/office/drawing/2014/main" id="{96AE976C-0919-786C-5669-913BC9922EF8}"/>
            </a:ext>
          </a:extLst>
        </xdr:cNvPr>
        <xdr:cNvPicPr>
          <a:picLocks noChangeAspect="1"/>
        </xdr:cNvPicPr>
      </xdr:nvPicPr>
      <xdr:blipFill>
        <a:blip xmlns:r="http://schemas.openxmlformats.org/officeDocument/2006/relationships" r:embed="rId5"/>
        <a:stretch>
          <a:fillRect/>
        </a:stretch>
      </xdr:blipFill>
      <xdr:spPr>
        <a:xfrm>
          <a:off x="9328150" y="1054100"/>
          <a:ext cx="1292464" cy="469433"/>
        </a:xfrm>
        <a:prstGeom prst="rect">
          <a:avLst/>
        </a:prstGeom>
      </xdr:spPr>
    </xdr:pic>
    <xdr:clientData/>
  </xdr:twoCellAnchor>
  <xdr:twoCellAnchor>
    <xdr:from>
      <xdr:col>7</xdr:col>
      <xdr:colOff>688975</xdr:colOff>
      <xdr:row>13</xdr:row>
      <xdr:rowOff>19050</xdr:rowOff>
    </xdr:from>
    <xdr:to>
      <xdr:col>11</xdr:col>
      <xdr:colOff>31750</xdr:colOff>
      <xdr:row>21</xdr:row>
      <xdr:rowOff>209550</xdr:rowOff>
    </xdr:to>
    <xdr:graphicFrame macro="">
      <xdr:nvGraphicFramePr>
        <xdr:cNvPr id="25" name="Chart 24">
          <a:extLst>
            <a:ext uri="{FF2B5EF4-FFF2-40B4-BE49-F238E27FC236}">
              <a16:creationId xmlns:a16="http://schemas.microsoft.com/office/drawing/2014/main" id="{15963303-94A5-C601-2152-3F22BCE217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704850</xdr:colOff>
      <xdr:row>5</xdr:row>
      <xdr:rowOff>222250</xdr:rowOff>
    </xdr:from>
    <xdr:to>
      <xdr:col>9</xdr:col>
      <xdr:colOff>768350</xdr:colOff>
      <xdr:row>11</xdr:row>
      <xdr:rowOff>247650</xdr:rowOff>
    </xdr:to>
    <mc:AlternateContent xmlns:mc="http://schemas.openxmlformats.org/markup-compatibility/2006" xmlns:a14="http://schemas.microsoft.com/office/drawing/2010/main">
      <mc:Choice Requires="a14">
        <xdr:graphicFrame macro="">
          <xdr:nvGraphicFramePr>
            <xdr:cNvPr id="27" name="Country 2">
              <a:extLst>
                <a:ext uri="{FF2B5EF4-FFF2-40B4-BE49-F238E27FC236}">
                  <a16:creationId xmlns:a16="http://schemas.microsoft.com/office/drawing/2014/main" id="{87DA8400-EDA2-D160-7E61-EF93C6B22D3E}"/>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9442450" y="1289050"/>
              <a:ext cx="1155700" cy="170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7</xdr:col>
      <xdr:colOff>774700</xdr:colOff>
      <xdr:row>5</xdr:row>
      <xdr:rowOff>222250</xdr:rowOff>
    </xdr:from>
    <xdr:ext cx="990600" cy="1701800"/>
    <mc:AlternateContent xmlns:mc="http://schemas.openxmlformats.org/markup-compatibility/2006" xmlns:a14="http://schemas.microsoft.com/office/drawing/2010/main">
      <mc:Choice Requires="a14">
        <xdr:graphicFrame macro="">
          <xdr:nvGraphicFramePr>
            <xdr:cNvPr id="28" name="Date 2">
              <a:extLst>
                <a:ext uri="{FF2B5EF4-FFF2-40B4-BE49-F238E27FC236}">
                  <a16:creationId xmlns:a16="http://schemas.microsoft.com/office/drawing/2014/main" id="{A7557018-5B1F-00EB-1C67-21AC7489D042}"/>
                </a:ext>
              </a:extLst>
            </xdr:cNvPr>
            <xdr:cNvGraphicFramePr/>
          </xdr:nvGraphicFramePr>
          <xdr:xfrm>
            <a:off x="0" y="0"/>
            <a:ext cx="0" cy="0"/>
          </xdr:xfrm>
          <a:graphic>
            <a:graphicData uri="http://schemas.microsoft.com/office/drawing/2010/slicer">
              <sle:slicer xmlns:sle="http://schemas.microsoft.com/office/drawing/2010/slicer" name="Date 2"/>
            </a:graphicData>
          </a:graphic>
        </xdr:graphicFrame>
      </mc:Choice>
      <mc:Fallback xmlns="">
        <xdr:sp macro="" textlink="">
          <xdr:nvSpPr>
            <xdr:cNvPr id="0" name=""/>
            <xdr:cNvSpPr>
              <a:spLocks noTextEdit="1"/>
            </xdr:cNvSpPr>
          </xdr:nvSpPr>
          <xdr:spPr>
            <a:xfrm>
              <a:off x="8420100" y="1289050"/>
              <a:ext cx="990600" cy="170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0</xdr:col>
      <xdr:colOff>123954</xdr:colOff>
      <xdr:row>6</xdr:row>
      <xdr:rowOff>233263</xdr:rowOff>
    </xdr:from>
    <xdr:to>
      <xdr:col>3</xdr:col>
      <xdr:colOff>660400</xdr:colOff>
      <xdr:row>16</xdr:row>
      <xdr:rowOff>12958</xdr:rowOff>
    </xdr:to>
    <xdr:graphicFrame macro="">
      <xdr:nvGraphicFramePr>
        <xdr:cNvPr id="3" name="Chart 2">
          <a:extLst>
            <a:ext uri="{FF2B5EF4-FFF2-40B4-BE49-F238E27FC236}">
              <a16:creationId xmlns:a16="http://schemas.microsoft.com/office/drawing/2014/main" id="{4EB455DB-3464-D4D9-11DE-5920970878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765111</xdr:colOff>
      <xdr:row>6</xdr:row>
      <xdr:rowOff>233525</xdr:rowOff>
    </xdr:from>
    <xdr:to>
      <xdr:col>7</xdr:col>
      <xdr:colOff>330200</xdr:colOff>
      <xdr:row>15</xdr:row>
      <xdr:rowOff>266701</xdr:rowOff>
    </xdr:to>
    <xdr:graphicFrame macro="">
      <xdr:nvGraphicFramePr>
        <xdr:cNvPr id="8" name="Chart 7">
          <a:extLst>
            <a:ext uri="{FF2B5EF4-FFF2-40B4-BE49-F238E27FC236}">
              <a16:creationId xmlns:a16="http://schemas.microsoft.com/office/drawing/2014/main" id="{04A5AB30-4958-4D07-8101-8C99D819B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119613</xdr:colOff>
      <xdr:row>16</xdr:row>
      <xdr:rowOff>136331</xdr:rowOff>
    </xdr:from>
    <xdr:to>
      <xdr:col>3</xdr:col>
      <xdr:colOff>666750</xdr:colOff>
      <xdr:row>24</xdr:row>
      <xdr:rowOff>209550</xdr:rowOff>
    </xdr:to>
    <xdr:graphicFrame macro="">
      <xdr:nvGraphicFramePr>
        <xdr:cNvPr id="9" name="Chart 8">
          <a:extLst>
            <a:ext uri="{FF2B5EF4-FFF2-40B4-BE49-F238E27FC236}">
              <a16:creationId xmlns:a16="http://schemas.microsoft.com/office/drawing/2014/main" id="{F6E515CA-3AEF-43DB-B94D-164E353029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801397</xdr:colOff>
      <xdr:row>16</xdr:row>
      <xdr:rowOff>122335</xdr:rowOff>
    </xdr:from>
    <xdr:to>
      <xdr:col>7</xdr:col>
      <xdr:colOff>355600</xdr:colOff>
      <xdr:row>24</xdr:row>
      <xdr:rowOff>234950</xdr:rowOff>
    </xdr:to>
    <xdr:graphicFrame macro="">
      <xdr:nvGraphicFramePr>
        <xdr:cNvPr id="2" name="Chart 1">
          <a:extLst>
            <a:ext uri="{FF2B5EF4-FFF2-40B4-BE49-F238E27FC236}">
              <a16:creationId xmlns:a16="http://schemas.microsoft.com/office/drawing/2014/main" id="{9805405B-05CC-ABF3-67D5-937D432E47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408768</xdr:colOff>
      <xdr:row>6</xdr:row>
      <xdr:rowOff>244108</xdr:rowOff>
    </xdr:from>
    <xdr:to>
      <xdr:col>10</xdr:col>
      <xdr:colOff>609600</xdr:colOff>
      <xdr:row>15</xdr:row>
      <xdr:rowOff>254000</xdr:rowOff>
    </xdr:to>
    <xdr:graphicFrame macro="">
      <xdr:nvGraphicFramePr>
        <xdr:cNvPr id="4" name="Chart 3">
          <a:extLst>
            <a:ext uri="{FF2B5EF4-FFF2-40B4-BE49-F238E27FC236}">
              <a16:creationId xmlns:a16="http://schemas.microsoft.com/office/drawing/2014/main" id="{101A8FAB-2722-C7BE-B182-D15580F68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482600</xdr:colOff>
      <xdr:row>16</xdr:row>
      <xdr:rowOff>114300</xdr:rowOff>
    </xdr:from>
    <xdr:to>
      <xdr:col>10</xdr:col>
      <xdr:colOff>611558</xdr:colOff>
      <xdr:row>24</xdr:row>
      <xdr:rowOff>205650</xdr:rowOff>
    </xdr:to>
    <xdr:sp macro="" textlink="">
      <xdr:nvSpPr>
        <xdr:cNvPr id="10" name="Rectangle 9">
          <a:extLst>
            <a:ext uri="{FF2B5EF4-FFF2-40B4-BE49-F238E27FC236}">
              <a16:creationId xmlns:a16="http://schemas.microsoft.com/office/drawing/2014/main" id="{88745AC8-B98E-F643-27A3-5CE17AFDF4DA}"/>
            </a:ext>
          </a:extLst>
        </xdr:cNvPr>
        <xdr:cNvSpPr/>
      </xdr:nvSpPr>
      <xdr:spPr>
        <a:xfrm>
          <a:off x="8210550" y="4584700"/>
          <a:ext cx="3405558" cy="2326550"/>
        </a:xfrm>
        <a:prstGeom prst="rect">
          <a:avLst/>
        </a:prstGeom>
        <a:solidFill>
          <a:srgbClr val="678B59"/>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621100</xdr:colOff>
      <xdr:row>17</xdr:row>
      <xdr:rowOff>241300</xdr:rowOff>
    </xdr:from>
    <xdr:to>
      <xdr:col>9</xdr:col>
      <xdr:colOff>539750</xdr:colOff>
      <xdr:row>23</xdr:row>
      <xdr:rowOff>254000</xdr:rowOff>
    </xdr:to>
    <mc:AlternateContent xmlns:mc="http://schemas.openxmlformats.org/markup-compatibility/2006" xmlns:a14="http://schemas.microsoft.com/office/drawing/2010/main">
      <mc:Choice Requires="a14">
        <xdr:graphicFrame macro="">
          <xdr:nvGraphicFramePr>
            <xdr:cNvPr id="11" name="Country">
              <a:extLst>
                <a:ext uri="{FF2B5EF4-FFF2-40B4-BE49-F238E27FC236}">
                  <a16:creationId xmlns:a16="http://schemas.microsoft.com/office/drawing/2014/main" id="{EBA21140-40D8-4C5E-8938-7C67A9443CD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441250" y="4991100"/>
              <a:ext cx="1010850" cy="1689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571500</xdr:colOff>
      <xdr:row>17</xdr:row>
      <xdr:rowOff>238904</xdr:rowOff>
    </xdr:from>
    <xdr:to>
      <xdr:col>8</xdr:col>
      <xdr:colOff>514350</xdr:colOff>
      <xdr:row>23</xdr:row>
      <xdr:rowOff>259388</xdr:rowOff>
    </xdr:to>
    <mc:AlternateContent xmlns:mc="http://schemas.openxmlformats.org/markup-compatibility/2006" xmlns:a14="http://schemas.microsoft.com/office/drawing/2010/main">
      <mc:Choice Requires="a14">
        <xdr:graphicFrame macro="">
          <xdr:nvGraphicFramePr>
            <xdr:cNvPr id="12" name="Date (Year)">
              <a:extLst>
                <a:ext uri="{FF2B5EF4-FFF2-40B4-BE49-F238E27FC236}">
                  <a16:creationId xmlns:a16="http://schemas.microsoft.com/office/drawing/2014/main" id="{66F2620D-C6BE-4FC6-B86D-AA962CC010F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8299450" y="4988704"/>
              <a:ext cx="1035050" cy="16968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641351</xdr:colOff>
      <xdr:row>17</xdr:row>
      <xdr:rowOff>232719</xdr:rowOff>
    </xdr:from>
    <xdr:to>
      <xdr:col>10</xdr:col>
      <xdr:colOff>546101</xdr:colOff>
      <xdr:row>23</xdr:row>
      <xdr:rowOff>245419</xdr:rowOff>
    </xdr:to>
    <mc:AlternateContent xmlns:mc="http://schemas.openxmlformats.org/markup-compatibility/2006" xmlns:a14="http://schemas.microsoft.com/office/drawing/2010/main">
      <mc:Choice Requires="a14">
        <xdr:graphicFrame macro="">
          <xdr:nvGraphicFramePr>
            <xdr:cNvPr id="13" name="Policy_Index">
              <a:extLst>
                <a:ext uri="{FF2B5EF4-FFF2-40B4-BE49-F238E27FC236}">
                  <a16:creationId xmlns:a16="http://schemas.microsoft.com/office/drawing/2014/main" id="{31AD7518-82BC-4C94-B026-85BEB37F4A40}"/>
                </a:ext>
              </a:extLst>
            </xdr:cNvPr>
            <xdr:cNvGraphicFramePr/>
          </xdr:nvGraphicFramePr>
          <xdr:xfrm>
            <a:off x="0" y="0"/>
            <a:ext cx="0" cy="0"/>
          </xdr:xfrm>
          <a:graphic>
            <a:graphicData uri="http://schemas.microsoft.com/office/drawing/2010/slicer">
              <sle:slicer xmlns:sle="http://schemas.microsoft.com/office/drawing/2010/slicer" name="Policy_Index"/>
            </a:graphicData>
          </a:graphic>
        </xdr:graphicFrame>
      </mc:Choice>
      <mc:Fallback xmlns="">
        <xdr:sp macro="" textlink="">
          <xdr:nvSpPr>
            <xdr:cNvPr id="0" name=""/>
            <xdr:cNvSpPr>
              <a:spLocks noTextEdit="1"/>
            </xdr:cNvSpPr>
          </xdr:nvSpPr>
          <xdr:spPr>
            <a:xfrm>
              <a:off x="10553701" y="4982519"/>
              <a:ext cx="996950" cy="1689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514350</xdr:colOff>
      <xdr:row>16</xdr:row>
      <xdr:rowOff>165100</xdr:rowOff>
    </xdr:from>
    <xdr:to>
      <xdr:col>10</xdr:col>
      <xdr:colOff>304800</xdr:colOff>
      <xdr:row>17</xdr:row>
      <xdr:rowOff>196850</xdr:rowOff>
    </xdr:to>
    <xdr:sp macro="" textlink="">
      <xdr:nvSpPr>
        <xdr:cNvPr id="5" name="TextBox 4">
          <a:extLst>
            <a:ext uri="{FF2B5EF4-FFF2-40B4-BE49-F238E27FC236}">
              <a16:creationId xmlns:a16="http://schemas.microsoft.com/office/drawing/2014/main" id="{F8A59A6B-2682-F4E8-B687-423FBE609E7A}"/>
            </a:ext>
          </a:extLst>
        </xdr:cNvPr>
        <xdr:cNvSpPr txBox="1"/>
      </xdr:nvSpPr>
      <xdr:spPr>
        <a:xfrm>
          <a:off x="9334500" y="4635500"/>
          <a:ext cx="1974850" cy="311150"/>
        </a:xfrm>
        <a:prstGeom prst="rect">
          <a:avLst/>
        </a:prstGeom>
        <a:noFill/>
        <a:ln w="9525" cmpd="sng">
          <a:solidFill>
            <a:srgbClr val="678B5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Filter</a:t>
          </a:r>
          <a:r>
            <a:rPr lang="en-US" sz="1100">
              <a:solidFill>
                <a:schemeClr val="bg1"/>
              </a:solidFill>
            </a:rPr>
            <a:t> </a:t>
          </a: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Here</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AppData\Local\Packages\5319275A.WhatsAppDesktop_cv1g1gvanyjgm\LocalState\sessions\91A1E74A226CB0D2F4516712EB0A6435A220297E\transfers\2026-13\Plastic%20Pollution%20-%20Professional%20Dashboard.xlsx" TargetMode="External"/><Relationship Id="rId1" Type="http://schemas.openxmlformats.org/officeDocument/2006/relationships/externalLinkPath" Target="file:///C:\Users\hp\AppData\Local\Packages\5319275A.WhatsAppDesktop_cv1g1gvanyjgm\LocalState\sessions\91A1E74A226CB0D2F4516712EB0A6435A220297E\transfers\2026-13\Plastic%20Pollution%20-%20Professional%20Dashboar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hp\Downloads\plastic_waste_xlookup_dashboard.xlsx" TargetMode="External"/><Relationship Id="rId1" Type="http://schemas.openxmlformats.org/officeDocument/2006/relationships/externalLinkPath" Target="file:///C:\Users\hp\Downloads\plastic_waste_xlookup_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lastic_Pollution_Data"/>
      <sheetName val="Sheet1"/>
      <sheetName val="Sheet2"/>
      <sheetName val="Sheet3"/>
      <sheetName val="Country Breakdown Tables"/>
      <sheetName val="Overview"/>
      <sheetName val="Country wise comparision"/>
      <sheetName val="Waste Management"/>
      <sheetName val="Financial Policy"/>
    </sheetNames>
    <sheetDataSet>
      <sheetData sheetId="0" refreshError="1">
        <row r="1">
          <cell r="G1" t="str">
            <v>Waste_Tons</v>
          </cell>
          <cell r="I1" t="str">
            <v>Mismanaged_Tons</v>
          </cell>
          <cell r="J1" t="str">
            <v>Ocean_Leakage_Tons</v>
          </cell>
          <cell r="K1" t="str">
            <v>Population</v>
          </cell>
        </row>
        <row r="2">
          <cell r="G2">
            <v>2487.4699999999998</v>
          </cell>
          <cell r="I2">
            <v>2001.58</v>
          </cell>
          <cell r="J2">
            <v>212.54</v>
          </cell>
          <cell r="K2">
            <v>14681687</v>
          </cell>
        </row>
        <row r="3">
          <cell r="G3">
            <v>3360.79</v>
          </cell>
          <cell r="I3">
            <v>1971.64</v>
          </cell>
          <cell r="J3">
            <v>306.32</v>
          </cell>
          <cell r="K3">
            <v>17195175</v>
          </cell>
        </row>
        <row r="4">
          <cell r="G4">
            <v>4603.84</v>
          </cell>
          <cell r="I4">
            <v>2891.95</v>
          </cell>
          <cell r="J4">
            <v>378.41</v>
          </cell>
          <cell r="K4">
            <v>3262053</v>
          </cell>
        </row>
        <row r="5">
          <cell r="G5">
            <v>2081.89</v>
          </cell>
          <cell r="I5">
            <v>866.06</v>
          </cell>
          <cell r="J5">
            <v>125.53</v>
          </cell>
          <cell r="K5">
            <v>19240574</v>
          </cell>
        </row>
        <row r="6">
          <cell r="G6">
            <v>4589.03</v>
          </cell>
          <cell r="I6">
            <v>3555.34</v>
          </cell>
          <cell r="J6">
            <v>801.27</v>
          </cell>
          <cell r="K6">
            <v>19042438</v>
          </cell>
        </row>
        <row r="7">
          <cell r="G7">
            <v>3662.82</v>
          </cell>
          <cell r="I7">
            <v>2692.26</v>
          </cell>
          <cell r="J7">
            <v>796.1</v>
          </cell>
          <cell r="K7">
            <v>4185048</v>
          </cell>
        </row>
        <row r="8">
          <cell r="G8">
            <v>4567.1899999999996</v>
          </cell>
          <cell r="I8">
            <v>2723.92</v>
          </cell>
          <cell r="J8">
            <v>491.67</v>
          </cell>
          <cell r="K8">
            <v>6771504</v>
          </cell>
        </row>
        <row r="9">
          <cell r="G9">
            <v>4197.74</v>
          </cell>
          <cell r="I9">
            <v>2015.96</v>
          </cell>
          <cell r="J9">
            <v>186.52</v>
          </cell>
          <cell r="K9">
            <v>2023620</v>
          </cell>
        </row>
        <row r="10">
          <cell r="G10">
            <v>3330.05</v>
          </cell>
          <cell r="I10">
            <v>2208.9499999999998</v>
          </cell>
          <cell r="J10">
            <v>619.84</v>
          </cell>
          <cell r="K10">
            <v>11831033</v>
          </cell>
        </row>
        <row r="11">
          <cell r="G11">
            <v>4468.29</v>
          </cell>
          <cell r="I11">
            <v>2479.23</v>
          </cell>
          <cell r="J11">
            <v>653.57000000000005</v>
          </cell>
          <cell r="K11">
            <v>6576315</v>
          </cell>
        </row>
        <row r="12">
          <cell r="G12">
            <v>99.81</v>
          </cell>
          <cell r="I12">
            <v>51.21</v>
          </cell>
          <cell r="J12">
            <v>14.37</v>
          </cell>
          <cell r="K12">
            <v>11765410</v>
          </cell>
        </row>
        <row r="13">
          <cell r="G13">
            <v>906.13</v>
          </cell>
          <cell r="I13">
            <v>749.39</v>
          </cell>
          <cell r="J13">
            <v>122.26</v>
          </cell>
          <cell r="K13">
            <v>9178037</v>
          </cell>
        </row>
        <row r="14">
          <cell r="G14">
            <v>4756.79</v>
          </cell>
          <cell r="I14">
            <v>3363.6</v>
          </cell>
          <cell r="J14">
            <v>749.29</v>
          </cell>
          <cell r="K14">
            <v>13412066</v>
          </cell>
        </row>
        <row r="15">
          <cell r="G15">
            <v>1374.89</v>
          </cell>
          <cell r="I15">
            <v>1197.05</v>
          </cell>
          <cell r="J15">
            <v>79.62</v>
          </cell>
          <cell r="K15">
            <v>2797365</v>
          </cell>
        </row>
        <row r="16">
          <cell r="G16">
            <v>3140.08</v>
          </cell>
          <cell r="I16">
            <v>1820.02</v>
          </cell>
          <cell r="J16">
            <v>362.72</v>
          </cell>
          <cell r="K16">
            <v>17742691</v>
          </cell>
        </row>
        <row r="17">
          <cell r="G17">
            <v>1182.31</v>
          </cell>
          <cell r="I17">
            <v>907.9</v>
          </cell>
          <cell r="J17">
            <v>268.74</v>
          </cell>
          <cell r="K17">
            <v>13442256</v>
          </cell>
        </row>
        <row r="18">
          <cell r="G18">
            <v>2475.0100000000002</v>
          </cell>
          <cell r="I18">
            <v>1978.06</v>
          </cell>
          <cell r="J18">
            <v>399.57</v>
          </cell>
          <cell r="K18">
            <v>1610180</v>
          </cell>
        </row>
        <row r="19">
          <cell r="G19">
            <v>2316.2199999999998</v>
          </cell>
          <cell r="I19">
            <v>1728.42</v>
          </cell>
          <cell r="J19">
            <v>218.3</v>
          </cell>
          <cell r="K19">
            <v>19822717</v>
          </cell>
        </row>
        <row r="20">
          <cell r="G20">
            <v>2336.58</v>
          </cell>
          <cell r="I20">
            <v>2005.84</v>
          </cell>
          <cell r="J20">
            <v>101.27</v>
          </cell>
          <cell r="K20">
            <v>11666373</v>
          </cell>
        </row>
        <row r="21">
          <cell r="G21">
            <v>4643.63</v>
          </cell>
          <cell r="I21">
            <v>3354.35</v>
          </cell>
          <cell r="J21">
            <v>517.79999999999995</v>
          </cell>
          <cell r="K21">
            <v>18178670</v>
          </cell>
        </row>
        <row r="22">
          <cell r="G22">
            <v>4393.6899999999996</v>
          </cell>
          <cell r="I22">
            <v>2245.0500000000002</v>
          </cell>
          <cell r="J22">
            <v>269.70999999999998</v>
          </cell>
          <cell r="K22">
            <v>11129828</v>
          </cell>
        </row>
        <row r="23">
          <cell r="G23">
            <v>1203.5</v>
          </cell>
          <cell r="I23">
            <v>503.76</v>
          </cell>
          <cell r="J23">
            <v>148.58000000000001</v>
          </cell>
          <cell r="K23">
            <v>12707826</v>
          </cell>
        </row>
        <row r="24">
          <cell r="G24">
            <v>3849.4</v>
          </cell>
          <cell r="I24">
            <v>3113.93</v>
          </cell>
          <cell r="J24">
            <v>617.6</v>
          </cell>
          <cell r="K24">
            <v>1926963</v>
          </cell>
        </row>
        <row r="25">
          <cell r="G25">
            <v>1643.74</v>
          </cell>
          <cell r="I25">
            <v>1103.1600000000001</v>
          </cell>
          <cell r="J25">
            <v>82.65</v>
          </cell>
          <cell r="K25">
            <v>3953650</v>
          </cell>
        </row>
        <row r="26">
          <cell r="G26">
            <v>4584.01</v>
          </cell>
          <cell r="I26">
            <v>2887.03</v>
          </cell>
          <cell r="J26">
            <v>787.63</v>
          </cell>
          <cell r="K26">
            <v>14583961</v>
          </cell>
        </row>
        <row r="27">
          <cell r="G27">
            <v>4146.7700000000004</v>
          </cell>
          <cell r="I27">
            <v>2107.0100000000002</v>
          </cell>
          <cell r="J27">
            <v>543.82000000000005</v>
          </cell>
          <cell r="K27">
            <v>8966243</v>
          </cell>
        </row>
        <row r="28">
          <cell r="G28">
            <v>3829.98</v>
          </cell>
          <cell r="I28">
            <v>1915.11</v>
          </cell>
          <cell r="J28">
            <v>566.79999999999995</v>
          </cell>
          <cell r="K28">
            <v>7806471</v>
          </cell>
        </row>
        <row r="29">
          <cell r="G29">
            <v>4048.23</v>
          </cell>
          <cell r="I29">
            <v>2638.26</v>
          </cell>
          <cell r="J29">
            <v>581.08000000000004</v>
          </cell>
          <cell r="K29">
            <v>2560313</v>
          </cell>
        </row>
        <row r="30">
          <cell r="G30">
            <v>4078.24</v>
          </cell>
          <cell r="I30">
            <v>3589.25</v>
          </cell>
          <cell r="J30">
            <v>494.86</v>
          </cell>
          <cell r="K30">
            <v>18175546</v>
          </cell>
        </row>
        <row r="31">
          <cell r="G31">
            <v>2907.09</v>
          </cell>
          <cell r="I31">
            <v>1393.41</v>
          </cell>
          <cell r="J31">
            <v>176.27</v>
          </cell>
          <cell r="K31">
            <v>6001697</v>
          </cell>
        </row>
        <row r="32">
          <cell r="G32">
            <v>1377.73</v>
          </cell>
          <cell r="I32">
            <v>613.53</v>
          </cell>
          <cell r="J32">
            <v>146.99</v>
          </cell>
          <cell r="K32">
            <v>12745993</v>
          </cell>
        </row>
        <row r="33">
          <cell r="G33">
            <v>601.20000000000005</v>
          </cell>
          <cell r="I33">
            <v>475.8</v>
          </cell>
          <cell r="J33">
            <v>74.150000000000006</v>
          </cell>
          <cell r="K33">
            <v>737659</v>
          </cell>
        </row>
        <row r="34">
          <cell r="G34">
            <v>4533.17</v>
          </cell>
          <cell r="I34">
            <v>2301.8200000000002</v>
          </cell>
          <cell r="J34">
            <v>381.45</v>
          </cell>
          <cell r="K34">
            <v>9366010</v>
          </cell>
        </row>
        <row r="35">
          <cell r="G35">
            <v>3101.13</v>
          </cell>
          <cell r="I35">
            <v>2146.2399999999998</v>
          </cell>
          <cell r="J35">
            <v>336.22</v>
          </cell>
          <cell r="K35">
            <v>8735625</v>
          </cell>
        </row>
        <row r="36">
          <cell r="G36">
            <v>789.27</v>
          </cell>
          <cell r="I36">
            <v>538</v>
          </cell>
          <cell r="J36">
            <v>156.47</v>
          </cell>
          <cell r="K36">
            <v>18153506</v>
          </cell>
        </row>
        <row r="37">
          <cell r="G37">
            <v>698.63</v>
          </cell>
          <cell r="I37">
            <v>549.96</v>
          </cell>
          <cell r="J37">
            <v>137.91999999999999</v>
          </cell>
          <cell r="K37">
            <v>15391882</v>
          </cell>
        </row>
        <row r="38">
          <cell r="G38">
            <v>643.11</v>
          </cell>
          <cell r="I38">
            <v>405.56</v>
          </cell>
          <cell r="J38">
            <v>43.23</v>
          </cell>
          <cell r="K38">
            <v>6195317</v>
          </cell>
        </row>
        <row r="39">
          <cell r="G39">
            <v>1514.74</v>
          </cell>
          <cell r="I39">
            <v>916.85</v>
          </cell>
          <cell r="J39">
            <v>231.8</v>
          </cell>
          <cell r="K39">
            <v>9940441</v>
          </cell>
        </row>
        <row r="40">
          <cell r="G40">
            <v>3582.46</v>
          </cell>
          <cell r="I40">
            <v>1942.16</v>
          </cell>
          <cell r="J40">
            <v>134.02000000000001</v>
          </cell>
          <cell r="K40">
            <v>2916796</v>
          </cell>
        </row>
        <row r="41">
          <cell r="G41">
            <v>439.93</v>
          </cell>
          <cell r="I41">
            <v>193.51</v>
          </cell>
          <cell r="J41">
            <v>26.69</v>
          </cell>
          <cell r="K41">
            <v>19638935</v>
          </cell>
        </row>
        <row r="42">
          <cell r="G42">
            <v>2576.73</v>
          </cell>
          <cell r="I42">
            <v>1312.26</v>
          </cell>
          <cell r="J42">
            <v>171.76</v>
          </cell>
          <cell r="K42">
            <v>5512817</v>
          </cell>
        </row>
        <row r="43">
          <cell r="G43">
            <v>1443.2</v>
          </cell>
          <cell r="I43">
            <v>935.54</v>
          </cell>
          <cell r="J43">
            <v>136.63999999999999</v>
          </cell>
          <cell r="K43">
            <v>14035868</v>
          </cell>
        </row>
        <row r="44">
          <cell r="G44">
            <v>2500.23</v>
          </cell>
          <cell r="I44">
            <v>1373.45</v>
          </cell>
          <cell r="J44">
            <v>275.10000000000002</v>
          </cell>
          <cell r="K44">
            <v>4921487</v>
          </cell>
        </row>
        <row r="45">
          <cell r="G45">
            <v>758.37</v>
          </cell>
          <cell r="I45">
            <v>617.9</v>
          </cell>
          <cell r="J45">
            <v>125.69</v>
          </cell>
          <cell r="K45">
            <v>592736</v>
          </cell>
        </row>
        <row r="46">
          <cell r="G46">
            <v>3438.1</v>
          </cell>
          <cell r="I46">
            <v>2839.76</v>
          </cell>
          <cell r="J46">
            <v>490</v>
          </cell>
          <cell r="K46">
            <v>9245200</v>
          </cell>
        </row>
        <row r="47">
          <cell r="G47">
            <v>1396.74</v>
          </cell>
          <cell r="I47">
            <v>733.19</v>
          </cell>
          <cell r="J47">
            <v>78.180000000000007</v>
          </cell>
          <cell r="K47">
            <v>6441279</v>
          </cell>
        </row>
        <row r="48">
          <cell r="G48">
            <v>1362.59</v>
          </cell>
          <cell r="I48">
            <v>1209.32</v>
          </cell>
          <cell r="J48">
            <v>221.24</v>
          </cell>
          <cell r="K48">
            <v>1616502</v>
          </cell>
        </row>
        <row r="49">
          <cell r="G49">
            <v>3994.52</v>
          </cell>
          <cell r="I49">
            <v>2435.84</v>
          </cell>
          <cell r="J49">
            <v>171.17</v>
          </cell>
          <cell r="K49">
            <v>3201844</v>
          </cell>
        </row>
        <row r="50">
          <cell r="G50">
            <v>517.67999999999995</v>
          </cell>
          <cell r="I50">
            <v>435.56</v>
          </cell>
          <cell r="J50">
            <v>123.74</v>
          </cell>
          <cell r="K50">
            <v>1062872</v>
          </cell>
        </row>
        <row r="51">
          <cell r="G51">
            <v>4819.5600000000004</v>
          </cell>
          <cell r="I51">
            <v>3168.44</v>
          </cell>
          <cell r="J51">
            <v>185.15</v>
          </cell>
          <cell r="K51">
            <v>3961618</v>
          </cell>
        </row>
        <row r="52">
          <cell r="G52">
            <v>4916.9799999999996</v>
          </cell>
          <cell r="I52">
            <v>3829</v>
          </cell>
          <cell r="J52">
            <v>204.16</v>
          </cell>
          <cell r="K52">
            <v>5326939</v>
          </cell>
        </row>
        <row r="53">
          <cell r="G53">
            <v>4576.78</v>
          </cell>
          <cell r="I53">
            <v>2826.11</v>
          </cell>
          <cell r="J53">
            <v>347.13</v>
          </cell>
          <cell r="K53">
            <v>8190643</v>
          </cell>
        </row>
        <row r="54">
          <cell r="G54">
            <v>980.95</v>
          </cell>
          <cell r="I54">
            <v>591.70000000000005</v>
          </cell>
          <cell r="J54">
            <v>169.22</v>
          </cell>
          <cell r="K54">
            <v>8513757</v>
          </cell>
        </row>
        <row r="55">
          <cell r="G55">
            <v>3669.95</v>
          </cell>
          <cell r="I55">
            <v>3155.5</v>
          </cell>
          <cell r="J55">
            <v>193.5</v>
          </cell>
          <cell r="K55">
            <v>1084133</v>
          </cell>
        </row>
        <row r="56">
          <cell r="G56">
            <v>4868.83</v>
          </cell>
          <cell r="I56">
            <v>2042.42</v>
          </cell>
          <cell r="J56">
            <v>421.26</v>
          </cell>
          <cell r="K56">
            <v>14998260</v>
          </cell>
        </row>
        <row r="57">
          <cell r="G57">
            <v>179.99</v>
          </cell>
          <cell r="I57">
            <v>115.39</v>
          </cell>
          <cell r="J57">
            <v>28.19</v>
          </cell>
          <cell r="K57">
            <v>7090624</v>
          </cell>
        </row>
        <row r="58">
          <cell r="G58">
            <v>1346.06</v>
          </cell>
          <cell r="I58">
            <v>615.65</v>
          </cell>
          <cell r="J58">
            <v>176</v>
          </cell>
          <cell r="K58">
            <v>15169448</v>
          </cell>
        </row>
        <row r="59">
          <cell r="G59">
            <v>642.69000000000005</v>
          </cell>
          <cell r="I59">
            <v>565.24</v>
          </cell>
          <cell r="J59">
            <v>128.49</v>
          </cell>
          <cell r="K59">
            <v>1307093</v>
          </cell>
        </row>
        <row r="60">
          <cell r="G60">
            <v>370.54</v>
          </cell>
          <cell r="I60">
            <v>158.51</v>
          </cell>
          <cell r="J60">
            <v>32.17</v>
          </cell>
          <cell r="K60">
            <v>19625638</v>
          </cell>
        </row>
        <row r="61">
          <cell r="G61">
            <v>3933.15</v>
          </cell>
          <cell r="I61">
            <v>2935.15</v>
          </cell>
          <cell r="J61">
            <v>292.20999999999998</v>
          </cell>
          <cell r="K61">
            <v>16368608</v>
          </cell>
        </row>
        <row r="62">
          <cell r="G62">
            <v>3053.64</v>
          </cell>
          <cell r="I62">
            <v>1249.71</v>
          </cell>
          <cell r="J62">
            <v>118.25</v>
          </cell>
          <cell r="K62">
            <v>9336295</v>
          </cell>
        </row>
        <row r="63">
          <cell r="G63">
            <v>2758.77</v>
          </cell>
          <cell r="I63">
            <v>1854.68</v>
          </cell>
          <cell r="J63">
            <v>495.67</v>
          </cell>
          <cell r="K63">
            <v>10110765</v>
          </cell>
        </row>
        <row r="64">
          <cell r="G64">
            <v>4136.53</v>
          </cell>
          <cell r="I64">
            <v>3688.12</v>
          </cell>
          <cell r="J64">
            <v>982.38</v>
          </cell>
          <cell r="K64">
            <v>19834692</v>
          </cell>
        </row>
        <row r="65">
          <cell r="G65">
            <v>2498.29</v>
          </cell>
          <cell r="I65">
            <v>1033.9000000000001</v>
          </cell>
          <cell r="J65">
            <v>183.01</v>
          </cell>
          <cell r="K65">
            <v>5970900</v>
          </cell>
        </row>
        <row r="66">
          <cell r="G66">
            <v>4998.75</v>
          </cell>
          <cell r="I66">
            <v>3863.27</v>
          </cell>
          <cell r="J66">
            <v>365.99</v>
          </cell>
          <cell r="K66">
            <v>18805969</v>
          </cell>
        </row>
        <row r="67">
          <cell r="G67">
            <v>1012.68</v>
          </cell>
          <cell r="I67">
            <v>856.19</v>
          </cell>
          <cell r="J67">
            <v>235.77</v>
          </cell>
          <cell r="K67">
            <v>2990332</v>
          </cell>
        </row>
        <row r="68">
          <cell r="G68">
            <v>3137.11</v>
          </cell>
          <cell r="I68">
            <v>2211.2800000000002</v>
          </cell>
          <cell r="J68">
            <v>160.47999999999999</v>
          </cell>
          <cell r="K68">
            <v>13807775</v>
          </cell>
        </row>
        <row r="69">
          <cell r="G69">
            <v>1331.51</v>
          </cell>
          <cell r="I69">
            <v>682.85</v>
          </cell>
          <cell r="J69">
            <v>182.14</v>
          </cell>
          <cell r="K69">
            <v>4650028</v>
          </cell>
        </row>
        <row r="70">
          <cell r="G70">
            <v>3140.94</v>
          </cell>
          <cell r="I70">
            <v>2658.99</v>
          </cell>
          <cell r="J70">
            <v>686.38</v>
          </cell>
          <cell r="K70">
            <v>17409031</v>
          </cell>
        </row>
        <row r="71">
          <cell r="G71">
            <v>2975.73</v>
          </cell>
          <cell r="I71">
            <v>2378.4699999999998</v>
          </cell>
          <cell r="J71">
            <v>398.67</v>
          </cell>
          <cell r="K71">
            <v>5397061</v>
          </cell>
        </row>
        <row r="72">
          <cell r="G72">
            <v>4302.41</v>
          </cell>
          <cell r="I72">
            <v>1767.8</v>
          </cell>
          <cell r="J72">
            <v>318.08</v>
          </cell>
          <cell r="K72">
            <v>628401</v>
          </cell>
        </row>
        <row r="73">
          <cell r="G73">
            <v>4127.75</v>
          </cell>
          <cell r="I73">
            <v>3521.3</v>
          </cell>
          <cell r="J73">
            <v>649.66999999999996</v>
          </cell>
          <cell r="K73">
            <v>7087783</v>
          </cell>
        </row>
        <row r="74">
          <cell r="G74">
            <v>2447.77</v>
          </cell>
          <cell r="I74">
            <v>1724.9</v>
          </cell>
          <cell r="J74">
            <v>97.68</v>
          </cell>
          <cell r="K74">
            <v>8346563</v>
          </cell>
        </row>
        <row r="75">
          <cell r="G75">
            <v>226.44</v>
          </cell>
          <cell r="I75">
            <v>148.16999999999999</v>
          </cell>
          <cell r="J75">
            <v>25.16</v>
          </cell>
          <cell r="K75">
            <v>6452802</v>
          </cell>
        </row>
        <row r="76">
          <cell r="G76">
            <v>3877.16</v>
          </cell>
          <cell r="I76">
            <v>2155.81</v>
          </cell>
          <cell r="J76">
            <v>523.55999999999995</v>
          </cell>
          <cell r="K76">
            <v>18757714</v>
          </cell>
        </row>
        <row r="77">
          <cell r="G77">
            <v>4107.1400000000003</v>
          </cell>
          <cell r="I77">
            <v>3134.84</v>
          </cell>
          <cell r="J77">
            <v>833.54</v>
          </cell>
          <cell r="K77">
            <v>7874629</v>
          </cell>
        </row>
        <row r="78">
          <cell r="G78">
            <v>2987.2</v>
          </cell>
          <cell r="I78">
            <v>2654.5</v>
          </cell>
          <cell r="J78">
            <v>546.45000000000005</v>
          </cell>
          <cell r="K78">
            <v>5203104</v>
          </cell>
        </row>
        <row r="79">
          <cell r="G79">
            <v>264.05</v>
          </cell>
          <cell r="I79">
            <v>168.54</v>
          </cell>
          <cell r="J79">
            <v>48.77</v>
          </cell>
          <cell r="K79">
            <v>19104937</v>
          </cell>
        </row>
        <row r="80">
          <cell r="G80">
            <v>2501.1</v>
          </cell>
          <cell r="I80">
            <v>1199.78</v>
          </cell>
          <cell r="J80">
            <v>286.33999999999997</v>
          </cell>
          <cell r="K80">
            <v>7275890</v>
          </cell>
        </row>
        <row r="81">
          <cell r="G81">
            <v>872.14</v>
          </cell>
          <cell r="I81">
            <v>728.6</v>
          </cell>
          <cell r="J81">
            <v>118.42</v>
          </cell>
          <cell r="K81">
            <v>17591051</v>
          </cell>
        </row>
        <row r="82">
          <cell r="G82">
            <v>2754.97</v>
          </cell>
          <cell r="I82">
            <v>2177.75</v>
          </cell>
          <cell r="J82">
            <v>113.96</v>
          </cell>
          <cell r="K82">
            <v>15303482</v>
          </cell>
        </row>
        <row r="83">
          <cell r="G83">
            <v>604.04</v>
          </cell>
          <cell r="I83">
            <v>430.45</v>
          </cell>
          <cell r="J83">
            <v>114.93</v>
          </cell>
          <cell r="K83">
            <v>2955819</v>
          </cell>
        </row>
        <row r="84">
          <cell r="G84">
            <v>3021.17</v>
          </cell>
          <cell r="I84">
            <v>1764.49</v>
          </cell>
          <cell r="J84">
            <v>188.7</v>
          </cell>
          <cell r="K84">
            <v>19549084</v>
          </cell>
        </row>
        <row r="85">
          <cell r="G85">
            <v>1178.76</v>
          </cell>
          <cell r="I85">
            <v>668.93</v>
          </cell>
          <cell r="J85">
            <v>74.78</v>
          </cell>
          <cell r="K85">
            <v>11149323</v>
          </cell>
        </row>
        <row r="86">
          <cell r="G86">
            <v>1086.6600000000001</v>
          </cell>
          <cell r="I86">
            <v>499.36</v>
          </cell>
          <cell r="J86">
            <v>129.68</v>
          </cell>
          <cell r="K86">
            <v>13890555</v>
          </cell>
        </row>
        <row r="87">
          <cell r="G87">
            <v>4300.21</v>
          </cell>
          <cell r="I87">
            <v>3214.16</v>
          </cell>
          <cell r="J87">
            <v>765.09</v>
          </cell>
          <cell r="K87">
            <v>7805843</v>
          </cell>
        </row>
        <row r="88">
          <cell r="G88">
            <v>3330.83</v>
          </cell>
          <cell r="I88">
            <v>2657.93</v>
          </cell>
          <cell r="J88">
            <v>135.53</v>
          </cell>
          <cell r="K88">
            <v>6895026</v>
          </cell>
        </row>
        <row r="89">
          <cell r="G89">
            <v>555.58000000000004</v>
          </cell>
          <cell r="I89">
            <v>282.57</v>
          </cell>
          <cell r="J89">
            <v>66.150000000000006</v>
          </cell>
          <cell r="K89">
            <v>17384576</v>
          </cell>
        </row>
        <row r="90">
          <cell r="G90">
            <v>1390.93</v>
          </cell>
          <cell r="I90">
            <v>735.1</v>
          </cell>
          <cell r="J90">
            <v>166.04</v>
          </cell>
          <cell r="K90">
            <v>16714186</v>
          </cell>
        </row>
        <row r="91">
          <cell r="G91">
            <v>3867.22</v>
          </cell>
          <cell r="I91">
            <v>1582.34</v>
          </cell>
          <cell r="J91">
            <v>162.09</v>
          </cell>
          <cell r="K91">
            <v>19381405</v>
          </cell>
        </row>
        <row r="92">
          <cell r="G92">
            <v>131.13999999999999</v>
          </cell>
          <cell r="I92">
            <v>56.24</v>
          </cell>
          <cell r="J92">
            <v>5.57</v>
          </cell>
          <cell r="K92">
            <v>13840058</v>
          </cell>
        </row>
        <row r="93">
          <cell r="G93">
            <v>3909.52</v>
          </cell>
          <cell r="I93">
            <v>1667</v>
          </cell>
          <cell r="J93">
            <v>470.53</v>
          </cell>
          <cell r="K93">
            <v>17205975</v>
          </cell>
        </row>
        <row r="94">
          <cell r="G94">
            <v>3393.13</v>
          </cell>
          <cell r="I94">
            <v>2541.67</v>
          </cell>
          <cell r="J94">
            <v>236.36</v>
          </cell>
          <cell r="K94">
            <v>10455120</v>
          </cell>
        </row>
        <row r="95">
          <cell r="G95">
            <v>4751.1899999999996</v>
          </cell>
          <cell r="I95">
            <v>3736.3</v>
          </cell>
          <cell r="J95">
            <v>760.53</v>
          </cell>
          <cell r="K95">
            <v>5436406</v>
          </cell>
        </row>
        <row r="96">
          <cell r="G96">
            <v>2017.45</v>
          </cell>
          <cell r="I96">
            <v>1677.91</v>
          </cell>
          <cell r="J96">
            <v>251.42</v>
          </cell>
          <cell r="K96">
            <v>4193535</v>
          </cell>
        </row>
        <row r="97">
          <cell r="G97">
            <v>3002.58</v>
          </cell>
          <cell r="I97">
            <v>2186.14</v>
          </cell>
          <cell r="J97">
            <v>550.45000000000005</v>
          </cell>
          <cell r="K97">
            <v>1560398</v>
          </cell>
        </row>
        <row r="98">
          <cell r="G98">
            <v>2184.21</v>
          </cell>
          <cell r="I98">
            <v>1757.33</v>
          </cell>
          <cell r="J98">
            <v>449.85</v>
          </cell>
          <cell r="K98">
            <v>3046149</v>
          </cell>
        </row>
        <row r="99">
          <cell r="G99">
            <v>3739.73</v>
          </cell>
          <cell r="I99">
            <v>2013.02</v>
          </cell>
          <cell r="J99">
            <v>216.16</v>
          </cell>
          <cell r="K99">
            <v>400246</v>
          </cell>
        </row>
        <row r="100">
          <cell r="G100">
            <v>120.6</v>
          </cell>
          <cell r="I100">
            <v>83.44</v>
          </cell>
          <cell r="J100">
            <v>7</v>
          </cell>
          <cell r="K100">
            <v>2783467</v>
          </cell>
        </row>
        <row r="101">
          <cell r="G101">
            <v>1136.9000000000001</v>
          </cell>
          <cell r="I101">
            <v>485.32</v>
          </cell>
          <cell r="J101">
            <v>54.57</v>
          </cell>
          <cell r="K101">
            <v>12734524</v>
          </cell>
        </row>
        <row r="102">
          <cell r="G102">
            <v>904.9</v>
          </cell>
          <cell r="I102">
            <v>512.04</v>
          </cell>
          <cell r="J102">
            <v>139.78</v>
          </cell>
          <cell r="K102">
            <v>11712037</v>
          </cell>
        </row>
        <row r="103">
          <cell r="G103">
            <v>2596.11</v>
          </cell>
          <cell r="I103">
            <v>1593.59</v>
          </cell>
          <cell r="J103">
            <v>277.26</v>
          </cell>
          <cell r="K103">
            <v>4534223</v>
          </cell>
        </row>
        <row r="104">
          <cell r="G104">
            <v>4507.7700000000004</v>
          </cell>
          <cell r="I104">
            <v>3061.26</v>
          </cell>
          <cell r="J104">
            <v>911.37</v>
          </cell>
          <cell r="K104">
            <v>5341386</v>
          </cell>
        </row>
        <row r="105">
          <cell r="G105">
            <v>1744.43</v>
          </cell>
          <cell r="I105">
            <v>749.17</v>
          </cell>
          <cell r="J105">
            <v>52.1</v>
          </cell>
          <cell r="K105">
            <v>12945899</v>
          </cell>
        </row>
        <row r="106">
          <cell r="G106">
            <v>3919.03</v>
          </cell>
          <cell r="I106">
            <v>2774.26</v>
          </cell>
          <cell r="J106">
            <v>421.12</v>
          </cell>
          <cell r="K106">
            <v>13206032</v>
          </cell>
        </row>
        <row r="107">
          <cell r="G107">
            <v>2024.95</v>
          </cell>
          <cell r="I107">
            <v>1513.79</v>
          </cell>
          <cell r="J107">
            <v>105.46</v>
          </cell>
          <cell r="K107">
            <v>15079245</v>
          </cell>
        </row>
        <row r="108">
          <cell r="G108">
            <v>3098.54</v>
          </cell>
          <cell r="I108">
            <v>2429.96</v>
          </cell>
          <cell r="J108">
            <v>492.31</v>
          </cell>
          <cell r="K108">
            <v>1910684</v>
          </cell>
        </row>
        <row r="109">
          <cell r="G109">
            <v>911.13</v>
          </cell>
          <cell r="I109">
            <v>435.43</v>
          </cell>
          <cell r="J109">
            <v>61.52</v>
          </cell>
          <cell r="K109">
            <v>19352084</v>
          </cell>
        </row>
        <row r="110">
          <cell r="G110">
            <v>1989.56</v>
          </cell>
          <cell r="I110">
            <v>1466.71</v>
          </cell>
          <cell r="J110">
            <v>349.54</v>
          </cell>
          <cell r="K110">
            <v>5031686</v>
          </cell>
        </row>
        <row r="111">
          <cell r="G111">
            <v>224.01</v>
          </cell>
          <cell r="I111">
            <v>139.91</v>
          </cell>
          <cell r="J111">
            <v>29.2</v>
          </cell>
          <cell r="K111">
            <v>12690881</v>
          </cell>
        </row>
        <row r="112">
          <cell r="G112">
            <v>3024.91</v>
          </cell>
          <cell r="I112">
            <v>1774.31</v>
          </cell>
          <cell r="J112">
            <v>237.07</v>
          </cell>
          <cell r="K112">
            <v>6655868</v>
          </cell>
        </row>
        <row r="113">
          <cell r="G113">
            <v>3895.68</v>
          </cell>
          <cell r="I113">
            <v>1763.08</v>
          </cell>
          <cell r="J113">
            <v>293.74</v>
          </cell>
          <cell r="K113">
            <v>19858755</v>
          </cell>
        </row>
        <row r="114">
          <cell r="G114">
            <v>1338.78</v>
          </cell>
          <cell r="I114">
            <v>722.76</v>
          </cell>
          <cell r="J114">
            <v>86.5</v>
          </cell>
          <cell r="K114">
            <v>12594449</v>
          </cell>
        </row>
        <row r="115">
          <cell r="G115">
            <v>1260.1500000000001</v>
          </cell>
          <cell r="I115">
            <v>946.14</v>
          </cell>
          <cell r="J115">
            <v>277.35000000000002</v>
          </cell>
          <cell r="K115">
            <v>11476201</v>
          </cell>
        </row>
        <row r="116">
          <cell r="G116">
            <v>2352.35</v>
          </cell>
          <cell r="I116">
            <v>2037.19</v>
          </cell>
          <cell r="J116">
            <v>393.02</v>
          </cell>
          <cell r="K116">
            <v>8803252</v>
          </cell>
        </row>
        <row r="117">
          <cell r="G117">
            <v>752.77</v>
          </cell>
          <cell r="I117">
            <v>665.81</v>
          </cell>
          <cell r="J117">
            <v>147.28</v>
          </cell>
          <cell r="K117">
            <v>11917506</v>
          </cell>
        </row>
        <row r="118">
          <cell r="G118">
            <v>2904.52</v>
          </cell>
          <cell r="I118">
            <v>1295.0999999999999</v>
          </cell>
          <cell r="J118">
            <v>117.85</v>
          </cell>
          <cell r="K118">
            <v>8185509</v>
          </cell>
        </row>
        <row r="119">
          <cell r="G119">
            <v>2433.59</v>
          </cell>
          <cell r="I119">
            <v>1263.78</v>
          </cell>
          <cell r="J119">
            <v>247.4</v>
          </cell>
          <cell r="K119">
            <v>10965908</v>
          </cell>
        </row>
        <row r="120">
          <cell r="G120">
            <v>1283.83</v>
          </cell>
          <cell r="I120">
            <v>951.68</v>
          </cell>
          <cell r="J120">
            <v>58.58</v>
          </cell>
          <cell r="K120">
            <v>2664856</v>
          </cell>
        </row>
        <row r="121">
          <cell r="G121">
            <v>2390.56</v>
          </cell>
          <cell r="I121">
            <v>1063.8499999999999</v>
          </cell>
          <cell r="J121">
            <v>133.61000000000001</v>
          </cell>
          <cell r="K121">
            <v>15982247</v>
          </cell>
        </row>
        <row r="122">
          <cell r="G122">
            <v>1600.02</v>
          </cell>
          <cell r="I122">
            <v>864.9</v>
          </cell>
          <cell r="J122">
            <v>185.26</v>
          </cell>
          <cell r="K122">
            <v>3101351</v>
          </cell>
        </row>
        <row r="123">
          <cell r="G123">
            <v>4168.78</v>
          </cell>
          <cell r="I123">
            <v>1864.17</v>
          </cell>
          <cell r="J123">
            <v>150.11000000000001</v>
          </cell>
          <cell r="K123">
            <v>9912811</v>
          </cell>
        </row>
        <row r="124">
          <cell r="G124">
            <v>4997.3999999999996</v>
          </cell>
          <cell r="I124">
            <v>3774.85</v>
          </cell>
          <cell r="J124">
            <v>838.39</v>
          </cell>
          <cell r="K124">
            <v>9653049</v>
          </cell>
        </row>
        <row r="125">
          <cell r="G125">
            <v>1542.31</v>
          </cell>
          <cell r="I125">
            <v>1210.46</v>
          </cell>
          <cell r="J125">
            <v>347.26</v>
          </cell>
          <cell r="K125">
            <v>14058309</v>
          </cell>
        </row>
        <row r="126">
          <cell r="G126">
            <v>598.20000000000005</v>
          </cell>
          <cell r="I126">
            <v>301.85000000000002</v>
          </cell>
          <cell r="J126">
            <v>26.25</v>
          </cell>
          <cell r="K126">
            <v>6611641</v>
          </cell>
        </row>
        <row r="127">
          <cell r="G127">
            <v>629.16</v>
          </cell>
          <cell r="I127">
            <v>317.14</v>
          </cell>
          <cell r="J127">
            <v>25.06</v>
          </cell>
          <cell r="K127">
            <v>4089256</v>
          </cell>
        </row>
        <row r="128">
          <cell r="G128">
            <v>2699.82</v>
          </cell>
          <cell r="I128">
            <v>1376.4</v>
          </cell>
          <cell r="J128">
            <v>411.09</v>
          </cell>
          <cell r="K128">
            <v>12747070</v>
          </cell>
        </row>
        <row r="129">
          <cell r="G129">
            <v>4246.3999999999996</v>
          </cell>
          <cell r="I129">
            <v>2793.1</v>
          </cell>
          <cell r="J129">
            <v>321.25</v>
          </cell>
          <cell r="K129">
            <v>3639533</v>
          </cell>
        </row>
        <row r="130">
          <cell r="G130">
            <v>4689.74</v>
          </cell>
          <cell r="I130">
            <v>3867.43</v>
          </cell>
          <cell r="J130">
            <v>1082.57</v>
          </cell>
          <cell r="K130">
            <v>12717979</v>
          </cell>
        </row>
        <row r="131">
          <cell r="G131">
            <v>1034.68</v>
          </cell>
          <cell r="I131">
            <v>454.85</v>
          </cell>
          <cell r="J131">
            <v>97.65</v>
          </cell>
          <cell r="K131">
            <v>19034639</v>
          </cell>
        </row>
        <row r="132">
          <cell r="G132">
            <v>4146.5</v>
          </cell>
          <cell r="I132">
            <v>1670.27</v>
          </cell>
          <cell r="J132">
            <v>495.75</v>
          </cell>
          <cell r="K132">
            <v>16460472</v>
          </cell>
        </row>
        <row r="133">
          <cell r="G133">
            <v>729.28</v>
          </cell>
          <cell r="I133">
            <v>380.2</v>
          </cell>
          <cell r="J133">
            <v>54.74</v>
          </cell>
          <cell r="K133">
            <v>13143933</v>
          </cell>
        </row>
        <row r="134">
          <cell r="G134">
            <v>685.37</v>
          </cell>
          <cell r="I134">
            <v>594.92999999999995</v>
          </cell>
          <cell r="J134">
            <v>113.99</v>
          </cell>
          <cell r="K134">
            <v>4404933</v>
          </cell>
        </row>
        <row r="135">
          <cell r="G135">
            <v>4306.83</v>
          </cell>
          <cell r="I135">
            <v>2806.56</v>
          </cell>
          <cell r="J135">
            <v>743.32</v>
          </cell>
          <cell r="K135">
            <v>9268550</v>
          </cell>
        </row>
        <row r="136">
          <cell r="G136">
            <v>2557.6999999999998</v>
          </cell>
          <cell r="I136">
            <v>2041.49</v>
          </cell>
          <cell r="J136">
            <v>474.8</v>
          </cell>
          <cell r="K136">
            <v>2328177</v>
          </cell>
        </row>
        <row r="137">
          <cell r="G137">
            <v>3555.85</v>
          </cell>
          <cell r="I137">
            <v>1462.87</v>
          </cell>
          <cell r="J137">
            <v>273.31</v>
          </cell>
          <cell r="K137">
            <v>7805366</v>
          </cell>
        </row>
        <row r="138">
          <cell r="G138">
            <v>1832.73</v>
          </cell>
          <cell r="I138">
            <v>866.2</v>
          </cell>
          <cell r="J138">
            <v>43.63</v>
          </cell>
          <cell r="K138">
            <v>6538977</v>
          </cell>
        </row>
        <row r="139">
          <cell r="G139">
            <v>1389.05</v>
          </cell>
          <cell r="I139">
            <v>825.24</v>
          </cell>
          <cell r="J139">
            <v>128.38</v>
          </cell>
          <cell r="K139">
            <v>9347190</v>
          </cell>
        </row>
        <row r="140">
          <cell r="G140">
            <v>355.84</v>
          </cell>
          <cell r="I140">
            <v>271.17</v>
          </cell>
          <cell r="J140">
            <v>35.909999999999997</v>
          </cell>
          <cell r="K140">
            <v>16835762</v>
          </cell>
        </row>
        <row r="141">
          <cell r="G141">
            <v>244.88</v>
          </cell>
          <cell r="I141">
            <v>126.44</v>
          </cell>
          <cell r="J141">
            <v>6.38</v>
          </cell>
          <cell r="K141">
            <v>7431624</v>
          </cell>
        </row>
        <row r="142">
          <cell r="G142">
            <v>3698.52</v>
          </cell>
          <cell r="I142">
            <v>1700.58</v>
          </cell>
          <cell r="J142">
            <v>289.27999999999997</v>
          </cell>
          <cell r="K142">
            <v>7008765</v>
          </cell>
        </row>
        <row r="143">
          <cell r="G143">
            <v>4941.08</v>
          </cell>
          <cell r="I143">
            <v>2177.62</v>
          </cell>
          <cell r="J143">
            <v>292.06</v>
          </cell>
          <cell r="K143">
            <v>16177021</v>
          </cell>
        </row>
        <row r="144">
          <cell r="G144">
            <v>3012.25</v>
          </cell>
          <cell r="I144">
            <v>2123.38</v>
          </cell>
          <cell r="J144">
            <v>167.01</v>
          </cell>
          <cell r="K144">
            <v>6714841</v>
          </cell>
        </row>
        <row r="145">
          <cell r="G145">
            <v>3229.26</v>
          </cell>
          <cell r="I145">
            <v>2066.7199999999998</v>
          </cell>
          <cell r="J145">
            <v>420.07</v>
          </cell>
          <cell r="K145">
            <v>9723153</v>
          </cell>
        </row>
        <row r="146">
          <cell r="G146">
            <v>3509.06</v>
          </cell>
          <cell r="I146">
            <v>1678.19</v>
          </cell>
          <cell r="J146">
            <v>174.55</v>
          </cell>
          <cell r="K146">
            <v>972519</v>
          </cell>
        </row>
        <row r="147">
          <cell r="G147">
            <v>2802.24</v>
          </cell>
          <cell r="I147">
            <v>1922.91</v>
          </cell>
          <cell r="J147">
            <v>380.82</v>
          </cell>
          <cell r="K147">
            <v>175470</v>
          </cell>
        </row>
        <row r="148">
          <cell r="G148">
            <v>613.28</v>
          </cell>
          <cell r="I148">
            <v>247.34</v>
          </cell>
          <cell r="J148">
            <v>55.65</v>
          </cell>
          <cell r="K148">
            <v>5416017</v>
          </cell>
        </row>
        <row r="149">
          <cell r="G149">
            <v>468.96</v>
          </cell>
          <cell r="I149">
            <v>382.17</v>
          </cell>
          <cell r="J149">
            <v>34.1</v>
          </cell>
          <cell r="K149">
            <v>18529105</v>
          </cell>
        </row>
        <row r="150">
          <cell r="G150">
            <v>556.44000000000005</v>
          </cell>
          <cell r="I150">
            <v>449.46</v>
          </cell>
          <cell r="J150">
            <v>51.56</v>
          </cell>
          <cell r="K150">
            <v>17095854</v>
          </cell>
        </row>
        <row r="151">
          <cell r="G151">
            <v>2311.11</v>
          </cell>
          <cell r="I151">
            <v>1544.31</v>
          </cell>
          <cell r="J151">
            <v>352.66</v>
          </cell>
          <cell r="K151">
            <v>17842418</v>
          </cell>
        </row>
        <row r="152">
          <cell r="G152">
            <v>2560.92</v>
          </cell>
          <cell r="I152">
            <v>2250.67</v>
          </cell>
          <cell r="J152">
            <v>366.06</v>
          </cell>
          <cell r="K152">
            <v>7208379</v>
          </cell>
        </row>
        <row r="153">
          <cell r="G153">
            <v>1917.45</v>
          </cell>
          <cell r="I153">
            <v>1161.25</v>
          </cell>
          <cell r="J153">
            <v>316.08</v>
          </cell>
          <cell r="K153">
            <v>546169</v>
          </cell>
        </row>
        <row r="154">
          <cell r="G154">
            <v>1450.29</v>
          </cell>
          <cell r="I154">
            <v>733.64</v>
          </cell>
          <cell r="J154">
            <v>90.11</v>
          </cell>
          <cell r="K154">
            <v>18515415</v>
          </cell>
        </row>
        <row r="155">
          <cell r="G155">
            <v>4065.7</v>
          </cell>
          <cell r="I155">
            <v>3421.73</v>
          </cell>
          <cell r="J155">
            <v>727.05</v>
          </cell>
          <cell r="K155">
            <v>16857901</v>
          </cell>
        </row>
        <row r="156">
          <cell r="G156">
            <v>2795.08</v>
          </cell>
          <cell r="I156">
            <v>1710.78</v>
          </cell>
          <cell r="J156">
            <v>157.02000000000001</v>
          </cell>
          <cell r="K156">
            <v>11339668</v>
          </cell>
        </row>
        <row r="157">
          <cell r="G157">
            <v>364.78</v>
          </cell>
          <cell r="I157">
            <v>287.2</v>
          </cell>
          <cell r="J157">
            <v>30.73</v>
          </cell>
          <cell r="K157">
            <v>11600297</v>
          </cell>
        </row>
        <row r="158">
          <cell r="G158">
            <v>1180.23</v>
          </cell>
          <cell r="I158">
            <v>760.2</v>
          </cell>
          <cell r="J158">
            <v>130.88</v>
          </cell>
          <cell r="K158">
            <v>13002926</v>
          </cell>
        </row>
        <row r="159">
          <cell r="G159">
            <v>4732.6899999999996</v>
          </cell>
          <cell r="I159">
            <v>3805.23</v>
          </cell>
          <cell r="J159">
            <v>471.66</v>
          </cell>
          <cell r="K159">
            <v>17019226</v>
          </cell>
        </row>
        <row r="160">
          <cell r="G160">
            <v>3418.72</v>
          </cell>
          <cell r="I160">
            <v>2111.75</v>
          </cell>
          <cell r="J160">
            <v>137.52000000000001</v>
          </cell>
          <cell r="K160">
            <v>7378784</v>
          </cell>
        </row>
        <row r="161">
          <cell r="G161">
            <v>2902.15</v>
          </cell>
          <cell r="I161">
            <v>2086.34</v>
          </cell>
          <cell r="J161">
            <v>589.05999999999995</v>
          </cell>
          <cell r="K161">
            <v>8997892</v>
          </cell>
        </row>
        <row r="162">
          <cell r="G162">
            <v>3007.4</v>
          </cell>
          <cell r="I162">
            <v>1318.39</v>
          </cell>
          <cell r="J162">
            <v>191.02</v>
          </cell>
          <cell r="K162">
            <v>17612604</v>
          </cell>
        </row>
        <row r="163">
          <cell r="G163">
            <v>2983.35</v>
          </cell>
          <cell r="I163">
            <v>2309.19</v>
          </cell>
          <cell r="J163">
            <v>668.68</v>
          </cell>
          <cell r="K163">
            <v>3393375</v>
          </cell>
        </row>
        <row r="164">
          <cell r="G164">
            <v>2243.8000000000002</v>
          </cell>
          <cell r="I164">
            <v>1939.21</v>
          </cell>
          <cell r="J164">
            <v>440.03</v>
          </cell>
          <cell r="K164">
            <v>11405713</v>
          </cell>
        </row>
        <row r="165">
          <cell r="G165">
            <v>3652.34</v>
          </cell>
          <cell r="I165">
            <v>3080.25</v>
          </cell>
          <cell r="J165">
            <v>557.53</v>
          </cell>
          <cell r="K165">
            <v>7881714</v>
          </cell>
        </row>
        <row r="166">
          <cell r="G166">
            <v>1015.57</v>
          </cell>
          <cell r="I166">
            <v>428.64</v>
          </cell>
          <cell r="J166">
            <v>74.13</v>
          </cell>
          <cell r="K166">
            <v>16775774</v>
          </cell>
        </row>
        <row r="167">
          <cell r="G167">
            <v>2125.19</v>
          </cell>
          <cell r="I167">
            <v>1075.82</v>
          </cell>
          <cell r="J167">
            <v>214.89</v>
          </cell>
          <cell r="K167">
            <v>18157777</v>
          </cell>
        </row>
        <row r="168">
          <cell r="G168">
            <v>1409.39</v>
          </cell>
          <cell r="I168">
            <v>1008.84</v>
          </cell>
          <cell r="J168">
            <v>100.63</v>
          </cell>
          <cell r="K168">
            <v>10565055</v>
          </cell>
        </row>
        <row r="169">
          <cell r="G169">
            <v>2787.38</v>
          </cell>
          <cell r="I169">
            <v>1314.93</v>
          </cell>
          <cell r="J169">
            <v>232.35</v>
          </cell>
          <cell r="K169">
            <v>12520691</v>
          </cell>
        </row>
        <row r="170">
          <cell r="G170">
            <v>3495.5</v>
          </cell>
          <cell r="I170">
            <v>1929.29</v>
          </cell>
          <cell r="J170">
            <v>244.01</v>
          </cell>
          <cell r="K170">
            <v>16373002</v>
          </cell>
        </row>
        <row r="171">
          <cell r="G171">
            <v>4241.3599999999997</v>
          </cell>
          <cell r="I171">
            <v>2920.39</v>
          </cell>
          <cell r="J171">
            <v>287.39</v>
          </cell>
          <cell r="K171">
            <v>19872652</v>
          </cell>
        </row>
        <row r="172">
          <cell r="G172">
            <v>2377.96</v>
          </cell>
          <cell r="I172">
            <v>1999.39</v>
          </cell>
          <cell r="J172">
            <v>509.24</v>
          </cell>
          <cell r="K172">
            <v>10794513</v>
          </cell>
        </row>
        <row r="173">
          <cell r="G173">
            <v>3619.51</v>
          </cell>
          <cell r="I173">
            <v>2881.93</v>
          </cell>
          <cell r="J173">
            <v>851.47</v>
          </cell>
          <cell r="K173">
            <v>14808233</v>
          </cell>
        </row>
        <row r="174">
          <cell r="G174">
            <v>3246.68</v>
          </cell>
          <cell r="I174">
            <v>2861.83</v>
          </cell>
          <cell r="J174">
            <v>245.31</v>
          </cell>
          <cell r="K174">
            <v>4509123</v>
          </cell>
        </row>
        <row r="175">
          <cell r="G175">
            <v>3835.62</v>
          </cell>
          <cell r="I175">
            <v>2770.2</v>
          </cell>
          <cell r="J175">
            <v>674.58</v>
          </cell>
          <cell r="K175">
            <v>1754883</v>
          </cell>
        </row>
        <row r="176">
          <cell r="G176">
            <v>1184.6099999999999</v>
          </cell>
          <cell r="I176">
            <v>548.67999999999995</v>
          </cell>
          <cell r="J176">
            <v>123.63</v>
          </cell>
          <cell r="K176">
            <v>3630629</v>
          </cell>
        </row>
        <row r="177">
          <cell r="G177">
            <v>168.17</v>
          </cell>
          <cell r="I177">
            <v>121.71</v>
          </cell>
          <cell r="J177">
            <v>13.33</v>
          </cell>
          <cell r="K177">
            <v>9862481</v>
          </cell>
        </row>
        <row r="178">
          <cell r="G178">
            <v>4585.05</v>
          </cell>
          <cell r="I178">
            <v>3406.02</v>
          </cell>
          <cell r="J178">
            <v>269.64999999999998</v>
          </cell>
          <cell r="K178">
            <v>16840499</v>
          </cell>
        </row>
        <row r="179">
          <cell r="G179">
            <v>2233.6</v>
          </cell>
          <cell r="I179">
            <v>1976.12</v>
          </cell>
          <cell r="J179">
            <v>437.47</v>
          </cell>
          <cell r="K179">
            <v>17758835</v>
          </cell>
        </row>
        <row r="180">
          <cell r="G180">
            <v>3629.51</v>
          </cell>
          <cell r="I180">
            <v>2066.54</v>
          </cell>
          <cell r="J180">
            <v>252.23</v>
          </cell>
          <cell r="K180">
            <v>5486397</v>
          </cell>
        </row>
        <row r="181">
          <cell r="G181">
            <v>4678.4399999999996</v>
          </cell>
          <cell r="I181">
            <v>3934.13</v>
          </cell>
          <cell r="J181">
            <v>793.51</v>
          </cell>
          <cell r="K181">
            <v>11636073</v>
          </cell>
        </row>
        <row r="182">
          <cell r="G182">
            <v>4260.6499999999996</v>
          </cell>
          <cell r="I182">
            <v>2194.4899999999998</v>
          </cell>
          <cell r="J182">
            <v>352.17</v>
          </cell>
          <cell r="K182">
            <v>10861253</v>
          </cell>
        </row>
        <row r="183">
          <cell r="G183">
            <v>1957.66</v>
          </cell>
          <cell r="I183">
            <v>1285.49</v>
          </cell>
          <cell r="J183">
            <v>66.3</v>
          </cell>
          <cell r="K183">
            <v>4203576</v>
          </cell>
        </row>
        <row r="184">
          <cell r="G184">
            <v>2697.65</v>
          </cell>
          <cell r="I184">
            <v>1529.64</v>
          </cell>
          <cell r="J184">
            <v>198.94</v>
          </cell>
          <cell r="K184">
            <v>19197949</v>
          </cell>
        </row>
        <row r="185">
          <cell r="G185">
            <v>3480.03</v>
          </cell>
          <cell r="I185">
            <v>1500.65</v>
          </cell>
          <cell r="J185">
            <v>425.07</v>
          </cell>
          <cell r="K185">
            <v>8434085</v>
          </cell>
        </row>
        <row r="186">
          <cell r="G186">
            <v>2202.6999999999998</v>
          </cell>
          <cell r="I186">
            <v>961.47</v>
          </cell>
          <cell r="J186">
            <v>118.32</v>
          </cell>
          <cell r="K186">
            <v>14301801</v>
          </cell>
        </row>
        <row r="187">
          <cell r="G187">
            <v>1873.21</v>
          </cell>
          <cell r="I187">
            <v>1060.71</v>
          </cell>
          <cell r="J187">
            <v>172.56</v>
          </cell>
          <cell r="K187">
            <v>19754830</v>
          </cell>
        </row>
        <row r="188">
          <cell r="G188">
            <v>3466.93</v>
          </cell>
          <cell r="I188">
            <v>2216.7399999999998</v>
          </cell>
          <cell r="J188">
            <v>523.72</v>
          </cell>
          <cell r="K188">
            <v>10272246</v>
          </cell>
        </row>
        <row r="189">
          <cell r="G189">
            <v>2321.06</v>
          </cell>
          <cell r="I189">
            <v>1056.02</v>
          </cell>
          <cell r="J189">
            <v>143.19</v>
          </cell>
          <cell r="K189">
            <v>10591398</v>
          </cell>
        </row>
        <row r="190">
          <cell r="G190">
            <v>3339.68</v>
          </cell>
          <cell r="I190">
            <v>1949.48</v>
          </cell>
          <cell r="J190">
            <v>214.99</v>
          </cell>
          <cell r="K190">
            <v>806430</v>
          </cell>
        </row>
        <row r="191">
          <cell r="G191">
            <v>4411.6499999999996</v>
          </cell>
          <cell r="I191">
            <v>2018.85</v>
          </cell>
          <cell r="J191">
            <v>300.83999999999997</v>
          </cell>
          <cell r="K191">
            <v>18767274</v>
          </cell>
        </row>
        <row r="192">
          <cell r="G192">
            <v>1444.25</v>
          </cell>
          <cell r="I192">
            <v>1160.4000000000001</v>
          </cell>
          <cell r="J192">
            <v>70.84</v>
          </cell>
          <cell r="K192">
            <v>163671</v>
          </cell>
        </row>
        <row r="193">
          <cell r="G193">
            <v>406.2</v>
          </cell>
          <cell r="I193">
            <v>172.91</v>
          </cell>
          <cell r="J193">
            <v>48.94</v>
          </cell>
          <cell r="K193">
            <v>13449734</v>
          </cell>
        </row>
        <row r="194">
          <cell r="G194">
            <v>3851.51</v>
          </cell>
          <cell r="I194">
            <v>1991.27</v>
          </cell>
          <cell r="J194">
            <v>589.13</v>
          </cell>
          <cell r="K194">
            <v>13423826</v>
          </cell>
        </row>
        <row r="195">
          <cell r="G195">
            <v>628.19000000000005</v>
          </cell>
          <cell r="I195">
            <v>481.07</v>
          </cell>
          <cell r="J195">
            <v>139.31</v>
          </cell>
          <cell r="K195">
            <v>15860001</v>
          </cell>
        </row>
        <row r="196">
          <cell r="G196">
            <v>3406.47</v>
          </cell>
          <cell r="I196">
            <v>2697.83</v>
          </cell>
          <cell r="J196">
            <v>474.5</v>
          </cell>
          <cell r="K196">
            <v>3364479</v>
          </cell>
        </row>
        <row r="197">
          <cell r="G197">
            <v>2284.64</v>
          </cell>
          <cell r="I197">
            <v>1521.48</v>
          </cell>
          <cell r="J197">
            <v>303.41000000000003</v>
          </cell>
          <cell r="K197">
            <v>6814144</v>
          </cell>
        </row>
        <row r="198">
          <cell r="G198">
            <v>4184.0600000000004</v>
          </cell>
          <cell r="I198">
            <v>3210.47</v>
          </cell>
          <cell r="J198">
            <v>634.38</v>
          </cell>
          <cell r="K198">
            <v>2613216</v>
          </cell>
        </row>
        <row r="199">
          <cell r="G199">
            <v>4205.6899999999996</v>
          </cell>
          <cell r="I199">
            <v>2970.51</v>
          </cell>
          <cell r="J199">
            <v>745.05</v>
          </cell>
          <cell r="K199">
            <v>10151752</v>
          </cell>
        </row>
        <row r="200">
          <cell r="G200">
            <v>3363.67</v>
          </cell>
          <cell r="I200">
            <v>2036.45</v>
          </cell>
          <cell r="J200">
            <v>326.72000000000003</v>
          </cell>
          <cell r="K200">
            <v>12301788</v>
          </cell>
        </row>
        <row r="201">
          <cell r="G201">
            <v>136.34</v>
          </cell>
          <cell r="I201">
            <v>106.03</v>
          </cell>
          <cell r="J201">
            <v>30.71</v>
          </cell>
          <cell r="K201">
            <v>9001077</v>
          </cell>
        </row>
        <row r="202">
          <cell r="G202">
            <v>1911.14</v>
          </cell>
          <cell r="I202">
            <v>1637.41</v>
          </cell>
          <cell r="J202">
            <v>343.33</v>
          </cell>
          <cell r="K202">
            <v>7884324</v>
          </cell>
        </row>
        <row r="203">
          <cell r="G203">
            <v>3593.23</v>
          </cell>
          <cell r="I203">
            <v>1771.11</v>
          </cell>
          <cell r="J203">
            <v>249.4</v>
          </cell>
          <cell r="K203">
            <v>12952647</v>
          </cell>
        </row>
        <row r="204">
          <cell r="G204">
            <v>4886.6099999999997</v>
          </cell>
          <cell r="I204">
            <v>2945.36</v>
          </cell>
          <cell r="J204">
            <v>649.99</v>
          </cell>
          <cell r="K204">
            <v>7547179</v>
          </cell>
        </row>
        <row r="205">
          <cell r="G205">
            <v>2229.5100000000002</v>
          </cell>
          <cell r="I205">
            <v>1986.37</v>
          </cell>
          <cell r="J205">
            <v>226.59</v>
          </cell>
          <cell r="K205">
            <v>18585856</v>
          </cell>
        </row>
        <row r="206">
          <cell r="G206">
            <v>3934.52</v>
          </cell>
          <cell r="I206">
            <v>2008.72</v>
          </cell>
          <cell r="J206">
            <v>557.30999999999995</v>
          </cell>
          <cell r="K206">
            <v>13970177</v>
          </cell>
        </row>
        <row r="207">
          <cell r="G207">
            <v>163.25</v>
          </cell>
          <cell r="I207">
            <v>133.30000000000001</v>
          </cell>
          <cell r="J207">
            <v>39.56</v>
          </cell>
          <cell r="K207">
            <v>10768717</v>
          </cell>
        </row>
        <row r="208">
          <cell r="G208">
            <v>1445.4</v>
          </cell>
          <cell r="I208">
            <v>1026.33</v>
          </cell>
          <cell r="J208">
            <v>235.06</v>
          </cell>
          <cell r="K208">
            <v>10788903</v>
          </cell>
        </row>
        <row r="209">
          <cell r="G209">
            <v>1001.4</v>
          </cell>
          <cell r="I209">
            <v>455.35</v>
          </cell>
          <cell r="J209">
            <v>39.92</v>
          </cell>
          <cell r="K209">
            <v>7123041</v>
          </cell>
        </row>
        <row r="210">
          <cell r="G210">
            <v>1542.7</v>
          </cell>
          <cell r="I210">
            <v>833.89</v>
          </cell>
          <cell r="J210">
            <v>89.96</v>
          </cell>
          <cell r="K210">
            <v>4034148</v>
          </cell>
        </row>
        <row r="211">
          <cell r="G211">
            <v>2580.65</v>
          </cell>
          <cell r="I211">
            <v>2079.37</v>
          </cell>
          <cell r="J211">
            <v>169.01</v>
          </cell>
          <cell r="K211">
            <v>1333359</v>
          </cell>
        </row>
        <row r="212">
          <cell r="G212">
            <v>3574.92</v>
          </cell>
          <cell r="I212">
            <v>1658.43</v>
          </cell>
          <cell r="J212">
            <v>156.63</v>
          </cell>
          <cell r="K212">
            <v>11102962</v>
          </cell>
        </row>
        <row r="213">
          <cell r="G213">
            <v>752.79</v>
          </cell>
          <cell r="I213">
            <v>410.97</v>
          </cell>
          <cell r="J213">
            <v>51.8</v>
          </cell>
          <cell r="K213">
            <v>18115355</v>
          </cell>
        </row>
        <row r="214">
          <cell r="G214">
            <v>3687.39</v>
          </cell>
          <cell r="I214">
            <v>2171.4299999999998</v>
          </cell>
          <cell r="J214">
            <v>184.79</v>
          </cell>
          <cell r="K214">
            <v>10823782</v>
          </cell>
        </row>
        <row r="215">
          <cell r="G215">
            <v>1997.66</v>
          </cell>
          <cell r="I215">
            <v>1582.1</v>
          </cell>
          <cell r="J215">
            <v>125.74</v>
          </cell>
          <cell r="K215">
            <v>650510</v>
          </cell>
        </row>
        <row r="216">
          <cell r="G216">
            <v>4240.8999999999996</v>
          </cell>
          <cell r="I216">
            <v>3020.4</v>
          </cell>
          <cell r="J216">
            <v>274.7</v>
          </cell>
          <cell r="K216">
            <v>8168966</v>
          </cell>
        </row>
        <row r="217">
          <cell r="G217">
            <v>3591.42</v>
          </cell>
          <cell r="I217">
            <v>2331.27</v>
          </cell>
          <cell r="J217">
            <v>321.24</v>
          </cell>
          <cell r="K217">
            <v>8737283</v>
          </cell>
        </row>
        <row r="218">
          <cell r="G218">
            <v>2886.78</v>
          </cell>
          <cell r="I218">
            <v>2532.38</v>
          </cell>
          <cell r="J218">
            <v>386.81</v>
          </cell>
          <cell r="K218">
            <v>7094111</v>
          </cell>
        </row>
        <row r="219">
          <cell r="G219">
            <v>4766.53</v>
          </cell>
          <cell r="I219">
            <v>3624.31</v>
          </cell>
          <cell r="J219">
            <v>537.84</v>
          </cell>
          <cell r="K219">
            <v>7120996</v>
          </cell>
        </row>
        <row r="220">
          <cell r="G220">
            <v>199.27</v>
          </cell>
          <cell r="I220">
            <v>133.16999999999999</v>
          </cell>
          <cell r="J220">
            <v>25.75</v>
          </cell>
          <cell r="K220">
            <v>10077491</v>
          </cell>
        </row>
        <row r="221">
          <cell r="G221">
            <v>4510.92</v>
          </cell>
          <cell r="I221">
            <v>2466.02</v>
          </cell>
          <cell r="J221">
            <v>588.21</v>
          </cell>
          <cell r="K221">
            <v>13227542</v>
          </cell>
        </row>
        <row r="222">
          <cell r="G222">
            <v>2174.89</v>
          </cell>
          <cell r="I222">
            <v>1274.6500000000001</v>
          </cell>
          <cell r="J222">
            <v>137.26</v>
          </cell>
          <cell r="K222">
            <v>18642208</v>
          </cell>
        </row>
        <row r="223">
          <cell r="G223">
            <v>3686.68</v>
          </cell>
          <cell r="I223">
            <v>1620.14</v>
          </cell>
          <cell r="J223">
            <v>415.08</v>
          </cell>
          <cell r="K223">
            <v>4744724</v>
          </cell>
        </row>
        <row r="224">
          <cell r="G224">
            <v>649.41</v>
          </cell>
          <cell r="I224">
            <v>296.25</v>
          </cell>
          <cell r="J224">
            <v>30.05</v>
          </cell>
          <cell r="K224">
            <v>19888513</v>
          </cell>
        </row>
        <row r="225">
          <cell r="G225">
            <v>361.98</v>
          </cell>
          <cell r="I225">
            <v>320.39999999999998</v>
          </cell>
          <cell r="J225">
            <v>35.409999999999997</v>
          </cell>
          <cell r="K225">
            <v>14242494</v>
          </cell>
        </row>
        <row r="226">
          <cell r="G226">
            <v>876.55</v>
          </cell>
          <cell r="I226">
            <v>739.34</v>
          </cell>
          <cell r="J226">
            <v>115.1</v>
          </cell>
          <cell r="K226">
            <v>6317006</v>
          </cell>
        </row>
        <row r="227">
          <cell r="G227">
            <v>1655.89</v>
          </cell>
          <cell r="I227">
            <v>876.89</v>
          </cell>
          <cell r="J227">
            <v>112.06</v>
          </cell>
          <cell r="K227">
            <v>15349398</v>
          </cell>
        </row>
        <row r="228">
          <cell r="G228">
            <v>1749.81</v>
          </cell>
          <cell r="I228">
            <v>1140.52</v>
          </cell>
          <cell r="J228">
            <v>277.45</v>
          </cell>
          <cell r="K228">
            <v>13534460</v>
          </cell>
        </row>
        <row r="229">
          <cell r="G229">
            <v>111.84</v>
          </cell>
          <cell r="I229">
            <v>68.94</v>
          </cell>
          <cell r="J229">
            <v>13.29</v>
          </cell>
          <cell r="K229">
            <v>3142920</v>
          </cell>
        </row>
        <row r="230">
          <cell r="G230">
            <v>3251.55</v>
          </cell>
          <cell r="I230">
            <v>2641.81</v>
          </cell>
          <cell r="J230">
            <v>733.4</v>
          </cell>
          <cell r="K230">
            <v>4827935</v>
          </cell>
        </row>
        <row r="231">
          <cell r="G231">
            <v>512.70000000000005</v>
          </cell>
          <cell r="I231">
            <v>296.94</v>
          </cell>
          <cell r="J231">
            <v>73.78</v>
          </cell>
          <cell r="K231">
            <v>5553668</v>
          </cell>
        </row>
        <row r="232">
          <cell r="G232">
            <v>3803.16</v>
          </cell>
          <cell r="I232">
            <v>2146.5</v>
          </cell>
          <cell r="J232">
            <v>358.33</v>
          </cell>
          <cell r="K232">
            <v>19652661</v>
          </cell>
        </row>
        <row r="233">
          <cell r="G233">
            <v>4583.95</v>
          </cell>
          <cell r="I233">
            <v>2453.6</v>
          </cell>
          <cell r="J233">
            <v>238.55</v>
          </cell>
          <cell r="K233">
            <v>7222520</v>
          </cell>
        </row>
        <row r="234">
          <cell r="G234">
            <v>1868.11</v>
          </cell>
          <cell r="I234">
            <v>768.14</v>
          </cell>
          <cell r="J234">
            <v>91</v>
          </cell>
          <cell r="K234">
            <v>9594576</v>
          </cell>
        </row>
        <row r="235">
          <cell r="G235">
            <v>4783.3900000000003</v>
          </cell>
          <cell r="I235">
            <v>2230.13</v>
          </cell>
          <cell r="J235">
            <v>157.68</v>
          </cell>
          <cell r="K235">
            <v>8689619</v>
          </cell>
        </row>
        <row r="236">
          <cell r="G236">
            <v>1547.98</v>
          </cell>
          <cell r="I236">
            <v>1274.92</v>
          </cell>
          <cell r="J236">
            <v>139.03</v>
          </cell>
          <cell r="K236">
            <v>10345607</v>
          </cell>
        </row>
        <row r="237">
          <cell r="G237">
            <v>4903.24</v>
          </cell>
          <cell r="I237">
            <v>2666</v>
          </cell>
          <cell r="J237">
            <v>199.04</v>
          </cell>
          <cell r="K237">
            <v>11228113</v>
          </cell>
        </row>
        <row r="238">
          <cell r="G238">
            <v>3527.15</v>
          </cell>
          <cell r="I238">
            <v>2381.88</v>
          </cell>
          <cell r="J238">
            <v>422.43</v>
          </cell>
          <cell r="K238">
            <v>7269437</v>
          </cell>
        </row>
        <row r="239">
          <cell r="G239">
            <v>2623.25</v>
          </cell>
          <cell r="I239">
            <v>2092.85</v>
          </cell>
          <cell r="J239">
            <v>242.11</v>
          </cell>
          <cell r="K239">
            <v>10803745</v>
          </cell>
        </row>
        <row r="240">
          <cell r="G240">
            <v>1382.76</v>
          </cell>
          <cell r="I240">
            <v>988.89</v>
          </cell>
          <cell r="J240">
            <v>101.09</v>
          </cell>
          <cell r="K240">
            <v>9862406</v>
          </cell>
        </row>
        <row r="241">
          <cell r="G241">
            <v>4474</v>
          </cell>
          <cell r="I241">
            <v>3597.67</v>
          </cell>
          <cell r="J241">
            <v>189.47</v>
          </cell>
          <cell r="K241">
            <v>12993305</v>
          </cell>
        </row>
        <row r="242">
          <cell r="G242">
            <v>2951.62</v>
          </cell>
          <cell r="I242">
            <v>2392.33</v>
          </cell>
          <cell r="J242">
            <v>177.98</v>
          </cell>
          <cell r="K242">
            <v>12025615</v>
          </cell>
        </row>
        <row r="243">
          <cell r="G243">
            <v>3355.41</v>
          </cell>
          <cell r="I243">
            <v>2864.2</v>
          </cell>
          <cell r="J243">
            <v>736.43</v>
          </cell>
          <cell r="K243">
            <v>16730411</v>
          </cell>
        </row>
        <row r="244">
          <cell r="G244">
            <v>3522.91</v>
          </cell>
          <cell r="I244">
            <v>3016.69</v>
          </cell>
          <cell r="J244">
            <v>791.58</v>
          </cell>
          <cell r="K244">
            <v>9785457</v>
          </cell>
        </row>
        <row r="245">
          <cell r="G245">
            <v>2635.33</v>
          </cell>
          <cell r="I245">
            <v>1384.02</v>
          </cell>
          <cell r="J245">
            <v>172.97</v>
          </cell>
          <cell r="K245">
            <v>3967027</v>
          </cell>
        </row>
        <row r="246">
          <cell r="G246">
            <v>815.37</v>
          </cell>
          <cell r="I246">
            <v>362.31</v>
          </cell>
          <cell r="J246">
            <v>24.65</v>
          </cell>
          <cell r="K246">
            <v>10569333</v>
          </cell>
        </row>
        <row r="247">
          <cell r="G247">
            <v>1953.75</v>
          </cell>
          <cell r="I247">
            <v>1485.7</v>
          </cell>
          <cell r="J247">
            <v>354.05</v>
          </cell>
          <cell r="K247">
            <v>2467194</v>
          </cell>
        </row>
        <row r="248">
          <cell r="G248">
            <v>4940.88</v>
          </cell>
          <cell r="I248">
            <v>3590.15</v>
          </cell>
          <cell r="J248">
            <v>1073.93</v>
          </cell>
          <cell r="K248">
            <v>4427544</v>
          </cell>
        </row>
        <row r="249">
          <cell r="G249">
            <v>2721.81</v>
          </cell>
          <cell r="I249">
            <v>2003.28</v>
          </cell>
          <cell r="J249">
            <v>331.19</v>
          </cell>
          <cell r="K249">
            <v>10062804</v>
          </cell>
        </row>
        <row r="250">
          <cell r="G250">
            <v>148.88999999999999</v>
          </cell>
          <cell r="I250">
            <v>66.959999999999994</v>
          </cell>
          <cell r="J250">
            <v>13.46</v>
          </cell>
          <cell r="K250">
            <v>3178427</v>
          </cell>
        </row>
        <row r="251">
          <cell r="G251">
            <v>4023.77</v>
          </cell>
          <cell r="I251">
            <v>2948.6</v>
          </cell>
          <cell r="J251">
            <v>152.01</v>
          </cell>
          <cell r="K251">
            <v>17646081</v>
          </cell>
        </row>
        <row r="252">
          <cell r="G252">
            <v>2146.16</v>
          </cell>
          <cell r="I252">
            <v>1587.09</v>
          </cell>
          <cell r="J252">
            <v>254.56</v>
          </cell>
          <cell r="K252">
            <v>5780653</v>
          </cell>
        </row>
        <row r="253">
          <cell r="G253">
            <v>238.39</v>
          </cell>
          <cell r="I253">
            <v>122.15</v>
          </cell>
          <cell r="J253">
            <v>33.520000000000003</v>
          </cell>
          <cell r="K253">
            <v>12269692</v>
          </cell>
        </row>
        <row r="254">
          <cell r="G254">
            <v>574.75</v>
          </cell>
          <cell r="I254">
            <v>486.66</v>
          </cell>
          <cell r="J254">
            <v>55.73</v>
          </cell>
          <cell r="K254">
            <v>7856596</v>
          </cell>
        </row>
        <row r="255">
          <cell r="G255">
            <v>1012.42</v>
          </cell>
          <cell r="I255">
            <v>445.84</v>
          </cell>
          <cell r="J255">
            <v>27.02</v>
          </cell>
          <cell r="K255">
            <v>5967918</v>
          </cell>
        </row>
        <row r="256">
          <cell r="G256">
            <v>2617.9899999999998</v>
          </cell>
          <cell r="I256">
            <v>1347.72</v>
          </cell>
          <cell r="J256">
            <v>337.71</v>
          </cell>
          <cell r="K256">
            <v>4958357</v>
          </cell>
        </row>
        <row r="257">
          <cell r="G257">
            <v>2912.19</v>
          </cell>
          <cell r="I257">
            <v>2153.6999999999998</v>
          </cell>
          <cell r="J257">
            <v>608.82000000000005</v>
          </cell>
          <cell r="K257">
            <v>12338460</v>
          </cell>
        </row>
        <row r="258">
          <cell r="G258">
            <v>2681.8</v>
          </cell>
          <cell r="I258">
            <v>2067.6</v>
          </cell>
          <cell r="J258">
            <v>551.36</v>
          </cell>
          <cell r="K258">
            <v>9966751</v>
          </cell>
        </row>
        <row r="259">
          <cell r="G259">
            <v>989.9</v>
          </cell>
          <cell r="I259">
            <v>607.41</v>
          </cell>
          <cell r="J259">
            <v>131.32</v>
          </cell>
          <cell r="K259">
            <v>11789935</v>
          </cell>
        </row>
        <row r="260">
          <cell r="G260">
            <v>2878.58</v>
          </cell>
          <cell r="I260">
            <v>2487.75</v>
          </cell>
          <cell r="J260">
            <v>311.22000000000003</v>
          </cell>
          <cell r="K260">
            <v>2935052</v>
          </cell>
        </row>
        <row r="261">
          <cell r="G261">
            <v>820.19</v>
          </cell>
          <cell r="I261">
            <v>470.19</v>
          </cell>
          <cell r="J261">
            <v>98.85</v>
          </cell>
          <cell r="K261">
            <v>2108292</v>
          </cell>
        </row>
        <row r="262">
          <cell r="G262">
            <v>798.95</v>
          </cell>
          <cell r="I262">
            <v>434.72</v>
          </cell>
          <cell r="J262">
            <v>123.79</v>
          </cell>
          <cell r="K262">
            <v>13344321</v>
          </cell>
        </row>
        <row r="263">
          <cell r="G263">
            <v>4975.2</v>
          </cell>
          <cell r="I263">
            <v>2292.21</v>
          </cell>
          <cell r="J263">
            <v>527.04999999999995</v>
          </cell>
          <cell r="K263">
            <v>255821</v>
          </cell>
        </row>
        <row r="264">
          <cell r="G264">
            <v>4937.82</v>
          </cell>
          <cell r="I264">
            <v>3008.1</v>
          </cell>
          <cell r="J264">
            <v>674.32</v>
          </cell>
          <cell r="K264">
            <v>14020475</v>
          </cell>
        </row>
        <row r="265">
          <cell r="G265">
            <v>1381.02</v>
          </cell>
          <cell r="I265">
            <v>1025.6400000000001</v>
          </cell>
          <cell r="J265">
            <v>92.11</v>
          </cell>
          <cell r="K265">
            <v>12648224</v>
          </cell>
        </row>
        <row r="266">
          <cell r="G266">
            <v>915.88</v>
          </cell>
          <cell r="I266">
            <v>574.19000000000005</v>
          </cell>
          <cell r="J266">
            <v>168.89</v>
          </cell>
          <cell r="K266">
            <v>4960188</v>
          </cell>
        </row>
        <row r="267">
          <cell r="G267">
            <v>1477.62</v>
          </cell>
          <cell r="I267">
            <v>859.84</v>
          </cell>
          <cell r="J267">
            <v>90.56</v>
          </cell>
          <cell r="K267">
            <v>143208</v>
          </cell>
        </row>
        <row r="268">
          <cell r="G268">
            <v>1109.1500000000001</v>
          </cell>
          <cell r="I268">
            <v>867.09</v>
          </cell>
          <cell r="J268">
            <v>191.1</v>
          </cell>
          <cell r="K268">
            <v>18862003</v>
          </cell>
        </row>
        <row r="269">
          <cell r="G269">
            <v>4707.2299999999996</v>
          </cell>
          <cell r="I269">
            <v>1965.84</v>
          </cell>
          <cell r="J269">
            <v>461.2</v>
          </cell>
          <cell r="K269">
            <v>14134680</v>
          </cell>
        </row>
        <row r="270">
          <cell r="G270">
            <v>2135.3000000000002</v>
          </cell>
          <cell r="I270">
            <v>1162.19</v>
          </cell>
          <cell r="J270">
            <v>332.35</v>
          </cell>
          <cell r="K270">
            <v>3194168</v>
          </cell>
        </row>
        <row r="271">
          <cell r="G271">
            <v>4746.4799999999996</v>
          </cell>
          <cell r="I271">
            <v>3545.41</v>
          </cell>
          <cell r="J271">
            <v>601.02</v>
          </cell>
          <cell r="K271">
            <v>15007357</v>
          </cell>
        </row>
        <row r="272">
          <cell r="G272">
            <v>4645.21</v>
          </cell>
          <cell r="I272">
            <v>3960.3</v>
          </cell>
          <cell r="J272">
            <v>831.27</v>
          </cell>
          <cell r="K272">
            <v>16328985</v>
          </cell>
        </row>
        <row r="273">
          <cell r="G273">
            <v>3906.04</v>
          </cell>
          <cell r="I273">
            <v>1634.25</v>
          </cell>
          <cell r="J273">
            <v>399.55</v>
          </cell>
          <cell r="K273">
            <v>10051114</v>
          </cell>
        </row>
        <row r="274">
          <cell r="G274">
            <v>3641.44</v>
          </cell>
          <cell r="I274">
            <v>3194.24</v>
          </cell>
          <cell r="J274">
            <v>274.56</v>
          </cell>
          <cell r="K274">
            <v>14490224</v>
          </cell>
        </row>
        <row r="275">
          <cell r="G275">
            <v>1338.75</v>
          </cell>
          <cell r="I275">
            <v>746.26</v>
          </cell>
          <cell r="J275">
            <v>190.26</v>
          </cell>
          <cell r="K275">
            <v>10590552</v>
          </cell>
        </row>
        <row r="276">
          <cell r="G276">
            <v>2898.06</v>
          </cell>
          <cell r="I276">
            <v>1305.33</v>
          </cell>
          <cell r="J276">
            <v>80.62</v>
          </cell>
          <cell r="K276">
            <v>16852927</v>
          </cell>
        </row>
        <row r="277">
          <cell r="G277">
            <v>1478.4</v>
          </cell>
          <cell r="I277">
            <v>1174.26</v>
          </cell>
          <cell r="J277">
            <v>257.83999999999997</v>
          </cell>
          <cell r="K277">
            <v>13743251</v>
          </cell>
        </row>
        <row r="278">
          <cell r="G278">
            <v>2939.87</v>
          </cell>
          <cell r="I278">
            <v>1690.32</v>
          </cell>
          <cell r="J278">
            <v>96.93</v>
          </cell>
          <cell r="K278">
            <v>7206152</v>
          </cell>
        </row>
        <row r="279">
          <cell r="G279">
            <v>267.94</v>
          </cell>
          <cell r="I279">
            <v>229.67</v>
          </cell>
          <cell r="J279">
            <v>47.47</v>
          </cell>
          <cell r="K279">
            <v>12893777</v>
          </cell>
        </row>
        <row r="280">
          <cell r="G280">
            <v>4566.67</v>
          </cell>
          <cell r="I280">
            <v>1846.34</v>
          </cell>
          <cell r="J280">
            <v>118.97</v>
          </cell>
          <cell r="K280">
            <v>18138637</v>
          </cell>
        </row>
        <row r="281">
          <cell r="G281">
            <v>90.65</v>
          </cell>
          <cell r="I281">
            <v>80.680000000000007</v>
          </cell>
          <cell r="J281">
            <v>4.9800000000000004</v>
          </cell>
          <cell r="K281">
            <v>17579009</v>
          </cell>
        </row>
        <row r="282">
          <cell r="G282">
            <v>2127.14</v>
          </cell>
          <cell r="I282">
            <v>1050.8699999999999</v>
          </cell>
          <cell r="J282">
            <v>153.81</v>
          </cell>
          <cell r="K282">
            <v>19565762</v>
          </cell>
        </row>
        <row r="283">
          <cell r="G283">
            <v>2018.73</v>
          </cell>
          <cell r="I283">
            <v>1311.25</v>
          </cell>
          <cell r="J283">
            <v>205.99</v>
          </cell>
          <cell r="K283">
            <v>7820911</v>
          </cell>
        </row>
        <row r="284">
          <cell r="G284">
            <v>3907.74</v>
          </cell>
          <cell r="I284">
            <v>1731.44</v>
          </cell>
          <cell r="J284">
            <v>445.16</v>
          </cell>
          <cell r="K284">
            <v>6652417</v>
          </cell>
        </row>
        <row r="285">
          <cell r="G285">
            <v>3039.93</v>
          </cell>
          <cell r="I285">
            <v>2118.29</v>
          </cell>
          <cell r="J285">
            <v>278.10000000000002</v>
          </cell>
          <cell r="K285">
            <v>16214779</v>
          </cell>
        </row>
        <row r="286">
          <cell r="G286">
            <v>811.06</v>
          </cell>
          <cell r="I286">
            <v>527.22</v>
          </cell>
          <cell r="J286">
            <v>78.17</v>
          </cell>
          <cell r="K286">
            <v>19011691</v>
          </cell>
        </row>
        <row r="287">
          <cell r="G287">
            <v>1737.92</v>
          </cell>
          <cell r="I287">
            <v>1464.22</v>
          </cell>
          <cell r="J287">
            <v>283.7</v>
          </cell>
          <cell r="K287">
            <v>4516114</v>
          </cell>
        </row>
        <row r="288">
          <cell r="G288">
            <v>3548.38</v>
          </cell>
          <cell r="I288">
            <v>1770.39</v>
          </cell>
          <cell r="J288">
            <v>273.61</v>
          </cell>
          <cell r="K288">
            <v>15449355</v>
          </cell>
        </row>
        <row r="289">
          <cell r="G289">
            <v>181.78</v>
          </cell>
          <cell r="I289">
            <v>99.31</v>
          </cell>
          <cell r="J289">
            <v>7.47</v>
          </cell>
          <cell r="K289">
            <v>3524041</v>
          </cell>
        </row>
        <row r="290">
          <cell r="G290">
            <v>1046.3699999999999</v>
          </cell>
          <cell r="I290">
            <v>483.41</v>
          </cell>
          <cell r="J290">
            <v>112.8</v>
          </cell>
          <cell r="K290">
            <v>3672708</v>
          </cell>
        </row>
        <row r="291">
          <cell r="G291">
            <v>4958.93</v>
          </cell>
          <cell r="I291">
            <v>3358.21</v>
          </cell>
          <cell r="J291">
            <v>973.63</v>
          </cell>
          <cell r="K291">
            <v>18794019</v>
          </cell>
        </row>
        <row r="292">
          <cell r="G292">
            <v>1731.14</v>
          </cell>
          <cell r="I292">
            <v>1228.96</v>
          </cell>
          <cell r="J292">
            <v>88.21</v>
          </cell>
          <cell r="K292">
            <v>15565486</v>
          </cell>
        </row>
        <row r="293">
          <cell r="G293">
            <v>4358.8</v>
          </cell>
          <cell r="I293">
            <v>3325.15</v>
          </cell>
          <cell r="J293">
            <v>428.8</v>
          </cell>
          <cell r="K293">
            <v>15207690</v>
          </cell>
        </row>
        <row r="294">
          <cell r="G294">
            <v>669.25</v>
          </cell>
          <cell r="I294">
            <v>388.74</v>
          </cell>
          <cell r="J294">
            <v>84.83</v>
          </cell>
          <cell r="K294">
            <v>12331861</v>
          </cell>
        </row>
        <row r="295">
          <cell r="G295">
            <v>4176.99</v>
          </cell>
          <cell r="I295">
            <v>3113.06</v>
          </cell>
          <cell r="J295">
            <v>415.07</v>
          </cell>
          <cell r="K295">
            <v>11689619</v>
          </cell>
        </row>
        <row r="296">
          <cell r="G296">
            <v>2134.5300000000002</v>
          </cell>
          <cell r="I296">
            <v>1880.01</v>
          </cell>
          <cell r="J296">
            <v>209.35</v>
          </cell>
          <cell r="K296">
            <v>907744</v>
          </cell>
        </row>
        <row r="297">
          <cell r="G297">
            <v>2371.79</v>
          </cell>
          <cell r="I297">
            <v>1154.5999999999999</v>
          </cell>
          <cell r="J297">
            <v>95.4</v>
          </cell>
          <cell r="K297">
            <v>16934231</v>
          </cell>
        </row>
        <row r="298">
          <cell r="G298">
            <v>1272.6300000000001</v>
          </cell>
          <cell r="I298">
            <v>991.97</v>
          </cell>
          <cell r="J298">
            <v>154.93</v>
          </cell>
          <cell r="K298">
            <v>11698841</v>
          </cell>
        </row>
        <row r="299">
          <cell r="G299">
            <v>1723.9</v>
          </cell>
          <cell r="I299">
            <v>933.08</v>
          </cell>
          <cell r="J299">
            <v>96.42</v>
          </cell>
          <cell r="K299">
            <v>1847039</v>
          </cell>
        </row>
        <row r="300">
          <cell r="G300">
            <v>1800.46</v>
          </cell>
          <cell r="I300">
            <v>1604.86</v>
          </cell>
          <cell r="J300">
            <v>301.16000000000003</v>
          </cell>
          <cell r="K300">
            <v>11842066</v>
          </cell>
        </row>
        <row r="301">
          <cell r="G301">
            <v>3046.99</v>
          </cell>
          <cell r="I301">
            <v>1468.99</v>
          </cell>
          <cell r="J301">
            <v>265.92</v>
          </cell>
          <cell r="K301">
            <v>18736459</v>
          </cell>
        </row>
        <row r="302">
          <cell r="G302">
            <v>1733.18</v>
          </cell>
          <cell r="I302">
            <v>1370.65</v>
          </cell>
          <cell r="J302">
            <v>345.88</v>
          </cell>
          <cell r="K302">
            <v>10595037</v>
          </cell>
        </row>
        <row r="303">
          <cell r="G303">
            <v>4131.16</v>
          </cell>
          <cell r="I303">
            <v>1695.36</v>
          </cell>
          <cell r="J303">
            <v>191.88</v>
          </cell>
          <cell r="K303">
            <v>12204145</v>
          </cell>
        </row>
        <row r="304">
          <cell r="G304">
            <v>4186.38</v>
          </cell>
          <cell r="I304">
            <v>1688.21</v>
          </cell>
          <cell r="J304">
            <v>461.05</v>
          </cell>
          <cell r="K304">
            <v>9015804</v>
          </cell>
        </row>
        <row r="305">
          <cell r="G305">
            <v>2380.9699999999998</v>
          </cell>
          <cell r="I305">
            <v>1992.18</v>
          </cell>
          <cell r="J305">
            <v>258.45</v>
          </cell>
          <cell r="K305">
            <v>10359884</v>
          </cell>
        </row>
        <row r="306">
          <cell r="G306">
            <v>421.99</v>
          </cell>
          <cell r="I306">
            <v>374.61</v>
          </cell>
          <cell r="J306">
            <v>77.09</v>
          </cell>
          <cell r="K306">
            <v>3800886</v>
          </cell>
        </row>
        <row r="307">
          <cell r="G307">
            <v>4965.57</v>
          </cell>
          <cell r="I307">
            <v>3917.47</v>
          </cell>
          <cell r="J307">
            <v>771.76</v>
          </cell>
          <cell r="K307">
            <v>18858109</v>
          </cell>
        </row>
        <row r="308">
          <cell r="G308">
            <v>2882.51</v>
          </cell>
          <cell r="I308">
            <v>2068.21</v>
          </cell>
          <cell r="J308">
            <v>365.24</v>
          </cell>
          <cell r="K308">
            <v>10614004</v>
          </cell>
        </row>
        <row r="309">
          <cell r="G309">
            <v>4012.45</v>
          </cell>
          <cell r="I309">
            <v>2651.17</v>
          </cell>
          <cell r="J309">
            <v>202.31</v>
          </cell>
          <cell r="K309">
            <v>12518888</v>
          </cell>
        </row>
        <row r="310">
          <cell r="G310">
            <v>1157.6199999999999</v>
          </cell>
          <cell r="I310">
            <v>776.47</v>
          </cell>
          <cell r="J310">
            <v>53.61</v>
          </cell>
          <cell r="K310">
            <v>3875821</v>
          </cell>
        </row>
        <row r="311">
          <cell r="G311">
            <v>360.57</v>
          </cell>
          <cell r="I311">
            <v>281.85000000000002</v>
          </cell>
          <cell r="J311">
            <v>67.63</v>
          </cell>
          <cell r="K311">
            <v>11195737</v>
          </cell>
        </row>
        <row r="312">
          <cell r="G312">
            <v>362.87</v>
          </cell>
          <cell r="I312">
            <v>302.76</v>
          </cell>
          <cell r="J312">
            <v>51.4</v>
          </cell>
          <cell r="K312">
            <v>6598494</v>
          </cell>
        </row>
        <row r="313">
          <cell r="G313">
            <v>4337.58</v>
          </cell>
          <cell r="I313">
            <v>2847.46</v>
          </cell>
          <cell r="J313">
            <v>772.64</v>
          </cell>
          <cell r="K313">
            <v>18348252</v>
          </cell>
        </row>
        <row r="314">
          <cell r="G314">
            <v>4757.24</v>
          </cell>
          <cell r="I314">
            <v>3897.39</v>
          </cell>
          <cell r="J314">
            <v>503.15</v>
          </cell>
          <cell r="K314">
            <v>12454309</v>
          </cell>
        </row>
        <row r="315">
          <cell r="G315">
            <v>4030.13</v>
          </cell>
          <cell r="I315">
            <v>2178.16</v>
          </cell>
          <cell r="J315">
            <v>578.55999999999995</v>
          </cell>
          <cell r="K315">
            <v>17137717</v>
          </cell>
        </row>
        <row r="316">
          <cell r="G316">
            <v>3153.5</v>
          </cell>
          <cell r="I316">
            <v>1794.27</v>
          </cell>
          <cell r="J316">
            <v>508.56</v>
          </cell>
          <cell r="K316">
            <v>4926206</v>
          </cell>
        </row>
        <row r="317">
          <cell r="G317">
            <v>1301.77</v>
          </cell>
          <cell r="I317">
            <v>813.89</v>
          </cell>
          <cell r="J317">
            <v>213.78</v>
          </cell>
          <cell r="K317">
            <v>6470399</v>
          </cell>
        </row>
        <row r="318">
          <cell r="G318">
            <v>1270.5899999999999</v>
          </cell>
          <cell r="I318">
            <v>736.51</v>
          </cell>
          <cell r="J318">
            <v>194.71</v>
          </cell>
          <cell r="K318">
            <v>15605574</v>
          </cell>
        </row>
        <row r="319">
          <cell r="G319">
            <v>2103.9699999999998</v>
          </cell>
          <cell r="I319">
            <v>1817.65</v>
          </cell>
          <cell r="J319">
            <v>465.73</v>
          </cell>
          <cell r="K319">
            <v>6100867</v>
          </cell>
        </row>
        <row r="320">
          <cell r="G320">
            <v>1620.08</v>
          </cell>
          <cell r="I320">
            <v>1354.72</v>
          </cell>
          <cell r="J320">
            <v>398.85</v>
          </cell>
          <cell r="K320">
            <v>9558941</v>
          </cell>
        </row>
        <row r="321">
          <cell r="G321">
            <v>2229.29</v>
          </cell>
          <cell r="I321">
            <v>1334.81</v>
          </cell>
          <cell r="J321">
            <v>120.87</v>
          </cell>
          <cell r="K321">
            <v>7962138</v>
          </cell>
        </row>
        <row r="322">
          <cell r="G322">
            <v>1657.18</v>
          </cell>
          <cell r="I322">
            <v>1361.63</v>
          </cell>
          <cell r="J322">
            <v>278.18</v>
          </cell>
          <cell r="K322">
            <v>9736436</v>
          </cell>
        </row>
        <row r="323">
          <cell r="G323">
            <v>1289.25</v>
          </cell>
          <cell r="I323">
            <v>841.62</v>
          </cell>
          <cell r="J323">
            <v>199.03</v>
          </cell>
          <cell r="K323">
            <v>6541628</v>
          </cell>
        </row>
        <row r="324">
          <cell r="G324">
            <v>997.45</v>
          </cell>
          <cell r="I324">
            <v>574.1</v>
          </cell>
          <cell r="J324">
            <v>58.21</v>
          </cell>
          <cell r="K324">
            <v>15556680</v>
          </cell>
        </row>
        <row r="325">
          <cell r="G325">
            <v>3732.24</v>
          </cell>
          <cell r="I325">
            <v>2280.87</v>
          </cell>
          <cell r="J325">
            <v>356.12</v>
          </cell>
          <cell r="K325">
            <v>4281697</v>
          </cell>
        </row>
        <row r="326">
          <cell r="G326">
            <v>1319.8</v>
          </cell>
          <cell r="I326">
            <v>730.63</v>
          </cell>
          <cell r="J326">
            <v>182.68</v>
          </cell>
          <cell r="K326">
            <v>9272145</v>
          </cell>
        </row>
        <row r="327">
          <cell r="G327">
            <v>3597.19</v>
          </cell>
          <cell r="I327">
            <v>2877.25</v>
          </cell>
          <cell r="J327">
            <v>632.66999999999996</v>
          </cell>
          <cell r="K327">
            <v>703870</v>
          </cell>
        </row>
        <row r="328">
          <cell r="G328">
            <v>483.49</v>
          </cell>
          <cell r="I328">
            <v>402.94</v>
          </cell>
          <cell r="J328">
            <v>37.950000000000003</v>
          </cell>
          <cell r="K328">
            <v>9134909</v>
          </cell>
        </row>
        <row r="329">
          <cell r="G329">
            <v>2874.65</v>
          </cell>
          <cell r="I329">
            <v>1597.99</v>
          </cell>
          <cell r="J329">
            <v>436.78</v>
          </cell>
          <cell r="K329">
            <v>3336600</v>
          </cell>
        </row>
        <row r="330">
          <cell r="G330">
            <v>207.43</v>
          </cell>
          <cell r="I330">
            <v>146.49</v>
          </cell>
          <cell r="J330">
            <v>8.23</v>
          </cell>
          <cell r="K330">
            <v>19423209</v>
          </cell>
        </row>
        <row r="331">
          <cell r="G331">
            <v>2615.7399999999998</v>
          </cell>
          <cell r="I331">
            <v>1448.58</v>
          </cell>
          <cell r="J331">
            <v>292.13</v>
          </cell>
          <cell r="K331">
            <v>17044958</v>
          </cell>
        </row>
        <row r="332">
          <cell r="G332">
            <v>1423.29</v>
          </cell>
          <cell r="I332">
            <v>712.44</v>
          </cell>
          <cell r="J332">
            <v>107.67</v>
          </cell>
          <cell r="K332">
            <v>13090432</v>
          </cell>
        </row>
        <row r="333">
          <cell r="G333">
            <v>4672.3999999999996</v>
          </cell>
          <cell r="I333">
            <v>3714.32</v>
          </cell>
          <cell r="J333">
            <v>538.48</v>
          </cell>
          <cell r="K333">
            <v>1670878</v>
          </cell>
        </row>
        <row r="334">
          <cell r="G334">
            <v>1899.41</v>
          </cell>
          <cell r="I334">
            <v>1482.39</v>
          </cell>
          <cell r="J334">
            <v>268.87</v>
          </cell>
          <cell r="K334">
            <v>10303171</v>
          </cell>
        </row>
        <row r="335">
          <cell r="G335">
            <v>287.27</v>
          </cell>
          <cell r="I335">
            <v>234.13</v>
          </cell>
          <cell r="J335">
            <v>52.34</v>
          </cell>
          <cell r="K335">
            <v>15507845</v>
          </cell>
        </row>
        <row r="336">
          <cell r="G336">
            <v>2773.99</v>
          </cell>
          <cell r="I336">
            <v>1112.79</v>
          </cell>
          <cell r="J336">
            <v>207.95</v>
          </cell>
          <cell r="K336">
            <v>19830470</v>
          </cell>
        </row>
        <row r="337">
          <cell r="G337">
            <v>1817.92</v>
          </cell>
          <cell r="I337">
            <v>1569.35</v>
          </cell>
          <cell r="J337">
            <v>211.35</v>
          </cell>
          <cell r="K337">
            <v>3480404</v>
          </cell>
        </row>
        <row r="338">
          <cell r="G338">
            <v>2226.3200000000002</v>
          </cell>
          <cell r="I338">
            <v>1090.5</v>
          </cell>
          <cell r="J338">
            <v>187.17</v>
          </cell>
          <cell r="K338">
            <v>13866245</v>
          </cell>
        </row>
        <row r="339">
          <cell r="G339">
            <v>4057.48</v>
          </cell>
          <cell r="I339">
            <v>2623.49</v>
          </cell>
          <cell r="J339">
            <v>163.30000000000001</v>
          </cell>
          <cell r="K339">
            <v>3554698</v>
          </cell>
        </row>
        <row r="340">
          <cell r="G340">
            <v>343.47</v>
          </cell>
          <cell r="I340">
            <v>185.29</v>
          </cell>
          <cell r="J340">
            <v>41.5</v>
          </cell>
          <cell r="K340">
            <v>8752286</v>
          </cell>
        </row>
        <row r="341">
          <cell r="G341">
            <v>2306.14</v>
          </cell>
          <cell r="I341">
            <v>1909.44</v>
          </cell>
          <cell r="J341">
            <v>431.71</v>
          </cell>
          <cell r="K341">
            <v>626626</v>
          </cell>
        </row>
        <row r="342">
          <cell r="G342">
            <v>2369.88</v>
          </cell>
          <cell r="I342">
            <v>1098.33</v>
          </cell>
          <cell r="J342">
            <v>217.92</v>
          </cell>
          <cell r="K342">
            <v>17601531</v>
          </cell>
        </row>
        <row r="343">
          <cell r="G343">
            <v>4339.82</v>
          </cell>
          <cell r="I343">
            <v>2746.26</v>
          </cell>
          <cell r="J343">
            <v>723.65</v>
          </cell>
          <cell r="K343">
            <v>16696530</v>
          </cell>
        </row>
        <row r="344">
          <cell r="G344">
            <v>1170.6099999999999</v>
          </cell>
          <cell r="I344">
            <v>687.13</v>
          </cell>
          <cell r="J344">
            <v>102.25</v>
          </cell>
          <cell r="K344">
            <v>15056459</v>
          </cell>
        </row>
        <row r="345">
          <cell r="G345">
            <v>120.3</v>
          </cell>
          <cell r="I345">
            <v>81.069999999999993</v>
          </cell>
          <cell r="J345">
            <v>8.06</v>
          </cell>
          <cell r="K345">
            <v>2381221</v>
          </cell>
        </row>
        <row r="346">
          <cell r="G346">
            <v>2399.0300000000002</v>
          </cell>
          <cell r="I346">
            <v>1165.17</v>
          </cell>
          <cell r="J346">
            <v>317.87</v>
          </cell>
          <cell r="K346">
            <v>3075804</v>
          </cell>
        </row>
        <row r="347">
          <cell r="G347">
            <v>3097.83</v>
          </cell>
          <cell r="I347">
            <v>1657.81</v>
          </cell>
          <cell r="J347">
            <v>239.26</v>
          </cell>
          <cell r="K347">
            <v>746070</v>
          </cell>
        </row>
        <row r="348">
          <cell r="G348">
            <v>3243.81</v>
          </cell>
          <cell r="I348">
            <v>1315.71</v>
          </cell>
          <cell r="J348">
            <v>265.23</v>
          </cell>
          <cell r="K348">
            <v>7656694</v>
          </cell>
        </row>
        <row r="349">
          <cell r="G349">
            <v>2299.0300000000002</v>
          </cell>
          <cell r="I349">
            <v>1194.1099999999999</v>
          </cell>
          <cell r="J349">
            <v>169.62</v>
          </cell>
          <cell r="K349">
            <v>14831647</v>
          </cell>
        </row>
        <row r="350">
          <cell r="G350">
            <v>333.97</v>
          </cell>
          <cell r="I350">
            <v>140.16</v>
          </cell>
          <cell r="J350">
            <v>31.02</v>
          </cell>
          <cell r="K350">
            <v>983176</v>
          </cell>
        </row>
        <row r="351">
          <cell r="G351">
            <v>3450.77</v>
          </cell>
          <cell r="I351">
            <v>2610.46</v>
          </cell>
          <cell r="J351">
            <v>481.67</v>
          </cell>
          <cell r="K351">
            <v>14205419</v>
          </cell>
        </row>
        <row r="352">
          <cell r="G352">
            <v>986.98</v>
          </cell>
          <cell r="I352">
            <v>870.44</v>
          </cell>
          <cell r="J352">
            <v>258.66000000000003</v>
          </cell>
          <cell r="K352">
            <v>9906048</v>
          </cell>
        </row>
        <row r="353">
          <cell r="G353">
            <v>2517.4899999999998</v>
          </cell>
          <cell r="I353">
            <v>1409.28</v>
          </cell>
          <cell r="J353">
            <v>349.35</v>
          </cell>
          <cell r="K353">
            <v>9778363</v>
          </cell>
        </row>
        <row r="354">
          <cell r="G354">
            <v>1396.19</v>
          </cell>
          <cell r="I354">
            <v>672.19</v>
          </cell>
          <cell r="J354">
            <v>145.41999999999999</v>
          </cell>
          <cell r="K354">
            <v>3209503</v>
          </cell>
        </row>
        <row r="355">
          <cell r="G355">
            <v>4507.8100000000004</v>
          </cell>
          <cell r="I355">
            <v>2898.6</v>
          </cell>
          <cell r="J355">
            <v>773.38</v>
          </cell>
          <cell r="K355">
            <v>3917366</v>
          </cell>
        </row>
        <row r="356">
          <cell r="G356">
            <v>3509.12</v>
          </cell>
          <cell r="I356">
            <v>1593.54</v>
          </cell>
          <cell r="J356">
            <v>449.58</v>
          </cell>
          <cell r="K356">
            <v>10104941</v>
          </cell>
        </row>
        <row r="357">
          <cell r="G357">
            <v>4090.58</v>
          </cell>
          <cell r="I357">
            <v>2028.3</v>
          </cell>
          <cell r="J357">
            <v>592.82000000000005</v>
          </cell>
          <cell r="K357">
            <v>16493536</v>
          </cell>
        </row>
        <row r="358">
          <cell r="G358">
            <v>515.85</v>
          </cell>
          <cell r="I358">
            <v>346.81</v>
          </cell>
          <cell r="J358">
            <v>49.1</v>
          </cell>
          <cell r="K358">
            <v>19685314</v>
          </cell>
        </row>
        <row r="359">
          <cell r="G359">
            <v>741.53</v>
          </cell>
          <cell r="I359">
            <v>472.53</v>
          </cell>
          <cell r="J359">
            <v>140.41</v>
          </cell>
          <cell r="K359">
            <v>14783616</v>
          </cell>
        </row>
        <row r="360">
          <cell r="G360">
            <v>978.61</v>
          </cell>
          <cell r="I360">
            <v>818.79</v>
          </cell>
          <cell r="J360">
            <v>146.24</v>
          </cell>
          <cell r="K360">
            <v>19713344</v>
          </cell>
        </row>
        <row r="361">
          <cell r="G361">
            <v>4289.12</v>
          </cell>
          <cell r="I361">
            <v>2477.77</v>
          </cell>
          <cell r="J361">
            <v>346.05</v>
          </cell>
          <cell r="K361">
            <v>13457230</v>
          </cell>
        </row>
        <row r="362">
          <cell r="G362">
            <v>3971.47</v>
          </cell>
          <cell r="I362">
            <v>2201.4899999999998</v>
          </cell>
          <cell r="J362">
            <v>298.94</v>
          </cell>
          <cell r="K362">
            <v>6283425</v>
          </cell>
        </row>
        <row r="363">
          <cell r="G363">
            <v>3374.06</v>
          </cell>
          <cell r="I363">
            <v>1803.08</v>
          </cell>
          <cell r="J363">
            <v>463.85</v>
          </cell>
          <cell r="K363">
            <v>10570450</v>
          </cell>
        </row>
        <row r="364">
          <cell r="G364">
            <v>1493.35</v>
          </cell>
          <cell r="I364">
            <v>803.69</v>
          </cell>
          <cell r="J364">
            <v>219.03</v>
          </cell>
          <cell r="K364">
            <v>18659860</v>
          </cell>
        </row>
        <row r="365">
          <cell r="G365">
            <v>1344.34</v>
          </cell>
          <cell r="I365">
            <v>576.64</v>
          </cell>
          <cell r="J365">
            <v>42.54</v>
          </cell>
          <cell r="K365">
            <v>2182312</v>
          </cell>
        </row>
        <row r="366">
          <cell r="G366">
            <v>4597.78</v>
          </cell>
          <cell r="I366">
            <v>3822.34</v>
          </cell>
          <cell r="J366">
            <v>571.91</v>
          </cell>
          <cell r="K366">
            <v>10821417</v>
          </cell>
        </row>
        <row r="367">
          <cell r="G367">
            <v>4035.63</v>
          </cell>
          <cell r="I367">
            <v>3269.07</v>
          </cell>
          <cell r="J367">
            <v>731.64</v>
          </cell>
          <cell r="K367">
            <v>11010239</v>
          </cell>
        </row>
        <row r="368">
          <cell r="G368">
            <v>4667.3999999999996</v>
          </cell>
          <cell r="I368">
            <v>3137.4</v>
          </cell>
          <cell r="J368">
            <v>610.95000000000005</v>
          </cell>
          <cell r="K368">
            <v>17666811</v>
          </cell>
        </row>
        <row r="369">
          <cell r="G369">
            <v>1004.38</v>
          </cell>
          <cell r="I369">
            <v>805.66</v>
          </cell>
          <cell r="J369">
            <v>225.35</v>
          </cell>
          <cell r="K369">
            <v>7480199</v>
          </cell>
        </row>
        <row r="370">
          <cell r="G370">
            <v>3049.31</v>
          </cell>
          <cell r="I370">
            <v>1795.09</v>
          </cell>
          <cell r="J370">
            <v>304.13</v>
          </cell>
          <cell r="K370">
            <v>16368827</v>
          </cell>
        </row>
        <row r="371">
          <cell r="G371">
            <v>57.37</v>
          </cell>
          <cell r="I371">
            <v>32.93</v>
          </cell>
          <cell r="J371">
            <v>2.23</v>
          </cell>
          <cell r="K371">
            <v>11906273</v>
          </cell>
        </row>
        <row r="372">
          <cell r="G372">
            <v>4370.01</v>
          </cell>
          <cell r="I372">
            <v>3208.12</v>
          </cell>
          <cell r="J372">
            <v>399.95</v>
          </cell>
          <cell r="K372">
            <v>11895008</v>
          </cell>
        </row>
        <row r="373">
          <cell r="G373">
            <v>2810.56</v>
          </cell>
          <cell r="I373">
            <v>2290.6999999999998</v>
          </cell>
          <cell r="J373">
            <v>182.34</v>
          </cell>
          <cell r="K373">
            <v>1779126</v>
          </cell>
        </row>
        <row r="374">
          <cell r="G374">
            <v>4935.46</v>
          </cell>
          <cell r="I374">
            <v>3443.64</v>
          </cell>
          <cell r="J374">
            <v>633.44000000000005</v>
          </cell>
          <cell r="K374">
            <v>2336690</v>
          </cell>
        </row>
        <row r="375">
          <cell r="G375">
            <v>2036.08</v>
          </cell>
          <cell r="I375">
            <v>1191.27</v>
          </cell>
          <cell r="J375">
            <v>146.05000000000001</v>
          </cell>
          <cell r="K375">
            <v>12354933</v>
          </cell>
        </row>
        <row r="376">
          <cell r="G376">
            <v>2852.32</v>
          </cell>
          <cell r="I376">
            <v>1708.76</v>
          </cell>
          <cell r="J376">
            <v>403.13</v>
          </cell>
          <cell r="K376">
            <v>19177993</v>
          </cell>
        </row>
        <row r="377">
          <cell r="G377">
            <v>1331.49</v>
          </cell>
          <cell r="I377">
            <v>950.44</v>
          </cell>
          <cell r="J377">
            <v>273.8</v>
          </cell>
          <cell r="K377">
            <v>17993490</v>
          </cell>
        </row>
        <row r="378">
          <cell r="G378">
            <v>4140.72</v>
          </cell>
          <cell r="I378">
            <v>2675.88</v>
          </cell>
          <cell r="J378">
            <v>415.23</v>
          </cell>
          <cell r="K378">
            <v>4840536</v>
          </cell>
        </row>
        <row r="379">
          <cell r="G379">
            <v>1470.15</v>
          </cell>
          <cell r="I379">
            <v>723.47</v>
          </cell>
          <cell r="J379">
            <v>100.07</v>
          </cell>
          <cell r="K379">
            <v>3780234</v>
          </cell>
        </row>
        <row r="380">
          <cell r="G380">
            <v>625.49</v>
          </cell>
          <cell r="I380">
            <v>251.48</v>
          </cell>
          <cell r="J380">
            <v>66.540000000000006</v>
          </cell>
          <cell r="K380">
            <v>5373821</v>
          </cell>
        </row>
        <row r="381">
          <cell r="G381">
            <v>1407.16</v>
          </cell>
          <cell r="I381">
            <v>600.35</v>
          </cell>
          <cell r="J381">
            <v>100.16</v>
          </cell>
          <cell r="K381">
            <v>18539113</v>
          </cell>
        </row>
        <row r="382">
          <cell r="G382">
            <v>1229.48</v>
          </cell>
          <cell r="I382">
            <v>560.44000000000005</v>
          </cell>
          <cell r="J382">
            <v>94.44</v>
          </cell>
          <cell r="K382">
            <v>8646754</v>
          </cell>
        </row>
        <row r="383">
          <cell r="G383">
            <v>2099.85</v>
          </cell>
          <cell r="I383">
            <v>1495.51</v>
          </cell>
          <cell r="J383">
            <v>281.88</v>
          </cell>
          <cell r="K383">
            <v>6974027</v>
          </cell>
        </row>
        <row r="384">
          <cell r="G384">
            <v>2734.84</v>
          </cell>
          <cell r="I384">
            <v>1813.41</v>
          </cell>
          <cell r="J384">
            <v>194.73</v>
          </cell>
          <cell r="K384">
            <v>7232071</v>
          </cell>
        </row>
        <row r="385">
          <cell r="G385">
            <v>1790.07</v>
          </cell>
          <cell r="I385">
            <v>1112.82</v>
          </cell>
          <cell r="J385">
            <v>321.91000000000003</v>
          </cell>
          <cell r="K385">
            <v>9056701</v>
          </cell>
        </row>
        <row r="386">
          <cell r="G386">
            <v>1920.3</v>
          </cell>
          <cell r="I386">
            <v>1378.36</v>
          </cell>
          <cell r="J386">
            <v>156</v>
          </cell>
          <cell r="K386">
            <v>7947141</v>
          </cell>
        </row>
        <row r="387">
          <cell r="G387">
            <v>3301.63</v>
          </cell>
          <cell r="I387">
            <v>2920.45</v>
          </cell>
          <cell r="J387">
            <v>553.15</v>
          </cell>
          <cell r="K387">
            <v>11355280</v>
          </cell>
        </row>
        <row r="388">
          <cell r="G388">
            <v>1125.3599999999999</v>
          </cell>
          <cell r="I388">
            <v>493.73</v>
          </cell>
          <cell r="J388">
            <v>112.1</v>
          </cell>
          <cell r="K388">
            <v>13356452</v>
          </cell>
        </row>
        <row r="389">
          <cell r="G389">
            <v>356.82</v>
          </cell>
          <cell r="I389">
            <v>250.3</v>
          </cell>
          <cell r="J389">
            <v>15.31</v>
          </cell>
          <cell r="K389">
            <v>13307790</v>
          </cell>
        </row>
        <row r="390">
          <cell r="G390">
            <v>1535</v>
          </cell>
          <cell r="I390">
            <v>1379.45</v>
          </cell>
          <cell r="J390">
            <v>129.04</v>
          </cell>
          <cell r="K390">
            <v>1998152</v>
          </cell>
        </row>
        <row r="391">
          <cell r="G391">
            <v>2541.21</v>
          </cell>
          <cell r="I391">
            <v>2270.1999999999998</v>
          </cell>
          <cell r="J391">
            <v>656.06</v>
          </cell>
          <cell r="K391">
            <v>5503583</v>
          </cell>
        </row>
        <row r="392">
          <cell r="G392">
            <v>3729.43</v>
          </cell>
          <cell r="I392">
            <v>1530.66</v>
          </cell>
          <cell r="J392">
            <v>77.709999999999994</v>
          </cell>
          <cell r="K392">
            <v>15557931</v>
          </cell>
        </row>
        <row r="393">
          <cell r="G393">
            <v>58.14</v>
          </cell>
          <cell r="I393">
            <v>52.28</v>
          </cell>
          <cell r="J393">
            <v>3.52</v>
          </cell>
          <cell r="K393">
            <v>4672923</v>
          </cell>
        </row>
        <row r="394">
          <cell r="G394">
            <v>845.37</v>
          </cell>
          <cell r="I394">
            <v>671.49</v>
          </cell>
          <cell r="J394">
            <v>89.31</v>
          </cell>
          <cell r="K394">
            <v>19641965</v>
          </cell>
        </row>
        <row r="395">
          <cell r="G395">
            <v>1874.47</v>
          </cell>
          <cell r="I395">
            <v>1139.94</v>
          </cell>
          <cell r="J395">
            <v>199.92</v>
          </cell>
          <cell r="K395">
            <v>111825</v>
          </cell>
        </row>
        <row r="396">
          <cell r="G396">
            <v>289.56</v>
          </cell>
          <cell r="I396">
            <v>236.31</v>
          </cell>
          <cell r="J396">
            <v>35.119999999999997</v>
          </cell>
          <cell r="K396">
            <v>18342765</v>
          </cell>
        </row>
        <row r="397">
          <cell r="G397">
            <v>3266.71</v>
          </cell>
          <cell r="I397">
            <v>2021.96</v>
          </cell>
          <cell r="J397">
            <v>431.23</v>
          </cell>
          <cell r="K397">
            <v>18857842</v>
          </cell>
        </row>
        <row r="398">
          <cell r="G398">
            <v>4581.97</v>
          </cell>
          <cell r="I398">
            <v>3815.47</v>
          </cell>
          <cell r="J398">
            <v>611.61</v>
          </cell>
          <cell r="K398">
            <v>3344272</v>
          </cell>
        </row>
        <row r="399">
          <cell r="G399">
            <v>3962.18</v>
          </cell>
          <cell r="I399">
            <v>1895.81</v>
          </cell>
          <cell r="J399">
            <v>148.63999999999999</v>
          </cell>
          <cell r="K399">
            <v>15124903</v>
          </cell>
        </row>
        <row r="400">
          <cell r="G400">
            <v>1642.19</v>
          </cell>
          <cell r="I400">
            <v>1120.7</v>
          </cell>
          <cell r="J400">
            <v>276.70999999999998</v>
          </cell>
          <cell r="K400">
            <v>8740435</v>
          </cell>
        </row>
        <row r="401">
          <cell r="G401">
            <v>2784.12</v>
          </cell>
          <cell r="I401">
            <v>1637.43</v>
          </cell>
          <cell r="J401">
            <v>406.52</v>
          </cell>
          <cell r="K401">
            <v>17173354</v>
          </cell>
        </row>
        <row r="402">
          <cell r="G402">
            <v>1320.29</v>
          </cell>
          <cell r="I402">
            <v>616.66999999999996</v>
          </cell>
          <cell r="J402">
            <v>56.72</v>
          </cell>
          <cell r="K402">
            <v>9267617</v>
          </cell>
        </row>
        <row r="403">
          <cell r="G403">
            <v>521.22</v>
          </cell>
          <cell r="I403">
            <v>345.2</v>
          </cell>
          <cell r="J403">
            <v>94.35</v>
          </cell>
          <cell r="K403">
            <v>16145866</v>
          </cell>
        </row>
        <row r="404">
          <cell r="G404">
            <v>2042.92</v>
          </cell>
          <cell r="I404">
            <v>1328.46</v>
          </cell>
          <cell r="J404">
            <v>331.56</v>
          </cell>
          <cell r="K404">
            <v>3777315</v>
          </cell>
        </row>
        <row r="405">
          <cell r="G405">
            <v>1516.14</v>
          </cell>
          <cell r="I405">
            <v>809.26</v>
          </cell>
          <cell r="J405">
            <v>101.71</v>
          </cell>
          <cell r="K405">
            <v>204229</v>
          </cell>
        </row>
        <row r="406">
          <cell r="G406">
            <v>383.46</v>
          </cell>
          <cell r="I406">
            <v>176.43</v>
          </cell>
          <cell r="J406">
            <v>46.05</v>
          </cell>
          <cell r="K406">
            <v>17920478</v>
          </cell>
        </row>
        <row r="407">
          <cell r="G407">
            <v>3768.42</v>
          </cell>
          <cell r="I407">
            <v>1655.21</v>
          </cell>
          <cell r="J407">
            <v>145.97</v>
          </cell>
          <cell r="K407">
            <v>12291361</v>
          </cell>
        </row>
        <row r="408">
          <cell r="G408">
            <v>3824.47</v>
          </cell>
          <cell r="I408">
            <v>2785.92</v>
          </cell>
          <cell r="J408">
            <v>744.42</v>
          </cell>
          <cell r="K408">
            <v>19265663</v>
          </cell>
        </row>
        <row r="409">
          <cell r="G409">
            <v>991.45</v>
          </cell>
          <cell r="I409">
            <v>714.03</v>
          </cell>
          <cell r="J409">
            <v>65.819999999999993</v>
          </cell>
          <cell r="K409">
            <v>748606</v>
          </cell>
        </row>
        <row r="410">
          <cell r="G410">
            <v>4724.53</v>
          </cell>
          <cell r="I410">
            <v>4244.95</v>
          </cell>
          <cell r="J410">
            <v>1211.72</v>
          </cell>
          <cell r="K410">
            <v>9765173</v>
          </cell>
        </row>
        <row r="411">
          <cell r="G411">
            <v>2268.7199999999998</v>
          </cell>
          <cell r="I411">
            <v>2012.82</v>
          </cell>
          <cell r="J411">
            <v>306.44</v>
          </cell>
          <cell r="K411">
            <v>9111173</v>
          </cell>
        </row>
        <row r="412">
          <cell r="G412">
            <v>3304.49</v>
          </cell>
          <cell r="I412">
            <v>2629.99</v>
          </cell>
          <cell r="J412">
            <v>738.57</v>
          </cell>
          <cell r="K412">
            <v>7506272</v>
          </cell>
        </row>
        <row r="413">
          <cell r="G413">
            <v>4359.3599999999997</v>
          </cell>
          <cell r="I413">
            <v>2094.88</v>
          </cell>
          <cell r="J413">
            <v>459.6</v>
          </cell>
          <cell r="K413">
            <v>12014984</v>
          </cell>
        </row>
        <row r="414">
          <cell r="G414">
            <v>4337.82</v>
          </cell>
          <cell r="I414">
            <v>2386.06</v>
          </cell>
          <cell r="J414">
            <v>662.02</v>
          </cell>
          <cell r="K414">
            <v>14827711</v>
          </cell>
        </row>
        <row r="415">
          <cell r="G415">
            <v>1494.29</v>
          </cell>
          <cell r="I415">
            <v>960.12</v>
          </cell>
          <cell r="J415">
            <v>108.39</v>
          </cell>
          <cell r="K415">
            <v>9203285</v>
          </cell>
        </row>
        <row r="416">
          <cell r="G416">
            <v>1707.23</v>
          </cell>
          <cell r="I416">
            <v>1310.54</v>
          </cell>
          <cell r="J416">
            <v>214.06</v>
          </cell>
          <cell r="K416">
            <v>5247962</v>
          </cell>
        </row>
        <row r="417">
          <cell r="G417">
            <v>252.16</v>
          </cell>
          <cell r="I417">
            <v>179.49</v>
          </cell>
          <cell r="J417">
            <v>23.62</v>
          </cell>
          <cell r="K417">
            <v>11234643</v>
          </cell>
        </row>
        <row r="418">
          <cell r="G418">
            <v>3309.1</v>
          </cell>
          <cell r="I418">
            <v>2953.31</v>
          </cell>
          <cell r="J418">
            <v>396.48</v>
          </cell>
          <cell r="K418">
            <v>7029659</v>
          </cell>
        </row>
        <row r="419">
          <cell r="G419">
            <v>2253.73</v>
          </cell>
          <cell r="I419">
            <v>1295.69</v>
          </cell>
          <cell r="J419">
            <v>112.95</v>
          </cell>
          <cell r="K419">
            <v>3951649</v>
          </cell>
        </row>
        <row r="420">
          <cell r="G420">
            <v>3093.08</v>
          </cell>
          <cell r="I420">
            <v>1927.7</v>
          </cell>
          <cell r="J420">
            <v>104.04</v>
          </cell>
          <cell r="K420">
            <v>8514872</v>
          </cell>
        </row>
        <row r="421">
          <cell r="G421">
            <v>2141.2800000000002</v>
          </cell>
          <cell r="I421">
            <v>1247.98</v>
          </cell>
          <cell r="J421">
            <v>93.38</v>
          </cell>
          <cell r="K421">
            <v>13286600</v>
          </cell>
        </row>
        <row r="422">
          <cell r="G422">
            <v>3463.43</v>
          </cell>
          <cell r="I422">
            <v>2064.2399999999998</v>
          </cell>
          <cell r="J422">
            <v>270.89999999999998</v>
          </cell>
          <cell r="K422">
            <v>13939032</v>
          </cell>
        </row>
        <row r="423">
          <cell r="G423">
            <v>3374.1</v>
          </cell>
          <cell r="I423">
            <v>2478.44</v>
          </cell>
          <cell r="J423">
            <v>165.97</v>
          </cell>
          <cell r="K423">
            <v>18019343</v>
          </cell>
        </row>
        <row r="424">
          <cell r="G424">
            <v>3845.51</v>
          </cell>
          <cell r="I424">
            <v>1660.92</v>
          </cell>
          <cell r="J424">
            <v>280.48</v>
          </cell>
          <cell r="K424">
            <v>1612787</v>
          </cell>
        </row>
        <row r="425">
          <cell r="G425">
            <v>2675.83</v>
          </cell>
          <cell r="I425">
            <v>2004.65</v>
          </cell>
          <cell r="J425">
            <v>171.68</v>
          </cell>
          <cell r="K425">
            <v>5480787</v>
          </cell>
        </row>
        <row r="426">
          <cell r="G426">
            <v>1506.26</v>
          </cell>
          <cell r="I426">
            <v>937.51</v>
          </cell>
          <cell r="J426">
            <v>261.67</v>
          </cell>
          <cell r="K426">
            <v>1434800</v>
          </cell>
        </row>
        <row r="427">
          <cell r="G427">
            <v>3598.89</v>
          </cell>
          <cell r="I427">
            <v>2220.65</v>
          </cell>
          <cell r="J427">
            <v>580.4</v>
          </cell>
          <cell r="K427">
            <v>1035417</v>
          </cell>
        </row>
        <row r="428">
          <cell r="G428">
            <v>1858.27</v>
          </cell>
          <cell r="I428">
            <v>1125.31</v>
          </cell>
          <cell r="J428">
            <v>280.11</v>
          </cell>
          <cell r="K428">
            <v>15279892</v>
          </cell>
        </row>
        <row r="429">
          <cell r="G429">
            <v>3402.65</v>
          </cell>
          <cell r="I429">
            <v>3011.02</v>
          </cell>
          <cell r="J429">
            <v>822.62</v>
          </cell>
          <cell r="K429">
            <v>19401472</v>
          </cell>
        </row>
        <row r="430">
          <cell r="G430">
            <v>3466.07</v>
          </cell>
          <cell r="I430">
            <v>2224.11</v>
          </cell>
          <cell r="J430">
            <v>394.18</v>
          </cell>
          <cell r="K430">
            <v>6457667</v>
          </cell>
        </row>
        <row r="431">
          <cell r="G431">
            <v>2140.33</v>
          </cell>
          <cell r="I431">
            <v>1888.44</v>
          </cell>
          <cell r="J431">
            <v>348.16</v>
          </cell>
          <cell r="K431">
            <v>11178199</v>
          </cell>
        </row>
        <row r="432">
          <cell r="G432">
            <v>1899.62</v>
          </cell>
          <cell r="I432">
            <v>1225.6500000000001</v>
          </cell>
          <cell r="J432">
            <v>79.67</v>
          </cell>
          <cell r="K432">
            <v>8125717</v>
          </cell>
        </row>
        <row r="433">
          <cell r="G433">
            <v>3653.36</v>
          </cell>
          <cell r="I433">
            <v>2916.88</v>
          </cell>
          <cell r="J433">
            <v>537.54</v>
          </cell>
          <cell r="K433">
            <v>10202097</v>
          </cell>
        </row>
        <row r="434">
          <cell r="G434">
            <v>1728.92</v>
          </cell>
          <cell r="I434">
            <v>1427.15</v>
          </cell>
          <cell r="J434">
            <v>82.92</v>
          </cell>
          <cell r="K434">
            <v>9229581</v>
          </cell>
        </row>
        <row r="435">
          <cell r="G435">
            <v>3114.21</v>
          </cell>
          <cell r="I435">
            <v>2399.58</v>
          </cell>
          <cell r="J435">
            <v>453.13</v>
          </cell>
          <cell r="K435">
            <v>1019995</v>
          </cell>
        </row>
        <row r="436">
          <cell r="G436">
            <v>2761.78</v>
          </cell>
          <cell r="I436">
            <v>2454.5300000000002</v>
          </cell>
          <cell r="J436">
            <v>232.26</v>
          </cell>
          <cell r="K436">
            <v>3053183</v>
          </cell>
        </row>
        <row r="437">
          <cell r="G437">
            <v>362.04</v>
          </cell>
          <cell r="I437">
            <v>220.3</v>
          </cell>
          <cell r="J437">
            <v>23.44</v>
          </cell>
          <cell r="K437">
            <v>12424137</v>
          </cell>
        </row>
        <row r="438">
          <cell r="G438">
            <v>4917.8100000000004</v>
          </cell>
          <cell r="I438">
            <v>3839.36</v>
          </cell>
          <cell r="J438">
            <v>990.92</v>
          </cell>
          <cell r="K438">
            <v>8983316</v>
          </cell>
        </row>
        <row r="439">
          <cell r="G439">
            <v>4543.67</v>
          </cell>
          <cell r="I439">
            <v>3678.88</v>
          </cell>
          <cell r="J439">
            <v>601.03</v>
          </cell>
          <cell r="K439">
            <v>18242935</v>
          </cell>
        </row>
        <row r="440">
          <cell r="G440">
            <v>2373.2600000000002</v>
          </cell>
          <cell r="I440">
            <v>1851.62</v>
          </cell>
          <cell r="J440">
            <v>498.46</v>
          </cell>
          <cell r="K440">
            <v>18849605</v>
          </cell>
        </row>
        <row r="441">
          <cell r="G441">
            <v>2910.35</v>
          </cell>
          <cell r="I441">
            <v>1943.79</v>
          </cell>
          <cell r="J441">
            <v>414.65</v>
          </cell>
          <cell r="K441">
            <v>4658604</v>
          </cell>
        </row>
        <row r="442">
          <cell r="G442">
            <v>3648.15</v>
          </cell>
          <cell r="I442">
            <v>2703.48</v>
          </cell>
          <cell r="J442">
            <v>793.76</v>
          </cell>
          <cell r="K442">
            <v>3689092</v>
          </cell>
        </row>
        <row r="443">
          <cell r="G443">
            <v>1067.78</v>
          </cell>
          <cell r="I443">
            <v>587.92999999999995</v>
          </cell>
          <cell r="J443">
            <v>56.73</v>
          </cell>
          <cell r="K443">
            <v>3852566</v>
          </cell>
        </row>
        <row r="444">
          <cell r="G444">
            <v>2683.56</v>
          </cell>
          <cell r="I444">
            <v>1169.04</v>
          </cell>
          <cell r="J444">
            <v>294.33999999999997</v>
          </cell>
          <cell r="K444">
            <v>616675</v>
          </cell>
        </row>
        <row r="445">
          <cell r="G445">
            <v>309.52</v>
          </cell>
          <cell r="I445">
            <v>192.41</v>
          </cell>
          <cell r="J445">
            <v>19.47</v>
          </cell>
          <cell r="K445">
            <v>7622823</v>
          </cell>
        </row>
        <row r="446">
          <cell r="G446">
            <v>4722.93</v>
          </cell>
          <cell r="I446">
            <v>3825.62</v>
          </cell>
          <cell r="J446">
            <v>279.83</v>
          </cell>
          <cell r="K446">
            <v>1624278</v>
          </cell>
        </row>
        <row r="447">
          <cell r="G447">
            <v>3872.26</v>
          </cell>
          <cell r="I447">
            <v>2306.37</v>
          </cell>
          <cell r="J447">
            <v>233.99</v>
          </cell>
          <cell r="K447">
            <v>16716778</v>
          </cell>
        </row>
        <row r="448">
          <cell r="G448">
            <v>1029.42</v>
          </cell>
          <cell r="I448">
            <v>684.06</v>
          </cell>
          <cell r="J448">
            <v>160.12</v>
          </cell>
          <cell r="K448">
            <v>591828</v>
          </cell>
        </row>
        <row r="449">
          <cell r="G449">
            <v>1980.25</v>
          </cell>
          <cell r="I449">
            <v>1349.56</v>
          </cell>
          <cell r="J449">
            <v>80.790000000000006</v>
          </cell>
          <cell r="K449">
            <v>1253939</v>
          </cell>
        </row>
        <row r="450">
          <cell r="G450">
            <v>2568.14</v>
          </cell>
          <cell r="I450">
            <v>1087.0999999999999</v>
          </cell>
          <cell r="J450">
            <v>302.66000000000003</v>
          </cell>
          <cell r="K450">
            <v>17967586</v>
          </cell>
        </row>
        <row r="451">
          <cell r="G451">
            <v>2590.5300000000002</v>
          </cell>
          <cell r="I451">
            <v>2269.37</v>
          </cell>
          <cell r="J451">
            <v>458.14</v>
          </cell>
          <cell r="K451">
            <v>18068844</v>
          </cell>
        </row>
        <row r="452">
          <cell r="G452">
            <v>4353.66</v>
          </cell>
          <cell r="I452">
            <v>1989.55</v>
          </cell>
          <cell r="J452">
            <v>430.12</v>
          </cell>
          <cell r="K452">
            <v>9996730</v>
          </cell>
        </row>
        <row r="453">
          <cell r="G453">
            <v>4419.51</v>
          </cell>
          <cell r="I453">
            <v>2101</v>
          </cell>
          <cell r="J453">
            <v>110.09</v>
          </cell>
          <cell r="K453">
            <v>17341905</v>
          </cell>
        </row>
        <row r="454">
          <cell r="G454">
            <v>2959.27</v>
          </cell>
          <cell r="I454">
            <v>2144.98</v>
          </cell>
          <cell r="J454">
            <v>607.82000000000005</v>
          </cell>
          <cell r="K454">
            <v>1218651</v>
          </cell>
        </row>
        <row r="455">
          <cell r="G455">
            <v>1577.82</v>
          </cell>
          <cell r="I455">
            <v>1111.58</v>
          </cell>
          <cell r="J455">
            <v>240.12</v>
          </cell>
          <cell r="K455">
            <v>5391477</v>
          </cell>
        </row>
        <row r="456">
          <cell r="G456">
            <v>1072.1199999999999</v>
          </cell>
          <cell r="I456">
            <v>466.8</v>
          </cell>
          <cell r="J456">
            <v>136.47999999999999</v>
          </cell>
          <cell r="K456">
            <v>16986964</v>
          </cell>
        </row>
        <row r="457">
          <cell r="G457">
            <v>2811.33</v>
          </cell>
          <cell r="I457">
            <v>1719.87</v>
          </cell>
          <cell r="J457">
            <v>298.62</v>
          </cell>
          <cell r="K457">
            <v>18328959</v>
          </cell>
        </row>
        <row r="458">
          <cell r="G458">
            <v>2625.8</v>
          </cell>
          <cell r="I458">
            <v>1808.02</v>
          </cell>
          <cell r="J458">
            <v>508.67</v>
          </cell>
          <cell r="K458">
            <v>1791430</v>
          </cell>
        </row>
        <row r="459">
          <cell r="G459">
            <v>604.86</v>
          </cell>
          <cell r="I459">
            <v>417.88</v>
          </cell>
          <cell r="J459">
            <v>113.48</v>
          </cell>
          <cell r="K459">
            <v>8166271</v>
          </cell>
        </row>
        <row r="460">
          <cell r="G460">
            <v>1856.62</v>
          </cell>
          <cell r="I460">
            <v>1127.27</v>
          </cell>
          <cell r="J460">
            <v>326.31</v>
          </cell>
          <cell r="K460">
            <v>18467963</v>
          </cell>
        </row>
        <row r="461">
          <cell r="G461">
            <v>1295.21</v>
          </cell>
          <cell r="I461">
            <v>940.47</v>
          </cell>
          <cell r="J461">
            <v>132.16</v>
          </cell>
          <cell r="K461">
            <v>8375236</v>
          </cell>
        </row>
        <row r="462">
          <cell r="G462">
            <v>1514.79</v>
          </cell>
          <cell r="I462">
            <v>759.35</v>
          </cell>
          <cell r="J462">
            <v>207.2</v>
          </cell>
          <cell r="K462">
            <v>8348405</v>
          </cell>
        </row>
        <row r="463">
          <cell r="G463">
            <v>1494.22</v>
          </cell>
          <cell r="I463">
            <v>1279.51</v>
          </cell>
          <cell r="J463">
            <v>305.11</v>
          </cell>
          <cell r="K463">
            <v>18531909</v>
          </cell>
        </row>
        <row r="464">
          <cell r="G464">
            <v>3513.68</v>
          </cell>
          <cell r="I464">
            <v>1537.26</v>
          </cell>
          <cell r="J464">
            <v>272.64999999999998</v>
          </cell>
          <cell r="K464">
            <v>16954384</v>
          </cell>
        </row>
        <row r="465">
          <cell r="G465">
            <v>2500.2399999999998</v>
          </cell>
          <cell r="I465">
            <v>1107.5</v>
          </cell>
          <cell r="J465">
            <v>271.62</v>
          </cell>
          <cell r="K465">
            <v>16636169</v>
          </cell>
        </row>
        <row r="466">
          <cell r="G466">
            <v>639.92999999999995</v>
          </cell>
          <cell r="I466">
            <v>345.76</v>
          </cell>
          <cell r="J466">
            <v>39.17</v>
          </cell>
          <cell r="K466">
            <v>7351923</v>
          </cell>
        </row>
        <row r="467">
          <cell r="G467">
            <v>1813.33</v>
          </cell>
          <cell r="I467">
            <v>1065.96</v>
          </cell>
          <cell r="J467">
            <v>100.93</v>
          </cell>
          <cell r="K467">
            <v>18533965</v>
          </cell>
        </row>
        <row r="468">
          <cell r="G468">
            <v>4200.5600000000004</v>
          </cell>
          <cell r="I468">
            <v>1991.23</v>
          </cell>
          <cell r="J468">
            <v>366.52</v>
          </cell>
          <cell r="K468">
            <v>18338461</v>
          </cell>
        </row>
        <row r="469">
          <cell r="G469">
            <v>3208.77</v>
          </cell>
          <cell r="I469">
            <v>2236.5500000000002</v>
          </cell>
          <cell r="J469">
            <v>311.02</v>
          </cell>
          <cell r="K469">
            <v>3954708</v>
          </cell>
        </row>
        <row r="470">
          <cell r="G470">
            <v>1391.51</v>
          </cell>
          <cell r="I470">
            <v>1083.99</v>
          </cell>
          <cell r="J470">
            <v>319.95999999999998</v>
          </cell>
          <cell r="K470">
            <v>16500855</v>
          </cell>
        </row>
        <row r="471">
          <cell r="G471">
            <v>1797.25</v>
          </cell>
          <cell r="I471">
            <v>1607.83</v>
          </cell>
          <cell r="J471">
            <v>207.84</v>
          </cell>
          <cell r="K471">
            <v>17073745</v>
          </cell>
        </row>
        <row r="472">
          <cell r="G472">
            <v>4502.6099999999997</v>
          </cell>
          <cell r="I472">
            <v>2166.71</v>
          </cell>
          <cell r="J472">
            <v>638.12</v>
          </cell>
          <cell r="K472">
            <v>16610902</v>
          </cell>
        </row>
        <row r="473">
          <cell r="G473">
            <v>582.24</v>
          </cell>
          <cell r="I473">
            <v>462.1</v>
          </cell>
          <cell r="J473">
            <v>127.34</v>
          </cell>
          <cell r="K473">
            <v>19056297</v>
          </cell>
        </row>
        <row r="474">
          <cell r="G474">
            <v>4864.8900000000003</v>
          </cell>
          <cell r="I474">
            <v>3725.3</v>
          </cell>
          <cell r="J474">
            <v>1026.31</v>
          </cell>
          <cell r="K474">
            <v>1458359</v>
          </cell>
        </row>
        <row r="475">
          <cell r="G475">
            <v>3260.74</v>
          </cell>
          <cell r="I475">
            <v>1536.4</v>
          </cell>
          <cell r="J475">
            <v>382.29</v>
          </cell>
          <cell r="K475">
            <v>15956557</v>
          </cell>
        </row>
        <row r="476">
          <cell r="G476">
            <v>4072.2</v>
          </cell>
          <cell r="I476">
            <v>1904.56</v>
          </cell>
          <cell r="J476">
            <v>129.03</v>
          </cell>
          <cell r="K476">
            <v>13735588</v>
          </cell>
        </row>
        <row r="477">
          <cell r="G477">
            <v>2463.85</v>
          </cell>
          <cell r="I477">
            <v>1492.26</v>
          </cell>
          <cell r="J477">
            <v>84.79</v>
          </cell>
          <cell r="K477">
            <v>10088807</v>
          </cell>
        </row>
        <row r="478">
          <cell r="G478">
            <v>807.54</v>
          </cell>
          <cell r="I478">
            <v>384.79</v>
          </cell>
          <cell r="J478">
            <v>32.36</v>
          </cell>
          <cell r="K478">
            <v>3139529</v>
          </cell>
        </row>
        <row r="479">
          <cell r="G479">
            <v>4326.71</v>
          </cell>
          <cell r="I479">
            <v>3238.85</v>
          </cell>
          <cell r="J479">
            <v>602.5</v>
          </cell>
          <cell r="K479">
            <v>10277330</v>
          </cell>
        </row>
        <row r="480">
          <cell r="G480">
            <v>2430.94</v>
          </cell>
          <cell r="I480">
            <v>2077.62</v>
          </cell>
          <cell r="J480">
            <v>185.64</v>
          </cell>
          <cell r="K480">
            <v>4780309</v>
          </cell>
        </row>
        <row r="481">
          <cell r="G481">
            <v>1635.63</v>
          </cell>
          <cell r="I481">
            <v>885.44</v>
          </cell>
          <cell r="J481">
            <v>118.93</v>
          </cell>
          <cell r="K481">
            <v>12931408</v>
          </cell>
        </row>
        <row r="482">
          <cell r="G482">
            <v>4429.2299999999996</v>
          </cell>
          <cell r="I482">
            <v>3941.36</v>
          </cell>
          <cell r="J482">
            <v>303.60000000000002</v>
          </cell>
          <cell r="K482">
            <v>19378747</v>
          </cell>
        </row>
        <row r="483">
          <cell r="G483">
            <v>4609.7</v>
          </cell>
          <cell r="I483">
            <v>3495.05</v>
          </cell>
          <cell r="J483">
            <v>220.79</v>
          </cell>
          <cell r="K483">
            <v>8381096</v>
          </cell>
        </row>
        <row r="484">
          <cell r="G484">
            <v>4357.99</v>
          </cell>
          <cell r="I484">
            <v>2441.27</v>
          </cell>
          <cell r="J484">
            <v>470.96</v>
          </cell>
          <cell r="K484">
            <v>18672005</v>
          </cell>
        </row>
        <row r="485">
          <cell r="G485">
            <v>3472.07</v>
          </cell>
          <cell r="I485">
            <v>2706.6</v>
          </cell>
          <cell r="J485">
            <v>593.92999999999995</v>
          </cell>
          <cell r="K485">
            <v>4854516</v>
          </cell>
        </row>
        <row r="486">
          <cell r="G486">
            <v>3122.71</v>
          </cell>
          <cell r="I486">
            <v>1860.98</v>
          </cell>
          <cell r="J486">
            <v>393.46</v>
          </cell>
          <cell r="K486">
            <v>4619708</v>
          </cell>
        </row>
        <row r="487">
          <cell r="G487">
            <v>1359.25</v>
          </cell>
          <cell r="I487">
            <v>552.61</v>
          </cell>
          <cell r="J487">
            <v>95.84</v>
          </cell>
          <cell r="K487">
            <v>15345297</v>
          </cell>
        </row>
        <row r="488">
          <cell r="G488">
            <v>4814.6400000000003</v>
          </cell>
          <cell r="I488">
            <v>3074.16</v>
          </cell>
          <cell r="J488">
            <v>447.24</v>
          </cell>
          <cell r="K488">
            <v>5281785</v>
          </cell>
        </row>
        <row r="489">
          <cell r="G489">
            <v>702.19</v>
          </cell>
          <cell r="I489">
            <v>499.04</v>
          </cell>
          <cell r="J489">
            <v>74.94</v>
          </cell>
          <cell r="K489">
            <v>15751911</v>
          </cell>
        </row>
        <row r="490">
          <cell r="G490">
            <v>4897.3999999999996</v>
          </cell>
          <cell r="I490">
            <v>3672.84</v>
          </cell>
          <cell r="J490">
            <v>705.65</v>
          </cell>
          <cell r="K490">
            <v>994480</v>
          </cell>
        </row>
        <row r="491">
          <cell r="G491">
            <v>3830.08</v>
          </cell>
          <cell r="I491">
            <v>2595.12</v>
          </cell>
          <cell r="J491">
            <v>157.97</v>
          </cell>
          <cell r="K491">
            <v>3713911</v>
          </cell>
        </row>
        <row r="492">
          <cell r="G492">
            <v>1863.4</v>
          </cell>
          <cell r="I492">
            <v>1614.62</v>
          </cell>
          <cell r="J492">
            <v>322.48</v>
          </cell>
          <cell r="K492">
            <v>6077394</v>
          </cell>
        </row>
        <row r="493">
          <cell r="G493">
            <v>830.12</v>
          </cell>
          <cell r="I493">
            <v>724.67</v>
          </cell>
          <cell r="J493">
            <v>167.44</v>
          </cell>
          <cell r="K493">
            <v>12160164</v>
          </cell>
        </row>
        <row r="494">
          <cell r="G494">
            <v>2606.96</v>
          </cell>
          <cell r="I494">
            <v>1607.72</v>
          </cell>
          <cell r="J494">
            <v>192.86</v>
          </cell>
          <cell r="K494">
            <v>18766913</v>
          </cell>
        </row>
        <row r="495">
          <cell r="G495">
            <v>3905.09</v>
          </cell>
          <cell r="I495">
            <v>3332.3</v>
          </cell>
          <cell r="J495">
            <v>918.92</v>
          </cell>
          <cell r="K495">
            <v>5962231</v>
          </cell>
        </row>
        <row r="496">
          <cell r="G496">
            <v>4552.54</v>
          </cell>
          <cell r="I496">
            <v>3369.05</v>
          </cell>
          <cell r="J496">
            <v>640.79</v>
          </cell>
          <cell r="K496">
            <v>5419794</v>
          </cell>
        </row>
        <row r="497">
          <cell r="G497">
            <v>4056.92</v>
          </cell>
          <cell r="I497">
            <v>2359.11</v>
          </cell>
          <cell r="J497">
            <v>306.57</v>
          </cell>
          <cell r="K497">
            <v>5820373</v>
          </cell>
        </row>
        <row r="498">
          <cell r="G498">
            <v>2811.11</v>
          </cell>
          <cell r="I498">
            <v>1502.54</v>
          </cell>
          <cell r="J498">
            <v>445.2</v>
          </cell>
          <cell r="K498">
            <v>4273215</v>
          </cell>
        </row>
        <row r="499">
          <cell r="G499">
            <v>3865.98</v>
          </cell>
          <cell r="I499">
            <v>2949.07</v>
          </cell>
          <cell r="J499">
            <v>298</v>
          </cell>
          <cell r="K499">
            <v>17946938</v>
          </cell>
        </row>
        <row r="500">
          <cell r="G500">
            <v>4285.4799999999996</v>
          </cell>
          <cell r="I500">
            <v>3308.49</v>
          </cell>
          <cell r="J500">
            <v>919.38</v>
          </cell>
          <cell r="K500">
            <v>13781433</v>
          </cell>
        </row>
        <row r="501">
          <cell r="G501">
            <v>1815.99</v>
          </cell>
          <cell r="I501">
            <v>1237.82</v>
          </cell>
          <cell r="J501">
            <v>144.87</v>
          </cell>
          <cell r="K501">
            <v>19477011</v>
          </cell>
        </row>
        <row r="502">
          <cell r="G502">
            <v>2711.12</v>
          </cell>
          <cell r="I502">
            <v>2419.36</v>
          </cell>
          <cell r="J502">
            <v>556</v>
          </cell>
          <cell r="K502">
            <v>17863793</v>
          </cell>
        </row>
        <row r="503">
          <cell r="G503">
            <v>999.94</v>
          </cell>
          <cell r="I503">
            <v>678.48</v>
          </cell>
          <cell r="J503">
            <v>65.900000000000006</v>
          </cell>
          <cell r="K503">
            <v>828524</v>
          </cell>
        </row>
        <row r="504">
          <cell r="G504">
            <v>3951.97</v>
          </cell>
          <cell r="I504">
            <v>2807.36</v>
          </cell>
          <cell r="J504">
            <v>588.4</v>
          </cell>
          <cell r="K504">
            <v>10492781</v>
          </cell>
        </row>
        <row r="505">
          <cell r="G505">
            <v>4448.99</v>
          </cell>
          <cell r="I505">
            <v>3353.9</v>
          </cell>
          <cell r="J505">
            <v>214.55</v>
          </cell>
          <cell r="K505">
            <v>2610706</v>
          </cell>
        </row>
        <row r="506">
          <cell r="G506">
            <v>4979.8599999999997</v>
          </cell>
          <cell r="I506">
            <v>2504.41</v>
          </cell>
          <cell r="J506">
            <v>576.34</v>
          </cell>
          <cell r="K506">
            <v>13709015</v>
          </cell>
        </row>
        <row r="507">
          <cell r="G507">
            <v>741.19</v>
          </cell>
          <cell r="I507">
            <v>336.18</v>
          </cell>
          <cell r="J507">
            <v>69.58</v>
          </cell>
          <cell r="K507">
            <v>15323425</v>
          </cell>
        </row>
        <row r="508">
          <cell r="G508">
            <v>1244.92</v>
          </cell>
          <cell r="I508">
            <v>1101.98</v>
          </cell>
          <cell r="J508">
            <v>278.51</v>
          </cell>
          <cell r="K508">
            <v>18205100</v>
          </cell>
        </row>
        <row r="509">
          <cell r="G509">
            <v>275.42</v>
          </cell>
          <cell r="I509">
            <v>223.46</v>
          </cell>
          <cell r="J509">
            <v>26.87</v>
          </cell>
          <cell r="K509">
            <v>8891979</v>
          </cell>
        </row>
        <row r="510">
          <cell r="G510">
            <v>4191.8999999999996</v>
          </cell>
          <cell r="I510">
            <v>3043.99</v>
          </cell>
          <cell r="J510">
            <v>630.67999999999995</v>
          </cell>
          <cell r="K510">
            <v>10790366</v>
          </cell>
        </row>
        <row r="511">
          <cell r="G511">
            <v>2702.1</v>
          </cell>
          <cell r="I511">
            <v>2102.7600000000002</v>
          </cell>
          <cell r="J511">
            <v>391.01</v>
          </cell>
          <cell r="K511">
            <v>3738877</v>
          </cell>
        </row>
        <row r="512">
          <cell r="G512">
            <v>3153.14</v>
          </cell>
          <cell r="I512">
            <v>1925.8</v>
          </cell>
          <cell r="J512">
            <v>137.26</v>
          </cell>
          <cell r="K512">
            <v>13189595</v>
          </cell>
        </row>
        <row r="513">
          <cell r="G513">
            <v>4395.8900000000003</v>
          </cell>
          <cell r="I513">
            <v>1820.61</v>
          </cell>
          <cell r="J513">
            <v>425.66</v>
          </cell>
          <cell r="K513">
            <v>12951270</v>
          </cell>
        </row>
        <row r="514">
          <cell r="G514">
            <v>1061.71</v>
          </cell>
          <cell r="I514">
            <v>830.95</v>
          </cell>
          <cell r="J514">
            <v>211.57</v>
          </cell>
          <cell r="K514">
            <v>8524708</v>
          </cell>
        </row>
        <row r="515">
          <cell r="G515">
            <v>2850.02</v>
          </cell>
          <cell r="I515">
            <v>1812.03</v>
          </cell>
          <cell r="J515">
            <v>446.67</v>
          </cell>
          <cell r="K515">
            <v>9779280</v>
          </cell>
        </row>
        <row r="516">
          <cell r="G516">
            <v>537.51</v>
          </cell>
          <cell r="I516">
            <v>352.54</v>
          </cell>
          <cell r="J516">
            <v>77.08</v>
          </cell>
          <cell r="K516">
            <v>7386187</v>
          </cell>
        </row>
        <row r="517">
          <cell r="G517">
            <v>513.27</v>
          </cell>
          <cell r="I517">
            <v>410.93</v>
          </cell>
          <cell r="J517">
            <v>79.36</v>
          </cell>
          <cell r="K517">
            <v>16790918</v>
          </cell>
        </row>
        <row r="518">
          <cell r="G518">
            <v>2845.34</v>
          </cell>
          <cell r="I518">
            <v>1266.29</v>
          </cell>
          <cell r="J518">
            <v>371.09</v>
          </cell>
          <cell r="K518">
            <v>13890076</v>
          </cell>
        </row>
        <row r="519">
          <cell r="G519">
            <v>3081.75</v>
          </cell>
          <cell r="I519">
            <v>1510.23</v>
          </cell>
          <cell r="J519">
            <v>187.49</v>
          </cell>
          <cell r="K519">
            <v>11159830</v>
          </cell>
        </row>
        <row r="520">
          <cell r="G520">
            <v>3284.05</v>
          </cell>
          <cell r="I520">
            <v>2860.22</v>
          </cell>
          <cell r="J520">
            <v>204.3</v>
          </cell>
          <cell r="K520">
            <v>17037135</v>
          </cell>
        </row>
        <row r="521">
          <cell r="G521">
            <v>3518.89</v>
          </cell>
          <cell r="I521">
            <v>2885.13</v>
          </cell>
          <cell r="J521">
            <v>157.16999999999999</v>
          </cell>
          <cell r="K521">
            <v>7024811</v>
          </cell>
        </row>
        <row r="522">
          <cell r="G522">
            <v>3498.96</v>
          </cell>
          <cell r="I522">
            <v>2633.14</v>
          </cell>
          <cell r="J522">
            <v>154.91999999999999</v>
          </cell>
          <cell r="K522">
            <v>12688168</v>
          </cell>
        </row>
        <row r="523">
          <cell r="G523">
            <v>4756.7299999999996</v>
          </cell>
          <cell r="I523">
            <v>2773.04</v>
          </cell>
          <cell r="J523">
            <v>521.57000000000005</v>
          </cell>
          <cell r="K523">
            <v>15977410</v>
          </cell>
        </row>
        <row r="524">
          <cell r="G524">
            <v>4730.21</v>
          </cell>
          <cell r="I524">
            <v>3265.56</v>
          </cell>
          <cell r="J524">
            <v>878.64</v>
          </cell>
          <cell r="K524">
            <v>18697701</v>
          </cell>
        </row>
        <row r="525">
          <cell r="G525">
            <v>3013.57</v>
          </cell>
          <cell r="I525">
            <v>1942.07</v>
          </cell>
          <cell r="J525">
            <v>102.91</v>
          </cell>
          <cell r="K525">
            <v>13379616</v>
          </cell>
        </row>
        <row r="526">
          <cell r="G526">
            <v>2796.02</v>
          </cell>
          <cell r="I526">
            <v>1949.4</v>
          </cell>
          <cell r="J526">
            <v>167.59</v>
          </cell>
          <cell r="K526">
            <v>11532715</v>
          </cell>
        </row>
        <row r="527">
          <cell r="G527">
            <v>3815.35</v>
          </cell>
          <cell r="I527">
            <v>3414.26</v>
          </cell>
          <cell r="J527">
            <v>720.13</v>
          </cell>
          <cell r="K527">
            <v>5840298</v>
          </cell>
        </row>
        <row r="528">
          <cell r="G528">
            <v>803.04</v>
          </cell>
          <cell r="I528">
            <v>709.55</v>
          </cell>
          <cell r="J528">
            <v>195.46</v>
          </cell>
          <cell r="K528">
            <v>14593702</v>
          </cell>
        </row>
        <row r="529">
          <cell r="G529">
            <v>2172.56</v>
          </cell>
          <cell r="I529">
            <v>1084.8499999999999</v>
          </cell>
          <cell r="J529">
            <v>101.82</v>
          </cell>
          <cell r="K529">
            <v>10461598</v>
          </cell>
        </row>
        <row r="530">
          <cell r="G530">
            <v>3075.8</v>
          </cell>
          <cell r="I530">
            <v>1824.62</v>
          </cell>
          <cell r="J530">
            <v>321.07</v>
          </cell>
          <cell r="K530">
            <v>17434576</v>
          </cell>
        </row>
        <row r="531">
          <cell r="G531">
            <v>2509.59</v>
          </cell>
          <cell r="I531">
            <v>1542.06</v>
          </cell>
          <cell r="J531">
            <v>318.58</v>
          </cell>
          <cell r="K531">
            <v>19435094</v>
          </cell>
        </row>
        <row r="532">
          <cell r="G532">
            <v>3500.8</v>
          </cell>
          <cell r="I532">
            <v>2996.17</v>
          </cell>
          <cell r="J532">
            <v>593.83000000000004</v>
          </cell>
          <cell r="K532">
            <v>14624827</v>
          </cell>
        </row>
        <row r="533">
          <cell r="G533">
            <v>3896.13</v>
          </cell>
          <cell r="I533">
            <v>2795.7</v>
          </cell>
          <cell r="J533">
            <v>564.4</v>
          </cell>
          <cell r="K533">
            <v>7433568</v>
          </cell>
        </row>
        <row r="534">
          <cell r="G534">
            <v>4664.66</v>
          </cell>
          <cell r="I534">
            <v>2554.87</v>
          </cell>
          <cell r="J534">
            <v>691.94</v>
          </cell>
          <cell r="K534">
            <v>10747243</v>
          </cell>
        </row>
        <row r="535">
          <cell r="G535">
            <v>159.55000000000001</v>
          </cell>
          <cell r="I535">
            <v>65.72</v>
          </cell>
          <cell r="J535">
            <v>12.16</v>
          </cell>
          <cell r="K535">
            <v>3463684</v>
          </cell>
        </row>
        <row r="536">
          <cell r="G536">
            <v>1455.08</v>
          </cell>
          <cell r="I536">
            <v>1262.1199999999999</v>
          </cell>
          <cell r="J536">
            <v>303.39999999999998</v>
          </cell>
          <cell r="K536">
            <v>7566114</v>
          </cell>
        </row>
        <row r="537">
          <cell r="G537">
            <v>3718.64</v>
          </cell>
          <cell r="I537">
            <v>2630.19</v>
          </cell>
          <cell r="J537">
            <v>248.5</v>
          </cell>
          <cell r="K537">
            <v>1205707</v>
          </cell>
        </row>
        <row r="538">
          <cell r="G538">
            <v>743.25</v>
          </cell>
          <cell r="I538">
            <v>572.19000000000005</v>
          </cell>
          <cell r="J538">
            <v>130.31</v>
          </cell>
          <cell r="K538">
            <v>9591486</v>
          </cell>
        </row>
        <row r="539">
          <cell r="G539">
            <v>2244.23</v>
          </cell>
          <cell r="I539">
            <v>924.66</v>
          </cell>
          <cell r="J539">
            <v>249.18</v>
          </cell>
          <cell r="K539">
            <v>16696556</v>
          </cell>
        </row>
        <row r="540">
          <cell r="G540">
            <v>4301.45</v>
          </cell>
          <cell r="I540">
            <v>1995.22</v>
          </cell>
          <cell r="J540">
            <v>356.6</v>
          </cell>
          <cell r="K540">
            <v>11059132</v>
          </cell>
        </row>
        <row r="541">
          <cell r="G541">
            <v>1208.68</v>
          </cell>
          <cell r="I541">
            <v>958.27</v>
          </cell>
          <cell r="J541">
            <v>191.12</v>
          </cell>
          <cell r="K541">
            <v>3640453</v>
          </cell>
        </row>
        <row r="542">
          <cell r="G542">
            <v>4758.7299999999996</v>
          </cell>
          <cell r="I542">
            <v>2268.84</v>
          </cell>
          <cell r="J542">
            <v>338.65</v>
          </cell>
          <cell r="K542">
            <v>1477569</v>
          </cell>
        </row>
        <row r="543">
          <cell r="G543">
            <v>4011.14</v>
          </cell>
          <cell r="I543">
            <v>2300.44</v>
          </cell>
          <cell r="J543">
            <v>684.33</v>
          </cell>
          <cell r="K543">
            <v>13213200</v>
          </cell>
        </row>
        <row r="544">
          <cell r="G544">
            <v>976.32</v>
          </cell>
          <cell r="I544">
            <v>806.93</v>
          </cell>
          <cell r="J544">
            <v>66.86</v>
          </cell>
          <cell r="K544">
            <v>7492505</v>
          </cell>
        </row>
        <row r="545">
          <cell r="G545">
            <v>4712.4399999999996</v>
          </cell>
          <cell r="I545">
            <v>3223.56</v>
          </cell>
          <cell r="J545">
            <v>262.69</v>
          </cell>
          <cell r="K545">
            <v>4193395</v>
          </cell>
        </row>
        <row r="546">
          <cell r="G546">
            <v>2128.0100000000002</v>
          </cell>
          <cell r="I546">
            <v>1735.56</v>
          </cell>
          <cell r="J546">
            <v>87.45</v>
          </cell>
          <cell r="K546">
            <v>7161981</v>
          </cell>
        </row>
        <row r="547">
          <cell r="G547">
            <v>92.25</v>
          </cell>
          <cell r="I547">
            <v>53.22</v>
          </cell>
          <cell r="J547">
            <v>10.36</v>
          </cell>
          <cell r="K547">
            <v>8986357</v>
          </cell>
        </row>
        <row r="548">
          <cell r="G548">
            <v>3799.33</v>
          </cell>
          <cell r="I548">
            <v>1790.11</v>
          </cell>
          <cell r="J548">
            <v>175.27</v>
          </cell>
          <cell r="K548">
            <v>19518215</v>
          </cell>
        </row>
        <row r="549">
          <cell r="G549">
            <v>2790.97</v>
          </cell>
          <cell r="I549">
            <v>2415.5</v>
          </cell>
          <cell r="J549">
            <v>236.99</v>
          </cell>
          <cell r="K549">
            <v>11682456</v>
          </cell>
        </row>
        <row r="550">
          <cell r="G550">
            <v>3911.76</v>
          </cell>
          <cell r="I550">
            <v>2383.9</v>
          </cell>
          <cell r="J550">
            <v>331.65</v>
          </cell>
          <cell r="K550">
            <v>13462728</v>
          </cell>
        </row>
        <row r="551">
          <cell r="G551">
            <v>2965.85</v>
          </cell>
          <cell r="I551">
            <v>2578.6</v>
          </cell>
          <cell r="J551">
            <v>505.48</v>
          </cell>
          <cell r="K551">
            <v>10412322</v>
          </cell>
        </row>
        <row r="552">
          <cell r="G552">
            <v>2563.0700000000002</v>
          </cell>
          <cell r="I552">
            <v>1806.57</v>
          </cell>
          <cell r="J552">
            <v>508.06</v>
          </cell>
          <cell r="K552">
            <v>5778581</v>
          </cell>
        </row>
        <row r="553">
          <cell r="G553">
            <v>695.8</v>
          </cell>
          <cell r="I553">
            <v>464.56</v>
          </cell>
          <cell r="J553">
            <v>84.15</v>
          </cell>
          <cell r="K553">
            <v>1504665</v>
          </cell>
        </row>
        <row r="554">
          <cell r="G554">
            <v>2298.44</v>
          </cell>
          <cell r="I554">
            <v>1815.47</v>
          </cell>
          <cell r="J554">
            <v>538.36</v>
          </cell>
          <cell r="K554">
            <v>6575502</v>
          </cell>
        </row>
        <row r="555">
          <cell r="G555">
            <v>1686.74</v>
          </cell>
          <cell r="I555">
            <v>1045.04</v>
          </cell>
          <cell r="J555">
            <v>158.97</v>
          </cell>
          <cell r="K555">
            <v>11724213</v>
          </cell>
        </row>
        <row r="556">
          <cell r="G556">
            <v>4416.62</v>
          </cell>
          <cell r="I556">
            <v>1958.42</v>
          </cell>
          <cell r="J556">
            <v>220.56</v>
          </cell>
          <cell r="K556">
            <v>7645488</v>
          </cell>
        </row>
        <row r="557">
          <cell r="G557">
            <v>1001.3</v>
          </cell>
          <cell r="I557">
            <v>724.9</v>
          </cell>
          <cell r="J557">
            <v>55.75</v>
          </cell>
          <cell r="K557">
            <v>6666375</v>
          </cell>
        </row>
        <row r="558">
          <cell r="G558">
            <v>2554.08</v>
          </cell>
          <cell r="I558">
            <v>1198.75</v>
          </cell>
          <cell r="J558">
            <v>290.23</v>
          </cell>
          <cell r="K558">
            <v>15649072</v>
          </cell>
        </row>
        <row r="559">
          <cell r="G559">
            <v>2901.41</v>
          </cell>
          <cell r="I559">
            <v>1231.3699999999999</v>
          </cell>
          <cell r="J559">
            <v>329.07</v>
          </cell>
          <cell r="K559">
            <v>10613508</v>
          </cell>
        </row>
        <row r="560">
          <cell r="G560">
            <v>2996.5</v>
          </cell>
          <cell r="I560">
            <v>2021.61</v>
          </cell>
          <cell r="J560">
            <v>577.85</v>
          </cell>
          <cell r="K560">
            <v>12549927</v>
          </cell>
        </row>
        <row r="561">
          <cell r="G561">
            <v>690.96</v>
          </cell>
          <cell r="I561">
            <v>348.97</v>
          </cell>
          <cell r="J561">
            <v>100.54</v>
          </cell>
          <cell r="K561">
            <v>4627828</v>
          </cell>
        </row>
        <row r="562">
          <cell r="G562">
            <v>1964.62</v>
          </cell>
          <cell r="I562">
            <v>1631.39</v>
          </cell>
          <cell r="J562">
            <v>285.72000000000003</v>
          </cell>
          <cell r="K562">
            <v>2823737</v>
          </cell>
        </row>
        <row r="563">
          <cell r="G563">
            <v>619.57000000000005</v>
          </cell>
          <cell r="I563">
            <v>412.87</v>
          </cell>
          <cell r="J563">
            <v>40.53</v>
          </cell>
          <cell r="K563">
            <v>15559878</v>
          </cell>
        </row>
        <row r="564">
          <cell r="G564">
            <v>529.75</v>
          </cell>
          <cell r="I564">
            <v>267.85000000000002</v>
          </cell>
          <cell r="J564">
            <v>75.5</v>
          </cell>
          <cell r="K564">
            <v>17229393</v>
          </cell>
        </row>
        <row r="565">
          <cell r="G565">
            <v>3820.15</v>
          </cell>
          <cell r="I565">
            <v>2087.7800000000002</v>
          </cell>
          <cell r="J565">
            <v>448.8</v>
          </cell>
          <cell r="K565">
            <v>9849260</v>
          </cell>
        </row>
        <row r="566">
          <cell r="G566">
            <v>3103.09</v>
          </cell>
          <cell r="I566">
            <v>1512.57</v>
          </cell>
          <cell r="J566">
            <v>127.67</v>
          </cell>
          <cell r="K566">
            <v>16646508</v>
          </cell>
        </row>
        <row r="567">
          <cell r="G567">
            <v>1464.6</v>
          </cell>
          <cell r="I567">
            <v>1252.3399999999999</v>
          </cell>
          <cell r="J567">
            <v>172.66</v>
          </cell>
          <cell r="K567">
            <v>18398296</v>
          </cell>
        </row>
        <row r="568">
          <cell r="G568">
            <v>3874.1</v>
          </cell>
          <cell r="I568">
            <v>2125.44</v>
          </cell>
          <cell r="J568">
            <v>595.02</v>
          </cell>
          <cell r="K568">
            <v>11947679</v>
          </cell>
        </row>
        <row r="569">
          <cell r="G569">
            <v>4680.74</v>
          </cell>
          <cell r="I569">
            <v>3327.61</v>
          </cell>
          <cell r="J569">
            <v>630.74</v>
          </cell>
          <cell r="K569">
            <v>12287587</v>
          </cell>
        </row>
        <row r="570">
          <cell r="G570">
            <v>3573.03</v>
          </cell>
          <cell r="I570">
            <v>2214.37</v>
          </cell>
          <cell r="J570">
            <v>131.81</v>
          </cell>
          <cell r="K570">
            <v>4922603</v>
          </cell>
        </row>
        <row r="571">
          <cell r="G571">
            <v>2639.71</v>
          </cell>
          <cell r="I571">
            <v>2092.83</v>
          </cell>
          <cell r="J571">
            <v>403.08</v>
          </cell>
          <cell r="K571">
            <v>4647258</v>
          </cell>
        </row>
        <row r="572">
          <cell r="G572">
            <v>282.88</v>
          </cell>
          <cell r="I572">
            <v>213.05</v>
          </cell>
          <cell r="J572">
            <v>33.44</v>
          </cell>
          <cell r="K572">
            <v>13843995</v>
          </cell>
        </row>
        <row r="573">
          <cell r="G573">
            <v>3316.93</v>
          </cell>
          <cell r="I573">
            <v>2731.9</v>
          </cell>
          <cell r="J573">
            <v>634.20000000000005</v>
          </cell>
          <cell r="K573">
            <v>9718871</v>
          </cell>
        </row>
        <row r="574">
          <cell r="G574">
            <v>3937.84</v>
          </cell>
          <cell r="I574">
            <v>1802.84</v>
          </cell>
          <cell r="J574">
            <v>479.47</v>
          </cell>
          <cell r="K574">
            <v>5189827</v>
          </cell>
        </row>
        <row r="575">
          <cell r="G575">
            <v>4355.72</v>
          </cell>
          <cell r="I575">
            <v>3234.49</v>
          </cell>
          <cell r="J575">
            <v>828.19</v>
          </cell>
          <cell r="K575">
            <v>6222915</v>
          </cell>
        </row>
        <row r="576">
          <cell r="G576">
            <v>3788.92</v>
          </cell>
          <cell r="I576">
            <v>2160.75</v>
          </cell>
          <cell r="J576">
            <v>424.4</v>
          </cell>
          <cell r="K576">
            <v>3856000</v>
          </cell>
        </row>
        <row r="577">
          <cell r="G577">
            <v>4542.78</v>
          </cell>
          <cell r="I577">
            <v>3935.66</v>
          </cell>
          <cell r="J577">
            <v>457.48</v>
          </cell>
          <cell r="K577">
            <v>17768787</v>
          </cell>
        </row>
        <row r="578">
          <cell r="G578">
            <v>3767.39</v>
          </cell>
          <cell r="I578">
            <v>3092.21</v>
          </cell>
          <cell r="J578">
            <v>659.54</v>
          </cell>
          <cell r="K578">
            <v>12512834</v>
          </cell>
        </row>
        <row r="579">
          <cell r="G579">
            <v>619.80999999999995</v>
          </cell>
          <cell r="I579">
            <v>472.65</v>
          </cell>
          <cell r="J579">
            <v>37.409999999999997</v>
          </cell>
          <cell r="K579">
            <v>17959467</v>
          </cell>
        </row>
        <row r="580">
          <cell r="G580">
            <v>2693.37</v>
          </cell>
          <cell r="I580">
            <v>2312.91</v>
          </cell>
          <cell r="J580">
            <v>132.18</v>
          </cell>
          <cell r="K580">
            <v>1751044</v>
          </cell>
        </row>
        <row r="581">
          <cell r="G581">
            <v>4685.07</v>
          </cell>
          <cell r="I581">
            <v>2030.29</v>
          </cell>
          <cell r="J581">
            <v>105.94</v>
          </cell>
          <cell r="K581">
            <v>15115521</v>
          </cell>
        </row>
        <row r="582">
          <cell r="G582">
            <v>958.41</v>
          </cell>
          <cell r="I582">
            <v>435.32</v>
          </cell>
          <cell r="J582">
            <v>121.4</v>
          </cell>
          <cell r="K582">
            <v>8516742</v>
          </cell>
        </row>
        <row r="583">
          <cell r="G583">
            <v>1327.2</v>
          </cell>
          <cell r="I583">
            <v>1044.5999999999999</v>
          </cell>
          <cell r="J583">
            <v>74.97</v>
          </cell>
          <cell r="K583">
            <v>17906960</v>
          </cell>
        </row>
        <row r="584">
          <cell r="G584">
            <v>1651.83</v>
          </cell>
          <cell r="I584">
            <v>1112.22</v>
          </cell>
          <cell r="J584">
            <v>202.85</v>
          </cell>
          <cell r="K584">
            <v>3463280</v>
          </cell>
        </row>
        <row r="585">
          <cell r="G585">
            <v>3721.41</v>
          </cell>
          <cell r="I585">
            <v>3312.79</v>
          </cell>
          <cell r="J585">
            <v>371.12</v>
          </cell>
          <cell r="K585">
            <v>13403560</v>
          </cell>
        </row>
        <row r="586">
          <cell r="G586">
            <v>2121.4499999999998</v>
          </cell>
          <cell r="I586">
            <v>1571.36</v>
          </cell>
          <cell r="J586">
            <v>148.27000000000001</v>
          </cell>
          <cell r="K586">
            <v>4565064</v>
          </cell>
        </row>
        <row r="587">
          <cell r="G587">
            <v>2629.39</v>
          </cell>
          <cell r="I587">
            <v>1778.95</v>
          </cell>
          <cell r="J587">
            <v>298.02</v>
          </cell>
          <cell r="K587">
            <v>13996122</v>
          </cell>
        </row>
        <row r="588">
          <cell r="G588">
            <v>1008.4</v>
          </cell>
          <cell r="I588">
            <v>727.22</v>
          </cell>
          <cell r="J588">
            <v>174.08</v>
          </cell>
          <cell r="K588">
            <v>15487992</v>
          </cell>
        </row>
        <row r="589">
          <cell r="G589">
            <v>4453.33</v>
          </cell>
          <cell r="I589">
            <v>2937.9</v>
          </cell>
          <cell r="J589">
            <v>825.1</v>
          </cell>
          <cell r="K589">
            <v>6032001</v>
          </cell>
        </row>
        <row r="590">
          <cell r="G590">
            <v>2665.07</v>
          </cell>
          <cell r="I590">
            <v>1817.83</v>
          </cell>
          <cell r="J590">
            <v>327.24</v>
          </cell>
          <cell r="K590">
            <v>17539298</v>
          </cell>
        </row>
        <row r="591">
          <cell r="G591">
            <v>1855.92</v>
          </cell>
          <cell r="I591">
            <v>911.5</v>
          </cell>
          <cell r="J591">
            <v>212.59</v>
          </cell>
          <cell r="K591">
            <v>552414</v>
          </cell>
        </row>
        <row r="592">
          <cell r="G592">
            <v>1735.99</v>
          </cell>
          <cell r="I592">
            <v>854.04</v>
          </cell>
          <cell r="J592">
            <v>168.95</v>
          </cell>
          <cell r="K592">
            <v>4458862</v>
          </cell>
        </row>
        <row r="593">
          <cell r="G593">
            <v>868.49</v>
          </cell>
          <cell r="I593">
            <v>736.03</v>
          </cell>
          <cell r="J593">
            <v>192.99</v>
          </cell>
          <cell r="K593">
            <v>9993243</v>
          </cell>
        </row>
        <row r="594">
          <cell r="G594">
            <v>1442.3</v>
          </cell>
          <cell r="I594">
            <v>856.68</v>
          </cell>
          <cell r="J594">
            <v>242.53</v>
          </cell>
          <cell r="K594">
            <v>15025621</v>
          </cell>
        </row>
        <row r="595">
          <cell r="G595">
            <v>4184.1499999999996</v>
          </cell>
          <cell r="I595">
            <v>2754.86</v>
          </cell>
          <cell r="J595">
            <v>224.07</v>
          </cell>
          <cell r="K595">
            <v>228574</v>
          </cell>
        </row>
        <row r="596">
          <cell r="G596">
            <v>3479.05</v>
          </cell>
          <cell r="I596">
            <v>1639.08</v>
          </cell>
          <cell r="J596">
            <v>204.83</v>
          </cell>
          <cell r="K596">
            <v>17626133</v>
          </cell>
        </row>
        <row r="597">
          <cell r="G597">
            <v>844.99</v>
          </cell>
          <cell r="I597">
            <v>530.70000000000005</v>
          </cell>
          <cell r="J597">
            <v>95.69</v>
          </cell>
          <cell r="K597">
            <v>2404746</v>
          </cell>
        </row>
        <row r="598">
          <cell r="G598">
            <v>4101.3500000000004</v>
          </cell>
          <cell r="I598">
            <v>3638.4</v>
          </cell>
          <cell r="J598">
            <v>765.59</v>
          </cell>
          <cell r="K598">
            <v>426202</v>
          </cell>
        </row>
        <row r="599">
          <cell r="G599">
            <v>4353.0600000000004</v>
          </cell>
          <cell r="I599">
            <v>3018.07</v>
          </cell>
          <cell r="J599">
            <v>189.36</v>
          </cell>
          <cell r="K599">
            <v>14295468</v>
          </cell>
        </row>
        <row r="600">
          <cell r="G600">
            <v>2872.58</v>
          </cell>
          <cell r="I600">
            <v>2364.36</v>
          </cell>
          <cell r="J600">
            <v>467.85</v>
          </cell>
          <cell r="K600">
            <v>60019</v>
          </cell>
        </row>
        <row r="601">
          <cell r="G601">
            <v>3018.21</v>
          </cell>
          <cell r="I601">
            <v>1751.98</v>
          </cell>
          <cell r="J601">
            <v>368.53</v>
          </cell>
          <cell r="K601">
            <v>16416821</v>
          </cell>
        </row>
        <row r="602">
          <cell r="G602">
            <v>3048.7</v>
          </cell>
          <cell r="I602">
            <v>2146.8000000000002</v>
          </cell>
          <cell r="J602">
            <v>376.39</v>
          </cell>
          <cell r="K602">
            <v>17869547</v>
          </cell>
        </row>
        <row r="603">
          <cell r="G603">
            <v>1779.72</v>
          </cell>
          <cell r="I603">
            <v>1181.98</v>
          </cell>
          <cell r="J603">
            <v>196.73</v>
          </cell>
          <cell r="K603">
            <v>17860850</v>
          </cell>
        </row>
        <row r="604">
          <cell r="G604">
            <v>3854.07</v>
          </cell>
          <cell r="I604">
            <v>1795.65</v>
          </cell>
          <cell r="J604">
            <v>451.2</v>
          </cell>
          <cell r="K604">
            <v>12415500</v>
          </cell>
        </row>
        <row r="605">
          <cell r="G605">
            <v>1397.82</v>
          </cell>
          <cell r="I605">
            <v>730.63</v>
          </cell>
          <cell r="J605">
            <v>218.56</v>
          </cell>
          <cell r="K605">
            <v>17527127</v>
          </cell>
        </row>
        <row r="606">
          <cell r="G606">
            <v>2754.72</v>
          </cell>
          <cell r="I606">
            <v>1365.39</v>
          </cell>
          <cell r="J606">
            <v>231.73</v>
          </cell>
          <cell r="K606">
            <v>16117926</v>
          </cell>
        </row>
        <row r="607">
          <cell r="G607">
            <v>4023.16</v>
          </cell>
          <cell r="I607">
            <v>3111.57</v>
          </cell>
          <cell r="J607">
            <v>316.7</v>
          </cell>
          <cell r="K607">
            <v>911183</v>
          </cell>
        </row>
        <row r="608">
          <cell r="G608">
            <v>4028.77</v>
          </cell>
          <cell r="I608">
            <v>2121.58</v>
          </cell>
          <cell r="J608">
            <v>195.51</v>
          </cell>
          <cell r="K608">
            <v>16398851</v>
          </cell>
        </row>
        <row r="609">
          <cell r="G609">
            <v>3539.41</v>
          </cell>
          <cell r="I609">
            <v>1935.97</v>
          </cell>
          <cell r="J609">
            <v>179.81</v>
          </cell>
          <cell r="K609">
            <v>8084633</v>
          </cell>
        </row>
        <row r="610">
          <cell r="G610">
            <v>3804.97</v>
          </cell>
          <cell r="I610">
            <v>3112.42</v>
          </cell>
          <cell r="J610">
            <v>487.79</v>
          </cell>
          <cell r="K610">
            <v>17739455</v>
          </cell>
        </row>
        <row r="611">
          <cell r="G611">
            <v>66.040000000000006</v>
          </cell>
          <cell r="I611">
            <v>44.48</v>
          </cell>
          <cell r="J611">
            <v>12.35</v>
          </cell>
          <cell r="K611">
            <v>726726</v>
          </cell>
        </row>
        <row r="612">
          <cell r="G612">
            <v>3821.69</v>
          </cell>
          <cell r="I612">
            <v>2813.17</v>
          </cell>
          <cell r="J612">
            <v>464.09</v>
          </cell>
          <cell r="K612">
            <v>8347096</v>
          </cell>
        </row>
        <row r="613">
          <cell r="G613">
            <v>1600.99</v>
          </cell>
          <cell r="I613">
            <v>826.56</v>
          </cell>
          <cell r="J613">
            <v>224.98</v>
          </cell>
          <cell r="K613">
            <v>19094693</v>
          </cell>
        </row>
        <row r="614">
          <cell r="G614">
            <v>3673.8</v>
          </cell>
          <cell r="I614">
            <v>2709.43</v>
          </cell>
          <cell r="J614">
            <v>669.02</v>
          </cell>
          <cell r="K614">
            <v>16535273</v>
          </cell>
        </row>
        <row r="615">
          <cell r="G615">
            <v>3477.95</v>
          </cell>
          <cell r="I615">
            <v>2626.64</v>
          </cell>
          <cell r="J615">
            <v>150.62</v>
          </cell>
          <cell r="K615">
            <v>15467238</v>
          </cell>
        </row>
        <row r="616">
          <cell r="G616">
            <v>1853.41</v>
          </cell>
          <cell r="I616">
            <v>1506.87</v>
          </cell>
          <cell r="J616">
            <v>323.3</v>
          </cell>
          <cell r="K616">
            <v>14077302</v>
          </cell>
        </row>
        <row r="617">
          <cell r="G617">
            <v>4978.6400000000003</v>
          </cell>
          <cell r="I617">
            <v>2903.94</v>
          </cell>
          <cell r="J617">
            <v>429.29</v>
          </cell>
          <cell r="K617">
            <v>14780295</v>
          </cell>
        </row>
        <row r="618">
          <cell r="G618">
            <v>2647.81</v>
          </cell>
          <cell r="I618">
            <v>1117.57</v>
          </cell>
          <cell r="J618">
            <v>187.32</v>
          </cell>
          <cell r="K618">
            <v>12957641</v>
          </cell>
        </row>
        <row r="619">
          <cell r="G619">
            <v>303.55</v>
          </cell>
          <cell r="I619">
            <v>223.5</v>
          </cell>
          <cell r="J619">
            <v>50.68</v>
          </cell>
          <cell r="K619">
            <v>3261992</v>
          </cell>
        </row>
        <row r="620">
          <cell r="G620">
            <v>2650.48</v>
          </cell>
          <cell r="I620">
            <v>1073.1600000000001</v>
          </cell>
          <cell r="J620">
            <v>152.31</v>
          </cell>
          <cell r="K620">
            <v>3233709</v>
          </cell>
        </row>
        <row r="621">
          <cell r="G621">
            <v>4216.6000000000004</v>
          </cell>
          <cell r="I621">
            <v>2665.55</v>
          </cell>
          <cell r="J621">
            <v>456.64</v>
          </cell>
          <cell r="K621">
            <v>75173</v>
          </cell>
        </row>
        <row r="622">
          <cell r="G622">
            <v>2117.9899999999998</v>
          </cell>
          <cell r="I622">
            <v>1692.46</v>
          </cell>
          <cell r="J622">
            <v>294.41000000000003</v>
          </cell>
          <cell r="K622">
            <v>19784995</v>
          </cell>
        </row>
        <row r="623">
          <cell r="G623">
            <v>125.47</v>
          </cell>
          <cell r="I623">
            <v>58.28</v>
          </cell>
          <cell r="J623">
            <v>11.91</v>
          </cell>
          <cell r="K623">
            <v>17461376</v>
          </cell>
        </row>
        <row r="624">
          <cell r="G624">
            <v>2026.18</v>
          </cell>
          <cell r="I624">
            <v>1144.19</v>
          </cell>
          <cell r="J624">
            <v>195.85</v>
          </cell>
          <cell r="K624">
            <v>1224088</v>
          </cell>
        </row>
        <row r="625">
          <cell r="G625">
            <v>4689</v>
          </cell>
          <cell r="I625">
            <v>3170.01</v>
          </cell>
          <cell r="J625">
            <v>611.41</v>
          </cell>
          <cell r="K625">
            <v>10673645</v>
          </cell>
        </row>
        <row r="626">
          <cell r="G626">
            <v>3948.56</v>
          </cell>
          <cell r="I626">
            <v>1986.68</v>
          </cell>
          <cell r="J626">
            <v>100.37</v>
          </cell>
          <cell r="K626">
            <v>5546727</v>
          </cell>
        </row>
        <row r="627">
          <cell r="G627">
            <v>4241.2</v>
          </cell>
          <cell r="I627">
            <v>3636.83</v>
          </cell>
          <cell r="J627">
            <v>653.96</v>
          </cell>
          <cell r="K627">
            <v>3856308</v>
          </cell>
        </row>
        <row r="628">
          <cell r="G628">
            <v>2589.2199999999998</v>
          </cell>
          <cell r="I628">
            <v>1447.57</v>
          </cell>
          <cell r="J628">
            <v>245.75</v>
          </cell>
          <cell r="K628">
            <v>1346585</v>
          </cell>
        </row>
        <row r="629">
          <cell r="G629">
            <v>4718.58</v>
          </cell>
          <cell r="I629">
            <v>3200.52</v>
          </cell>
          <cell r="J629">
            <v>801.34</v>
          </cell>
          <cell r="K629">
            <v>2179053</v>
          </cell>
        </row>
        <row r="630">
          <cell r="G630">
            <v>3552.97</v>
          </cell>
          <cell r="I630">
            <v>1902.57</v>
          </cell>
          <cell r="J630">
            <v>258.3</v>
          </cell>
          <cell r="K630">
            <v>15180085</v>
          </cell>
        </row>
        <row r="631">
          <cell r="G631">
            <v>678.41</v>
          </cell>
          <cell r="I631">
            <v>449.58</v>
          </cell>
          <cell r="J631">
            <v>127.87</v>
          </cell>
          <cell r="K631">
            <v>2354885</v>
          </cell>
        </row>
        <row r="632">
          <cell r="G632">
            <v>3830.6</v>
          </cell>
          <cell r="I632">
            <v>2908.72</v>
          </cell>
          <cell r="J632">
            <v>696.54</v>
          </cell>
          <cell r="K632">
            <v>7191010</v>
          </cell>
        </row>
        <row r="633">
          <cell r="G633">
            <v>2318.4299999999998</v>
          </cell>
          <cell r="I633">
            <v>1604.23</v>
          </cell>
          <cell r="J633">
            <v>167.71</v>
          </cell>
          <cell r="K633">
            <v>9212615</v>
          </cell>
        </row>
        <row r="634">
          <cell r="G634">
            <v>473.18</v>
          </cell>
          <cell r="I634">
            <v>393.95</v>
          </cell>
          <cell r="J634">
            <v>83.38</v>
          </cell>
          <cell r="K634">
            <v>16960963</v>
          </cell>
        </row>
        <row r="635">
          <cell r="G635">
            <v>938.33</v>
          </cell>
          <cell r="I635">
            <v>635.47</v>
          </cell>
          <cell r="J635">
            <v>131.56</v>
          </cell>
          <cell r="K635">
            <v>19880030</v>
          </cell>
        </row>
        <row r="636">
          <cell r="G636">
            <v>2530.7399999999998</v>
          </cell>
          <cell r="I636">
            <v>1470.98</v>
          </cell>
          <cell r="J636">
            <v>353.43</v>
          </cell>
          <cell r="K636">
            <v>12893269</v>
          </cell>
        </row>
        <row r="637">
          <cell r="G637">
            <v>3743.87</v>
          </cell>
          <cell r="I637">
            <v>2429.6799999999998</v>
          </cell>
          <cell r="J637">
            <v>397.62</v>
          </cell>
          <cell r="K637">
            <v>9650234</v>
          </cell>
        </row>
        <row r="638">
          <cell r="G638">
            <v>2595.9</v>
          </cell>
          <cell r="I638">
            <v>2266.0300000000002</v>
          </cell>
          <cell r="J638">
            <v>541.13</v>
          </cell>
          <cell r="K638">
            <v>14883777</v>
          </cell>
        </row>
        <row r="639">
          <cell r="G639">
            <v>413.07</v>
          </cell>
          <cell r="I639">
            <v>278.3</v>
          </cell>
          <cell r="J639">
            <v>14.05</v>
          </cell>
          <cell r="K639">
            <v>2971672</v>
          </cell>
        </row>
        <row r="640">
          <cell r="G640">
            <v>3378.1</v>
          </cell>
          <cell r="I640">
            <v>2113.38</v>
          </cell>
          <cell r="J640">
            <v>598.79</v>
          </cell>
          <cell r="K640">
            <v>14203032</v>
          </cell>
        </row>
        <row r="641">
          <cell r="G641">
            <v>225.53</v>
          </cell>
          <cell r="I641">
            <v>127.16</v>
          </cell>
          <cell r="J641">
            <v>7.41</v>
          </cell>
          <cell r="K641">
            <v>679368</v>
          </cell>
        </row>
        <row r="642">
          <cell r="G642">
            <v>2353.29</v>
          </cell>
          <cell r="I642">
            <v>1662.33</v>
          </cell>
          <cell r="J642">
            <v>388.28</v>
          </cell>
          <cell r="K642">
            <v>13262577</v>
          </cell>
        </row>
        <row r="643">
          <cell r="G643">
            <v>1253.44</v>
          </cell>
          <cell r="I643">
            <v>1033.33</v>
          </cell>
          <cell r="J643">
            <v>95.02</v>
          </cell>
          <cell r="K643">
            <v>1250042</v>
          </cell>
        </row>
        <row r="644">
          <cell r="G644">
            <v>3076.09</v>
          </cell>
          <cell r="I644">
            <v>1479.45</v>
          </cell>
          <cell r="J644">
            <v>416.16</v>
          </cell>
          <cell r="K644">
            <v>3283309</v>
          </cell>
        </row>
        <row r="645">
          <cell r="G645">
            <v>4991.41</v>
          </cell>
          <cell r="I645">
            <v>2730.92</v>
          </cell>
          <cell r="J645">
            <v>289.77999999999997</v>
          </cell>
          <cell r="K645">
            <v>9255731</v>
          </cell>
        </row>
        <row r="646">
          <cell r="G646">
            <v>4432.8500000000004</v>
          </cell>
          <cell r="I646">
            <v>2809.76</v>
          </cell>
          <cell r="J646">
            <v>596.32000000000005</v>
          </cell>
          <cell r="K646">
            <v>7455596</v>
          </cell>
        </row>
        <row r="647">
          <cell r="G647">
            <v>3411.89</v>
          </cell>
          <cell r="I647">
            <v>1411.9</v>
          </cell>
          <cell r="J647">
            <v>411.61</v>
          </cell>
          <cell r="K647">
            <v>19094957</v>
          </cell>
        </row>
        <row r="648">
          <cell r="G648">
            <v>2241.8000000000002</v>
          </cell>
          <cell r="I648">
            <v>1594.77</v>
          </cell>
          <cell r="J648">
            <v>238.94</v>
          </cell>
          <cell r="K648">
            <v>1060967</v>
          </cell>
        </row>
        <row r="649">
          <cell r="G649">
            <v>3175.04</v>
          </cell>
          <cell r="I649">
            <v>1859.46</v>
          </cell>
          <cell r="J649">
            <v>340.18</v>
          </cell>
          <cell r="K649">
            <v>16633567</v>
          </cell>
        </row>
        <row r="650">
          <cell r="G650">
            <v>4120.5200000000004</v>
          </cell>
          <cell r="I650">
            <v>2398.81</v>
          </cell>
          <cell r="J650">
            <v>377.42</v>
          </cell>
          <cell r="K650">
            <v>9970847</v>
          </cell>
        </row>
        <row r="651">
          <cell r="G651">
            <v>2880.91</v>
          </cell>
          <cell r="I651">
            <v>1688.73</v>
          </cell>
          <cell r="J651">
            <v>237.04</v>
          </cell>
          <cell r="K651">
            <v>1295266</v>
          </cell>
        </row>
        <row r="652">
          <cell r="G652">
            <v>1410.43</v>
          </cell>
          <cell r="I652">
            <v>792.29</v>
          </cell>
          <cell r="J652">
            <v>127.29</v>
          </cell>
          <cell r="K652">
            <v>14477371</v>
          </cell>
        </row>
        <row r="653">
          <cell r="G653">
            <v>1407.6</v>
          </cell>
          <cell r="I653">
            <v>1128.73</v>
          </cell>
          <cell r="J653">
            <v>132.74</v>
          </cell>
          <cell r="K653">
            <v>13276714</v>
          </cell>
        </row>
        <row r="654">
          <cell r="G654">
            <v>3864.43</v>
          </cell>
          <cell r="I654">
            <v>2039.58</v>
          </cell>
          <cell r="J654">
            <v>360.42</v>
          </cell>
          <cell r="K654">
            <v>15349979</v>
          </cell>
        </row>
        <row r="655">
          <cell r="G655">
            <v>342.74</v>
          </cell>
          <cell r="I655">
            <v>204.89</v>
          </cell>
          <cell r="J655">
            <v>12.48</v>
          </cell>
          <cell r="K655">
            <v>13409836</v>
          </cell>
        </row>
        <row r="656">
          <cell r="G656">
            <v>2841.55</v>
          </cell>
          <cell r="I656">
            <v>2193.67</v>
          </cell>
          <cell r="J656">
            <v>505.38</v>
          </cell>
          <cell r="K656">
            <v>5329665</v>
          </cell>
        </row>
        <row r="657">
          <cell r="G657">
            <v>2914.77</v>
          </cell>
          <cell r="I657">
            <v>2341.7800000000002</v>
          </cell>
          <cell r="J657">
            <v>126.52</v>
          </cell>
          <cell r="K657">
            <v>11215901</v>
          </cell>
        </row>
        <row r="658">
          <cell r="G658">
            <v>2090.9699999999998</v>
          </cell>
          <cell r="I658">
            <v>1197.3399999999999</v>
          </cell>
          <cell r="J658">
            <v>122.36</v>
          </cell>
          <cell r="K658">
            <v>12276320</v>
          </cell>
        </row>
        <row r="659">
          <cell r="G659">
            <v>3691.82</v>
          </cell>
          <cell r="I659">
            <v>2691.53</v>
          </cell>
          <cell r="J659">
            <v>380.23</v>
          </cell>
          <cell r="K659">
            <v>10319007</v>
          </cell>
        </row>
        <row r="660">
          <cell r="G660">
            <v>2567.46</v>
          </cell>
          <cell r="I660">
            <v>2209.9699999999998</v>
          </cell>
          <cell r="J660">
            <v>355.83</v>
          </cell>
          <cell r="K660">
            <v>14484653</v>
          </cell>
        </row>
        <row r="661">
          <cell r="G661">
            <v>606.61</v>
          </cell>
          <cell r="I661">
            <v>329.69</v>
          </cell>
          <cell r="J661">
            <v>28.8</v>
          </cell>
          <cell r="K661">
            <v>1921279</v>
          </cell>
        </row>
        <row r="662">
          <cell r="G662">
            <v>2854.96</v>
          </cell>
          <cell r="I662">
            <v>1319.47</v>
          </cell>
          <cell r="J662">
            <v>374.02</v>
          </cell>
          <cell r="K662">
            <v>202264</v>
          </cell>
        </row>
        <row r="663">
          <cell r="G663">
            <v>4792.63</v>
          </cell>
          <cell r="I663">
            <v>1974.55</v>
          </cell>
          <cell r="J663">
            <v>239.53</v>
          </cell>
          <cell r="K663">
            <v>7845219</v>
          </cell>
        </row>
        <row r="664">
          <cell r="G664">
            <v>1089.8599999999999</v>
          </cell>
          <cell r="I664">
            <v>734.89</v>
          </cell>
          <cell r="J664">
            <v>190.05</v>
          </cell>
          <cell r="K664">
            <v>459109</v>
          </cell>
        </row>
        <row r="665">
          <cell r="G665">
            <v>4690.97</v>
          </cell>
          <cell r="I665">
            <v>3465.69</v>
          </cell>
          <cell r="J665">
            <v>644.42999999999995</v>
          </cell>
          <cell r="K665">
            <v>2062496</v>
          </cell>
        </row>
        <row r="666">
          <cell r="G666">
            <v>1021.85</v>
          </cell>
          <cell r="I666">
            <v>784.21</v>
          </cell>
          <cell r="J666">
            <v>64.27</v>
          </cell>
          <cell r="K666">
            <v>19440918</v>
          </cell>
        </row>
        <row r="667">
          <cell r="G667">
            <v>4884.2700000000004</v>
          </cell>
          <cell r="I667">
            <v>2319</v>
          </cell>
          <cell r="J667">
            <v>581.6</v>
          </cell>
          <cell r="K667">
            <v>15940318</v>
          </cell>
        </row>
        <row r="668">
          <cell r="G668">
            <v>4841.18</v>
          </cell>
          <cell r="I668">
            <v>2420.9899999999998</v>
          </cell>
          <cell r="J668">
            <v>242.71</v>
          </cell>
          <cell r="K668">
            <v>12665801</v>
          </cell>
        </row>
        <row r="669">
          <cell r="G669">
            <v>3306.64</v>
          </cell>
          <cell r="I669">
            <v>2645.41</v>
          </cell>
          <cell r="J669">
            <v>358.37</v>
          </cell>
          <cell r="K669">
            <v>6200080</v>
          </cell>
        </row>
        <row r="670">
          <cell r="G670">
            <v>1459.16</v>
          </cell>
          <cell r="I670">
            <v>1269.4000000000001</v>
          </cell>
          <cell r="J670">
            <v>291.88</v>
          </cell>
          <cell r="K670">
            <v>12219454</v>
          </cell>
        </row>
        <row r="671">
          <cell r="G671">
            <v>709.25</v>
          </cell>
          <cell r="I671">
            <v>607.84</v>
          </cell>
          <cell r="J671">
            <v>170.32</v>
          </cell>
          <cell r="K671">
            <v>14934010</v>
          </cell>
        </row>
        <row r="672">
          <cell r="G672">
            <v>261.91000000000003</v>
          </cell>
          <cell r="I672">
            <v>108.83</v>
          </cell>
          <cell r="J672">
            <v>8.7200000000000006</v>
          </cell>
          <cell r="K672">
            <v>13963484</v>
          </cell>
        </row>
        <row r="673">
          <cell r="G673">
            <v>4029.02</v>
          </cell>
          <cell r="I673">
            <v>2712.8</v>
          </cell>
          <cell r="J673">
            <v>722.34</v>
          </cell>
          <cell r="K673">
            <v>16582639</v>
          </cell>
        </row>
        <row r="674">
          <cell r="G674">
            <v>3128.65</v>
          </cell>
          <cell r="I674">
            <v>2338.9899999999998</v>
          </cell>
          <cell r="J674">
            <v>526.34</v>
          </cell>
          <cell r="K674">
            <v>12830113</v>
          </cell>
        </row>
        <row r="675">
          <cell r="G675">
            <v>1041.33</v>
          </cell>
          <cell r="I675">
            <v>884.26</v>
          </cell>
          <cell r="J675">
            <v>230.71</v>
          </cell>
          <cell r="K675">
            <v>17793057</v>
          </cell>
        </row>
        <row r="676">
          <cell r="G676">
            <v>3915.75</v>
          </cell>
          <cell r="I676">
            <v>2445.35</v>
          </cell>
          <cell r="J676">
            <v>553.07000000000005</v>
          </cell>
          <cell r="K676">
            <v>13790605</v>
          </cell>
        </row>
        <row r="677">
          <cell r="G677">
            <v>3709.58</v>
          </cell>
          <cell r="I677">
            <v>2186.8200000000002</v>
          </cell>
          <cell r="J677">
            <v>357.33</v>
          </cell>
          <cell r="K677">
            <v>1216222</v>
          </cell>
        </row>
        <row r="678">
          <cell r="G678">
            <v>3375</v>
          </cell>
          <cell r="I678">
            <v>1825.42</v>
          </cell>
          <cell r="J678">
            <v>189.75</v>
          </cell>
          <cell r="K678">
            <v>14099093</v>
          </cell>
        </row>
        <row r="679">
          <cell r="G679">
            <v>3863.02</v>
          </cell>
          <cell r="I679">
            <v>2186.6999999999998</v>
          </cell>
          <cell r="J679">
            <v>264.29000000000002</v>
          </cell>
          <cell r="K679">
            <v>19085013</v>
          </cell>
        </row>
        <row r="680">
          <cell r="G680">
            <v>2658.94</v>
          </cell>
          <cell r="I680">
            <v>2120.79</v>
          </cell>
          <cell r="J680">
            <v>575.04999999999995</v>
          </cell>
          <cell r="K680">
            <v>17388095</v>
          </cell>
        </row>
        <row r="681">
          <cell r="G681">
            <v>3149.69</v>
          </cell>
          <cell r="I681">
            <v>2218.8200000000002</v>
          </cell>
          <cell r="J681">
            <v>578.74</v>
          </cell>
          <cell r="K681">
            <v>12259130</v>
          </cell>
        </row>
        <row r="682">
          <cell r="G682">
            <v>1865.91</v>
          </cell>
          <cell r="I682">
            <v>1455.95</v>
          </cell>
          <cell r="J682">
            <v>113.17</v>
          </cell>
          <cell r="K682">
            <v>834902</v>
          </cell>
        </row>
        <row r="683">
          <cell r="G683">
            <v>2576.79</v>
          </cell>
          <cell r="I683">
            <v>2260.92</v>
          </cell>
          <cell r="J683">
            <v>317.14</v>
          </cell>
          <cell r="K683">
            <v>16343457</v>
          </cell>
        </row>
        <row r="684">
          <cell r="G684">
            <v>4231.6400000000003</v>
          </cell>
          <cell r="I684">
            <v>2503.2199999999998</v>
          </cell>
          <cell r="J684">
            <v>632.61</v>
          </cell>
          <cell r="K684">
            <v>749344</v>
          </cell>
        </row>
        <row r="685">
          <cell r="G685">
            <v>4154.16</v>
          </cell>
          <cell r="I685">
            <v>2580.33</v>
          </cell>
          <cell r="J685">
            <v>263.39999999999998</v>
          </cell>
          <cell r="K685">
            <v>1081414</v>
          </cell>
        </row>
        <row r="686">
          <cell r="G686">
            <v>3150.16</v>
          </cell>
          <cell r="I686">
            <v>2144.02</v>
          </cell>
          <cell r="J686">
            <v>419.35</v>
          </cell>
          <cell r="K686">
            <v>8848342</v>
          </cell>
        </row>
        <row r="687">
          <cell r="G687">
            <v>1636.93</v>
          </cell>
          <cell r="I687">
            <v>1334.66</v>
          </cell>
          <cell r="J687">
            <v>374.62</v>
          </cell>
          <cell r="K687">
            <v>641050</v>
          </cell>
        </row>
        <row r="688">
          <cell r="G688">
            <v>3781.99</v>
          </cell>
          <cell r="I688">
            <v>2978.02</v>
          </cell>
          <cell r="J688">
            <v>170.93</v>
          </cell>
          <cell r="K688">
            <v>1718148</v>
          </cell>
        </row>
        <row r="689">
          <cell r="G689">
            <v>2666.67</v>
          </cell>
          <cell r="I689">
            <v>2217.6799999999998</v>
          </cell>
          <cell r="J689">
            <v>471.6</v>
          </cell>
          <cell r="K689">
            <v>1539580</v>
          </cell>
        </row>
        <row r="690">
          <cell r="G690">
            <v>2515.11</v>
          </cell>
          <cell r="I690">
            <v>1158.69</v>
          </cell>
          <cell r="J690">
            <v>284.60000000000002</v>
          </cell>
          <cell r="K690">
            <v>5139831</v>
          </cell>
        </row>
        <row r="691">
          <cell r="G691">
            <v>3308.17</v>
          </cell>
          <cell r="I691">
            <v>2051.34</v>
          </cell>
          <cell r="J691">
            <v>194.35</v>
          </cell>
          <cell r="K691">
            <v>13131835</v>
          </cell>
        </row>
        <row r="692">
          <cell r="G692">
            <v>2464.19</v>
          </cell>
          <cell r="I692">
            <v>1372.07</v>
          </cell>
          <cell r="J692">
            <v>199.69</v>
          </cell>
          <cell r="K692">
            <v>17989624</v>
          </cell>
        </row>
        <row r="693">
          <cell r="G693">
            <v>4561.78</v>
          </cell>
          <cell r="I693">
            <v>1951.07</v>
          </cell>
          <cell r="J693">
            <v>145.78</v>
          </cell>
          <cell r="K693">
            <v>19534184</v>
          </cell>
        </row>
        <row r="694">
          <cell r="G694">
            <v>289.95</v>
          </cell>
          <cell r="I694">
            <v>209.35</v>
          </cell>
          <cell r="J694">
            <v>33.68</v>
          </cell>
          <cell r="K694">
            <v>7720594</v>
          </cell>
        </row>
        <row r="695">
          <cell r="G695">
            <v>2302.6799999999998</v>
          </cell>
          <cell r="I695">
            <v>1875.48</v>
          </cell>
          <cell r="J695">
            <v>260.20999999999998</v>
          </cell>
          <cell r="K695">
            <v>15314283</v>
          </cell>
        </row>
        <row r="696">
          <cell r="G696">
            <v>834.84</v>
          </cell>
          <cell r="I696">
            <v>497.34</v>
          </cell>
          <cell r="J696">
            <v>67.06</v>
          </cell>
          <cell r="K696">
            <v>7281928</v>
          </cell>
        </row>
        <row r="697">
          <cell r="G697">
            <v>574.61</v>
          </cell>
          <cell r="I697">
            <v>277.81</v>
          </cell>
          <cell r="J697">
            <v>54.57</v>
          </cell>
          <cell r="K697">
            <v>19154827</v>
          </cell>
        </row>
        <row r="698">
          <cell r="G698">
            <v>2244.69</v>
          </cell>
          <cell r="I698">
            <v>1743.28</v>
          </cell>
          <cell r="J698">
            <v>337.6</v>
          </cell>
          <cell r="K698">
            <v>19968616</v>
          </cell>
        </row>
        <row r="699">
          <cell r="G699">
            <v>2202.88</v>
          </cell>
          <cell r="I699">
            <v>1684.19</v>
          </cell>
          <cell r="J699">
            <v>255.1</v>
          </cell>
          <cell r="K699">
            <v>7284003</v>
          </cell>
        </row>
        <row r="700">
          <cell r="G700">
            <v>2652.16</v>
          </cell>
          <cell r="I700">
            <v>1325.16</v>
          </cell>
          <cell r="J700">
            <v>193.28</v>
          </cell>
          <cell r="K700">
            <v>5195392</v>
          </cell>
        </row>
        <row r="701">
          <cell r="G701">
            <v>4803.4799999999996</v>
          </cell>
          <cell r="I701">
            <v>2380.2399999999998</v>
          </cell>
          <cell r="J701">
            <v>637.66999999999996</v>
          </cell>
          <cell r="K701">
            <v>8926092</v>
          </cell>
        </row>
        <row r="702">
          <cell r="G702">
            <v>2262.9899999999998</v>
          </cell>
          <cell r="I702">
            <v>1072.28</v>
          </cell>
          <cell r="J702">
            <v>244.68</v>
          </cell>
          <cell r="K702">
            <v>16892242</v>
          </cell>
        </row>
        <row r="703">
          <cell r="G703">
            <v>2814.33</v>
          </cell>
          <cell r="I703">
            <v>2525.1799999999998</v>
          </cell>
          <cell r="J703">
            <v>499.42</v>
          </cell>
          <cell r="K703">
            <v>6578290</v>
          </cell>
        </row>
        <row r="704">
          <cell r="G704">
            <v>4971.3100000000004</v>
          </cell>
          <cell r="I704">
            <v>2146.98</v>
          </cell>
          <cell r="J704">
            <v>206.35</v>
          </cell>
          <cell r="K704">
            <v>5271268</v>
          </cell>
        </row>
        <row r="705">
          <cell r="G705">
            <v>3040.07</v>
          </cell>
          <cell r="I705">
            <v>2408.09</v>
          </cell>
          <cell r="J705">
            <v>587.54</v>
          </cell>
          <cell r="K705">
            <v>6583348</v>
          </cell>
        </row>
        <row r="706">
          <cell r="G706">
            <v>960.56</v>
          </cell>
          <cell r="I706">
            <v>716.36</v>
          </cell>
          <cell r="J706">
            <v>114.83</v>
          </cell>
          <cell r="K706">
            <v>16369438</v>
          </cell>
        </row>
        <row r="707">
          <cell r="G707">
            <v>1257.18</v>
          </cell>
          <cell r="I707">
            <v>864.73</v>
          </cell>
          <cell r="J707">
            <v>227.41</v>
          </cell>
          <cell r="K707">
            <v>3824124</v>
          </cell>
        </row>
        <row r="708">
          <cell r="G708">
            <v>4479.63</v>
          </cell>
          <cell r="I708">
            <v>2367.11</v>
          </cell>
          <cell r="J708">
            <v>254.22</v>
          </cell>
          <cell r="K708">
            <v>14378215</v>
          </cell>
        </row>
        <row r="709">
          <cell r="G709">
            <v>4747.4799999999996</v>
          </cell>
          <cell r="I709">
            <v>2041.3</v>
          </cell>
          <cell r="J709">
            <v>224.37</v>
          </cell>
          <cell r="K709">
            <v>1329489</v>
          </cell>
        </row>
        <row r="710">
          <cell r="G710">
            <v>169.55</v>
          </cell>
          <cell r="I710">
            <v>105.29</v>
          </cell>
          <cell r="J710">
            <v>28.65</v>
          </cell>
          <cell r="K710">
            <v>1585660</v>
          </cell>
        </row>
        <row r="711">
          <cell r="G711">
            <v>3419.29</v>
          </cell>
          <cell r="I711">
            <v>2433.94</v>
          </cell>
          <cell r="J711">
            <v>494.86</v>
          </cell>
          <cell r="K711">
            <v>9257335</v>
          </cell>
        </row>
        <row r="712">
          <cell r="G712">
            <v>3540.2</v>
          </cell>
          <cell r="I712">
            <v>1885.54</v>
          </cell>
          <cell r="J712">
            <v>105.04</v>
          </cell>
          <cell r="K712">
            <v>7153916</v>
          </cell>
        </row>
        <row r="713">
          <cell r="G713">
            <v>4767.29</v>
          </cell>
          <cell r="I713">
            <v>2296.0700000000002</v>
          </cell>
          <cell r="J713">
            <v>434.71</v>
          </cell>
          <cell r="K713">
            <v>14595695</v>
          </cell>
        </row>
        <row r="714">
          <cell r="G714">
            <v>1506.31</v>
          </cell>
          <cell r="I714">
            <v>934.95</v>
          </cell>
          <cell r="J714">
            <v>123.12</v>
          </cell>
          <cell r="K714">
            <v>422526</v>
          </cell>
        </row>
        <row r="715">
          <cell r="G715">
            <v>4512.04</v>
          </cell>
          <cell r="I715">
            <v>2341.7199999999998</v>
          </cell>
          <cell r="J715">
            <v>285.75</v>
          </cell>
          <cell r="K715">
            <v>14809798</v>
          </cell>
        </row>
        <row r="716">
          <cell r="G716">
            <v>3821.62</v>
          </cell>
          <cell r="I716">
            <v>2859.88</v>
          </cell>
          <cell r="J716">
            <v>525.55999999999995</v>
          </cell>
          <cell r="K716">
            <v>13009042</v>
          </cell>
        </row>
        <row r="717">
          <cell r="G717">
            <v>4848.24</v>
          </cell>
          <cell r="I717">
            <v>3981.26</v>
          </cell>
          <cell r="J717">
            <v>1014.83</v>
          </cell>
          <cell r="K717">
            <v>3024351</v>
          </cell>
        </row>
        <row r="718">
          <cell r="G718">
            <v>1895.94</v>
          </cell>
          <cell r="I718">
            <v>969.26</v>
          </cell>
          <cell r="J718">
            <v>106.39</v>
          </cell>
          <cell r="K718">
            <v>6997172</v>
          </cell>
        </row>
        <row r="719">
          <cell r="G719">
            <v>4615.37</v>
          </cell>
          <cell r="I719">
            <v>4115.7299999999996</v>
          </cell>
          <cell r="J719">
            <v>1097.6500000000001</v>
          </cell>
          <cell r="K719">
            <v>3856678</v>
          </cell>
        </row>
        <row r="720">
          <cell r="G720">
            <v>4524.26</v>
          </cell>
          <cell r="I720">
            <v>3029</v>
          </cell>
          <cell r="J720">
            <v>790.91</v>
          </cell>
          <cell r="K720">
            <v>972622</v>
          </cell>
        </row>
        <row r="721">
          <cell r="G721">
            <v>3355.62</v>
          </cell>
          <cell r="I721">
            <v>2350.85</v>
          </cell>
          <cell r="J721">
            <v>284.19</v>
          </cell>
          <cell r="K721">
            <v>9893684</v>
          </cell>
        </row>
        <row r="722">
          <cell r="G722">
            <v>831.17</v>
          </cell>
          <cell r="I722">
            <v>515.5</v>
          </cell>
          <cell r="J722">
            <v>152.83000000000001</v>
          </cell>
          <cell r="K722">
            <v>8258102</v>
          </cell>
        </row>
        <row r="723">
          <cell r="G723">
            <v>2067.6799999999998</v>
          </cell>
          <cell r="I723">
            <v>1431.42</v>
          </cell>
          <cell r="J723">
            <v>228.07</v>
          </cell>
          <cell r="K723">
            <v>3371950</v>
          </cell>
        </row>
        <row r="724">
          <cell r="G724">
            <v>1217.56</v>
          </cell>
          <cell r="I724">
            <v>823.1</v>
          </cell>
          <cell r="J724">
            <v>161.30000000000001</v>
          </cell>
          <cell r="K724">
            <v>7935187</v>
          </cell>
        </row>
        <row r="725">
          <cell r="G725">
            <v>1047.68</v>
          </cell>
          <cell r="I725">
            <v>761.46</v>
          </cell>
          <cell r="J725">
            <v>142.44999999999999</v>
          </cell>
          <cell r="K725">
            <v>1226402</v>
          </cell>
        </row>
        <row r="726">
          <cell r="G726">
            <v>1443.68</v>
          </cell>
          <cell r="I726">
            <v>1147.77</v>
          </cell>
          <cell r="J726">
            <v>260.2</v>
          </cell>
          <cell r="K726">
            <v>18843401</v>
          </cell>
        </row>
        <row r="727">
          <cell r="G727">
            <v>4738.26</v>
          </cell>
          <cell r="I727">
            <v>2803.53</v>
          </cell>
          <cell r="J727">
            <v>494.27</v>
          </cell>
          <cell r="K727">
            <v>9266217</v>
          </cell>
        </row>
        <row r="728">
          <cell r="G728">
            <v>4500.74</v>
          </cell>
          <cell r="I728">
            <v>3712.26</v>
          </cell>
          <cell r="J728">
            <v>488.99</v>
          </cell>
          <cell r="K728">
            <v>17427421</v>
          </cell>
        </row>
        <row r="729">
          <cell r="G729">
            <v>2683.66</v>
          </cell>
          <cell r="I729">
            <v>2125.39</v>
          </cell>
          <cell r="J729">
            <v>623.42999999999995</v>
          </cell>
          <cell r="K729">
            <v>3528054</v>
          </cell>
        </row>
        <row r="730">
          <cell r="G730">
            <v>1091.2</v>
          </cell>
          <cell r="I730">
            <v>764.19</v>
          </cell>
          <cell r="J730">
            <v>166.62</v>
          </cell>
          <cell r="K730">
            <v>13681413</v>
          </cell>
        </row>
        <row r="731">
          <cell r="G731">
            <v>3412.25</v>
          </cell>
          <cell r="I731">
            <v>1620.06</v>
          </cell>
          <cell r="J731">
            <v>344.3</v>
          </cell>
          <cell r="K731">
            <v>5932162</v>
          </cell>
        </row>
        <row r="732">
          <cell r="G732">
            <v>1485.96</v>
          </cell>
          <cell r="I732">
            <v>1337.17</v>
          </cell>
          <cell r="J732">
            <v>96.77</v>
          </cell>
          <cell r="K732">
            <v>6457925</v>
          </cell>
        </row>
        <row r="733">
          <cell r="G733">
            <v>997.62</v>
          </cell>
          <cell r="I733">
            <v>431.74</v>
          </cell>
          <cell r="J733">
            <v>96.33</v>
          </cell>
          <cell r="K733">
            <v>4785161</v>
          </cell>
        </row>
        <row r="734">
          <cell r="G734">
            <v>677.57</v>
          </cell>
          <cell r="I734">
            <v>297.35000000000002</v>
          </cell>
          <cell r="J734">
            <v>16.03</v>
          </cell>
          <cell r="K734">
            <v>8580144</v>
          </cell>
        </row>
        <row r="735">
          <cell r="G735">
            <v>4583.1000000000004</v>
          </cell>
          <cell r="I735">
            <v>2872.57</v>
          </cell>
          <cell r="J735">
            <v>336.05</v>
          </cell>
          <cell r="K735">
            <v>15172371</v>
          </cell>
        </row>
        <row r="736">
          <cell r="G736">
            <v>4132.93</v>
          </cell>
          <cell r="I736">
            <v>1998.02</v>
          </cell>
          <cell r="J736">
            <v>455.21</v>
          </cell>
          <cell r="K736">
            <v>6322864</v>
          </cell>
        </row>
        <row r="737">
          <cell r="G737">
            <v>2474.02</v>
          </cell>
          <cell r="I737">
            <v>2021.47</v>
          </cell>
          <cell r="J737">
            <v>391.9</v>
          </cell>
          <cell r="K737">
            <v>11617267</v>
          </cell>
        </row>
        <row r="738">
          <cell r="G738">
            <v>2353.69</v>
          </cell>
          <cell r="I738">
            <v>1013.56</v>
          </cell>
          <cell r="J738">
            <v>229.67</v>
          </cell>
          <cell r="K738">
            <v>15557325</v>
          </cell>
        </row>
        <row r="739">
          <cell r="G739">
            <v>496.91</v>
          </cell>
          <cell r="I739">
            <v>412.07</v>
          </cell>
          <cell r="J739">
            <v>81.95</v>
          </cell>
          <cell r="K739">
            <v>2021649</v>
          </cell>
        </row>
        <row r="740">
          <cell r="G740">
            <v>1035.4000000000001</v>
          </cell>
          <cell r="I740">
            <v>807.22</v>
          </cell>
          <cell r="J740">
            <v>193.66</v>
          </cell>
          <cell r="K740">
            <v>9902678</v>
          </cell>
        </row>
        <row r="741">
          <cell r="G741">
            <v>4662.75</v>
          </cell>
          <cell r="I741">
            <v>3432.73</v>
          </cell>
          <cell r="J741">
            <v>763.09</v>
          </cell>
          <cell r="K741">
            <v>1274937</v>
          </cell>
        </row>
        <row r="742">
          <cell r="G742">
            <v>78.87</v>
          </cell>
          <cell r="I742">
            <v>57.63</v>
          </cell>
          <cell r="J742">
            <v>7.25</v>
          </cell>
          <cell r="K742">
            <v>3949774</v>
          </cell>
        </row>
        <row r="743">
          <cell r="G743">
            <v>417.44</v>
          </cell>
          <cell r="I743">
            <v>235.63</v>
          </cell>
          <cell r="J743">
            <v>36.1</v>
          </cell>
          <cell r="K743">
            <v>13271354</v>
          </cell>
        </row>
        <row r="744">
          <cell r="G744">
            <v>3565.68</v>
          </cell>
          <cell r="I744">
            <v>1993.03</v>
          </cell>
          <cell r="J744">
            <v>436.96</v>
          </cell>
          <cell r="K744">
            <v>8133864</v>
          </cell>
        </row>
        <row r="745">
          <cell r="G745">
            <v>2538.37</v>
          </cell>
          <cell r="I745">
            <v>1489.69</v>
          </cell>
          <cell r="J745">
            <v>122.63</v>
          </cell>
          <cell r="K745">
            <v>1322134</v>
          </cell>
        </row>
        <row r="746">
          <cell r="G746">
            <v>4174.5</v>
          </cell>
          <cell r="I746">
            <v>2918.31</v>
          </cell>
          <cell r="J746">
            <v>794.03</v>
          </cell>
          <cell r="K746">
            <v>16251281</v>
          </cell>
        </row>
        <row r="747">
          <cell r="G747">
            <v>4977.08</v>
          </cell>
          <cell r="I747">
            <v>2416.4299999999998</v>
          </cell>
          <cell r="J747">
            <v>478.25</v>
          </cell>
          <cell r="K747">
            <v>9101216</v>
          </cell>
        </row>
        <row r="748">
          <cell r="G748">
            <v>1608.11</v>
          </cell>
          <cell r="I748">
            <v>810.14</v>
          </cell>
          <cell r="J748">
            <v>181.29</v>
          </cell>
          <cell r="K748">
            <v>4285429</v>
          </cell>
        </row>
        <row r="749">
          <cell r="G749">
            <v>706.21</v>
          </cell>
          <cell r="I749">
            <v>400.84</v>
          </cell>
          <cell r="J749">
            <v>118.62</v>
          </cell>
          <cell r="K749">
            <v>7089796</v>
          </cell>
        </row>
        <row r="750">
          <cell r="G750">
            <v>3451.86</v>
          </cell>
          <cell r="I750">
            <v>1514.35</v>
          </cell>
          <cell r="J750">
            <v>191.21</v>
          </cell>
          <cell r="K750">
            <v>5378701</v>
          </cell>
        </row>
        <row r="751">
          <cell r="G751">
            <v>3377.42</v>
          </cell>
          <cell r="I751">
            <v>1374.95</v>
          </cell>
          <cell r="J751">
            <v>291.10000000000002</v>
          </cell>
          <cell r="K751">
            <v>7070170</v>
          </cell>
        </row>
        <row r="752">
          <cell r="G752">
            <v>3522.15</v>
          </cell>
          <cell r="I752">
            <v>2612.64</v>
          </cell>
          <cell r="J752">
            <v>494.47</v>
          </cell>
          <cell r="K752">
            <v>16590347</v>
          </cell>
        </row>
        <row r="753">
          <cell r="G753">
            <v>900.72</v>
          </cell>
          <cell r="I753">
            <v>770.49</v>
          </cell>
          <cell r="J753">
            <v>91.48</v>
          </cell>
          <cell r="K753">
            <v>7750133</v>
          </cell>
        </row>
        <row r="754">
          <cell r="G754">
            <v>4312.42</v>
          </cell>
          <cell r="I754">
            <v>3830.51</v>
          </cell>
          <cell r="J754">
            <v>1142.08</v>
          </cell>
          <cell r="K754">
            <v>10877919</v>
          </cell>
        </row>
        <row r="755">
          <cell r="G755">
            <v>2056.79</v>
          </cell>
          <cell r="I755">
            <v>1443.16</v>
          </cell>
          <cell r="J755">
            <v>349.97</v>
          </cell>
          <cell r="K755">
            <v>17562720</v>
          </cell>
        </row>
        <row r="756">
          <cell r="G756">
            <v>4291.2299999999996</v>
          </cell>
          <cell r="I756">
            <v>2244.6999999999998</v>
          </cell>
          <cell r="J756">
            <v>569.6</v>
          </cell>
          <cell r="K756">
            <v>9458922</v>
          </cell>
        </row>
        <row r="757">
          <cell r="G757">
            <v>2590.56</v>
          </cell>
          <cell r="I757">
            <v>1422.54</v>
          </cell>
          <cell r="J757">
            <v>268.11</v>
          </cell>
          <cell r="K757">
            <v>4426938</v>
          </cell>
        </row>
        <row r="758">
          <cell r="G758">
            <v>1080.3599999999999</v>
          </cell>
          <cell r="I758">
            <v>512.87</v>
          </cell>
          <cell r="J758">
            <v>117.05</v>
          </cell>
          <cell r="K758">
            <v>5677739</v>
          </cell>
        </row>
        <row r="759">
          <cell r="G759">
            <v>4404.54</v>
          </cell>
          <cell r="I759">
            <v>3122.02</v>
          </cell>
          <cell r="J759">
            <v>853.48</v>
          </cell>
          <cell r="K759">
            <v>8726093</v>
          </cell>
        </row>
        <row r="760">
          <cell r="G760">
            <v>2673.72</v>
          </cell>
          <cell r="I760">
            <v>2003.47</v>
          </cell>
          <cell r="J760">
            <v>194.98</v>
          </cell>
          <cell r="K760">
            <v>7719009</v>
          </cell>
        </row>
        <row r="761">
          <cell r="G761">
            <v>4633.17</v>
          </cell>
          <cell r="I761">
            <v>2393.04</v>
          </cell>
          <cell r="J761">
            <v>182.02</v>
          </cell>
          <cell r="K761">
            <v>11604443</v>
          </cell>
        </row>
        <row r="762">
          <cell r="G762">
            <v>1294.28</v>
          </cell>
          <cell r="I762">
            <v>1083.0999999999999</v>
          </cell>
          <cell r="J762">
            <v>124.41</v>
          </cell>
          <cell r="K762">
            <v>15241860</v>
          </cell>
        </row>
        <row r="763">
          <cell r="G763">
            <v>813.89</v>
          </cell>
          <cell r="I763">
            <v>641.4</v>
          </cell>
          <cell r="J763">
            <v>128.93</v>
          </cell>
          <cell r="K763">
            <v>17298067</v>
          </cell>
        </row>
        <row r="764">
          <cell r="G764">
            <v>4608.3500000000004</v>
          </cell>
          <cell r="I764">
            <v>2510.2399999999998</v>
          </cell>
          <cell r="J764">
            <v>578.91999999999996</v>
          </cell>
          <cell r="K764">
            <v>1550344</v>
          </cell>
        </row>
        <row r="765">
          <cell r="G765">
            <v>1334.19</v>
          </cell>
          <cell r="I765">
            <v>700.22</v>
          </cell>
          <cell r="J765">
            <v>114.07</v>
          </cell>
          <cell r="K765">
            <v>3471242</v>
          </cell>
        </row>
        <row r="766">
          <cell r="G766">
            <v>750.12</v>
          </cell>
          <cell r="I766">
            <v>341.57</v>
          </cell>
          <cell r="J766">
            <v>72.11</v>
          </cell>
          <cell r="K766">
            <v>1250963</v>
          </cell>
        </row>
        <row r="767">
          <cell r="G767">
            <v>3874.39</v>
          </cell>
          <cell r="I767">
            <v>2611</v>
          </cell>
          <cell r="J767">
            <v>612.02</v>
          </cell>
          <cell r="K767">
            <v>3897102</v>
          </cell>
        </row>
        <row r="768">
          <cell r="G768">
            <v>1786.19</v>
          </cell>
          <cell r="I768">
            <v>880.46</v>
          </cell>
          <cell r="J768">
            <v>220.66</v>
          </cell>
          <cell r="K768">
            <v>826328</v>
          </cell>
        </row>
        <row r="769">
          <cell r="G769">
            <v>213.24</v>
          </cell>
          <cell r="I769">
            <v>100.91</v>
          </cell>
          <cell r="J769">
            <v>23.06</v>
          </cell>
          <cell r="K769">
            <v>16318161</v>
          </cell>
        </row>
        <row r="770">
          <cell r="G770">
            <v>112.77</v>
          </cell>
          <cell r="I770">
            <v>76.510000000000005</v>
          </cell>
          <cell r="J770">
            <v>14.76</v>
          </cell>
          <cell r="K770">
            <v>11955275</v>
          </cell>
        </row>
        <row r="771">
          <cell r="G771">
            <v>140</v>
          </cell>
          <cell r="I771">
            <v>112.65</v>
          </cell>
          <cell r="J771">
            <v>7.13</v>
          </cell>
          <cell r="K771">
            <v>13428645</v>
          </cell>
        </row>
        <row r="772">
          <cell r="G772">
            <v>4182.05</v>
          </cell>
          <cell r="I772">
            <v>3542.1</v>
          </cell>
          <cell r="J772">
            <v>712.93</v>
          </cell>
          <cell r="K772">
            <v>3207679</v>
          </cell>
        </row>
        <row r="773">
          <cell r="G773">
            <v>4254.71</v>
          </cell>
          <cell r="I773">
            <v>1778.6</v>
          </cell>
          <cell r="J773">
            <v>279.67</v>
          </cell>
          <cell r="K773">
            <v>1974833</v>
          </cell>
        </row>
        <row r="774">
          <cell r="G774">
            <v>629.64</v>
          </cell>
          <cell r="I774">
            <v>398.55</v>
          </cell>
          <cell r="J774">
            <v>48.58</v>
          </cell>
          <cell r="K774">
            <v>12184227</v>
          </cell>
        </row>
        <row r="775">
          <cell r="G775">
            <v>2503.58</v>
          </cell>
          <cell r="I775">
            <v>1247.1199999999999</v>
          </cell>
          <cell r="J775">
            <v>255.22</v>
          </cell>
          <cell r="K775">
            <v>16573471</v>
          </cell>
        </row>
        <row r="776">
          <cell r="G776">
            <v>4135.79</v>
          </cell>
          <cell r="I776">
            <v>1695.7</v>
          </cell>
          <cell r="J776">
            <v>258.79000000000002</v>
          </cell>
          <cell r="K776">
            <v>15802563</v>
          </cell>
        </row>
        <row r="777">
          <cell r="G777">
            <v>2705.04</v>
          </cell>
          <cell r="I777">
            <v>1703.69</v>
          </cell>
          <cell r="J777">
            <v>215.34</v>
          </cell>
          <cell r="K777">
            <v>7815350</v>
          </cell>
        </row>
        <row r="778">
          <cell r="G778">
            <v>117.39</v>
          </cell>
          <cell r="I778">
            <v>94.92</v>
          </cell>
          <cell r="J778">
            <v>20.76</v>
          </cell>
          <cell r="K778">
            <v>2027286</v>
          </cell>
        </row>
        <row r="779">
          <cell r="G779">
            <v>4652.7700000000004</v>
          </cell>
          <cell r="I779">
            <v>3371.34</v>
          </cell>
          <cell r="J779">
            <v>374.54</v>
          </cell>
          <cell r="K779">
            <v>1492691</v>
          </cell>
        </row>
        <row r="780">
          <cell r="G780">
            <v>805.33</v>
          </cell>
          <cell r="I780">
            <v>549.65</v>
          </cell>
          <cell r="J780">
            <v>146.38999999999999</v>
          </cell>
          <cell r="K780">
            <v>12071235</v>
          </cell>
        </row>
        <row r="781">
          <cell r="G781">
            <v>2584.9</v>
          </cell>
          <cell r="I781">
            <v>1675.86</v>
          </cell>
          <cell r="J781">
            <v>202.83</v>
          </cell>
          <cell r="K781">
            <v>5344118</v>
          </cell>
        </row>
        <row r="782">
          <cell r="G782">
            <v>2405.4499999999998</v>
          </cell>
          <cell r="I782">
            <v>1166.1600000000001</v>
          </cell>
          <cell r="J782">
            <v>251.87</v>
          </cell>
          <cell r="K782">
            <v>10921933</v>
          </cell>
        </row>
        <row r="783">
          <cell r="G783">
            <v>388.35</v>
          </cell>
          <cell r="I783">
            <v>193.08</v>
          </cell>
          <cell r="J783">
            <v>11.33</v>
          </cell>
          <cell r="K783">
            <v>16586205</v>
          </cell>
        </row>
        <row r="784">
          <cell r="G784">
            <v>1249.71</v>
          </cell>
          <cell r="I784">
            <v>872.71</v>
          </cell>
          <cell r="J784">
            <v>215.35</v>
          </cell>
          <cell r="K784">
            <v>836367</v>
          </cell>
        </row>
        <row r="785">
          <cell r="G785">
            <v>3439.25</v>
          </cell>
          <cell r="I785">
            <v>2602.9899999999998</v>
          </cell>
          <cell r="J785">
            <v>650.34</v>
          </cell>
          <cell r="K785">
            <v>16471529</v>
          </cell>
        </row>
        <row r="786">
          <cell r="G786">
            <v>4516.5</v>
          </cell>
          <cell r="I786">
            <v>2798.8</v>
          </cell>
          <cell r="J786">
            <v>384.31</v>
          </cell>
          <cell r="K786">
            <v>13268903</v>
          </cell>
        </row>
        <row r="787">
          <cell r="G787">
            <v>2183.4</v>
          </cell>
          <cell r="I787">
            <v>1266.68</v>
          </cell>
          <cell r="J787">
            <v>135.02000000000001</v>
          </cell>
          <cell r="K787">
            <v>518749</v>
          </cell>
        </row>
        <row r="788">
          <cell r="G788">
            <v>777.22</v>
          </cell>
          <cell r="I788">
            <v>401.62</v>
          </cell>
          <cell r="J788">
            <v>66.69</v>
          </cell>
          <cell r="K788">
            <v>3894641</v>
          </cell>
        </row>
        <row r="789">
          <cell r="G789">
            <v>4313.09</v>
          </cell>
          <cell r="I789">
            <v>1748.1</v>
          </cell>
          <cell r="J789">
            <v>512.53</v>
          </cell>
          <cell r="K789">
            <v>1495308</v>
          </cell>
        </row>
        <row r="790">
          <cell r="G790">
            <v>4747.72</v>
          </cell>
          <cell r="I790">
            <v>3910.91</v>
          </cell>
          <cell r="J790">
            <v>866.47</v>
          </cell>
          <cell r="K790">
            <v>7762239</v>
          </cell>
        </row>
        <row r="791">
          <cell r="G791">
            <v>4187.8100000000004</v>
          </cell>
          <cell r="I791">
            <v>3640.54</v>
          </cell>
          <cell r="J791">
            <v>828.04</v>
          </cell>
          <cell r="K791">
            <v>16577253</v>
          </cell>
        </row>
        <row r="792">
          <cell r="G792">
            <v>1694.25</v>
          </cell>
          <cell r="I792">
            <v>1403.4</v>
          </cell>
          <cell r="J792">
            <v>360.68</v>
          </cell>
          <cell r="K792">
            <v>2202463</v>
          </cell>
        </row>
        <row r="793">
          <cell r="G793">
            <v>1667.51</v>
          </cell>
          <cell r="I793">
            <v>831.02</v>
          </cell>
          <cell r="J793">
            <v>58.76</v>
          </cell>
          <cell r="K793">
            <v>17465371</v>
          </cell>
        </row>
        <row r="794">
          <cell r="G794">
            <v>1137.51</v>
          </cell>
          <cell r="I794">
            <v>657.46</v>
          </cell>
          <cell r="J794">
            <v>117.18</v>
          </cell>
          <cell r="K794">
            <v>10991648</v>
          </cell>
        </row>
        <row r="795">
          <cell r="G795">
            <v>2600.1999999999998</v>
          </cell>
          <cell r="I795">
            <v>1721.55</v>
          </cell>
          <cell r="J795">
            <v>435.67</v>
          </cell>
          <cell r="K795">
            <v>6607875</v>
          </cell>
        </row>
        <row r="796">
          <cell r="G796">
            <v>2586.15</v>
          </cell>
          <cell r="I796">
            <v>1962.77</v>
          </cell>
          <cell r="J796">
            <v>287.14</v>
          </cell>
          <cell r="K796">
            <v>7191662</v>
          </cell>
        </row>
        <row r="797">
          <cell r="G797">
            <v>4814.99</v>
          </cell>
          <cell r="I797">
            <v>2485.36</v>
          </cell>
          <cell r="J797">
            <v>389.49</v>
          </cell>
          <cell r="K797">
            <v>8862169</v>
          </cell>
        </row>
        <row r="798">
          <cell r="G798">
            <v>717.72</v>
          </cell>
          <cell r="I798">
            <v>392.86</v>
          </cell>
          <cell r="J798">
            <v>69.77</v>
          </cell>
          <cell r="K798">
            <v>15898703</v>
          </cell>
        </row>
        <row r="799">
          <cell r="G799">
            <v>1036.55</v>
          </cell>
          <cell r="I799">
            <v>605.92999999999995</v>
          </cell>
          <cell r="J799">
            <v>112.8</v>
          </cell>
          <cell r="K799">
            <v>14358954</v>
          </cell>
        </row>
        <row r="800">
          <cell r="G800">
            <v>3100.89</v>
          </cell>
          <cell r="I800">
            <v>2453.15</v>
          </cell>
          <cell r="J800">
            <v>330.39</v>
          </cell>
          <cell r="K800">
            <v>12392867</v>
          </cell>
        </row>
        <row r="801">
          <cell r="G801">
            <v>4421.1400000000003</v>
          </cell>
          <cell r="I801">
            <v>3402.15</v>
          </cell>
          <cell r="J801">
            <v>484.06</v>
          </cell>
          <cell r="K801">
            <v>14900482</v>
          </cell>
        </row>
        <row r="802">
          <cell r="G802">
            <v>1304.33</v>
          </cell>
          <cell r="I802">
            <v>672.07</v>
          </cell>
          <cell r="J802">
            <v>156.29</v>
          </cell>
          <cell r="K802">
            <v>15508507</v>
          </cell>
        </row>
        <row r="803">
          <cell r="G803">
            <v>2652.18</v>
          </cell>
          <cell r="I803">
            <v>2201.91</v>
          </cell>
          <cell r="J803">
            <v>542.77</v>
          </cell>
          <cell r="K803">
            <v>753073</v>
          </cell>
        </row>
        <row r="804">
          <cell r="G804">
            <v>4314.6899999999996</v>
          </cell>
          <cell r="I804">
            <v>2941.95</v>
          </cell>
          <cell r="J804">
            <v>575.45000000000005</v>
          </cell>
          <cell r="K804">
            <v>9644696</v>
          </cell>
        </row>
        <row r="805">
          <cell r="G805">
            <v>403.19</v>
          </cell>
          <cell r="I805">
            <v>309.02999999999997</v>
          </cell>
          <cell r="J805">
            <v>52.47</v>
          </cell>
          <cell r="K805">
            <v>13357971</v>
          </cell>
        </row>
        <row r="806">
          <cell r="G806">
            <v>1244.55</v>
          </cell>
          <cell r="I806">
            <v>1092.3900000000001</v>
          </cell>
          <cell r="J806">
            <v>292.02</v>
          </cell>
          <cell r="K806">
            <v>7585887</v>
          </cell>
        </row>
        <row r="807">
          <cell r="G807">
            <v>2423.39</v>
          </cell>
          <cell r="I807">
            <v>1210.95</v>
          </cell>
          <cell r="J807">
            <v>87.76</v>
          </cell>
          <cell r="K807">
            <v>14424913</v>
          </cell>
        </row>
        <row r="808">
          <cell r="G808">
            <v>4077.33</v>
          </cell>
          <cell r="I808">
            <v>3359.87</v>
          </cell>
          <cell r="J808">
            <v>890.73</v>
          </cell>
          <cell r="K808">
            <v>1952209</v>
          </cell>
        </row>
        <row r="809">
          <cell r="G809">
            <v>2558.12</v>
          </cell>
          <cell r="I809">
            <v>1569.54</v>
          </cell>
          <cell r="J809">
            <v>425.71</v>
          </cell>
          <cell r="K809">
            <v>10865724</v>
          </cell>
        </row>
        <row r="810">
          <cell r="G810">
            <v>1742.93</v>
          </cell>
          <cell r="I810">
            <v>1284.1300000000001</v>
          </cell>
          <cell r="J810">
            <v>310.27</v>
          </cell>
          <cell r="K810">
            <v>1866339</v>
          </cell>
        </row>
        <row r="811">
          <cell r="G811">
            <v>4922.24</v>
          </cell>
          <cell r="I811">
            <v>3880.13</v>
          </cell>
          <cell r="J811">
            <v>331.04</v>
          </cell>
          <cell r="K811">
            <v>4174860</v>
          </cell>
        </row>
        <row r="812">
          <cell r="G812">
            <v>2798.64</v>
          </cell>
          <cell r="I812">
            <v>1930.29</v>
          </cell>
          <cell r="J812">
            <v>310.31</v>
          </cell>
          <cell r="K812">
            <v>18978319</v>
          </cell>
        </row>
        <row r="813">
          <cell r="G813">
            <v>1818.1</v>
          </cell>
          <cell r="I813">
            <v>1000.24</v>
          </cell>
          <cell r="J813">
            <v>122.67</v>
          </cell>
          <cell r="K813">
            <v>7001212</v>
          </cell>
        </row>
        <row r="814">
          <cell r="G814">
            <v>1799.02</v>
          </cell>
          <cell r="I814">
            <v>1091.48</v>
          </cell>
          <cell r="J814">
            <v>83.51</v>
          </cell>
          <cell r="K814">
            <v>17627465</v>
          </cell>
        </row>
        <row r="815">
          <cell r="G815">
            <v>2851.05</v>
          </cell>
          <cell r="I815">
            <v>2416.62</v>
          </cell>
          <cell r="J815">
            <v>461.63</v>
          </cell>
          <cell r="K815">
            <v>17551157</v>
          </cell>
        </row>
        <row r="816">
          <cell r="G816">
            <v>2409.86</v>
          </cell>
          <cell r="I816">
            <v>1648.85</v>
          </cell>
          <cell r="J816">
            <v>215.22</v>
          </cell>
          <cell r="K816">
            <v>6420330</v>
          </cell>
        </row>
        <row r="817">
          <cell r="G817">
            <v>2807.15</v>
          </cell>
          <cell r="I817">
            <v>2455.1</v>
          </cell>
          <cell r="J817">
            <v>583.77</v>
          </cell>
          <cell r="K817">
            <v>13235117</v>
          </cell>
        </row>
        <row r="818">
          <cell r="G818">
            <v>2936.74</v>
          </cell>
          <cell r="I818">
            <v>1302.1500000000001</v>
          </cell>
          <cell r="J818">
            <v>331.46</v>
          </cell>
          <cell r="K818">
            <v>470889</v>
          </cell>
        </row>
        <row r="819">
          <cell r="G819">
            <v>4576.84</v>
          </cell>
          <cell r="I819">
            <v>2930.79</v>
          </cell>
          <cell r="J819">
            <v>742.81</v>
          </cell>
          <cell r="K819">
            <v>15239848</v>
          </cell>
        </row>
        <row r="820">
          <cell r="G820">
            <v>4223.74</v>
          </cell>
          <cell r="I820">
            <v>2172.12</v>
          </cell>
          <cell r="J820">
            <v>308.97000000000003</v>
          </cell>
          <cell r="K820">
            <v>4199702</v>
          </cell>
        </row>
        <row r="821">
          <cell r="G821">
            <v>2531.62</v>
          </cell>
          <cell r="I821">
            <v>1446.13</v>
          </cell>
          <cell r="J821">
            <v>427.43</v>
          </cell>
          <cell r="K821">
            <v>18224962</v>
          </cell>
        </row>
        <row r="822">
          <cell r="G822">
            <v>4224.59</v>
          </cell>
          <cell r="I822">
            <v>2654.83</v>
          </cell>
          <cell r="J822">
            <v>361.41</v>
          </cell>
          <cell r="K822">
            <v>6448113</v>
          </cell>
        </row>
        <row r="823">
          <cell r="G823">
            <v>2479.88</v>
          </cell>
          <cell r="I823">
            <v>1790.4</v>
          </cell>
          <cell r="J823">
            <v>265.52</v>
          </cell>
          <cell r="K823">
            <v>11730786</v>
          </cell>
        </row>
        <row r="824">
          <cell r="G824">
            <v>3269.72</v>
          </cell>
          <cell r="I824">
            <v>2661.78</v>
          </cell>
          <cell r="J824">
            <v>171.05</v>
          </cell>
          <cell r="K824">
            <v>14678129</v>
          </cell>
        </row>
        <row r="825">
          <cell r="G825">
            <v>619.6</v>
          </cell>
          <cell r="I825">
            <v>283.2</v>
          </cell>
          <cell r="J825">
            <v>14.71</v>
          </cell>
          <cell r="K825">
            <v>5762190</v>
          </cell>
        </row>
        <row r="826">
          <cell r="G826">
            <v>407.83</v>
          </cell>
          <cell r="I826">
            <v>172.66</v>
          </cell>
          <cell r="J826">
            <v>45.32</v>
          </cell>
          <cell r="K826">
            <v>10539056</v>
          </cell>
        </row>
        <row r="827">
          <cell r="G827">
            <v>2695.22</v>
          </cell>
          <cell r="I827">
            <v>2247.62</v>
          </cell>
          <cell r="J827">
            <v>309.24</v>
          </cell>
          <cell r="K827">
            <v>4472793</v>
          </cell>
        </row>
        <row r="828">
          <cell r="G828">
            <v>2127.62</v>
          </cell>
          <cell r="I828">
            <v>1881.2</v>
          </cell>
          <cell r="J828">
            <v>389.19</v>
          </cell>
          <cell r="K828">
            <v>2006915</v>
          </cell>
        </row>
        <row r="829">
          <cell r="G829">
            <v>1544.19</v>
          </cell>
          <cell r="I829">
            <v>770.89</v>
          </cell>
          <cell r="J829">
            <v>45.45</v>
          </cell>
          <cell r="K829">
            <v>3915727</v>
          </cell>
        </row>
        <row r="830">
          <cell r="G830">
            <v>698.84</v>
          </cell>
          <cell r="I830">
            <v>290.63</v>
          </cell>
          <cell r="J830">
            <v>17.760000000000002</v>
          </cell>
          <cell r="K830">
            <v>16776370</v>
          </cell>
        </row>
        <row r="831">
          <cell r="G831">
            <v>603.98</v>
          </cell>
          <cell r="I831">
            <v>507.01</v>
          </cell>
          <cell r="J831">
            <v>126.33</v>
          </cell>
          <cell r="K831">
            <v>15965306</v>
          </cell>
        </row>
        <row r="832">
          <cell r="G832">
            <v>2003.48</v>
          </cell>
          <cell r="I832">
            <v>1299.3800000000001</v>
          </cell>
          <cell r="J832">
            <v>342.85</v>
          </cell>
          <cell r="K832">
            <v>5423342</v>
          </cell>
        </row>
        <row r="833">
          <cell r="G833">
            <v>1333.6</v>
          </cell>
          <cell r="I833">
            <v>1165.97</v>
          </cell>
          <cell r="J833">
            <v>164.78</v>
          </cell>
          <cell r="K833">
            <v>94891</v>
          </cell>
        </row>
        <row r="834">
          <cell r="G834">
            <v>2724.83</v>
          </cell>
          <cell r="I834">
            <v>2158.14</v>
          </cell>
          <cell r="J834">
            <v>113.15</v>
          </cell>
          <cell r="K834">
            <v>6423530</v>
          </cell>
        </row>
        <row r="835">
          <cell r="G835">
            <v>1445.9</v>
          </cell>
          <cell r="I835">
            <v>833.79</v>
          </cell>
          <cell r="J835">
            <v>175.84</v>
          </cell>
          <cell r="K835">
            <v>12099776</v>
          </cell>
        </row>
        <row r="836">
          <cell r="G836">
            <v>3291.75</v>
          </cell>
          <cell r="I836">
            <v>1371.32</v>
          </cell>
          <cell r="J836">
            <v>153.27000000000001</v>
          </cell>
          <cell r="K836">
            <v>4365090</v>
          </cell>
        </row>
        <row r="837">
          <cell r="G837">
            <v>3364.75</v>
          </cell>
          <cell r="I837">
            <v>2290.9299999999998</v>
          </cell>
          <cell r="J837">
            <v>546.04999999999995</v>
          </cell>
          <cell r="K837">
            <v>7794033</v>
          </cell>
        </row>
        <row r="838">
          <cell r="G838">
            <v>2395.0100000000002</v>
          </cell>
          <cell r="I838">
            <v>2143.2399999999998</v>
          </cell>
          <cell r="J838">
            <v>166.18</v>
          </cell>
          <cell r="K838">
            <v>8834997</v>
          </cell>
        </row>
        <row r="839">
          <cell r="G839">
            <v>1395.78</v>
          </cell>
          <cell r="I839">
            <v>731.41</v>
          </cell>
          <cell r="J839">
            <v>108.17</v>
          </cell>
          <cell r="K839">
            <v>3065015</v>
          </cell>
        </row>
        <row r="840">
          <cell r="G840">
            <v>1153.24</v>
          </cell>
          <cell r="I840">
            <v>931.57</v>
          </cell>
          <cell r="J840">
            <v>139.21</v>
          </cell>
          <cell r="K840">
            <v>2940013</v>
          </cell>
        </row>
        <row r="841">
          <cell r="G841">
            <v>3499.07</v>
          </cell>
          <cell r="I841">
            <v>2174.71</v>
          </cell>
          <cell r="J841">
            <v>616.9</v>
          </cell>
          <cell r="K841">
            <v>8991051</v>
          </cell>
        </row>
        <row r="842">
          <cell r="G842">
            <v>1530.32</v>
          </cell>
          <cell r="I842">
            <v>1339.52</v>
          </cell>
          <cell r="J842">
            <v>390.86</v>
          </cell>
          <cell r="K842">
            <v>15014002</v>
          </cell>
        </row>
        <row r="843">
          <cell r="G843">
            <v>3990.61</v>
          </cell>
          <cell r="I843">
            <v>3223.55</v>
          </cell>
          <cell r="J843">
            <v>890.55</v>
          </cell>
          <cell r="K843">
            <v>4084825</v>
          </cell>
        </row>
        <row r="844">
          <cell r="G844">
            <v>1411.36</v>
          </cell>
          <cell r="I844">
            <v>572.92999999999995</v>
          </cell>
          <cell r="J844">
            <v>120.23</v>
          </cell>
          <cell r="K844">
            <v>8171840</v>
          </cell>
        </row>
        <row r="845">
          <cell r="G845">
            <v>741.29</v>
          </cell>
          <cell r="I845">
            <v>337.28</v>
          </cell>
          <cell r="J845">
            <v>64.02</v>
          </cell>
          <cell r="K845">
            <v>8912881</v>
          </cell>
        </row>
        <row r="846">
          <cell r="G846">
            <v>331.93</v>
          </cell>
          <cell r="I846">
            <v>158.81</v>
          </cell>
          <cell r="J846">
            <v>19.059999999999999</v>
          </cell>
          <cell r="K846">
            <v>17579573</v>
          </cell>
        </row>
        <row r="847">
          <cell r="G847">
            <v>1885.25</v>
          </cell>
          <cell r="I847">
            <v>1686.59</v>
          </cell>
          <cell r="J847">
            <v>408.78</v>
          </cell>
          <cell r="K847">
            <v>4564030</v>
          </cell>
        </row>
        <row r="848">
          <cell r="G848">
            <v>4992.3</v>
          </cell>
          <cell r="I848">
            <v>4334.84</v>
          </cell>
          <cell r="J848">
            <v>669.76</v>
          </cell>
          <cell r="K848">
            <v>11670048</v>
          </cell>
        </row>
        <row r="849">
          <cell r="G849">
            <v>140.74</v>
          </cell>
          <cell r="I849">
            <v>116.71</v>
          </cell>
          <cell r="J849">
            <v>13.09</v>
          </cell>
          <cell r="K849">
            <v>6132935</v>
          </cell>
        </row>
        <row r="850">
          <cell r="G850">
            <v>4075.67</v>
          </cell>
          <cell r="I850">
            <v>2805.65</v>
          </cell>
          <cell r="J850">
            <v>772.38</v>
          </cell>
          <cell r="K850">
            <v>1422061</v>
          </cell>
        </row>
        <row r="851">
          <cell r="G851">
            <v>3342.6</v>
          </cell>
          <cell r="I851">
            <v>2482.7600000000002</v>
          </cell>
          <cell r="J851">
            <v>496.26</v>
          </cell>
          <cell r="K851">
            <v>8728038</v>
          </cell>
        </row>
        <row r="852">
          <cell r="G852">
            <v>3750.56</v>
          </cell>
          <cell r="I852">
            <v>2429.7600000000002</v>
          </cell>
          <cell r="J852">
            <v>325.64999999999998</v>
          </cell>
          <cell r="K852">
            <v>1443842</v>
          </cell>
        </row>
        <row r="853">
          <cell r="G853">
            <v>568</v>
          </cell>
          <cell r="I853">
            <v>279.62</v>
          </cell>
          <cell r="J853">
            <v>46.2</v>
          </cell>
          <cell r="K853">
            <v>19103483</v>
          </cell>
        </row>
        <row r="854">
          <cell r="G854">
            <v>2233.41</v>
          </cell>
          <cell r="I854">
            <v>1214.8699999999999</v>
          </cell>
          <cell r="J854">
            <v>186.03</v>
          </cell>
          <cell r="K854">
            <v>2152477</v>
          </cell>
        </row>
        <row r="855">
          <cell r="G855">
            <v>2606.9699999999998</v>
          </cell>
          <cell r="I855">
            <v>1623.56</v>
          </cell>
          <cell r="J855">
            <v>233.41</v>
          </cell>
          <cell r="K855">
            <v>9523934</v>
          </cell>
        </row>
        <row r="856">
          <cell r="G856">
            <v>2203.17</v>
          </cell>
          <cell r="I856">
            <v>1280.8599999999999</v>
          </cell>
          <cell r="J856">
            <v>225.58</v>
          </cell>
          <cell r="K856">
            <v>5427661</v>
          </cell>
        </row>
        <row r="857">
          <cell r="G857">
            <v>139.97999999999999</v>
          </cell>
          <cell r="I857">
            <v>81.38</v>
          </cell>
          <cell r="J857">
            <v>9.44</v>
          </cell>
          <cell r="K857">
            <v>10930603</v>
          </cell>
        </row>
        <row r="858">
          <cell r="G858">
            <v>4315.82</v>
          </cell>
          <cell r="I858">
            <v>2394.06</v>
          </cell>
          <cell r="J858">
            <v>208.58</v>
          </cell>
          <cell r="K858">
            <v>14967925</v>
          </cell>
        </row>
        <row r="859">
          <cell r="G859">
            <v>4659.4799999999996</v>
          </cell>
          <cell r="I859">
            <v>2846.99</v>
          </cell>
          <cell r="J859">
            <v>250.27</v>
          </cell>
          <cell r="K859">
            <v>9097275</v>
          </cell>
        </row>
        <row r="860">
          <cell r="G860">
            <v>4391.58</v>
          </cell>
          <cell r="I860">
            <v>2276.0500000000002</v>
          </cell>
          <cell r="J860">
            <v>160.30000000000001</v>
          </cell>
          <cell r="K860">
            <v>17623817</v>
          </cell>
        </row>
        <row r="861">
          <cell r="G861">
            <v>4746.2</v>
          </cell>
          <cell r="I861">
            <v>2785.2</v>
          </cell>
          <cell r="J861">
            <v>465.08</v>
          </cell>
          <cell r="K861">
            <v>15436409</v>
          </cell>
        </row>
        <row r="862">
          <cell r="G862">
            <v>3833.2</v>
          </cell>
          <cell r="I862">
            <v>3164.6</v>
          </cell>
          <cell r="J862">
            <v>735.2</v>
          </cell>
          <cell r="K862">
            <v>480241</v>
          </cell>
        </row>
        <row r="863">
          <cell r="G863">
            <v>861.33</v>
          </cell>
          <cell r="I863">
            <v>555.48</v>
          </cell>
          <cell r="J863">
            <v>127.41</v>
          </cell>
          <cell r="K863">
            <v>12748001</v>
          </cell>
        </row>
        <row r="864">
          <cell r="G864">
            <v>3071.87</v>
          </cell>
          <cell r="I864">
            <v>2126.5100000000002</v>
          </cell>
          <cell r="J864">
            <v>276.25</v>
          </cell>
          <cell r="K864">
            <v>13344453</v>
          </cell>
        </row>
        <row r="865">
          <cell r="G865">
            <v>2596.54</v>
          </cell>
          <cell r="I865">
            <v>1775.95</v>
          </cell>
          <cell r="J865">
            <v>205</v>
          </cell>
          <cell r="K865">
            <v>8584517</v>
          </cell>
        </row>
        <row r="866">
          <cell r="G866">
            <v>805.64</v>
          </cell>
          <cell r="I866">
            <v>583.27</v>
          </cell>
          <cell r="J866">
            <v>169.97</v>
          </cell>
          <cell r="K866">
            <v>19645534</v>
          </cell>
        </row>
        <row r="867">
          <cell r="G867">
            <v>3045.49</v>
          </cell>
          <cell r="I867">
            <v>2071.44</v>
          </cell>
          <cell r="J867">
            <v>412.07</v>
          </cell>
          <cell r="K867">
            <v>19538453</v>
          </cell>
        </row>
        <row r="868">
          <cell r="G868">
            <v>624.87</v>
          </cell>
          <cell r="I868">
            <v>547.59</v>
          </cell>
          <cell r="J868">
            <v>144.85</v>
          </cell>
          <cell r="K868">
            <v>15789658</v>
          </cell>
        </row>
        <row r="869">
          <cell r="G869">
            <v>4551.3100000000004</v>
          </cell>
          <cell r="I869">
            <v>2781.45</v>
          </cell>
          <cell r="J869">
            <v>701.4</v>
          </cell>
          <cell r="K869">
            <v>8834504</v>
          </cell>
        </row>
        <row r="870">
          <cell r="G870">
            <v>1948.4</v>
          </cell>
          <cell r="I870">
            <v>1358.39</v>
          </cell>
          <cell r="J870">
            <v>132.65</v>
          </cell>
          <cell r="K870">
            <v>16336378</v>
          </cell>
        </row>
        <row r="871">
          <cell r="G871">
            <v>1402.04</v>
          </cell>
          <cell r="I871">
            <v>735.2</v>
          </cell>
          <cell r="J871">
            <v>157.15</v>
          </cell>
          <cell r="K871">
            <v>16517850</v>
          </cell>
        </row>
        <row r="872">
          <cell r="G872">
            <v>728.63</v>
          </cell>
          <cell r="I872">
            <v>531.5</v>
          </cell>
          <cell r="J872">
            <v>44.43</v>
          </cell>
          <cell r="K872">
            <v>11562581</v>
          </cell>
        </row>
        <row r="873">
          <cell r="G873">
            <v>226.65</v>
          </cell>
          <cell r="I873">
            <v>198.28</v>
          </cell>
          <cell r="J873">
            <v>47.49</v>
          </cell>
          <cell r="K873">
            <v>11037977</v>
          </cell>
        </row>
        <row r="874">
          <cell r="G874">
            <v>3983.73</v>
          </cell>
          <cell r="I874">
            <v>2129.46</v>
          </cell>
          <cell r="J874">
            <v>278.01</v>
          </cell>
          <cell r="K874">
            <v>395212</v>
          </cell>
        </row>
        <row r="875">
          <cell r="G875">
            <v>191.76</v>
          </cell>
          <cell r="I875">
            <v>171.93</v>
          </cell>
          <cell r="J875">
            <v>33.96</v>
          </cell>
          <cell r="K875">
            <v>9723496</v>
          </cell>
        </row>
        <row r="876">
          <cell r="G876">
            <v>1357.07</v>
          </cell>
          <cell r="I876">
            <v>803.65</v>
          </cell>
          <cell r="J876">
            <v>116.23</v>
          </cell>
          <cell r="K876">
            <v>13922844</v>
          </cell>
        </row>
        <row r="877">
          <cell r="G877">
            <v>208.26</v>
          </cell>
          <cell r="I877">
            <v>93.97</v>
          </cell>
          <cell r="J877">
            <v>10.61</v>
          </cell>
          <cell r="K877">
            <v>3455847</v>
          </cell>
        </row>
        <row r="878">
          <cell r="G878">
            <v>2254.34</v>
          </cell>
          <cell r="I878">
            <v>1040.4000000000001</v>
          </cell>
          <cell r="J878">
            <v>63.42</v>
          </cell>
          <cell r="K878">
            <v>13252463</v>
          </cell>
        </row>
        <row r="879">
          <cell r="G879">
            <v>3567</v>
          </cell>
          <cell r="I879">
            <v>1727.37</v>
          </cell>
          <cell r="J879">
            <v>141.47999999999999</v>
          </cell>
          <cell r="K879">
            <v>19316949</v>
          </cell>
        </row>
        <row r="880">
          <cell r="G880">
            <v>3898.76</v>
          </cell>
          <cell r="I880">
            <v>3383.05</v>
          </cell>
          <cell r="J880">
            <v>935.5</v>
          </cell>
          <cell r="K880">
            <v>14949368</v>
          </cell>
        </row>
        <row r="881">
          <cell r="G881">
            <v>1827.03</v>
          </cell>
          <cell r="I881">
            <v>1351.81</v>
          </cell>
          <cell r="J881">
            <v>153.5</v>
          </cell>
          <cell r="K881">
            <v>18325527</v>
          </cell>
        </row>
        <row r="882">
          <cell r="G882">
            <v>170.02</v>
          </cell>
          <cell r="I882">
            <v>82.09</v>
          </cell>
          <cell r="J882">
            <v>22.54</v>
          </cell>
          <cell r="K882">
            <v>6000095</v>
          </cell>
        </row>
        <row r="883">
          <cell r="G883">
            <v>4696.41</v>
          </cell>
          <cell r="I883">
            <v>2808.4</v>
          </cell>
          <cell r="J883">
            <v>229.03</v>
          </cell>
          <cell r="K883">
            <v>19757177</v>
          </cell>
        </row>
        <row r="884">
          <cell r="G884">
            <v>3607.18</v>
          </cell>
          <cell r="I884">
            <v>1476.61</v>
          </cell>
          <cell r="J884">
            <v>100.66</v>
          </cell>
          <cell r="K884">
            <v>10909950</v>
          </cell>
        </row>
        <row r="885">
          <cell r="G885">
            <v>1336.26</v>
          </cell>
          <cell r="I885">
            <v>641.04</v>
          </cell>
          <cell r="J885">
            <v>183.69</v>
          </cell>
          <cell r="K885">
            <v>12751557</v>
          </cell>
        </row>
        <row r="886">
          <cell r="G886">
            <v>4832.76</v>
          </cell>
          <cell r="I886">
            <v>4212.79</v>
          </cell>
          <cell r="J886">
            <v>1132.77</v>
          </cell>
          <cell r="K886">
            <v>8000383</v>
          </cell>
        </row>
        <row r="887">
          <cell r="G887">
            <v>564.83000000000004</v>
          </cell>
          <cell r="I887">
            <v>507.87</v>
          </cell>
          <cell r="J887">
            <v>30.88</v>
          </cell>
          <cell r="K887">
            <v>5118652</v>
          </cell>
        </row>
        <row r="888">
          <cell r="G888">
            <v>4356.09</v>
          </cell>
          <cell r="I888">
            <v>3883.88</v>
          </cell>
          <cell r="J888">
            <v>1080.1300000000001</v>
          </cell>
          <cell r="K888">
            <v>326213</v>
          </cell>
        </row>
        <row r="889">
          <cell r="G889">
            <v>4369.68</v>
          </cell>
          <cell r="I889">
            <v>1941.25</v>
          </cell>
          <cell r="J889">
            <v>454.58</v>
          </cell>
          <cell r="K889">
            <v>6035184</v>
          </cell>
        </row>
        <row r="890">
          <cell r="G890">
            <v>3060.22</v>
          </cell>
          <cell r="I890">
            <v>1635.96</v>
          </cell>
          <cell r="J890">
            <v>407.25</v>
          </cell>
          <cell r="K890">
            <v>12349716</v>
          </cell>
        </row>
        <row r="891">
          <cell r="G891">
            <v>1047.46</v>
          </cell>
          <cell r="I891">
            <v>508.59</v>
          </cell>
          <cell r="J891">
            <v>126.26</v>
          </cell>
          <cell r="K891">
            <v>359782</v>
          </cell>
        </row>
        <row r="892">
          <cell r="G892">
            <v>2125.11</v>
          </cell>
          <cell r="I892">
            <v>1115.1600000000001</v>
          </cell>
          <cell r="J892">
            <v>294.5</v>
          </cell>
          <cell r="K892">
            <v>10351916</v>
          </cell>
        </row>
        <row r="893">
          <cell r="G893">
            <v>2404.5700000000002</v>
          </cell>
          <cell r="I893">
            <v>1791.12</v>
          </cell>
          <cell r="J893">
            <v>207.44</v>
          </cell>
          <cell r="K893">
            <v>18896540</v>
          </cell>
        </row>
        <row r="894">
          <cell r="G894">
            <v>2649.65</v>
          </cell>
          <cell r="I894">
            <v>2366.54</v>
          </cell>
          <cell r="J894">
            <v>546.19000000000005</v>
          </cell>
          <cell r="K894">
            <v>292807</v>
          </cell>
        </row>
        <row r="895">
          <cell r="G895">
            <v>4781.6899999999996</v>
          </cell>
          <cell r="I895">
            <v>3639.47</v>
          </cell>
          <cell r="J895">
            <v>195.8</v>
          </cell>
          <cell r="K895">
            <v>16282847</v>
          </cell>
        </row>
        <row r="896">
          <cell r="G896">
            <v>1683.63</v>
          </cell>
          <cell r="I896">
            <v>766.63</v>
          </cell>
          <cell r="J896">
            <v>198.34</v>
          </cell>
          <cell r="K896">
            <v>7100924</v>
          </cell>
        </row>
        <row r="897">
          <cell r="G897">
            <v>4750.08</v>
          </cell>
          <cell r="I897">
            <v>3405.81</v>
          </cell>
          <cell r="J897">
            <v>781.95</v>
          </cell>
          <cell r="K897">
            <v>3920645</v>
          </cell>
        </row>
        <row r="898">
          <cell r="G898">
            <v>4606.7700000000004</v>
          </cell>
          <cell r="I898">
            <v>3554.02</v>
          </cell>
          <cell r="J898">
            <v>810.78</v>
          </cell>
          <cell r="K898">
            <v>4559256</v>
          </cell>
        </row>
        <row r="899">
          <cell r="G899">
            <v>1591.36</v>
          </cell>
          <cell r="I899">
            <v>1125.6099999999999</v>
          </cell>
          <cell r="J899">
            <v>207.19</v>
          </cell>
          <cell r="K899">
            <v>16481084</v>
          </cell>
        </row>
        <row r="900">
          <cell r="G900">
            <v>1784.17</v>
          </cell>
          <cell r="I900">
            <v>1118.48</v>
          </cell>
          <cell r="J900">
            <v>281.64</v>
          </cell>
          <cell r="K900">
            <v>12653976</v>
          </cell>
        </row>
        <row r="901">
          <cell r="G901">
            <v>2153.21</v>
          </cell>
          <cell r="I901">
            <v>1881.23</v>
          </cell>
          <cell r="J901">
            <v>212.76</v>
          </cell>
          <cell r="K901">
            <v>3646824</v>
          </cell>
        </row>
        <row r="902">
          <cell r="G902">
            <v>1644.87</v>
          </cell>
          <cell r="I902">
            <v>1326.56</v>
          </cell>
          <cell r="J902">
            <v>253.37</v>
          </cell>
          <cell r="K902">
            <v>6783971</v>
          </cell>
        </row>
        <row r="903">
          <cell r="G903">
            <v>2667.07</v>
          </cell>
          <cell r="I903">
            <v>1995.95</v>
          </cell>
          <cell r="J903">
            <v>437.04</v>
          </cell>
          <cell r="K903">
            <v>7637112</v>
          </cell>
        </row>
        <row r="904">
          <cell r="G904">
            <v>332.71</v>
          </cell>
          <cell r="I904">
            <v>191.12</v>
          </cell>
          <cell r="J904">
            <v>41.81</v>
          </cell>
          <cell r="K904">
            <v>2381831</v>
          </cell>
        </row>
        <row r="905">
          <cell r="G905">
            <v>2633.26</v>
          </cell>
          <cell r="I905">
            <v>1122.43</v>
          </cell>
          <cell r="J905">
            <v>61.35</v>
          </cell>
          <cell r="K905">
            <v>16040167</v>
          </cell>
        </row>
        <row r="906">
          <cell r="G906">
            <v>3421.95</v>
          </cell>
          <cell r="I906">
            <v>2562.17</v>
          </cell>
          <cell r="J906">
            <v>437.95</v>
          </cell>
          <cell r="K906">
            <v>1359759</v>
          </cell>
        </row>
        <row r="907">
          <cell r="G907">
            <v>3683.12</v>
          </cell>
          <cell r="I907">
            <v>2460.34</v>
          </cell>
          <cell r="J907">
            <v>390.9</v>
          </cell>
          <cell r="K907">
            <v>15961560</v>
          </cell>
        </row>
        <row r="908">
          <cell r="G908">
            <v>1065.58</v>
          </cell>
          <cell r="I908">
            <v>879.87</v>
          </cell>
          <cell r="J908">
            <v>212.67</v>
          </cell>
          <cell r="K908">
            <v>720724</v>
          </cell>
        </row>
        <row r="909">
          <cell r="G909">
            <v>3573.32</v>
          </cell>
          <cell r="I909">
            <v>2239</v>
          </cell>
          <cell r="J909">
            <v>281.26</v>
          </cell>
          <cell r="K909">
            <v>17061143</v>
          </cell>
        </row>
        <row r="910">
          <cell r="G910">
            <v>2487.5300000000002</v>
          </cell>
          <cell r="I910">
            <v>2120.2600000000002</v>
          </cell>
          <cell r="J910">
            <v>595.98</v>
          </cell>
          <cell r="K910">
            <v>17642571</v>
          </cell>
        </row>
        <row r="911">
          <cell r="G911">
            <v>2249.91</v>
          </cell>
          <cell r="I911">
            <v>2001.4</v>
          </cell>
          <cell r="J911">
            <v>559.72</v>
          </cell>
          <cell r="K911">
            <v>4201537</v>
          </cell>
        </row>
        <row r="912">
          <cell r="G912">
            <v>1517.18</v>
          </cell>
          <cell r="I912">
            <v>945.01</v>
          </cell>
          <cell r="J912">
            <v>169.95</v>
          </cell>
          <cell r="K912">
            <v>7306245</v>
          </cell>
        </row>
        <row r="913">
          <cell r="G913">
            <v>2401.04</v>
          </cell>
          <cell r="I913">
            <v>1841.01</v>
          </cell>
          <cell r="J913">
            <v>205.69</v>
          </cell>
          <cell r="K913">
            <v>13988101</v>
          </cell>
        </row>
        <row r="914">
          <cell r="G914">
            <v>431.67</v>
          </cell>
          <cell r="I914">
            <v>206.77</v>
          </cell>
          <cell r="J914">
            <v>60.32</v>
          </cell>
          <cell r="K914">
            <v>1162025</v>
          </cell>
        </row>
        <row r="915">
          <cell r="G915">
            <v>2321.0300000000002</v>
          </cell>
          <cell r="I915">
            <v>1350.36</v>
          </cell>
          <cell r="J915">
            <v>304.16000000000003</v>
          </cell>
          <cell r="K915">
            <v>4325747</v>
          </cell>
        </row>
        <row r="916">
          <cell r="G916">
            <v>232.24</v>
          </cell>
          <cell r="I916">
            <v>126.9</v>
          </cell>
          <cell r="J916">
            <v>36.11</v>
          </cell>
          <cell r="K916">
            <v>11856913</v>
          </cell>
        </row>
        <row r="917">
          <cell r="G917">
            <v>2216.4</v>
          </cell>
          <cell r="I917">
            <v>985.36</v>
          </cell>
          <cell r="J917">
            <v>125.98</v>
          </cell>
          <cell r="K917">
            <v>122372</v>
          </cell>
        </row>
        <row r="918">
          <cell r="G918">
            <v>597.85</v>
          </cell>
          <cell r="I918">
            <v>301.12</v>
          </cell>
          <cell r="J918">
            <v>61.39</v>
          </cell>
          <cell r="K918">
            <v>948296</v>
          </cell>
        </row>
        <row r="919">
          <cell r="G919">
            <v>1082.57</v>
          </cell>
          <cell r="I919">
            <v>940.58</v>
          </cell>
          <cell r="J919">
            <v>240.99</v>
          </cell>
          <cell r="K919">
            <v>9238450</v>
          </cell>
        </row>
        <row r="920">
          <cell r="G920">
            <v>2672.55</v>
          </cell>
          <cell r="I920">
            <v>2325.38</v>
          </cell>
          <cell r="J920">
            <v>237.9</v>
          </cell>
          <cell r="K920">
            <v>2249737</v>
          </cell>
        </row>
        <row r="921">
          <cell r="G921">
            <v>2793.79</v>
          </cell>
          <cell r="I921">
            <v>1812.29</v>
          </cell>
          <cell r="J921">
            <v>296.2</v>
          </cell>
          <cell r="K921">
            <v>19659738</v>
          </cell>
        </row>
        <row r="922">
          <cell r="G922">
            <v>3118</v>
          </cell>
          <cell r="I922">
            <v>2004.63</v>
          </cell>
          <cell r="J922">
            <v>493.25</v>
          </cell>
          <cell r="K922">
            <v>12580044</v>
          </cell>
        </row>
        <row r="923">
          <cell r="G923">
            <v>3872.93</v>
          </cell>
          <cell r="I923">
            <v>3358.04</v>
          </cell>
          <cell r="J923">
            <v>855.26</v>
          </cell>
          <cell r="K923">
            <v>15732811</v>
          </cell>
        </row>
        <row r="924">
          <cell r="G924">
            <v>1898.15</v>
          </cell>
          <cell r="I924">
            <v>1271.71</v>
          </cell>
          <cell r="J924">
            <v>142.88</v>
          </cell>
          <cell r="K924">
            <v>13665057</v>
          </cell>
        </row>
        <row r="925">
          <cell r="G925">
            <v>3258.07</v>
          </cell>
          <cell r="I925">
            <v>2777.09</v>
          </cell>
          <cell r="J925">
            <v>561.64</v>
          </cell>
          <cell r="K925">
            <v>13623394</v>
          </cell>
        </row>
        <row r="926">
          <cell r="G926">
            <v>3522.7</v>
          </cell>
          <cell r="I926">
            <v>2857.84</v>
          </cell>
          <cell r="J926">
            <v>614.91</v>
          </cell>
          <cell r="K926">
            <v>5358271</v>
          </cell>
        </row>
        <row r="927">
          <cell r="G927">
            <v>3893.49</v>
          </cell>
          <cell r="I927">
            <v>1558.47</v>
          </cell>
          <cell r="J927">
            <v>289.35000000000002</v>
          </cell>
          <cell r="K927">
            <v>854233</v>
          </cell>
        </row>
        <row r="928">
          <cell r="G928">
            <v>4746.6899999999996</v>
          </cell>
          <cell r="I928">
            <v>3746.83</v>
          </cell>
          <cell r="J928">
            <v>485.83</v>
          </cell>
          <cell r="K928">
            <v>225563</v>
          </cell>
        </row>
        <row r="929">
          <cell r="G929">
            <v>3372.33</v>
          </cell>
          <cell r="I929">
            <v>2434.65</v>
          </cell>
          <cell r="J929">
            <v>394.84</v>
          </cell>
          <cell r="K929">
            <v>7586798</v>
          </cell>
        </row>
        <row r="930">
          <cell r="G930">
            <v>3880.83</v>
          </cell>
          <cell r="I930">
            <v>2973.63</v>
          </cell>
          <cell r="J930">
            <v>771.4</v>
          </cell>
          <cell r="K930">
            <v>13272847</v>
          </cell>
        </row>
        <row r="931">
          <cell r="G931">
            <v>3579.34</v>
          </cell>
          <cell r="I931">
            <v>3206.81</v>
          </cell>
          <cell r="J931">
            <v>839.53</v>
          </cell>
          <cell r="K931">
            <v>1033459</v>
          </cell>
        </row>
        <row r="932">
          <cell r="G932">
            <v>2351.38</v>
          </cell>
          <cell r="I932">
            <v>1129.02</v>
          </cell>
          <cell r="J932">
            <v>65.56</v>
          </cell>
          <cell r="K932">
            <v>5077718</v>
          </cell>
        </row>
        <row r="933">
          <cell r="G933">
            <v>3738.51</v>
          </cell>
          <cell r="I933">
            <v>2314.92</v>
          </cell>
          <cell r="J933">
            <v>423.66</v>
          </cell>
          <cell r="K933">
            <v>6609554</v>
          </cell>
        </row>
        <row r="934">
          <cell r="G934">
            <v>2302.5</v>
          </cell>
          <cell r="I934">
            <v>1819.42</v>
          </cell>
          <cell r="J934">
            <v>440.25</v>
          </cell>
          <cell r="K934">
            <v>3843815</v>
          </cell>
        </row>
        <row r="935">
          <cell r="G935">
            <v>2093.9899999999998</v>
          </cell>
          <cell r="I935">
            <v>1809.33</v>
          </cell>
          <cell r="J935">
            <v>539.59</v>
          </cell>
          <cell r="K935">
            <v>13625366</v>
          </cell>
        </row>
        <row r="936">
          <cell r="G936">
            <v>689.96</v>
          </cell>
          <cell r="I936">
            <v>309.27999999999997</v>
          </cell>
          <cell r="J936">
            <v>64.81</v>
          </cell>
          <cell r="K936">
            <v>10020410</v>
          </cell>
        </row>
        <row r="937">
          <cell r="G937">
            <v>3133.81</v>
          </cell>
          <cell r="I937">
            <v>2763.23</v>
          </cell>
          <cell r="J937">
            <v>679.74</v>
          </cell>
          <cell r="K937">
            <v>9503932</v>
          </cell>
        </row>
        <row r="938">
          <cell r="G938">
            <v>1461.32</v>
          </cell>
          <cell r="I938">
            <v>617.17999999999995</v>
          </cell>
          <cell r="J938">
            <v>36.93</v>
          </cell>
          <cell r="K938">
            <v>18339996</v>
          </cell>
        </row>
        <row r="939">
          <cell r="G939">
            <v>1720.99</v>
          </cell>
          <cell r="I939">
            <v>838.92</v>
          </cell>
          <cell r="J939">
            <v>100.16</v>
          </cell>
          <cell r="K939">
            <v>5691171</v>
          </cell>
        </row>
        <row r="940">
          <cell r="G940">
            <v>2916.29</v>
          </cell>
          <cell r="I940">
            <v>2031.12</v>
          </cell>
          <cell r="J940">
            <v>535.59</v>
          </cell>
          <cell r="K940">
            <v>13651684</v>
          </cell>
        </row>
        <row r="941">
          <cell r="G941">
            <v>2803.17</v>
          </cell>
          <cell r="I941">
            <v>1968.79</v>
          </cell>
          <cell r="J941">
            <v>586.49</v>
          </cell>
          <cell r="K941">
            <v>7140811</v>
          </cell>
        </row>
        <row r="942">
          <cell r="G942">
            <v>3499.6</v>
          </cell>
          <cell r="I942">
            <v>2802.99</v>
          </cell>
          <cell r="J942">
            <v>161.47999999999999</v>
          </cell>
          <cell r="K942">
            <v>12956030</v>
          </cell>
        </row>
        <row r="943">
          <cell r="G943">
            <v>2670.83</v>
          </cell>
          <cell r="I943">
            <v>1088.1099999999999</v>
          </cell>
          <cell r="J943">
            <v>106.54</v>
          </cell>
          <cell r="K943">
            <v>8165555</v>
          </cell>
        </row>
        <row r="944">
          <cell r="G944">
            <v>4254.5</v>
          </cell>
          <cell r="I944">
            <v>3751.49</v>
          </cell>
          <cell r="J944">
            <v>597.73</v>
          </cell>
          <cell r="K944">
            <v>11506602</v>
          </cell>
        </row>
        <row r="945">
          <cell r="G945">
            <v>2097.64</v>
          </cell>
          <cell r="I945">
            <v>1815.7</v>
          </cell>
          <cell r="J945">
            <v>163.56</v>
          </cell>
          <cell r="K945">
            <v>16043005</v>
          </cell>
        </row>
        <row r="946">
          <cell r="G946">
            <v>3644.35</v>
          </cell>
          <cell r="I946">
            <v>2787.11</v>
          </cell>
          <cell r="J946">
            <v>337.56</v>
          </cell>
          <cell r="K946">
            <v>16103421</v>
          </cell>
        </row>
        <row r="947">
          <cell r="G947">
            <v>4544.38</v>
          </cell>
          <cell r="I947">
            <v>3879.01</v>
          </cell>
          <cell r="J947">
            <v>819.79</v>
          </cell>
          <cell r="K947">
            <v>913813</v>
          </cell>
        </row>
        <row r="948">
          <cell r="G948">
            <v>2605.0500000000002</v>
          </cell>
          <cell r="I948">
            <v>1224.23</v>
          </cell>
          <cell r="J948">
            <v>131.05000000000001</v>
          </cell>
          <cell r="K948">
            <v>5885836</v>
          </cell>
        </row>
        <row r="949">
          <cell r="G949">
            <v>844.71</v>
          </cell>
          <cell r="I949">
            <v>357.83</v>
          </cell>
          <cell r="J949">
            <v>71.16</v>
          </cell>
          <cell r="K949">
            <v>1322083</v>
          </cell>
        </row>
        <row r="950">
          <cell r="G950">
            <v>2144.7399999999998</v>
          </cell>
          <cell r="I950">
            <v>903.54</v>
          </cell>
          <cell r="J950">
            <v>199.44</v>
          </cell>
          <cell r="K950">
            <v>8709698</v>
          </cell>
        </row>
        <row r="951">
          <cell r="G951">
            <v>3299.97</v>
          </cell>
          <cell r="I951">
            <v>1977.16</v>
          </cell>
          <cell r="J951">
            <v>433.29</v>
          </cell>
          <cell r="K951">
            <v>4355821</v>
          </cell>
        </row>
        <row r="952">
          <cell r="G952">
            <v>4819.54</v>
          </cell>
          <cell r="I952">
            <v>2798.55</v>
          </cell>
          <cell r="J952">
            <v>407.01</v>
          </cell>
          <cell r="K952">
            <v>3066047</v>
          </cell>
        </row>
        <row r="953">
          <cell r="G953">
            <v>1458.69</v>
          </cell>
          <cell r="I953">
            <v>1229</v>
          </cell>
          <cell r="J953">
            <v>85.44</v>
          </cell>
          <cell r="K953">
            <v>11890910</v>
          </cell>
        </row>
        <row r="954">
          <cell r="G954">
            <v>2668.88</v>
          </cell>
          <cell r="I954">
            <v>2282.94</v>
          </cell>
          <cell r="J954">
            <v>286.83999999999997</v>
          </cell>
          <cell r="K954">
            <v>10722876</v>
          </cell>
        </row>
        <row r="955">
          <cell r="G955">
            <v>545.45000000000005</v>
          </cell>
          <cell r="I955">
            <v>237</v>
          </cell>
          <cell r="J955">
            <v>66.040000000000006</v>
          </cell>
          <cell r="K955">
            <v>15726159</v>
          </cell>
        </row>
        <row r="956">
          <cell r="G956">
            <v>4188.2299999999996</v>
          </cell>
          <cell r="I956">
            <v>3334.84</v>
          </cell>
          <cell r="J956">
            <v>625.22</v>
          </cell>
          <cell r="K956">
            <v>19082593</v>
          </cell>
        </row>
        <row r="957">
          <cell r="G957">
            <v>3147.19</v>
          </cell>
          <cell r="I957">
            <v>1718.74</v>
          </cell>
          <cell r="J957">
            <v>100.25</v>
          </cell>
          <cell r="K957">
            <v>4025255</v>
          </cell>
        </row>
        <row r="958">
          <cell r="G958">
            <v>124.45</v>
          </cell>
          <cell r="I958">
            <v>98.22</v>
          </cell>
          <cell r="J958">
            <v>19.670000000000002</v>
          </cell>
          <cell r="K958">
            <v>7642331</v>
          </cell>
        </row>
        <row r="959">
          <cell r="G959">
            <v>3306.02</v>
          </cell>
          <cell r="I959">
            <v>1596.29</v>
          </cell>
          <cell r="J959">
            <v>254.39</v>
          </cell>
          <cell r="K959">
            <v>17716449</v>
          </cell>
        </row>
        <row r="960">
          <cell r="G960">
            <v>4407.8999999999996</v>
          </cell>
          <cell r="I960">
            <v>3919.61</v>
          </cell>
          <cell r="J960">
            <v>626.94000000000005</v>
          </cell>
          <cell r="K960">
            <v>1184254</v>
          </cell>
        </row>
        <row r="961">
          <cell r="G961">
            <v>580.05999999999995</v>
          </cell>
          <cell r="I961">
            <v>386.15</v>
          </cell>
          <cell r="J961">
            <v>42.49</v>
          </cell>
          <cell r="K961">
            <v>9998327</v>
          </cell>
        </row>
        <row r="962">
          <cell r="G962">
            <v>1615.96</v>
          </cell>
          <cell r="I962">
            <v>1103.72</v>
          </cell>
          <cell r="J962">
            <v>165.67</v>
          </cell>
          <cell r="K962">
            <v>18834538</v>
          </cell>
        </row>
        <row r="963">
          <cell r="G963">
            <v>3621.48</v>
          </cell>
          <cell r="I963">
            <v>3146.57</v>
          </cell>
          <cell r="J963">
            <v>615.73</v>
          </cell>
          <cell r="K963">
            <v>7243327</v>
          </cell>
        </row>
        <row r="964">
          <cell r="G964">
            <v>4866.1000000000004</v>
          </cell>
          <cell r="I964">
            <v>2624.64</v>
          </cell>
          <cell r="J964">
            <v>188.84</v>
          </cell>
          <cell r="K964">
            <v>13062337</v>
          </cell>
        </row>
        <row r="965">
          <cell r="G965">
            <v>2834.68</v>
          </cell>
          <cell r="I965">
            <v>1311.07</v>
          </cell>
          <cell r="J965">
            <v>216.25</v>
          </cell>
          <cell r="K965">
            <v>15420625</v>
          </cell>
        </row>
        <row r="966">
          <cell r="G966">
            <v>463.55</v>
          </cell>
          <cell r="I966">
            <v>325.11</v>
          </cell>
          <cell r="J966">
            <v>86.92</v>
          </cell>
          <cell r="K966">
            <v>1027099</v>
          </cell>
        </row>
        <row r="967">
          <cell r="G967">
            <v>856.81</v>
          </cell>
          <cell r="I967">
            <v>541.47</v>
          </cell>
          <cell r="J967">
            <v>84.46</v>
          </cell>
          <cell r="K967">
            <v>16603406</v>
          </cell>
        </row>
        <row r="968">
          <cell r="G968">
            <v>4296.6400000000003</v>
          </cell>
          <cell r="I968">
            <v>3083.81</v>
          </cell>
          <cell r="J968">
            <v>292.16000000000003</v>
          </cell>
          <cell r="K968">
            <v>4647424</v>
          </cell>
        </row>
        <row r="969">
          <cell r="G969">
            <v>3757.7</v>
          </cell>
          <cell r="I969">
            <v>1712.86</v>
          </cell>
          <cell r="J969">
            <v>449.89</v>
          </cell>
          <cell r="K969">
            <v>7492698</v>
          </cell>
        </row>
        <row r="970">
          <cell r="G970">
            <v>2528.5300000000002</v>
          </cell>
          <cell r="I970">
            <v>1247.47</v>
          </cell>
          <cell r="J970">
            <v>329.15</v>
          </cell>
          <cell r="K970">
            <v>2390308</v>
          </cell>
        </row>
        <row r="971">
          <cell r="G971">
            <v>2989.58</v>
          </cell>
          <cell r="I971">
            <v>2256.9899999999998</v>
          </cell>
          <cell r="J971">
            <v>546.6</v>
          </cell>
          <cell r="K971">
            <v>11476417</v>
          </cell>
        </row>
        <row r="972">
          <cell r="G972">
            <v>449.45</v>
          </cell>
          <cell r="I972">
            <v>333.45</v>
          </cell>
          <cell r="J972">
            <v>66.069999999999993</v>
          </cell>
          <cell r="K972">
            <v>10801781</v>
          </cell>
        </row>
        <row r="973">
          <cell r="G973">
            <v>3073.37</v>
          </cell>
          <cell r="I973">
            <v>1662.82</v>
          </cell>
          <cell r="J973">
            <v>118.97</v>
          </cell>
          <cell r="K973">
            <v>11950006</v>
          </cell>
        </row>
        <row r="974">
          <cell r="G974">
            <v>3663.21</v>
          </cell>
          <cell r="I974">
            <v>1813.77</v>
          </cell>
          <cell r="J974">
            <v>465.15</v>
          </cell>
          <cell r="K974">
            <v>1173325</v>
          </cell>
        </row>
        <row r="975">
          <cell r="G975">
            <v>2482.52</v>
          </cell>
          <cell r="I975">
            <v>1540.58</v>
          </cell>
          <cell r="J975">
            <v>82.49</v>
          </cell>
          <cell r="K975">
            <v>19796060</v>
          </cell>
        </row>
        <row r="976">
          <cell r="G976">
            <v>2613.59</v>
          </cell>
          <cell r="I976">
            <v>2266.69</v>
          </cell>
          <cell r="J976">
            <v>523.11</v>
          </cell>
          <cell r="K976">
            <v>15335839</v>
          </cell>
        </row>
        <row r="977">
          <cell r="G977">
            <v>3573.46</v>
          </cell>
          <cell r="I977">
            <v>1566.02</v>
          </cell>
          <cell r="J977">
            <v>320.39999999999998</v>
          </cell>
          <cell r="K977">
            <v>5379871</v>
          </cell>
        </row>
        <row r="978">
          <cell r="G978">
            <v>635.58000000000004</v>
          </cell>
          <cell r="I978">
            <v>321.43</v>
          </cell>
          <cell r="J978">
            <v>92.05</v>
          </cell>
          <cell r="K978">
            <v>3919065</v>
          </cell>
        </row>
        <row r="979">
          <cell r="G979">
            <v>2839.46</v>
          </cell>
          <cell r="I979">
            <v>2109.92</v>
          </cell>
          <cell r="J979">
            <v>617.51</v>
          </cell>
          <cell r="K979">
            <v>8600160</v>
          </cell>
        </row>
        <row r="980">
          <cell r="G980">
            <v>1713.87</v>
          </cell>
          <cell r="I980">
            <v>1048.27</v>
          </cell>
          <cell r="J980">
            <v>198.11</v>
          </cell>
          <cell r="K980">
            <v>13092297</v>
          </cell>
        </row>
        <row r="981">
          <cell r="G981">
            <v>1162.6099999999999</v>
          </cell>
          <cell r="I981">
            <v>624.94000000000005</v>
          </cell>
          <cell r="J981">
            <v>86.69</v>
          </cell>
          <cell r="K981">
            <v>9838286</v>
          </cell>
        </row>
        <row r="982">
          <cell r="G982">
            <v>3119.62</v>
          </cell>
          <cell r="I982">
            <v>2248.9</v>
          </cell>
          <cell r="J982">
            <v>243.29</v>
          </cell>
          <cell r="K982">
            <v>6947975</v>
          </cell>
        </row>
        <row r="983">
          <cell r="G983">
            <v>4836.4799999999996</v>
          </cell>
          <cell r="I983">
            <v>3531.75</v>
          </cell>
          <cell r="J983">
            <v>231.45</v>
          </cell>
          <cell r="K983">
            <v>5839352</v>
          </cell>
        </row>
        <row r="984">
          <cell r="G984">
            <v>668.34</v>
          </cell>
          <cell r="I984">
            <v>507</v>
          </cell>
          <cell r="J984">
            <v>140.59</v>
          </cell>
          <cell r="K984">
            <v>15858987</v>
          </cell>
        </row>
        <row r="985">
          <cell r="G985">
            <v>829.55</v>
          </cell>
          <cell r="I985">
            <v>578.61</v>
          </cell>
          <cell r="J985">
            <v>74.17</v>
          </cell>
          <cell r="K985">
            <v>1188523</v>
          </cell>
        </row>
        <row r="986">
          <cell r="G986">
            <v>423.69</v>
          </cell>
          <cell r="I986">
            <v>345.42</v>
          </cell>
          <cell r="J986">
            <v>57.29</v>
          </cell>
          <cell r="K986">
            <v>19464507</v>
          </cell>
        </row>
        <row r="987">
          <cell r="G987">
            <v>2944.73</v>
          </cell>
          <cell r="I987">
            <v>2133.31</v>
          </cell>
          <cell r="J987">
            <v>384.03</v>
          </cell>
          <cell r="K987">
            <v>13161806</v>
          </cell>
        </row>
        <row r="988">
          <cell r="G988">
            <v>2551.2600000000002</v>
          </cell>
          <cell r="I988">
            <v>1850.62</v>
          </cell>
          <cell r="J988">
            <v>326.51</v>
          </cell>
          <cell r="K988">
            <v>16566095</v>
          </cell>
        </row>
        <row r="989">
          <cell r="G989">
            <v>249.7</v>
          </cell>
          <cell r="I989">
            <v>167.97</v>
          </cell>
          <cell r="J989">
            <v>45.55</v>
          </cell>
          <cell r="K989">
            <v>2720320</v>
          </cell>
        </row>
        <row r="990">
          <cell r="G990">
            <v>1391.52</v>
          </cell>
          <cell r="I990">
            <v>1232.55</v>
          </cell>
          <cell r="J990">
            <v>349.59</v>
          </cell>
          <cell r="K990">
            <v>465967</v>
          </cell>
        </row>
        <row r="991">
          <cell r="G991">
            <v>4076.37</v>
          </cell>
          <cell r="I991">
            <v>2957.55</v>
          </cell>
          <cell r="J991">
            <v>324.20999999999998</v>
          </cell>
          <cell r="K991">
            <v>9785116</v>
          </cell>
        </row>
        <row r="992">
          <cell r="G992">
            <v>3207.51</v>
          </cell>
          <cell r="I992">
            <v>2562.6799999999998</v>
          </cell>
          <cell r="J992">
            <v>613.46</v>
          </cell>
          <cell r="K992">
            <v>5585939</v>
          </cell>
        </row>
        <row r="993">
          <cell r="G993">
            <v>869.11</v>
          </cell>
          <cell r="I993">
            <v>716.63</v>
          </cell>
          <cell r="J993">
            <v>58.73</v>
          </cell>
          <cell r="K993">
            <v>18695921</v>
          </cell>
        </row>
        <row r="994">
          <cell r="G994">
            <v>2331.77</v>
          </cell>
          <cell r="I994">
            <v>1051.26</v>
          </cell>
          <cell r="J994">
            <v>176.54</v>
          </cell>
          <cell r="K994">
            <v>17988781</v>
          </cell>
        </row>
        <row r="995">
          <cell r="G995">
            <v>1284.5999999999999</v>
          </cell>
          <cell r="I995">
            <v>767.21</v>
          </cell>
          <cell r="J995">
            <v>161.97999999999999</v>
          </cell>
          <cell r="K995">
            <v>8832249</v>
          </cell>
        </row>
        <row r="996">
          <cell r="G996">
            <v>4401.93</v>
          </cell>
          <cell r="I996">
            <v>2734.68</v>
          </cell>
          <cell r="J996">
            <v>152.63999999999999</v>
          </cell>
          <cell r="K996">
            <v>16054290</v>
          </cell>
        </row>
        <row r="997">
          <cell r="G997">
            <v>2536.98</v>
          </cell>
          <cell r="I997">
            <v>1782.06</v>
          </cell>
          <cell r="J997">
            <v>195.83</v>
          </cell>
          <cell r="K997">
            <v>18305399</v>
          </cell>
        </row>
        <row r="998">
          <cell r="G998">
            <v>635.95000000000005</v>
          </cell>
          <cell r="I998">
            <v>289.67</v>
          </cell>
          <cell r="J998">
            <v>39.58</v>
          </cell>
          <cell r="K998">
            <v>2392024</v>
          </cell>
        </row>
        <row r="999">
          <cell r="G999">
            <v>4358.97</v>
          </cell>
          <cell r="I999">
            <v>2743.76</v>
          </cell>
          <cell r="J999">
            <v>718.55</v>
          </cell>
          <cell r="K999">
            <v>9583515</v>
          </cell>
        </row>
        <row r="1000">
          <cell r="G1000">
            <v>3281.97</v>
          </cell>
          <cell r="I1000">
            <v>1632.76</v>
          </cell>
          <cell r="J1000">
            <v>227.74</v>
          </cell>
          <cell r="K1000">
            <v>10156909</v>
          </cell>
        </row>
        <row r="1001">
          <cell r="G1001">
            <v>1080.42</v>
          </cell>
          <cell r="I1001">
            <v>482.88</v>
          </cell>
          <cell r="J1001">
            <v>61.01</v>
          </cell>
          <cell r="K1001">
            <v>15837187</v>
          </cell>
        </row>
        <row r="1002">
          <cell r="G1002">
            <v>242.57</v>
          </cell>
          <cell r="I1002">
            <v>214.13</v>
          </cell>
          <cell r="J1002">
            <v>63.24</v>
          </cell>
          <cell r="K1002">
            <v>6411386</v>
          </cell>
        </row>
        <row r="1003">
          <cell r="G1003">
            <v>4069.19</v>
          </cell>
          <cell r="I1003">
            <v>1738.17</v>
          </cell>
          <cell r="J1003">
            <v>322.39999999999998</v>
          </cell>
          <cell r="K1003">
            <v>13331178</v>
          </cell>
        </row>
        <row r="1004">
          <cell r="G1004">
            <v>1173.3399999999999</v>
          </cell>
          <cell r="I1004">
            <v>585.66</v>
          </cell>
          <cell r="J1004">
            <v>114.36</v>
          </cell>
          <cell r="K1004">
            <v>2221546</v>
          </cell>
        </row>
        <row r="1005">
          <cell r="G1005">
            <v>2750.85</v>
          </cell>
          <cell r="I1005">
            <v>2051.77</v>
          </cell>
          <cell r="J1005">
            <v>308.56</v>
          </cell>
          <cell r="K1005">
            <v>3262907</v>
          </cell>
        </row>
        <row r="1006">
          <cell r="G1006">
            <v>4775.88</v>
          </cell>
          <cell r="I1006">
            <v>1976.31</v>
          </cell>
          <cell r="J1006">
            <v>534.21</v>
          </cell>
          <cell r="K1006">
            <v>14980499</v>
          </cell>
        </row>
        <row r="1007">
          <cell r="G1007">
            <v>2480.4499999999998</v>
          </cell>
          <cell r="I1007">
            <v>1735.82</v>
          </cell>
          <cell r="J1007">
            <v>440.57</v>
          </cell>
          <cell r="K1007">
            <v>1217682</v>
          </cell>
        </row>
        <row r="1008">
          <cell r="G1008">
            <v>3595.02</v>
          </cell>
          <cell r="I1008">
            <v>2316.2399999999998</v>
          </cell>
          <cell r="J1008">
            <v>589.16</v>
          </cell>
          <cell r="K1008">
            <v>8059206</v>
          </cell>
        </row>
        <row r="1009">
          <cell r="G1009">
            <v>2439.41</v>
          </cell>
          <cell r="I1009">
            <v>1351.55</v>
          </cell>
          <cell r="J1009">
            <v>199.99</v>
          </cell>
          <cell r="K1009">
            <v>5738148</v>
          </cell>
        </row>
        <row r="1010">
          <cell r="G1010">
            <v>1851.14</v>
          </cell>
          <cell r="I1010">
            <v>1370.12</v>
          </cell>
          <cell r="J1010">
            <v>248.71</v>
          </cell>
          <cell r="K1010">
            <v>6958198</v>
          </cell>
        </row>
        <row r="1011">
          <cell r="G1011">
            <v>1810.22</v>
          </cell>
          <cell r="I1011">
            <v>1064.4000000000001</v>
          </cell>
          <cell r="J1011">
            <v>273.70999999999998</v>
          </cell>
          <cell r="K1011">
            <v>6793708</v>
          </cell>
        </row>
        <row r="1012">
          <cell r="G1012">
            <v>3384.7</v>
          </cell>
          <cell r="I1012">
            <v>1927.87</v>
          </cell>
          <cell r="J1012">
            <v>504.86</v>
          </cell>
          <cell r="K1012">
            <v>5359168</v>
          </cell>
        </row>
        <row r="1013">
          <cell r="G1013">
            <v>1815.09</v>
          </cell>
          <cell r="I1013">
            <v>743.98</v>
          </cell>
          <cell r="J1013">
            <v>166.1</v>
          </cell>
          <cell r="K1013">
            <v>15022845</v>
          </cell>
        </row>
        <row r="1014">
          <cell r="G1014">
            <v>300.2</v>
          </cell>
          <cell r="I1014">
            <v>162.19</v>
          </cell>
          <cell r="J1014">
            <v>38.950000000000003</v>
          </cell>
          <cell r="K1014">
            <v>14571475</v>
          </cell>
        </row>
        <row r="1015">
          <cell r="G1015">
            <v>4575.13</v>
          </cell>
          <cell r="I1015">
            <v>2173.4499999999998</v>
          </cell>
          <cell r="J1015">
            <v>276.72000000000003</v>
          </cell>
          <cell r="K1015">
            <v>4101420</v>
          </cell>
        </row>
        <row r="1016">
          <cell r="G1016">
            <v>3657.93</v>
          </cell>
          <cell r="I1016">
            <v>2567.4499999999998</v>
          </cell>
          <cell r="J1016">
            <v>429.16</v>
          </cell>
          <cell r="K1016">
            <v>14783114</v>
          </cell>
        </row>
        <row r="1017">
          <cell r="G1017">
            <v>3691.97</v>
          </cell>
          <cell r="I1017">
            <v>1671.25</v>
          </cell>
          <cell r="J1017">
            <v>368.37</v>
          </cell>
          <cell r="K1017">
            <v>18341325</v>
          </cell>
        </row>
        <row r="1018">
          <cell r="G1018">
            <v>1685.48</v>
          </cell>
          <cell r="I1018">
            <v>851.18</v>
          </cell>
          <cell r="J1018">
            <v>182.38</v>
          </cell>
          <cell r="K1018">
            <v>13754573</v>
          </cell>
        </row>
        <row r="1019">
          <cell r="G1019">
            <v>4580.63</v>
          </cell>
          <cell r="I1019">
            <v>2989.14</v>
          </cell>
          <cell r="J1019">
            <v>396.45</v>
          </cell>
          <cell r="K1019">
            <v>13061765</v>
          </cell>
        </row>
        <row r="1020">
          <cell r="G1020">
            <v>1666.23</v>
          </cell>
          <cell r="I1020">
            <v>1482.05</v>
          </cell>
          <cell r="J1020">
            <v>102.85</v>
          </cell>
          <cell r="K1020">
            <v>9011268</v>
          </cell>
        </row>
        <row r="1021">
          <cell r="G1021">
            <v>2161.25</v>
          </cell>
          <cell r="I1021">
            <v>1304.04</v>
          </cell>
          <cell r="J1021">
            <v>124.07</v>
          </cell>
          <cell r="K1021">
            <v>326243</v>
          </cell>
        </row>
        <row r="1022">
          <cell r="G1022">
            <v>4730.6000000000004</v>
          </cell>
          <cell r="I1022">
            <v>3994.93</v>
          </cell>
          <cell r="J1022">
            <v>996.37</v>
          </cell>
          <cell r="K1022">
            <v>10146851</v>
          </cell>
        </row>
        <row r="1023">
          <cell r="G1023">
            <v>2077.59</v>
          </cell>
          <cell r="I1023">
            <v>1869.81</v>
          </cell>
          <cell r="J1023">
            <v>391.49</v>
          </cell>
          <cell r="K1023">
            <v>6115993</v>
          </cell>
        </row>
        <row r="1024">
          <cell r="G1024">
            <v>4280.57</v>
          </cell>
          <cell r="I1024">
            <v>2748.29</v>
          </cell>
          <cell r="J1024">
            <v>797.26</v>
          </cell>
          <cell r="K1024">
            <v>16414563</v>
          </cell>
        </row>
        <row r="1025">
          <cell r="G1025">
            <v>942.3</v>
          </cell>
          <cell r="I1025">
            <v>678.7</v>
          </cell>
          <cell r="J1025">
            <v>190.82</v>
          </cell>
          <cell r="K1025">
            <v>4243994</v>
          </cell>
        </row>
        <row r="1026">
          <cell r="G1026">
            <v>2137.3000000000002</v>
          </cell>
          <cell r="I1026">
            <v>878.43</v>
          </cell>
          <cell r="J1026">
            <v>76.400000000000006</v>
          </cell>
          <cell r="K1026">
            <v>9643102</v>
          </cell>
        </row>
        <row r="1027">
          <cell r="G1027">
            <v>428.81</v>
          </cell>
          <cell r="I1027">
            <v>298.81</v>
          </cell>
          <cell r="J1027">
            <v>70.73</v>
          </cell>
          <cell r="K1027">
            <v>8229979</v>
          </cell>
        </row>
        <row r="1028">
          <cell r="G1028">
            <v>4385.3900000000003</v>
          </cell>
          <cell r="I1028">
            <v>3833.39</v>
          </cell>
          <cell r="J1028">
            <v>780.2</v>
          </cell>
          <cell r="K1028">
            <v>7537653</v>
          </cell>
        </row>
        <row r="1029">
          <cell r="G1029">
            <v>408.58</v>
          </cell>
          <cell r="I1029">
            <v>174.46</v>
          </cell>
          <cell r="J1029">
            <v>9.41</v>
          </cell>
          <cell r="K1029">
            <v>16452468</v>
          </cell>
        </row>
        <row r="1030">
          <cell r="G1030">
            <v>3892.23</v>
          </cell>
          <cell r="I1030">
            <v>2720.84</v>
          </cell>
          <cell r="J1030">
            <v>450.61</v>
          </cell>
          <cell r="K1030">
            <v>15102352</v>
          </cell>
        </row>
        <row r="1031">
          <cell r="G1031">
            <v>1333.6</v>
          </cell>
          <cell r="I1031">
            <v>681.46</v>
          </cell>
          <cell r="J1031">
            <v>141.53</v>
          </cell>
          <cell r="K1031">
            <v>4693548</v>
          </cell>
        </row>
        <row r="1032">
          <cell r="G1032">
            <v>2929.52</v>
          </cell>
          <cell r="I1032">
            <v>1814.27</v>
          </cell>
          <cell r="J1032">
            <v>110.28</v>
          </cell>
          <cell r="K1032">
            <v>4009347</v>
          </cell>
        </row>
        <row r="1033">
          <cell r="G1033">
            <v>1350.93</v>
          </cell>
          <cell r="I1033">
            <v>675.18</v>
          </cell>
          <cell r="J1033">
            <v>109.39</v>
          </cell>
          <cell r="K1033">
            <v>18934383</v>
          </cell>
        </row>
        <row r="1034">
          <cell r="G1034">
            <v>4078.01</v>
          </cell>
          <cell r="I1034">
            <v>2304.4499999999998</v>
          </cell>
          <cell r="J1034">
            <v>473.43</v>
          </cell>
          <cell r="K1034">
            <v>11097918</v>
          </cell>
        </row>
        <row r="1035">
          <cell r="G1035">
            <v>2836.09</v>
          </cell>
          <cell r="I1035">
            <v>1373.7</v>
          </cell>
          <cell r="J1035">
            <v>196.77</v>
          </cell>
          <cell r="K1035">
            <v>14090512</v>
          </cell>
        </row>
        <row r="1036">
          <cell r="G1036">
            <v>4083.27</v>
          </cell>
          <cell r="I1036">
            <v>1975.2</v>
          </cell>
          <cell r="J1036">
            <v>491.87</v>
          </cell>
          <cell r="K1036">
            <v>19167794</v>
          </cell>
        </row>
        <row r="1037">
          <cell r="G1037">
            <v>3913.68</v>
          </cell>
          <cell r="I1037">
            <v>3451.32</v>
          </cell>
          <cell r="J1037">
            <v>718.03</v>
          </cell>
          <cell r="K1037">
            <v>10396956</v>
          </cell>
        </row>
        <row r="1038">
          <cell r="G1038">
            <v>3612.84</v>
          </cell>
          <cell r="I1038">
            <v>2249.86</v>
          </cell>
          <cell r="J1038">
            <v>643.29999999999995</v>
          </cell>
          <cell r="K1038">
            <v>5767148</v>
          </cell>
        </row>
        <row r="1039">
          <cell r="G1039">
            <v>4073.44</v>
          </cell>
          <cell r="I1039">
            <v>3606.88</v>
          </cell>
          <cell r="J1039">
            <v>838.28</v>
          </cell>
          <cell r="K1039">
            <v>4809295</v>
          </cell>
        </row>
        <row r="1040">
          <cell r="G1040">
            <v>3516.32</v>
          </cell>
          <cell r="I1040">
            <v>2168.59</v>
          </cell>
          <cell r="J1040">
            <v>163.30000000000001</v>
          </cell>
          <cell r="K1040">
            <v>9554143</v>
          </cell>
        </row>
        <row r="1041">
          <cell r="G1041">
            <v>3677.54</v>
          </cell>
          <cell r="I1041">
            <v>1766.79</v>
          </cell>
          <cell r="J1041">
            <v>525.91</v>
          </cell>
          <cell r="K1041">
            <v>11789827</v>
          </cell>
        </row>
        <row r="1042">
          <cell r="G1042">
            <v>1999.67</v>
          </cell>
          <cell r="I1042">
            <v>1367.37</v>
          </cell>
          <cell r="J1042">
            <v>134.99</v>
          </cell>
          <cell r="K1042">
            <v>3281270</v>
          </cell>
        </row>
        <row r="1043">
          <cell r="G1043">
            <v>4851.09</v>
          </cell>
          <cell r="I1043">
            <v>1983.21</v>
          </cell>
          <cell r="J1043">
            <v>500.81</v>
          </cell>
          <cell r="K1043">
            <v>19251095</v>
          </cell>
        </row>
        <row r="1044">
          <cell r="G1044">
            <v>261.52999999999997</v>
          </cell>
          <cell r="I1044">
            <v>172.75</v>
          </cell>
          <cell r="J1044">
            <v>50.42</v>
          </cell>
          <cell r="K1044">
            <v>2525875</v>
          </cell>
        </row>
        <row r="1045">
          <cell r="G1045">
            <v>1749.07</v>
          </cell>
          <cell r="I1045">
            <v>1211.5999999999999</v>
          </cell>
          <cell r="J1045">
            <v>76.73</v>
          </cell>
          <cell r="K1045">
            <v>1456408</v>
          </cell>
        </row>
        <row r="1046">
          <cell r="G1046">
            <v>3013.76</v>
          </cell>
          <cell r="I1046">
            <v>1837.15</v>
          </cell>
          <cell r="J1046">
            <v>227.67</v>
          </cell>
          <cell r="K1046">
            <v>17128434</v>
          </cell>
        </row>
        <row r="1047">
          <cell r="G1047">
            <v>774.21</v>
          </cell>
          <cell r="I1047">
            <v>624.01</v>
          </cell>
          <cell r="J1047">
            <v>100.12</v>
          </cell>
          <cell r="K1047">
            <v>17298805</v>
          </cell>
        </row>
        <row r="1048">
          <cell r="G1048">
            <v>2321.36</v>
          </cell>
          <cell r="I1048">
            <v>1400.48</v>
          </cell>
          <cell r="J1048">
            <v>214.52</v>
          </cell>
          <cell r="K1048">
            <v>9218170</v>
          </cell>
        </row>
        <row r="1049">
          <cell r="G1049">
            <v>2635.17</v>
          </cell>
          <cell r="I1049">
            <v>1144.94</v>
          </cell>
          <cell r="J1049">
            <v>62.59</v>
          </cell>
          <cell r="K1049">
            <v>13523232</v>
          </cell>
        </row>
        <row r="1050">
          <cell r="G1050">
            <v>1469.55</v>
          </cell>
          <cell r="I1050">
            <v>691.33</v>
          </cell>
          <cell r="J1050">
            <v>181.96</v>
          </cell>
          <cell r="K1050">
            <v>785123</v>
          </cell>
        </row>
        <row r="1051">
          <cell r="G1051">
            <v>1833.08</v>
          </cell>
          <cell r="I1051">
            <v>797.52</v>
          </cell>
          <cell r="J1051">
            <v>61.88</v>
          </cell>
          <cell r="K1051">
            <v>7816765</v>
          </cell>
        </row>
        <row r="1052">
          <cell r="G1052">
            <v>2128.8200000000002</v>
          </cell>
          <cell r="I1052">
            <v>1634.55</v>
          </cell>
          <cell r="J1052">
            <v>415.1</v>
          </cell>
          <cell r="K1052">
            <v>2546451</v>
          </cell>
        </row>
        <row r="1053">
          <cell r="G1053">
            <v>3634.47</v>
          </cell>
          <cell r="I1053">
            <v>2805.99</v>
          </cell>
          <cell r="J1053">
            <v>413.12</v>
          </cell>
          <cell r="K1053">
            <v>16823605</v>
          </cell>
        </row>
        <row r="1054">
          <cell r="G1054">
            <v>116.67</v>
          </cell>
          <cell r="I1054">
            <v>72.34</v>
          </cell>
          <cell r="J1054">
            <v>16.27</v>
          </cell>
          <cell r="K1054">
            <v>1472909</v>
          </cell>
        </row>
        <row r="1055">
          <cell r="G1055">
            <v>4394.1000000000004</v>
          </cell>
          <cell r="I1055">
            <v>3031.99</v>
          </cell>
          <cell r="J1055">
            <v>498.58</v>
          </cell>
          <cell r="K1055">
            <v>6258229</v>
          </cell>
        </row>
        <row r="1056">
          <cell r="G1056">
            <v>1796.77</v>
          </cell>
          <cell r="I1056">
            <v>917.8</v>
          </cell>
          <cell r="J1056">
            <v>239.58</v>
          </cell>
          <cell r="K1056">
            <v>299071</v>
          </cell>
        </row>
        <row r="1057">
          <cell r="G1057">
            <v>4419.57</v>
          </cell>
          <cell r="I1057">
            <v>3828.98</v>
          </cell>
          <cell r="J1057">
            <v>601.09</v>
          </cell>
          <cell r="K1057">
            <v>9232340</v>
          </cell>
        </row>
        <row r="1058">
          <cell r="G1058">
            <v>4401.5600000000004</v>
          </cell>
          <cell r="I1058">
            <v>2740.93</v>
          </cell>
          <cell r="J1058">
            <v>140.61000000000001</v>
          </cell>
          <cell r="K1058">
            <v>3117019</v>
          </cell>
        </row>
        <row r="1059">
          <cell r="G1059">
            <v>4277.5600000000004</v>
          </cell>
          <cell r="I1059">
            <v>3366.51</v>
          </cell>
          <cell r="J1059">
            <v>660.73</v>
          </cell>
          <cell r="K1059">
            <v>3216433</v>
          </cell>
        </row>
        <row r="1060">
          <cell r="G1060">
            <v>1442.56</v>
          </cell>
          <cell r="I1060">
            <v>578.70000000000005</v>
          </cell>
          <cell r="J1060">
            <v>131.97999999999999</v>
          </cell>
          <cell r="K1060">
            <v>8161317</v>
          </cell>
        </row>
        <row r="1061">
          <cell r="G1061">
            <v>1555.18</v>
          </cell>
          <cell r="I1061">
            <v>1285.33</v>
          </cell>
          <cell r="J1061">
            <v>125.64</v>
          </cell>
          <cell r="K1061">
            <v>17120224</v>
          </cell>
        </row>
        <row r="1062">
          <cell r="G1062">
            <v>3314.98</v>
          </cell>
          <cell r="I1062">
            <v>2234.89</v>
          </cell>
          <cell r="J1062">
            <v>403.3</v>
          </cell>
          <cell r="K1062">
            <v>2809295</v>
          </cell>
        </row>
        <row r="1063">
          <cell r="G1063">
            <v>2410.9299999999998</v>
          </cell>
          <cell r="I1063">
            <v>1121.71</v>
          </cell>
          <cell r="J1063">
            <v>217.02</v>
          </cell>
          <cell r="K1063">
            <v>9512994</v>
          </cell>
        </row>
        <row r="1064">
          <cell r="G1064">
            <v>2617.7399999999998</v>
          </cell>
          <cell r="I1064">
            <v>1141.26</v>
          </cell>
          <cell r="J1064">
            <v>298.18</v>
          </cell>
          <cell r="K1064">
            <v>469113</v>
          </cell>
        </row>
        <row r="1065">
          <cell r="G1065">
            <v>4793.18</v>
          </cell>
          <cell r="I1065">
            <v>3664.6</v>
          </cell>
          <cell r="J1065">
            <v>595.21</v>
          </cell>
          <cell r="K1065">
            <v>6696649</v>
          </cell>
        </row>
        <row r="1066">
          <cell r="G1066">
            <v>942.72</v>
          </cell>
          <cell r="I1066">
            <v>709.82</v>
          </cell>
          <cell r="J1066">
            <v>91.91</v>
          </cell>
          <cell r="K1066">
            <v>18570103</v>
          </cell>
        </row>
        <row r="1067">
          <cell r="G1067">
            <v>1403.72</v>
          </cell>
          <cell r="I1067">
            <v>1032.3399999999999</v>
          </cell>
          <cell r="J1067">
            <v>244.45</v>
          </cell>
          <cell r="K1067">
            <v>15213258</v>
          </cell>
        </row>
        <row r="1068">
          <cell r="G1068">
            <v>1279.71</v>
          </cell>
          <cell r="I1068">
            <v>960.49</v>
          </cell>
          <cell r="J1068">
            <v>194.92</v>
          </cell>
          <cell r="K1068">
            <v>13201900</v>
          </cell>
        </row>
        <row r="1069">
          <cell r="G1069">
            <v>2346.5700000000002</v>
          </cell>
          <cell r="I1069">
            <v>2056.4499999999998</v>
          </cell>
          <cell r="J1069">
            <v>162.47</v>
          </cell>
          <cell r="K1069">
            <v>5122558</v>
          </cell>
        </row>
        <row r="1070">
          <cell r="G1070">
            <v>3233.2</v>
          </cell>
          <cell r="I1070">
            <v>1520.2</v>
          </cell>
          <cell r="J1070">
            <v>445.27</v>
          </cell>
          <cell r="K1070">
            <v>905274</v>
          </cell>
        </row>
        <row r="1071">
          <cell r="G1071">
            <v>137.46</v>
          </cell>
          <cell r="I1071">
            <v>61.67</v>
          </cell>
          <cell r="J1071">
            <v>12.57</v>
          </cell>
          <cell r="K1071">
            <v>16748746</v>
          </cell>
        </row>
        <row r="1072">
          <cell r="G1072">
            <v>219.69</v>
          </cell>
          <cell r="I1072">
            <v>107.13</v>
          </cell>
          <cell r="J1072">
            <v>24.74</v>
          </cell>
          <cell r="K1072">
            <v>6844003</v>
          </cell>
        </row>
        <row r="1073">
          <cell r="G1073">
            <v>4742.2</v>
          </cell>
          <cell r="I1073">
            <v>2831.72</v>
          </cell>
          <cell r="J1073">
            <v>760.7</v>
          </cell>
          <cell r="K1073">
            <v>10762043</v>
          </cell>
        </row>
        <row r="1074">
          <cell r="G1074">
            <v>1658.89</v>
          </cell>
          <cell r="I1074">
            <v>1068.97</v>
          </cell>
          <cell r="J1074">
            <v>312.33999999999997</v>
          </cell>
          <cell r="K1074">
            <v>19087823</v>
          </cell>
        </row>
        <row r="1075">
          <cell r="G1075">
            <v>2430.8200000000002</v>
          </cell>
          <cell r="I1075">
            <v>1191.31</v>
          </cell>
          <cell r="J1075">
            <v>97.8</v>
          </cell>
          <cell r="K1075">
            <v>12184452</v>
          </cell>
        </row>
        <row r="1076">
          <cell r="G1076">
            <v>2759.26</v>
          </cell>
          <cell r="I1076">
            <v>1199.93</v>
          </cell>
          <cell r="J1076">
            <v>282.66000000000003</v>
          </cell>
          <cell r="K1076">
            <v>4724279</v>
          </cell>
        </row>
        <row r="1077">
          <cell r="G1077">
            <v>4249.32</v>
          </cell>
          <cell r="I1077">
            <v>3218.46</v>
          </cell>
          <cell r="J1077">
            <v>600.97</v>
          </cell>
          <cell r="K1077">
            <v>8227100</v>
          </cell>
        </row>
        <row r="1078">
          <cell r="G1078">
            <v>100.53</v>
          </cell>
          <cell r="I1078">
            <v>43.86</v>
          </cell>
          <cell r="J1078">
            <v>8.24</v>
          </cell>
          <cell r="K1078">
            <v>2254024</v>
          </cell>
        </row>
        <row r="1079">
          <cell r="G1079">
            <v>272.95</v>
          </cell>
          <cell r="I1079">
            <v>214.21</v>
          </cell>
          <cell r="J1079">
            <v>49.96</v>
          </cell>
          <cell r="K1079">
            <v>8841063</v>
          </cell>
        </row>
        <row r="1080">
          <cell r="G1080">
            <v>4713.28</v>
          </cell>
          <cell r="I1080">
            <v>2558.04</v>
          </cell>
          <cell r="J1080">
            <v>347.06</v>
          </cell>
          <cell r="K1080">
            <v>1665329</v>
          </cell>
        </row>
        <row r="1081">
          <cell r="G1081">
            <v>3719.45</v>
          </cell>
          <cell r="I1081">
            <v>2532.36</v>
          </cell>
          <cell r="J1081">
            <v>138.41999999999999</v>
          </cell>
          <cell r="K1081">
            <v>13451691</v>
          </cell>
        </row>
        <row r="1082">
          <cell r="G1082">
            <v>3780.02</v>
          </cell>
          <cell r="I1082">
            <v>2206.58</v>
          </cell>
          <cell r="J1082">
            <v>378.35</v>
          </cell>
          <cell r="K1082">
            <v>9551306</v>
          </cell>
        </row>
        <row r="1083">
          <cell r="G1083">
            <v>3285.54</v>
          </cell>
          <cell r="I1083">
            <v>1647.26</v>
          </cell>
          <cell r="J1083">
            <v>89.93</v>
          </cell>
          <cell r="K1083">
            <v>16624839</v>
          </cell>
        </row>
        <row r="1084">
          <cell r="G1084">
            <v>1303.74</v>
          </cell>
          <cell r="I1084">
            <v>977.82</v>
          </cell>
          <cell r="J1084">
            <v>75.59</v>
          </cell>
          <cell r="K1084">
            <v>10296572</v>
          </cell>
        </row>
        <row r="1085">
          <cell r="G1085">
            <v>1658.28</v>
          </cell>
          <cell r="I1085">
            <v>1209.31</v>
          </cell>
          <cell r="J1085">
            <v>175.75</v>
          </cell>
          <cell r="K1085">
            <v>16128605</v>
          </cell>
        </row>
        <row r="1086">
          <cell r="G1086">
            <v>4299.1499999999996</v>
          </cell>
          <cell r="I1086">
            <v>2173.59</v>
          </cell>
          <cell r="J1086">
            <v>222.75</v>
          </cell>
          <cell r="K1086">
            <v>6904038</v>
          </cell>
        </row>
        <row r="1087">
          <cell r="G1087">
            <v>4113.5600000000004</v>
          </cell>
          <cell r="I1087">
            <v>2241.1999999999998</v>
          </cell>
          <cell r="J1087">
            <v>217.63</v>
          </cell>
          <cell r="K1087">
            <v>10010801</v>
          </cell>
        </row>
        <row r="1088">
          <cell r="G1088">
            <v>138.66999999999999</v>
          </cell>
          <cell r="I1088">
            <v>101.4</v>
          </cell>
          <cell r="J1088">
            <v>16.25</v>
          </cell>
          <cell r="K1088">
            <v>3847274</v>
          </cell>
        </row>
        <row r="1089">
          <cell r="G1089">
            <v>1997.8</v>
          </cell>
          <cell r="I1089">
            <v>1347.76</v>
          </cell>
          <cell r="J1089">
            <v>253.53</v>
          </cell>
          <cell r="K1089">
            <v>11988391</v>
          </cell>
        </row>
        <row r="1090">
          <cell r="G1090">
            <v>796.7</v>
          </cell>
          <cell r="I1090">
            <v>323.92</v>
          </cell>
          <cell r="J1090">
            <v>54.22</v>
          </cell>
          <cell r="K1090">
            <v>4200128</v>
          </cell>
        </row>
        <row r="1091">
          <cell r="G1091">
            <v>1641.47</v>
          </cell>
          <cell r="I1091">
            <v>767.53</v>
          </cell>
          <cell r="J1091">
            <v>214.36</v>
          </cell>
          <cell r="K1091">
            <v>10964300</v>
          </cell>
        </row>
        <row r="1092">
          <cell r="G1092">
            <v>2516.4</v>
          </cell>
          <cell r="I1092">
            <v>1721.23</v>
          </cell>
          <cell r="J1092">
            <v>264.16000000000003</v>
          </cell>
          <cell r="K1092">
            <v>1257723</v>
          </cell>
        </row>
        <row r="1093">
          <cell r="G1093">
            <v>2048.0700000000002</v>
          </cell>
          <cell r="I1093">
            <v>833.65</v>
          </cell>
          <cell r="J1093">
            <v>205.61</v>
          </cell>
          <cell r="K1093">
            <v>11406735</v>
          </cell>
        </row>
        <row r="1094">
          <cell r="G1094">
            <v>4395.9799999999996</v>
          </cell>
          <cell r="I1094">
            <v>3567.5</v>
          </cell>
          <cell r="J1094">
            <v>799.36</v>
          </cell>
          <cell r="K1094">
            <v>3310895</v>
          </cell>
        </row>
        <row r="1095">
          <cell r="G1095">
            <v>3848.55</v>
          </cell>
          <cell r="I1095">
            <v>2218.1799999999998</v>
          </cell>
          <cell r="J1095">
            <v>242.2</v>
          </cell>
          <cell r="K1095">
            <v>674964</v>
          </cell>
        </row>
        <row r="1096">
          <cell r="G1096">
            <v>1234.68</v>
          </cell>
          <cell r="I1096">
            <v>605.77</v>
          </cell>
          <cell r="J1096">
            <v>180</v>
          </cell>
          <cell r="K1096">
            <v>6634345</v>
          </cell>
        </row>
        <row r="1097">
          <cell r="G1097">
            <v>3352.49</v>
          </cell>
          <cell r="I1097">
            <v>2563.0500000000002</v>
          </cell>
          <cell r="J1097">
            <v>268.70999999999998</v>
          </cell>
          <cell r="K1097">
            <v>13660916</v>
          </cell>
        </row>
        <row r="1098">
          <cell r="G1098">
            <v>351.61</v>
          </cell>
          <cell r="I1098">
            <v>182.74</v>
          </cell>
          <cell r="J1098">
            <v>16.73</v>
          </cell>
          <cell r="K1098">
            <v>19780182</v>
          </cell>
        </row>
        <row r="1099">
          <cell r="G1099">
            <v>732.06</v>
          </cell>
          <cell r="I1099">
            <v>541.41</v>
          </cell>
          <cell r="J1099">
            <v>133.04</v>
          </cell>
          <cell r="K1099">
            <v>7751766</v>
          </cell>
        </row>
        <row r="1100">
          <cell r="G1100">
            <v>3570.53</v>
          </cell>
          <cell r="I1100">
            <v>2563.9899999999998</v>
          </cell>
          <cell r="J1100">
            <v>737.59</v>
          </cell>
          <cell r="K1100">
            <v>4970820</v>
          </cell>
        </row>
        <row r="1101">
          <cell r="G1101">
            <v>1654.21</v>
          </cell>
          <cell r="I1101">
            <v>709.77</v>
          </cell>
          <cell r="J1101">
            <v>201.65</v>
          </cell>
          <cell r="K1101">
            <v>12611715</v>
          </cell>
        </row>
        <row r="1102">
          <cell r="G1102">
            <v>1692.93</v>
          </cell>
          <cell r="I1102">
            <v>1226.45</v>
          </cell>
          <cell r="J1102">
            <v>112.3</v>
          </cell>
          <cell r="K1102">
            <v>18856388</v>
          </cell>
        </row>
        <row r="1103">
          <cell r="G1103">
            <v>606.6</v>
          </cell>
          <cell r="I1103">
            <v>425.23</v>
          </cell>
          <cell r="J1103">
            <v>66.86</v>
          </cell>
          <cell r="K1103">
            <v>3389562</v>
          </cell>
        </row>
        <row r="1104">
          <cell r="G1104">
            <v>3120.98</v>
          </cell>
          <cell r="I1104">
            <v>2277.9899999999998</v>
          </cell>
          <cell r="J1104">
            <v>131.75</v>
          </cell>
          <cell r="K1104">
            <v>5565930</v>
          </cell>
        </row>
        <row r="1105">
          <cell r="G1105">
            <v>2340.4</v>
          </cell>
          <cell r="I1105">
            <v>1537.94</v>
          </cell>
          <cell r="J1105">
            <v>345.66</v>
          </cell>
          <cell r="K1105">
            <v>10085814</v>
          </cell>
        </row>
        <row r="1106">
          <cell r="G1106">
            <v>4174.37</v>
          </cell>
          <cell r="I1106">
            <v>2042.39</v>
          </cell>
          <cell r="J1106">
            <v>385.86</v>
          </cell>
          <cell r="K1106">
            <v>2327212</v>
          </cell>
        </row>
        <row r="1107">
          <cell r="G1107">
            <v>4502.05</v>
          </cell>
          <cell r="I1107">
            <v>2984.67</v>
          </cell>
          <cell r="J1107">
            <v>226.75</v>
          </cell>
          <cell r="K1107">
            <v>16483731</v>
          </cell>
        </row>
        <row r="1108">
          <cell r="G1108">
            <v>4153.57</v>
          </cell>
          <cell r="I1108">
            <v>3394.1</v>
          </cell>
          <cell r="J1108">
            <v>293.01</v>
          </cell>
          <cell r="K1108">
            <v>15933438</v>
          </cell>
        </row>
        <row r="1109">
          <cell r="G1109">
            <v>3068.56</v>
          </cell>
          <cell r="I1109">
            <v>2120.4</v>
          </cell>
          <cell r="J1109">
            <v>207.42</v>
          </cell>
          <cell r="K1109">
            <v>17385252</v>
          </cell>
        </row>
        <row r="1110">
          <cell r="G1110">
            <v>2669.69</v>
          </cell>
          <cell r="I1110">
            <v>1433.37</v>
          </cell>
          <cell r="J1110">
            <v>363.63</v>
          </cell>
          <cell r="K1110">
            <v>14885914</v>
          </cell>
        </row>
        <row r="1111">
          <cell r="G1111">
            <v>108.67</v>
          </cell>
          <cell r="I1111">
            <v>75.680000000000007</v>
          </cell>
          <cell r="J1111">
            <v>4.83</v>
          </cell>
          <cell r="K1111">
            <v>4365093</v>
          </cell>
        </row>
        <row r="1112">
          <cell r="G1112">
            <v>2530.11</v>
          </cell>
          <cell r="I1112">
            <v>1796.97</v>
          </cell>
          <cell r="J1112">
            <v>352.49</v>
          </cell>
          <cell r="K1112">
            <v>10609864</v>
          </cell>
        </row>
        <row r="1113">
          <cell r="G1113">
            <v>1138.07</v>
          </cell>
          <cell r="I1113">
            <v>535.79999999999995</v>
          </cell>
          <cell r="J1113">
            <v>41.56</v>
          </cell>
          <cell r="K1113">
            <v>17219240</v>
          </cell>
        </row>
        <row r="1114">
          <cell r="G1114">
            <v>4355.41</v>
          </cell>
          <cell r="I1114">
            <v>2775.04</v>
          </cell>
          <cell r="J1114">
            <v>462.59</v>
          </cell>
          <cell r="K1114">
            <v>3841361</v>
          </cell>
        </row>
        <row r="1115">
          <cell r="G1115">
            <v>1634.04</v>
          </cell>
          <cell r="I1115">
            <v>1235.07</v>
          </cell>
          <cell r="J1115">
            <v>157.15</v>
          </cell>
          <cell r="K1115">
            <v>5957847</v>
          </cell>
        </row>
        <row r="1116">
          <cell r="G1116">
            <v>1578.84</v>
          </cell>
          <cell r="I1116">
            <v>1163.1099999999999</v>
          </cell>
          <cell r="J1116">
            <v>309.66000000000003</v>
          </cell>
          <cell r="K1116">
            <v>7589983</v>
          </cell>
        </row>
        <row r="1117">
          <cell r="G1117">
            <v>3027.57</v>
          </cell>
          <cell r="I1117">
            <v>2448.66</v>
          </cell>
          <cell r="J1117">
            <v>370.23</v>
          </cell>
          <cell r="K1117">
            <v>13426829</v>
          </cell>
        </row>
        <row r="1118">
          <cell r="G1118">
            <v>3929.14</v>
          </cell>
          <cell r="I1118">
            <v>3300.81</v>
          </cell>
          <cell r="J1118">
            <v>169.31</v>
          </cell>
          <cell r="K1118">
            <v>1823318</v>
          </cell>
        </row>
        <row r="1119">
          <cell r="G1119">
            <v>2482.73</v>
          </cell>
          <cell r="I1119">
            <v>1899.65</v>
          </cell>
          <cell r="J1119">
            <v>212.07</v>
          </cell>
          <cell r="K1119">
            <v>11975481</v>
          </cell>
        </row>
        <row r="1120">
          <cell r="G1120">
            <v>4158.7299999999996</v>
          </cell>
          <cell r="I1120">
            <v>1693.69</v>
          </cell>
          <cell r="J1120">
            <v>421.06</v>
          </cell>
          <cell r="K1120">
            <v>15470518</v>
          </cell>
        </row>
        <row r="1121">
          <cell r="G1121">
            <v>2878.68</v>
          </cell>
          <cell r="I1121">
            <v>2113.71</v>
          </cell>
          <cell r="J1121">
            <v>360.14</v>
          </cell>
          <cell r="K1121">
            <v>1232058</v>
          </cell>
        </row>
        <row r="1122">
          <cell r="G1122">
            <v>2443.16</v>
          </cell>
          <cell r="I1122">
            <v>2108.83</v>
          </cell>
          <cell r="J1122">
            <v>485.27</v>
          </cell>
          <cell r="K1122">
            <v>6699943</v>
          </cell>
        </row>
        <row r="1123">
          <cell r="G1123">
            <v>3480.95</v>
          </cell>
          <cell r="I1123">
            <v>2848.79</v>
          </cell>
          <cell r="J1123">
            <v>436.1</v>
          </cell>
          <cell r="K1123">
            <v>8904682</v>
          </cell>
        </row>
        <row r="1124">
          <cell r="G1124">
            <v>1327.15</v>
          </cell>
          <cell r="I1124">
            <v>911.71</v>
          </cell>
          <cell r="J1124">
            <v>64.72</v>
          </cell>
          <cell r="K1124">
            <v>5271741</v>
          </cell>
        </row>
        <row r="1125">
          <cell r="G1125">
            <v>765.89</v>
          </cell>
          <cell r="I1125">
            <v>324.88</v>
          </cell>
          <cell r="J1125">
            <v>89.48</v>
          </cell>
          <cell r="K1125">
            <v>7498253</v>
          </cell>
        </row>
        <row r="1126">
          <cell r="G1126">
            <v>1886.58</v>
          </cell>
          <cell r="I1126">
            <v>1448.48</v>
          </cell>
          <cell r="J1126">
            <v>331.75</v>
          </cell>
          <cell r="K1126">
            <v>10811017</v>
          </cell>
        </row>
        <row r="1127">
          <cell r="G1127">
            <v>3556.46</v>
          </cell>
          <cell r="I1127">
            <v>2970.15</v>
          </cell>
          <cell r="J1127">
            <v>888.24</v>
          </cell>
          <cell r="K1127">
            <v>6954842</v>
          </cell>
        </row>
        <row r="1128">
          <cell r="G1128">
            <v>3313.95</v>
          </cell>
          <cell r="I1128">
            <v>1590.17</v>
          </cell>
          <cell r="J1128">
            <v>171.15</v>
          </cell>
          <cell r="K1128">
            <v>11682059</v>
          </cell>
        </row>
        <row r="1129">
          <cell r="G1129">
            <v>3785.65</v>
          </cell>
          <cell r="I1129">
            <v>1525.88</v>
          </cell>
          <cell r="J1129">
            <v>106.71</v>
          </cell>
          <cell r="K1129">
            <v>2394987</v>
          </cell>
        </row>
        <row r="1130">
          <cell r="G1130">
            <v>1052.0999999999999</v>
          </cell>
          <cell r="I1130">
            <v>825.21</v>
          </cell>
          <cell r="J1130">
            <v>45</v>
          </cell>
          <cell r="K1130">
            <v>19590915</v>
          </cell>
        </row>
        <row r="1131">
          <cell r="G1131">
            <v>2845.84</v>
          </cell>
          <cell r="I1131">
            <v>1187.19</v>
          </cell>
          <cell r="J1131">
            <v>247.17</v>
          </cell>
          <cell r="K1131">
            <v>3624543</v>
          </cell>
        </row>
        <row r="1132">
          <cell r="G1132">
            <v>3484.01</v>
          </cell>
          <cell r="I1132">
            <v>2635.01</v>
          </cell>
          <cell r="J1132">
            <v>293.44</v>
          </cell>
          <cell r="K1132">
            <v>19217753</v>
          </cell>
        </row>
        <row r="1133">
          <cell r="G1133">
            <v>639.89</v>
          </cell>
          <cell r="I1133">
            <v>555.54</v>
          </cell>
          <cell r="J1133">
            <v>86.92</v>
          </cell>
          <cell r="K1133">
            <v>1265707</v>
          </cell>
        </row>
        <row r="1134">
          <cell r="G1134">
            <v>4872.46</v>
          </cell>
          <cell r="I1134">
            <v>3053.8</v>
          </cell>
          <cell r="J1134">
            <v>538.20000000000005</v>
          </cell>
          <cell r="K1134">
            <v>13595762</v>
          </cell>
        </row>
        <row r="1135">
          <cell r="G1135">
            <v>1099.9100000000001</v>
          </cell>
          <cell r="I1135">
            <v>522.75</v>
          </cell>
          <cell r="J1135">
            <v>36.71</v>
          </cell>
          <cell r="K1135">
            <v>3242503</v>
          </cell>
        </row>
        <row r="1136">
          <cell r="G1136">
            <v>2073.69</v>
          </cell>
          <cell r="I1136">
            <v>1572.98</v>
          </cell>
          <cell r="J1136">
            <v>87.52</v>
          </cell>
          <cell r="K1136">
            <v>5030754</v>
          </cell>
        </row>
        <row r="1137">
          <cell r="G1137">
            <v>2231.7600000000002</v>
          </cell>
          <cell r="I1137">
            <v>1111.07</v>
          </cell>
          <cell r="J1137">
            <v>156.57</v>
          </cell>
          <cell r="K1137">
            <v>1069860</v>
          </cell>
        </row>
        <row r="1138">
          <cell r="G1138">
            <v>1463.72</v>
          </cell>
          <cell r="I1138">
            <v>696.89</v>
          </cell>
          <cell r="J1138">
            <v>99.77</v>
          </cell>
          <cell r="K1138">
            <v>4400617</v>
          </cell>
        </row>
        <row r="1139">
          <cell r="G1139">
            <v>780.51</v>
          </cell>
          <cell r="I1139">
            <v>345.42</v>
          </cell>
          <cell r="J1139">
            <v>34.39</v>
          </cell>
          <cell r="K1139">
            <v>12892161</v>
          </cell>
        </row>
        <row r="1140">
          <cell r="G1140">
            <v>1914.71</v>
          </cell>
          <cell r="I1140">
            <v>826.78</v>
          </cell>
          <cell r="J1140">
            <v>223.33</v>
          </cell>
          <cell r="K1140">
            <v>6770381</v>
          </cell>
        </row>
        <row r="1141">
          <cell r="G1141">
            <v>291.10000000000002</v>
          </cell>
          <cell r="I1141">
            <v>155.26</v>
          </cell>
          <cell r="J1141">
            <v>9.07</v>
          </cell>
          <cell r="K1141">
            <v>10461752</v>
          </cell>
        </row>
        <row r="1142">
          <cell r="G1142">
            <v>1587.03</v>
          </cell>
          <cell r="I1142">
            <v>1162.8900000000001</v>
          </cell>
          <cell r="J1142">
            <v>167.24</v>
          </cell>
          <cell r="K1142">
            <v>10500881</v>
          </cell>
        </row>
        <row r="1143">
          <cell r="G1143">
            <v>4653.75</v>
          </cell>
          <cell r="I1143">
            <v>3648.36</v>
          </cell>
          <cell r="J1143">
            <v>512.24</v>
          </cell>
          <cell r="K1143">
            <v>4360957</v>
          </cell>
        </row>
        <row r="1144">
          <cell r="G1144">
            <v>3706.09</v>
          </cell>
          <cell r="I1144">
            <v>2166.27</v>
          </cell>
          <cell r="J1144">
            <v>437.07</v>
          </cell>
          <cell r="K1144">
            <v>16534364</v>
          </cell>
        </row>
        <row r="1145">
          <cell r="G1145">
            <v>737.37</v>
          </cell>
          <cell r="I1145">
            <v>474.72</v>
          </cell>
          <cell r="J1145">
            <v>137.36000000000001</v>
          </cell>
          <cell r="K1145">
            <v>3686879</v>
          </cell>
        </row>
        <row r="1146">
          <cell r="G1146">
            <v>4785.9799999999996</v>
          </cell>
          <cell r="I1146">
            <v>2651.43</v>
          </cell>
          <cell r="J1146">
            <v>278.16000000000003</v>
          </cell>
          <cell r="K1146">
            <v>2903742</v>
          </cell>
        </row>
        <row r="1147">
          <cell r="G1147">
            <v>4157.96</v>
          </cell>
          <cell r="I1147">
            <v>1767.32</v>
          </cell>
          <cell r="J1147">
            <v>172.75</v>
          </cell>
          <cell r="K1147">
            <v>625721</v>
          </cell>
        </row>
        <row r="1148">
          <cell r="G1148">
            <v>4364.6899999999996</v>
          </cell>
          <cell r="I1148">
            <v>1863.69</v>
          </cell>
          <cell r="J1148">
            <v>218.66</v>
          </cell>
          <cell r="K1148">
            <v>17566204</v>
          </cell>
        </row>
        <row r="1149">
          <cell r="G1149">
            <v>1899.19</v>
          </cell>
          <cell r="I1149">
            <v>1609.92</v>
          </cell>
          <cell r="J1149">
            <v>333.86</v>
          </cell>
          <cell r="K1149">
            <v>19518796</v>
          </cell>
        </row>
        <row r="1150">
          <cell r="G1150">
            <v>1370.19</v>
          </cell>
          <cell r="I1150">
            <v>621.78</v>
          </cell>
          <cell r="J1150">
            <v>35.909999999999997</v>
          </cell>
          <cell r="K1150">
            <v>12340844</v>
          </cell>
        </row>
        <row r="1151">
          <cell r="G1151">
            <v>3093.34</v>
          </cell>
          <cell r="I1151">
            <v>1240.5</v>
          </cell>
          <cell r="J1151">
            <v>186.18</v>
          </cell>
          <cell r="K1151">
            <v>18983470</v>
          </cell>
        </row>
        <row r="1152">
          <cell r="G1152">
            <v>2973.48</v>
          </cell>
          <cell r="I1152">
            <v>1982.21</v>
          </cell>
          <cell r="J1152">
            <v>579.33000000000004</v>
          </cell>
          <cell r="K1152">
            <v>12263118</v>
          </cell>
        </row>
        <row r="1153">
          <cell r="G1153">
            <v>1562.16</v>
          </cell>
          <cell r="I1153">
            <v>1055.72</v>
          </cell>
          <cell r="J1153">
            <v>249.89</v>
          </cell>
          <cell r="K1153">
            <v>7813462</v>
          </cell>
        </row>
        <row r="1154">
          <cell r="G1154">
            <v>4296.7</v>
          </cell>
          <cell r="I1154">
            <v>2632.81</v>
          </cell>
          <cell r="J1154">
            <v>484.13</v>
          </cell>
          <cell r="K1154">
            <v>6051969</v>
          </cell>
        </row>
        <row r="1155">
          <cell r="G1155">
            <v>1399.58</v>
          </cell>
          <cell r="I1155">
            <v>1174.98</v>
          </cell>
          <cell r="J1155">
            <v>255.27</v>
          </cell>
          <cell r="K1155">
            <v>16924497</v>
          </cell>
        </row>
        <row r="1156">
          <cell r="G1156">
            <v>1137.6300000000001</v>
          </cell>
          <cell r="I1156">
            <v>723.51</v>
          </cell>
          <cell r="J1156">
            <v>205.05</v>
          </cell>
          <cell r="K1156">
            <v>17764286</v>
          </cell>
        </row>
        <row r="1157">
          <cell r="G1157">
            <v>793.48</v>
          </cell>
          <cell r="I1157">
            <v>483.76</v>
          </cell>
          <cell r="J1157">
            <v>136.16999999999999</v>
          </cell>
          <cell r="K1157">
            <v>3354150</v>
          </cell>
        </row>
        <row r="1158">
          <cell r="G1158">
            <v>1874.93</v>
          </cell>
          <cell r="I1158">
            <v>1335.83</v>
          </cell>
          <cell r="J1158">
            <v>380.33</v>
          </cell>
          <cell r="K1158">
            <v>1517438</v>
          </cell>
        </row>
        <row r="1159">
          <cell r="G1159">
            <v>724.03</v>
          </cell>
          <cell r="I1159">
            <v>424.4</v>
          </cell>
          <cell r="J1159">
            <v>60.67</v>
          </cell>
          <cell r="K1159">
            <v>6168915</v>
          </cell>
        </row>
        <row r="1160">
          <cell r="G1160">
            <v>4681.54</v>
          </cell>
          <cell r="I1160">
            <v>3304.45</v>
          </cell>
          <cell r="J1160">
            <v>704.37</v>
          </cell>
          <cell r="K1160">
            <v>9578972</v>
          </cell>
        </row>
        <row r="1161">
          <cell r="G1161">
            <v>241.53</v>
          </cell>
          <cell r="I1161">
            <v>140.46</v>
          </cell>
          <cell r="J1161">
            <v>40.53</v>
          </cell>
          <cell r="K1161">
            <v>19431640</v>
          </cell>
        </row>
        <row r="1162">
          <cell r="G1162">
            <v>4388.41</v>
          </cell>
          <cell r="I1162">
            <v>2067.9</v>
          </cell>
          <cell r="J1162">
            <v>215.33</v>
          </cell>
          <cell r="K1162">
            <v>11151709</v>
          </cell>
        </row>
        <row r="1163">
          <cell r="G1163">
            <v>4059.23</v>
          </cell>
          <cell r="I1163">
            <v>2779.2</v>
          </cell>
          <cell r="J1163">
            <v>475.85</v>
          </cell>
          <cell r="K1163">
            <v>800471</v>
          </cell>
        </row>
        <row r="1164">
          <cell r="G1164">
            <v>775.66</v>
          </cell>
          <cell r="I1164">
            <v>436.97</v>
          </cell>
          <cell r="J1164">
            <v>119.83</v>
          </cell>
          <cell r="K1164">
            <v>3779777</v>
          </cell>
        </row>
        <row r="1165">
          <cell r="G1165">
            <v>4869.13</v>
          </cell>
          <cell r="I1165">
            <v>2782.42</v>
          </cell>
          <cell r="J1165">
            <v>262.24</v>
          </cell>
          <cell r="K1165">
            <v>1367309</v>
          </cell>
        </row>
        <row r="1166">
          <cell r="G1166">
            <v>3397.15</v>
          </cell>
          <cell r="I1166">
            <v>1399.07</v>
          </cell>
          <cell r="J1166">
            <v>271.69</v>
          </cell>
          <cell r="K1166">
            <v>8676542</v>
          </cell>
        </row>
        <row r="1167">
          <cell r="G1167">
            <v>2039.71</v>
          </cell>
          <cell r="I1167">
            <v>1607.16</v>
          </cell>
          <cell r="J1167">
            <v>223.45</v>
          </cell>
          <cell r="K1167">
            <v>12242052</v>
          </cell>
        </row>
        <row r="1168">
          <cell r="G1168">
            <v>1211.2</v>
          </cell>
          <cell r="I1168">
            <v>703.57</v>
          </cell>
          <cell r="J1168">
            <v>207.08</v>
          </cell>
          <cell r="K1168">
            <v>5644267</v>
          </cell>
        </row>
        <row r="1169">
          <cell r="G1169">
            <v>51.61</v>
          </cell>
          <cell r="I1169">
            <v>37.35</v>
          </cell>
          <cell r="J1169">
            <v>10.94</v>
          </cell>
          <cell r="K1169">
            <v>19589179</v>
          </cell>
        </row>
        <row r="1170">
          <cell r="G1170">
            <v>2808.54</v>
          </cell>
          <cell r="I1170">
            <v>1887.61</v>
          </cell>
          <cell r="J1170">
            <v>250.64</v>
          </cell>
          <cell r="K1170">
            <v>9679022</v>
          </cell>
        </row>
        <row r="1171">
          <cell r="G1171">
            <v>1960</v>
          </cell>
          <cell r="I1171">
            <v>1650.83</v>
          </cell>
          <cell r="J1171">
            <v>170.18</v>
          </cell>
          <cell r="K1171">
            <v>7555071</v>
          </cell>
        </row>
        <row r="1172">
          <cell r="G1172">
            <v>1407.9</v>
          </cell>
          <cell r="I1172">
            <v>1231.07</v>
          </cell>
          <cell r="J1172">
            <v>121.95</v>
          </cell>
          <cell r="K1172">
            <v>13456772</v>
          </cell>
        </row>
        <row r="1173">
          <cell r="G1173">
            <v>2500.42</v>
          </cell>
          <cell r="I1173">
            <v>1340.64</v>
          </cell>
          <cell r="J1173">
            <v>231.31</v>
          </cell>
          <cell r="K1173">
            <v>18345983</v>
          </cell>
        </row>
        <row r="1174">
          <cell r="G1174">
            <v>3815.19</v>
          </cell>
          <cell r="I1174">
            <v>2640.3</v>
          </cell>
          <cell r="J1174">
            <v>287.27</v>
          </cell>
          <cell r="K1174">
            <v>2023106</v>
          </cell>
        </row>
        <row r="1175">
          <cell r="G1175">
            <v>934.96</v>
          </cell>
          <cell r="I1175">
            <v>732.26</v>
          </cell>
          <cell r="J1175">
            <v>95.85</v>
          </cell>
          <cell r="K1175">
            <v>14312386</v>
          </cell>
        </row>
        <row r="1176">
          <cell r="G1176">
            <v>395.07</v>
          </cell>
          <cell r="I1176">
            <v>350.47</v>
          </cell>
          <cell r="J1176">
            <v>19.57</v>
          </cell>
          <cell r="K1176">
            <v>16295163</v>
          </cell>
        </row>
        <row r="1177">
          <cell r="G1177">
            <v>1605.13</v>
          </cell>
          <cell r="I1177">
            <v>717.55</v>
          </cell>
          <cell r="J1177">
            <v>130.01</v>
          </cell>
          <cell r="K1177">
            <v>7399198</v>
          </cell>
        </row>
        <row r="1178">
          <cell r="G1178">
            <v>3742.9</v>
          </cell>
          <cell r="I1178">
            <v>3045.55</v>
          </cell>
          <cell r="J1178">
            <v>487.95</v>
          </cell>
          <cell r="K1178">
            <v>1817092</v>
          </cell>
        </row>
        <row r="1179">
          <cell r="G1179">
            <v>4781.18</v>
          </cell>
          <cell r="I1179">
            <v>4144.95</v>
          </cell>
          <cell r="J1179">
            <v>515.53</v>
          </cell>
          <cell r="K1179">
            <v>10362177</v>
          </cell>
        </row>
        <row r="1180">
          <cell r="G1180">
            <v>4570.3999999999996</v>
          </cell>
          <cell r="I1180">
            <v>4013.95</v>
          </cell>
          <cell r="J1180">
            <v>490.62</v>
          </cell>
          <cell r="K1180">
            <v>2665494</v>
          </cell>
        </row>
        <row r="1181">
          <cell r="G1181">
            <v>4599.3599999999997</v>
          </cell>
          <cell r="I1181">
            <v>2938.03</v>
          </cell>
          <cell r="J1181">
            <v>527.77</v>
          </cell>
          <cell r="K1181">
            <v>9458719</v>
          </cell>
        </row>
        <row r="1182">
          <cell r="G1182">
            <v>3650.29</v>
          </cell>
          <cell r="I1182">
            <v>2282.16</v>
          </cell>
          <cell r="J1182">
            <v>610.65</v>
          </cell>
          <cell r="K1182">
            <v>9220529</v>
          </cell>
        </row>
        <row r="1183">
          <cell r="G1183">
            <v>3460.94</v>
          </cell>
          <cell r="I1183">
            <v>2467.8200000000002</v>
          </cell>
          <cell r="J1183">
            <v>508.81</v>
          </cell>
          <cell r="K1183">
            <v>5862651</v>
          </cell>
        </row>
        <row r="1184">
          <cell r="G1184">
            <v>1259.21</v>
          </cell>
          <cell r="I1184">
            <v>1009.55</v>
          </cell>
          <cell r="J1184">
            <v>52.01</v>
          </cell>
          <cell r="K1184">
            <v>10626678</v>
          </cell>
        </row>
        <row r="1185">
          <cell r="G1185">
            <v>4421.34</v>
          </cell>
          <cell r="I1185">
            <v>3061.52</v>
          </cell>
          <cell r="J1185">
            <v>561.73</v>
          </cell>
          <cell r="K1185">
            <v>820859</v>
          </cell>
        </row>
        <row r="1186">
          <cell r="G1186">
            <v>3499.69</v>
          </cell>
          <cell r="I1186">
            <v>1877.37</v>
          </cell>
          <cell r="J1186">
            <v>163.49</v>
          </cell>
          <cell r="K1186">
            <v>12616891</v>
          </cell>
        </row>
        <row r="1187">
          <cell r="G1187">
            <v>3888.43</v>
          </cell>
          <cell r="I1187">
            <v>1824.97</v>
          </cell>
          <cell r="J1187">
            <v>199.25</v>
          </cell>
          <cell r="K1187">
            <v>9480938</v>
          </cell>
        </row>
        <row r="1188">
          <cell r="G1188">
            <v>197.17</v>
          </cell>
          <cell r="I1188">
            <v>174.9</v>
          </cell>
          <cell r="J1188">
            <v>38.85</v>
          </cell>
          <cell r="K1188">
            <v>4461470</v>
          </cell>
        </row>
        <row r="1189">
          <cell r="G1189">
            <v>4007.77</v>
          </cell>
          <cell r="I1189">
            <v>2074.44</v>
          </cell>
          <cell r="J1189">
            <v>170.13</v>
          </cell>
          <cell r="K1189">
            <v>6919206</v>
          </cell>
        </row>
        <row r="1190">
          <cell r="G1190">
            <v>349.38</v>
          </cell>
          <cell r="I1190">
            <v>310.79000000000002</v>
          </cell>
          <cell r="J1190">
            <v>38.07</v>
          </cell>
          <cell r="K1190">
            <v>2722784</v>
          </cell>
        </row>
        <row r="1191">
          <cell r="G1191">
            <v>3920.55</v>
          </cell>
          <cell r="I1191">
            <v>3111.31</v>
          </cell>
          <cell r="J1191">
            <v>434.13</v>
          </cell>
          <cell r="K1191">
            <v>12122454</v>
          </cell>
        </row>
        <row r="1192">
          <cell r="G1192">
            <v>614.11</v>
          </cell>
          <cell r="I1192">
            <v>346.95</v>
          </cell>
          <cell r="J1192">
            <v>35.270000000000003</v>
          </cell>
          <cell r="K1192">
            <v>4135837</v>
          </cell>
        </row>
        <row r="1193">
          <cell r="G1193">
            <v>80.88</v>
          </cell>
          <cell r="I1193">
            <v>38.39</v>
          </cell>
          <cell r="J1193">
            <v>11.15</v>
          </cell>
          <cell r="K1193">
            <v>7679111</v>
          </cell>
        </row>
        <row r="1194">
          <cell r="G1194">
            <v>1817.73</v>
          </cell>
          <cell r="I1194">
            <v>1484.94</v>
          </cell>
          <cell r="J1194">
            <v>305.04000000000002</v>
          </cell>
          <cell r="K1194">
            <v>16713535</v>
          </cell>
        </row>
        <row r="1195">
          <cell r="G1195">
            <v>3000.38</v>
          </cell>
          <cell r="I1195">
            <v>1861.06</v>
          </cell>
          <cell r="J1195">
            <v>368.96</v>
          </cell>
          <cell r="K1195">
            <v>758365</v>
          </cell>
        </row>
        <row r="1196">
          <cell r="G1196">
            <v>4563.38</v>
          </cell>
          <cell r="I1196">
            <v>1989.87</v>
          </cell>
          <cell r="J1196">
            <v>413.64</v>
          </cell>
          <cell r="K1196">
            <v>2580537</v>
          </cell>
        </row>
        <row r="1197">
          <cell r="G1197">
            <v>53.59</v>
          </cell>
          <cell r="I1197">
            <v>42.44</v>
          </cell>
          <cell r="J1197">
            <v>12.16</v>
          </cell>
          <cell r="K1197">
            <v>5500970</v>
          </cell>
        </row>
        <row r="1198">
          <cell r="G1198">
            <v>1109.58</v>
          </cell>
          <cell r="I1198">
            <v>494.59</v>
          </cell>
          <cell r="J1198">
            <v>142.22</v>
          </cell>
          <cell r="K1198">
            <v>6508704</v>
          </cell>
        </row>
        <row r="1199">
          <cell r="G1199">
            <v>3954</v>
          </cell>
          <cell r="I1199">
            <v>3429.44</v>
          </cell>
          <cell r="J1199">
            <v>798.89</v>
          </cell>
          <cell r="K1199">
            <v>15545642</v>
          </cell>
        </row>
        <row r="1200">
          <cell r="G1200">
            <v>1845.4</v>
          </cell>
          <cell r="I1200">
            <v>748.17</v>
          </cell>
          <cell r="J1200">
            <v>186.24</v>
          </cell>
          <cell r="K1200">
            <v>4781332</v>
          </cell>
        </row>
        <row r="1201">
          <cell r="G1201">
            <v>2675.49</v>
          </cell>
          <cell r="I1201">
            <v>1330.19</v>
          </cell>
          <cell r="J1201">
            <v>271.08999999999997</v>
          </cell>
          <cell r="K1201">
            <v>16911941</v>
          </cell>
        </row>
        <row r="1202">
          <cell r="G1202">
            <v>4069.6</v>
          </cell>
          <cell r="I1202">
            <v>2192.67</v>
          </cell>
          <cell r="J1202">
            <v>201.35</v>
          </cell>
          <cell r="K1202">
            <v>17443303</v>
          </cell>
        </row>
        <row r="1203">
          <cell r="G1203">
            <v>1357.35</v>
          </cell>
          <cell r="I1203">
            <v>1184.52</v>
          </cell>
          <cell r="J1203">
            <v>146.22</v>
          </cell>
          <cell r="K1203">
            <v>1882426</v>
          </cell>
        </row>
        <row r="1204">
          <cell r="G1204">
            <v>2801.34</v>
          </cell>
          <cell r="I1204">
            <v>2330.44</v>
          </cell>
          <cell r="J1204">
            <v>234.93</v>
          </cell>
          <cell r="K1204">
            <v>2260332</v>
          </cell>
        </row>
        <row r="1205">
          <cell r="G1205">
            <v>3753.82</v>
          </cell>
          <cell r="I1205">
            <v>2022.09</v>
          </cell>
          <cell r="J1205">
            <v>374.78</v>
          </cell>
          <cell r="K1205">
            <v>3435145</v>
          </cell>
        </row>
        <row r="1206">
          <cell r="G1206">
            <v>2926.66</v>
          </cell>
          <cell r="I1206">
            <v>2342.4899999999998</v>
          </cell>
          <cell r="J1206">
            <v>433.16</v>
          </cell>
          <cell r="K1206">
            <v>10600968</v>
          </cell>
        </row>
        <row r="1207">
          <cell r="G1207">
            <v>1790.48</v>
          </cell>
          <cell r="I1207">
            <v>824.25</v>
          </cell>
          <cell r="J1207">
            <v>139.94999999999999</v>
          </cell>
          <cell r="K1207">
            <v>16868229</v>
          </cell>
        </row>
        <row r="1208">
          <cell r="G1208">
            <v>1282.3499999999999</v>
          </cell>
          <cell r="I1208">
            <v>1067.6199999999999</v>
          </cell>
          <cell r="J1208">
            <v>189.3</v>
          </cell>
          <cell r="K1208">
            <v>4528812</v>
          </cell>
        </row>
        <row r="1209">
          <cell r="G1209">
            <v>4869.13</v>
          </cell>
          <cell r="I1209">
            <v>4374.5600000000004</v>
          </cell>
          <cell r="J1209">
            <v>607.41999999999996</v>
          </cell>
          <cell r="K1209">
            <v>7285299</v>
          </cell>
        </row>
        <row r="1210">
          <cell r="G1210">
            <v>3196.3</v>
          </cell>
          <cell r="I1210">
            <v>1394.52</v>
          </cell>
          <cell r="J1210">
            <v>129.58000000000001</v>
          </cell>
          <cell r="K1210">
            <v>7774933</v>
          </cell>
        </row>
        <row r="1211">
          <cell r="G1211">
            <v>2734.6</v>
          </cell>
          <cell r="I1211">
            <v>1566.25</v>
          </cell>
          <cell r="J1211">
            <v>418.95</v>
          </cell>
          <cell r="K1211">
            <v>6644135</v>
          </cell>
        </row>
        <row r="1212">
          <cell r="G1212">
            <v>195.44</v>
          </cell>
          <cell r="I1212">
            <v>113.76</v>
          </cell>
          <cell r="J1212">
            <v>22.36</v>
          </cell>
          <cell r="K1212">
            <v>257545</v>
          </cell>
        </row>
        <row r="1213">
          <cell r="G1213">
            <v>3213.09</v>
          </cell>
          <cell r="I1213">
            <v>2220.54</v>
          </cell>
          <cell r="J1213">
            <v>468.36</v>
          </cell>
          <cell r="K1213">
            <v>15607702</v>
          </cell>
        </row>
        <row r="1214">
          <cell r="G1214">
            <v>3457.35</v>
          </cell>
          <cell r="I1214">
            <v>3005.49</v>
          </cell>
          <cell r="J1214">
            <v>370.06</v>
          </cell>
          <cell r="K1214">
            <v>17692223</v>
          </cell>
        </row>
        <row r="1215">
          <cell r="G1215">
            <v>981.48</v>
          </cell>
          <cell r="I1215">
            <v>796.43</v>
          </cell>
          <cell r="J1215">
            <v>204.98</v>
          </cell>
          <cell r="K1215">
            <v>9948890</v>
          </cell>
        </row>
        <row r="1216">
          <cell r="G1216">
            <v>1654.08</v>
          </cell>
          <cell r="I1216">
            <v>862.93</v>
          </cell>
          <cell r="J1216">
            <v>220.94</v>
          </cell>
          <cell r="K1216">
            <v>7412698</v>
          </cell>
        </row>
        <row r="1217">
          <cell r="G1217">
            <v>4742.58</v>
          </cell>
          <cell r="I1217">
            <v>2117.87</v>
          </cell>
          <cell r="J1217">
            <v>259.67</v>
          </cell>
          <cell r="K1217">
            <v>8833033</v>
          </cell>
        </row>
        <row r="1218">
          <cell r="G1218">
            <v>566.80999999999995</v>
          </cell>
          <cell r="I1218">
            <v>472.5</v>
          </cell>
          <cell r="J1218">
            <v>103.56</v>
          </cell>
          <cell r="K1218">
            <v>12895527</v>
          </cell>
        </row>
        <row r="1219">
          <cell r="G1219">
            <v>3879.83</v>
          </cell>
          <cell r="I1219">
            <v>3311.69</v>
          </cell>
          <cell r="J1219">
            <v>936.89</v>
          </cell>
          <cell r="K1219">
            <v>13649189</v>
          </cell>
        </row>
        <row r="1220">
          <cell r="G1220">
            <v>2138.6</v>
          </cell>
          <cell r="I1220">
            <v>1036.07</v>
          </cell>
          <cell r="J1220">
            <v>57.5</v>
          </cell>
          <cell r="K1220">
            <v>9783323</v>
          </cell>
        </row>
        <row r="1221">
          <cell r="G1221">
            <v>3558.59</v>
          </cell>
          <cell r="I1221">
            <v>2542.62</v>
          </cell>
          <cell r="J1221">
            <v>263.70999999999998</v>
          </cell>
          <cell r="K1221">
            <v>6284567</v>
          </cell>
        </row>
        <row r="1222">
          <cell r="G1222">
            <v>2185.34</v>
          </cell>
          <cell r="I1222">
            <v>1151.7</v>
          </cell>
          <cell r="J1222">
            <v>150.28</v>
          </cell>
          <cell r="K1222">
            <v>15464878</v>
          </cell>
        </row>
        <row r="1223">
          <cell r="G1223">
            <v>471.64</v>
          </cell>
          <cell r="I1223">
            <v>218.35</v>
          </cell>
          <cell r="J1223">
            <v>17.3</v>
          </cell>
          <cell r="K1223">
            <v>18694925</v>
          </cell>
        </row>
        <row r="1224">
          <cell r="G1224">
            <v>1205.04</v>
          </cell>
          <cell r="I1224">
            <v>947.66</v>
          </cell>
          <cell r="J1224">
            <v>172.58</v>
          </cell>
          <cell r="K1224">
            <v>19370686</v>
          </cell>
        </row>
        <row r="1225">
          <cell r="G1225">
            <v>1015.37</v>
          </cell>
          <cell r="I1225">
            <v>802.06</v>
          </cell>
          <cell r="J1225">
            <v>46.35</v>
          </cell>
          <cell r="K1225">
            <v>12837226</v>
          </cell>
        </row>
        <row r="1226">
          <cell r="G1226">
            <v>1284.25</v>
          </cell>
          <cell r="I1226">
            <v>831.54</v>
          </cell>
          <cell r="J1226">
            <v>96.45</v>
          </cell>
          <cell r="K1226">
            <v>4293792</v>
          </cell>
        </row>
        <row r="1227">
          <cell r="G1227">
            <v>3149.79</v>
          </cell>
          <cell r="I1227">
            <v>2603.96</v>
          </cell>
          <cell r="J1227">
            <v>447.29</v>
          </cell>
          <cell r="K1227">
            <v>17931335</v>
          </cell>
        </row>
        <row r="1228">
          <cell r="G1228">
            <v>3317.43</v>
          </cell>
          <cell r="I1228">
            <v>1916.96</v>
          </cell>
          <cell r="J1228">
            <v>276.2</v>
          </cell>
          <cell r="K1228">
            <v>14205208</v>
          </cell>
        </row>
        <row r="1229">
          <cell r="G1229">
            <v>2144.5100000000002</v>
          </cell>
          <cell r="I1229">
            <v>1321.74</v>
          </cell>
          <cell r="J1229">
            <v>121.57</v>
          </cell>
          <cell r="K1229">
            <v>1329679</v>
          </cell>
        </row>
        <row r="1230">
          <cell r="G1230">
            <v>4686.58</v>
          </cell>
          <cell r="I1230">
            <v>3616.13</v>
          </cell>
          <cell r="J1230">
            <v>693.05</v>
          </cell>
          <cell r="K1230">
            <v>7750003</v>
          </cell>
        </row>
        <row r="1231">
          <cell r="G1231">
            <v>2901.81</v>
          </cell>
          <cell r="I1231">
            <v>1952.22</v>
          </cell>
          <cell r="J1231">
            <v>450.81</v>
          </cell>
          <cell r="K1231">
            <v>10131097</v>
          </cell>
        </row>
        <row r="1232">
          <cell r="G1232">
            <v>1092.8699999999999</v>
          </cell>
          <cell r="I1232">
            <v>733.33</v>
          </cell>
          <cell r="J1232">
            <v>158.06</v>
          </cell>
          <cell r="K1232">
            <v>14147809</v>
          </cell>
        </row>
        <row r="1233">
          <cell r="G1233">
            <v>4051.39</v>
          </cell>
          <cell r="I1233">
            <v>2112.86</v>
          </cell>
          <cell r="J1233">
            <v>164.93</v>
          </cell>
          <cell r="K1233">
            <v>16250021</v>
          </cell>
        </row>
        <row r="1234">
          <cell r="G1234">
            <v>4274.3100000000004</v>
          </cell>
          <cell r="I1234">
            <v>2540.6999999999998</v>
          </cell>
          <cell r="J1234">
            <v>209.36</v>
          </cell>
          <cell r="K1234">
            <v>14140726</v>
          </cell>
        </row>
        <row r="1235">
          <cell r="G1235">
            <v>4463.8599999999997</v>
          </cell>
          <cell r="I1235">
            <v>2328.29</v>
          </cell>
          <cell r="J1235">
            <v>429.53</v>
          </cell>
          <cell r="K1235">
            <v>9937769</v>
          </cell>
        </row>
        <row r="1236">
          <cell r="G1236">
            <v>4428.78</v>
          </cell>
          <cell r="I1236">
            <v>3927.16</v>
          </cell>
          <cell r="J1236">
            <v>532.46</v>
          </cell>
          <cell r="K1236">
            <v>8280725</v>
          </cell>
        </row>
        <row r="1237">
          <cell r="G1237">
            <v>4137.87</v>
          </cell>
          <cell r="I1237">
            <v>3187.56</v>
          </cell>
          <cell r="J1237">
            <v>940.69</v>
          </cell>
          <cell r="K1237">
            <v>2370992</v>
          </cell>
        </row>
        <row r="1238">
          <cell r="G1238">
            <v>3947.78</v>
          </cell>
          <cell r="I1238">
            <v>2385.77</v>
          </cell>
          <cell r="J1238">
            <v>225.59</v>
          </cell>
          <cell r="K1238">
            <v>17627575</v>
          </cell>
        </row>
        <row r="1239">
          <cell r="G1239">
            <v>770.27</v>
          </cell>
          <cell r="I1239">
            <v>446.48</v>
          </cell>
          <cell r="J1239">
            <v>92.09</v>
          </cell>
          <cell r="K1239">
            <v>1588461</v>
          </cell>
        </row>
        <row r="1240">
          <cell r="G1240">
            <v>2275.7199999999998</v>
          </cell>
          <cell r="I1240">
            <v>938.06</v>
          </cell>
          <cell r="J1240">
            <v>86.56</v>
          </cell>
          <cell r="K1240">
            <v>17702655</v>
          </cell>
        </row>
        <row r="1241">
          <cell r="G1241">
            <v>214.79</v>
          </cell>
          <cell r="I1241">
            <v>89.91</v>
          </cell>
          <cell r="J1241">
            <v>6.16</v>
          </cell>
          <cell r="K1241">
            <v>15047790</v>
          </cell>
        </row>
        <row r="1242">
          <cell r="G1242">
            <v>4565.22</v>
          </cell>
          <cell r="I1242">
            <v>1874.02</v>
          </cell>
          <cell r="J1242">
            <v>432.45</v>
          </cell>
          <cell r="K1242">
            <v>7503286</v>
          </cell>
        </row>
        <row r="1243">
          <cell r="G1243">
            <v>3895.1</v>
          </cell>
          <cell r="I1243">
            <v>2093.88</v>
          </cell>
          <cell r="J1243">
            <v>470.73</v>
          </cell>
          <cell r="K1243">
            <v>3203089</v>
          </cell>
        </row>
        <row r="1244">
          <cell r="G1244">
            <v>1954.19</v>
          </cell>
          <cell r="I1244">
            <v>1217.4000000000001</v>
          </cell>
          <cell r="J1244">
            <v>130.97999999999999</v>
          </cell>
          <cell r="K1244">
            <v>8899347</v>
          </cell>
        </row>
        <row r="1245">
          <cell r="G1245">
            <v>3280.68</v>
          </cell>
          <cell r="I1245">
            <v>2584.38</v>
          </cell>
          <cell r="J1245">
            <v>243.96</v>
          </cell>
          <cell r="K1245">
            <v>11131007</v>
          </cell>
        </row>
        <row r="1246">
          <cell r="G1246">
            <v>664.47</v>
          </cell>
          <cell r="I1246">
            <v>541.07000000000005</v>
          </cell>
          <cell r="J1246">
            <v>84.58</v>
          </cell>
          <cell r="K1246">
            <v>7610145</v>
          </cell>
        </row>
        <row r="1247">
          <cell r="G1247">
            <v>4060.52</v>
          </cell>
          <cell r="I1247">
            <v>1880.41</v>
          </cell>
          <cell r="J1247">
            <v>113.7</v>
          </cell>
          <cell r="K1247">
            <v>10900406</v>
          </cell>
        </row>
        <row r="1248">
          <cell r="G1248">
            <v>2772.84</v>
          </cell>
          <cell r="I1248">
            <v>2268.52</v>
          </cell>
          <cell r="J1248">
            <v>494.38</v>
          </cell>
          <cell r="K1248">
            <v>15185085</v>
          </cell>
        </row>
        <row r="1249">
          <cell r="G1249">
            <v>424.85</v>
          </cell>
          <cell r="I1249">
            <v>269.42</v>
          </cell>
          <cell r="J1249">
            <v>48.62</v>
          </cell>
          <cell r="K1249">
            <v>18837668</v>
          </cell>
        </row>
        <row r="1250">
          <cell r="G1250">
            <v>2573.59</v>
          </cell>
          <cell r="I1250">
            <v>1347.17</v>
          </cell>
          <cell r="J1250">
            <v>286.77999999999997</v>
          </cell>
          <cell r="K1250">
            <v>12674078</v>
          </cell>
        </row>
        <row r="1251">
          <cell r="G1251">
            <v>1693.02</v>
          </cell>
          <cell r="I1251">
            <v>1470.53</v>
          </cell>
          <cell r="J1251">
            <v>351.77</v>
          </cell>
          <cell r="K1251">
            <v>11725762</v>
          </cell>
        </row>
        <row r="1252">
          <cell r="G1252">
            <v>584.80999999999995</v>
          </cell>
          <cell r="I1252">
            <v>473.16</v>
          </cell>
          <cell r="J1252">
            <v>84.44</v>
          </cell>
          <cell r="K1252">
            <v>9275582</v>
          </cell>
        </row>
        <row r="1253">
          <cell r="G1253">
            <v>2110.25</v>
          </cell>
          <cell r="I1253">
            <v>1427.31</v>
          </cell>
          <cell r="J1253">
            <v>166.46</v>
          </cell>
          <cell r="K1253">
            <v>1312028</v>
          </cell>
        </row>
        <row r="1254">
          <cell r="G1254">
            <v>3573.07</v>
          </cell>
          <cell r="I1254">
            <v>1707.79</v>
          </cell>
          <cell r="J1254">
            <v>145.36000000000001</v>
          </cell>
          <cell r="K1254">
            <v>4626476</v>
          </cell>
        </row>
        <row r="1255">
          <cell r="G1255">
            <v>4571.3100000000004</v>
          </cell>
          <cell r="I1255">
            <v>1968.45</v>
          </cell>
          <cell r="J1255">
            <v>567.91999999999996</v>
          </cell>
          <cell r="K1255">
            <v>1355941</v>
          </cell>
        </row>
        <row r="1256">
          <cell r="G1256">
            <v>1337.81</v>
          </cell>
          <cell r="I1256">
            <v>690.09</v>
          </cell>
          <cell r="J1256">
            <v>85.42</v>
          </cell>
          <cell r="K1256">
            <v>18644555</v>
          </cell>
        </row>
        <row r="1257">
          <cell r="G1257">
            <v>2645.32</v>
          </cell>
          <cell r="I1257">
            <v>1572.43</v>
          </cell>
          <cell r="J1257">
            <v>235.32</v>
          </cell>
          <cell r="K1257">
            <v>16133566</v>
          </cell>
        </row>
        <row r="1258">
          <cell r="G1258">
            <v>4081.1</v>
          </cell>
          <cell r="I1258">
            <v>3504.1</v>
          </cell>
          <cell r="J1258">
            <v>813.67</v>
          </cell>
          <cell r="K1258">
            <v>18013947</v>
          </cell>
        </row>
        <row r="1259">
          <cell r="G1259">
            <v>1472.5</v>
          </cell>
          <cell r="I1259">
            <v>941.74</v>
          </cell>
          <cell r="J1259">
            <v>62.11</v>
          </cell>
          <cell r="K1259">
            <v>10175872</v>
          </cell>
        </row>
        <row r="1260">
          <cell r="G1260">
            <v>3501.06</v>
          </cell>
          <cell r="I1260">
            <v>2068.79</v>
          </cell>
          <cell r="J1260">
            <v>143.09</v>
          </cell>
          <cell r="K1260">
            <v>19063702</v>
          </cell>
        </row>
        <row r="1261">
          <cell r="G1261">
            <v>2136.7399999999998</v>
          </cell>
          <cell r="I1261">
            <v>1530.95</v>
          </cell>
          <cell r="J1261">
            <v>426.4</v>
          </cell>
          <cell r="K1261">
            <v>18366123</v>
          </cell>
        </row>
        <row r="1262">
          <cell r="G1262">
            <v>2429.2600000000002</v>
          </cell>
          <cell r="I1262">
            <v>1106.3900000000001</v>
          </cell>
          <cell r="J1262">
            <v>229.11</v>
          </cell>
          <cell r="K1262">
            <v>19818301</v>
          </cell>
        </row>
        <row r="1263">
          <cell r="G1263">
            <v>4338.3100000000004</v>
          </cell>
          <cell r="I1263">
            <v>3816.07</v>
          </cell>
          <cell r="J1263">
            <v>1091.76</v>
          </cell>
          <cell r="K1263">
            <v>3810440</v>
          </cell>
        </row>
        <row r="1264">
          <cell r="G1264">
            <v>1227.01</v>
          </cell>
          <cell r="I1264">
            <v>609.70000000000005</v>
          </cell>
          <cell r="J1264">
            <v>53.63</v>
          </cell>
          <cell r="K1264">
            <v>14450773</v>
          </cell>
        </row>
        <row r="1265">
          <cell r="G1265">
            <v>2934.41</v>
          </cell>
          <cell r="I1265">
            <v>1864.84</v>
          </cell>
          <cell r="J1265">
            <v>504.67</v>
          </cell>
          <cell r="K1265">
            <v>8968932</v>
          </cell>
        </row>
        <row r="1266">
          <cell r="G1266">
            <v>3887.57</v>
          </cell>
          <cell r="I1266">
            <v>2489.9</v>
          </cell>
          <cell r="J1266">
            <v>271.69</v>
          </cell>
          <cell r="K1266">
            <v>1325143</v>
          </cell>
        </row>
        <row r="1267">
          <cell r="G1267">
            <v>4192.25</v>
          </cell>
          <cell r="I1267">
            <v>3133.01</v>
          </cell>
          <cell r="J1267">
            <v>671.44</v>
          </cell>
          <cell r="K1267">
            <v>16135268</v>
          </cell>
        </row>
        <row r="1268">
          <cell r="G1268">
            <v>1129.17</v>
          </cell>
          <cell r="I1268">
            <v>704.94</v>
          </cell>
          <cell r="J1268">
            <v>194.93</v>
          </cell>
          <cell r="K1268">
            <v>19081378</v>
          </cell>
        </row>
        <row r="1269">
          <cell r="G1269">
            <v>1133.23</v>
          </cell>
          <cell r="I1269">
            <v>918.88</v>
          </cell>
          <cell r="J1269">
            <v>266.47000000000003</v>
          </cell>
          <cell r="K1269">
            <v>6084136</v>
          </cell>
        </row>
        <row r="1270">
          <cell r="G1270">
            <v>3660.42</v>
          </cell>
          <cell r="I1270">
            <v>2486.9299999999998</v>
          </cell>
          <cell r="J1270">
            <v>584.73</v>
          </cell>
          <cell r="K1270">
            <v>4819473</v>
          </cell>
        </row>
        <row r="1271">
          <cell r="G1271">
            <v>217.64</v>
          </cell>
          <cell r="I1271">
            <v>165.71</v>
          </cell>
          <cell r="J1271">
            <v>37.200000000000003</v>
          </cell>
          <cell r="K1271">
            <v>8307489</v>
          </cell>
        </row>
        <row r="1272">
          <cell r="G1272">
            <v>3891.59</v>
          </cell>
          <cell r="I1272">
            <v>1770.3</v>
          </cell>
          <cell r="J1272">
            <v>92.84</v>
          </cell>
          <cell r="K1272">
            <v>19786236</v>
          </cell>
        </row>
        <row r="1273">
          <cell r="G1273">
            <v>455.44</v>
          </cell>
          <cell r="I1273">
            <v>398.86</v>
          </cell>
          <cell r="J1273">
            <v>37.950000000000003</v>
          </cell>
          <cell r="K1273">
            <v>11421917</v>
          </cell>
        </row>
        <row r="1274">
          <cell r="G1274">
            <v>4668.05</v>
          </cell>
          <cell r="I1274">
            <v>2939.27</v>
          </cell>
          <cell r="J1274">
            <v>797.96</v>
          </cell>
          <cell r="K1274">
            <v>11683042</v>
          </cell>
        </row>
        <row r="1275">
          <cell r="G1275">
            <v>2267.69</v>
          </cell>
          <cell r="I1275">
            <v>1165.3699999999999</v>
          </cell>
          <cell r="J1275">
            <v>58.33</v>
          </cell>
          <cell r="K1275">
            <v>18696064</v>
          </cell>
        </row>
        <row r="1276">
          <cell r="G1276">
            <v>92.22</v>
          </cell>
          <cell r="I1276">
            <v>39.97</v>
          </cell>
          <cell r="J1276">
            <v>4.63</v>
          </cell>
          <cell r="K1276">
            <v>3902254</v>
          </cell>
        </row>
        <row r="1277">
          <cell r="G1277">
            <v>1406.88</v>
          </cell>
          <cell r="I1277">
            <v>973.3</v>
          </cell>
          <cell r="J1277">
            <v>102.03</v>
          </cell>
          <cell r="K1277">
            <v>4495319</v>
          </cell>
        </row>
        <row r="1278">
          <cell r="G1278">
            <v>598.12</v>
          </cell>
          <cell r="I1278">
            <v>523.26</v>
          </cell>
          <cell r="J1278">
            <v>149.13999999999999</v>
          </cell>
          <cell r="K1278">
            <v>7574673</v>
          </cell>
        </row>
        <row r="1279">
          <cell r="G1279">
            <v>3756.61</v>
          </cell>
          <cell r="I1279">
            <v>3104.91</v>
          </cell>
          <cell r="J1279">
            <v>295.44</v>
          </cell>
          <cell r="K1279">
            <v>17804888</v>
          </cell>
        </row>
        <row r="1280">
          <cell r="G1280">
            <v>1300.77</v>
          </cell>
          <cell r="I1280">
            <v>759.5</v>
          </cell>
          <cell r="J1280">
            <v>69.28</v>
          </cell>
          <cell r="K1280">
            <v>4864710</v>
          </cell>
        </row>
        <row r="1281">
          <cell r="G1281">
            <v>3055.54</v>
          </cell>
          <cell r="I1281">
            <v>1894.51</v>
          </cell>
          <cell r="J1281">
            <v>96.48</v>
          </cell>
          <cell r="K1281">
            <v>10668246</v>
          </cell>
        </row>
        <row r="1282">
          <cell r="G1282">
            <v>1865.19</v>
          </cell>
          <cell r="I1282">
            <v>1316.27</v>
          </cell>
          <cell r="J1282">
            <v>223.46</v>
          </cell>
          <cell r="K1282">
            <v>9014360</v>
          </cell>
        </row>
        <row r="1283">
          <cell r="G1283">
            <v>1976.14</v>
          </cell>
          <cell r="I1283">
            <v>1641.53</v>
          </cell>
          <cell r="J1283">
            <v>234.81</v>
          </cell>
          <cell r="K1283">
            <v>8358499</v>
          </cell>
        </row>
        <row r="1284">
          <cell r="G1284">
            <v>3862.78</v>
          </cell>
          <cell r="I1284">
            <v>1715.48</v>
          </cell>
          <cell r="J1284">
            <v>494.99</v>
          </cell>
          <cell r="K1284">
            <v>11145993</v>
          </cell>
        </row>
        <row r="1285">
          <cell r="G1285">
            <v>934.15</v>
          </cell>
          <cell r="I1285">
            <v>725.74</v>
          </cell>
          <cell r="J1285">
            <v>186.91</v>
          </cell>
          <cell r="K1285">
            <v>11655875</v>
          </cell>
        </row>
        <row r="1286">
          <cell r="G1286">
            <v>137.66999999999999</v>
          </cell>
          <cell r="I1286">
            <v>58.06</v>
          </cell>
          <cell r="J1286">
            <v>11.08</v>
          </cell>
          <cell r="K1286">
            <v>12436071</v>
          </cell>
        </row>
        <row r="1287">
          <cell r="G1287">
            <v>1636.88</v>
          </cell>
          <cell r="I1287">
            <v>784.31</v>
          </cell>
          <cell r="J1287">
            <v>156.69</v>
          </cell>
          <cell r="K1287">
            <v>17739837</v>
          </cell>
        </row>
        <row r="1288">
          <cell r="G1288">
            <v>283.17</v>
          </cell>
          <cell r="I1288">
            <v>252.78</v>
          </cell>
          <cell r="J1288">
            <v>62.45</v>
          </cell>
          <cell r="K1288">
            <v>12393949</v>
          </cell>
        </row>
        <row r="1289">
          <cell r="G1289">
            <v>2854.83</v>
          </cell>
          <cell r="I1289">
            <v>2335.9499999999998</v>
          </cell>
          <cell r="J1289">
            <v>232.39</v>
          </cell>
          <cell r="K1289">
            <v>1819162</v>
          </cell>
        </row>
        <row r="1290">
          <cell r="G1290">
            <v>173.25</v>
          </cell>
          <cell r="I1290">
            <v>142.04</v>
          </cell>
          <cell r="J1290">
            <v>8.1</v>
          </cell>
          <cell r="K1290">
            <v>15417836</v>
          </cell>
        </row>
        <row r="1291">
          <cell r="G1291">
            <v>775.96</v>
          </cell>
          <cell r="I1291">
            <v>429.85</v>
          </cell>
          <cell r="J1291">
            <v>105.61</v>
          </cell>
          <cell r="K1291">
            <v>19774093</v>
          </cell>
        </row>
        <row r="1292">
          <cell r="G1292">
            <v>3065.98</v>
          </cell>
          <cell r="I1292">
            <v>1792.1</v>
          </cell>
          <cell r="J1292">
            <v>297.14999999999998</v>
          </cell>
          <cell r="K1292">
            <v>15793413</v>
          </cell>
        </row>
        <row r="1293">
          <cell r="G1293">
            <v>4387.3</v>
          </cell>
          <cell r="I1293">
            <v>2144.7399999999998</v>
          </cell>
          <cell r="J1293">
            <v>306.83999999999997</v>
          </cell>
          <cell r="K1293">
            <v>6918480</v>
          </cell>
        </row>
        <row r="1294">
          <cell r="G1294">
            <v>427.97</v>
          </cell>
          <cell r="I1294">
            <v>348.19</v>
          </cell>
          <cell r="J1294">
            <v>64.11</v>
          </cell>
          <cell r="K1294">
            <v>2380463</v>
          </cell>
        </row>
        <row r="1295">
          <cell r="G1295">
            <v>1806.93</v>
          </cell>
          <cell r="I1295">
            <v>1539.7</v>
          </cell>
          <cell r="J1295">
            <v>390.97</v>
          </cell>
          <cell r="K1295">
            <v>14557836</v>
          </cell>
        </row>
        <row r="1296">
          <cell r="G1296">
            <v>4422.8900000000003</v>
          </cell>
          <cell r="I1296">
            <v>1773.25</v>
          </cell>
          <cell r="J1296">
            <v>341.64</v>
          </cell>
          <cell r="K1296">
            <v>6034816</v>
          </cell>
        </row>
        <row r="1297">
          <cell r="G1297">
            <v>4044.8</v>
          </cell>
          <cell r="I1297">
            <v>3460.55</v>
          </cell>
          <cell r="J1297">
            <v>590.5</v>
          </cell>
          <cell r="K1297">
            <v>15941941</v>
          </cell>
        </row>
        <row r="1298">
          <cell r="G1298">
            <v>2283.0500000000002</v>
          </cell>
          <cell r="I1298">
            <v>1590.55</v>
          </cell>
          <cell r="J1298">
            <v>386.83</v>
          </cell>
          <cell r="K1298">
            <v>6195216</v>
          </cell>
        </row>
        <row r="1299">
          <cell r="G1299">
            <v>4359.1000000000004</v>
          </cell>
          <cell r="I1299">
            <v>1966.8</v>
          </cell>
          <cell r="J1299">
            <v>212.91</v>
          </cell>
          <cell r="K1299">
            <v>9586736</v>
          </cell>
        </row>
        <row r="1300">
          <cell r="G1300">
            <v>2010.63</v>
          </cell>
          <cell r="I1300">
            <v>1032.69</v>
          </cell>
          <cell r="J1300">
            <v>216.57</v>
          </cell>
          <cell r="K1300">
            <v>13027748</v>
          </cell>
        </row>
        <row r="1301">
          <cell r="G1301">
            <v>1414.17</v>
          </cell>
          <cell r="I1301">
            <v>787.51</v>
          </cell>
          <cell r="J1301">
            <v>214.28</v>
          </cell>
          <cell r="K1301">
            <v>13356381</v>
          </cell>
        </row>
        <row r="1302">
          <cell r="G1302">
            <v>3942.48</v>
          </cell>
          <cell r="I1302">
            <v>2303.27</v>
          </cell>
          <cell r="J1302">
            <v>597.03</v>
          </cell>
          <cell r="K1302">
            <v>10601408</v>
          </cell>
        </row>
        <row r="1303">
          <cell r="G1303">
            <v>3819.4</v>
          </cell>
          <cell r="I1303">
            <v>1838.78</v>
          </cell>
          <cell r="J1303">
            <v>268.66000000000003</v>
          </cell>
          <cell r="K1303">
            <v>122506</v>
          </cell>
        </row>
        <row r="1304">
          <cell r="G1304">
            <v>4657.62</v>
          </cell>
          <cell r="I1304">
            <v>3277.92</v>
          </cell>
          <cell r="J1304">
            <v>227.39</v>
          </cell>
          <cell r="K1304">
            <v>19015911</v>
          </cell>
        </row>
        <row r="1305">
          <cell r="G1305">
            <v>1587.63</v>
          </cell>
          <cell r="I1305">
            <v>1198.4000000000001</v>
          </cell>
          <cell r="J1305">
            <v>336.48</v>
          </cell>
          <cell r="K1305">
            <v>440585</v>
          </cell>
        </row>
        <row r="1306">
          <cell r="G1306">
            <v>2452.64</v>
          </cell>
          <cell r="I1306">
            <v>1236.4000000000001</v>
          </cell>
          <cell r="J1306">
            <v>206.54</v>
          </cell>
          <cell r="K1306">
            <v>292609</v>
          </cell>
        </row>
        <row r="1307">
          <cell r="G1307">
            <v>3202.04</v>
          </cell>
          <cell r="I1307">
            <v>2087.96</v>
          </cell>
          <cell r="J1307">
            <v>480.12</v>
          </cell>
          <cell r="K1307">
            <v>6225968</v>
          </cell>
        </row>
        <row r="1308">
          <cell r="G1308">
            <v>1017.04</v>
          </cell>
          <cell r="I1308">
            <v>790.11</v>
          </cell>
          <cell r="J1308">
            <v>132.15</v>
          </cell>
          <cell r="K1308">
            <v>3167133</v>
          </cell>
        </row>
        <row r="1309">
          <cell r="G1309">
            <v>4485.03</v>
          </cell>
          <cell r="I1309">
            <v>2057.6999999999998</v>
          </cell>
          <cell r="J1309">
            <v>204.75</v>
          </cell>
          <cell r="K1309">
            <v>17593532</v>
          </cell>
        </row>
        <row r="1310">
          <cell r="G1310">
            <v>3178.77</v>
          </cell>
          <cell r="I1310">
            <v>1980.74</v>
          </cell>
          <cell r="J1310">
            <v>114.79</v>
          </cell>
          <cell r="K1310">
            <v>2385997</v>
          </cell>
        </row>
        <row r="1311">
          <cell r="G1311">
            <v>705.41</v>
          </cell>
          <cell r="I1311">
            <v>446.75</v>
          </cell>
          <cell r="J1311">
            <v>103.58</v>
          </cell>
          <cell r="K1311">
            <v>12986619</v>
          </cell>
        </row>
        <row r="1312">
          <cell r="G1312">
            <v>2408.9499999999998</v>
          </cell>
          <cell r="I1312">
            <v>1826.22</v>
          </cell>
          <cell r="J1312">
            <v>437.71</v>
          </cell>
          <cell r="K1312">
            <v>19009381</v>
          </cell>
        </row>
        <row r="1313">
          <cell r="G1313">
            <v>2918.46</v>
          </cell>
          <cell r="I1313">
            <v>2408.2199999999998</v>
          </cell>
          <cell r="J1313">
            <v>120.58</v>
          </cell>
          <cell r="K1313">
            <v>18562232</v>
          </cell>
        </row>
        <row r="1314">
          <cell r="G1314">
            <v>3128.13</v>
          </cell>
          <cell r="I1314">
            <v>2729.98</v>
          </cell>
          <cell r="J1314">
            <v>701.58</v>
          </cell>
          <cell r="K1314">
            <v>12412601</v>
          </cell>
        </row>
        <row r="1315">
          <cell r="G1315">
            <v>549.32000000000005</v>
          </cell>
          <cell r="I1315">
            <v>483.41</v>
          </cell>
          <cell r="J1315">
            <v>28.96</v>
          </cell>
          <cell r="K1315">
            <v>605104</v>
          </cell>
        </row>
        <row r="1316">
          <cell r="G1316">
            <v>3777.96</v>
          </cell>
          <cell r="I1316">
            <v>2678.83</v>
          </cell>
          <cell r="J1316">
            <v>339.78</v>
          </cell>
          <cell r="K1316">
            <v>930069</v>
          </cell>
        </row>
        <row r="1317">
          <cell r="G1317">
            <v>2023.81</v>
          </cell>
          <cell r="I1317">
            <v>853.59</v>
          </cell>
          <cell r="J1317">
            <v>148.79</v>
          </cell>
          <cell r="K1317">
            <v>14504352</v>
          </cell>
        </row>
        <row r="1318">
          <cell r="G1318">
            <v>2046.01</v>
          </cell>
          <cell r="I1318">
            <v>1777.05</v>
          </cell>
          <cell r="J1318">
            <v>233.86</v>
          </cell>
          <cell r="K1318">
            <v>14255301</v>
          </cell>
        </row>
        <row r="1319">
          <cell r="G1319">
            <v>877.38</v>
          </cell>
          <cell r="I1319">
            <v>375.34</v>
          </cell>
          <cell r="J1319">
            <v>76.06</v>
          </cell>
          <cell r="K1319">
            <v>739982</v>
          </cell>
        </row>
        <row r="1320">
          <cell r="G1320">
            <v>2984.6</v>
          </cell>
          <cell r="I1320">
            <v>1898.31</v>
          </cell>
          <cell r="J1320">
            <v>295.04000000000002</v>
          </cell>
          <cell r="K1320">
            <v>679253</v>
          </cell>
        </row>
        <row r="1321">
          <cell r="G1321">
            <v>2883.62</v>
          </cell>
          <cell r="I1321">
            <v>1380.31</v>
          </cell>
          <cell r="J1321">
            <v>240.14</v>
          </cell>
          <cell r="K1321">
            <v>7324191</v>
          </cell>
        </row>
        <row r="1322">
          <cell r="G1322">
            <v>2075.8000000000002</v>
          </cell>
          <cell r="I1322">
            <v>878.44</v>
          </cell>
          <cell r="J1322">
            <v>70.05</v>
          </cell>
          <cell r="K1322">
            <v>1762989</v>
          </cell>
        </row>
        <row r="1323">
          <cell r="G1323">
            <v>826.65</v>
          </cell>
          <cell r="I1323">
            <v>441.82</v>
          </cell>
          <cell r="J1323">
            <v>46.03</v>
          </cell>
          <cell r="K1323">
            <v>2755206</v>
          </cell>
        </row>
        <row r="1324">
          <cell r="G1324">
            <v>4166.3900000000003</v>
          </cell>
          <cell r="I1324">
            <v>3332.32</v>
          </cell>
          <cell r="J1324">
            <v>643.38</v>
          </cell>
          <cell r="K1324">
            <v>17929277</v>
          </cell>
        </row>
        <row r="1325">
          <cell r="G1325">
            <v>4665.2</v>
          </cell>
          <cell r="I1325">
            <v>3936.74</v>
          </cell>
          <cell r="J1325">
            <v>743.06</v>
          </cell>
          <cell r="K1325">
            <v>19564165</v>
          </cell>
        </row>
        <row r="1326">
          <cell r="G1326">
            <v>1907.01</v>
          </cell>
          <cell r="I1326">
            <v>1047.47</v>
          </cell>
          <cell r="J1326">
            <v>304.02999999999997</v>
          </cell>
          <cell r="K1326">
            <v>7076016</v>
          </cell>
        </row>
        <row r="1327">
          <cell r="G1327">
            <v>2106.69</v>
          </cell>
          <cell r="I1327">
            <v>1847.75</v>
          </cell>
          <cell r="J1327">
            <v>266.24</v>
          </cell>
          <cell r="K1327">
            <v>11423362</v>
          </cell>
        </row>
        <row r="1328">
          <cell r="G1328">
            <v>337.89</v>
          </cell>
          <cell r="I1328">
            <v>227.44</v>
          </cell>
          <cell r="J1328">
            <v>46.13</v>
          </cell>
          <cell r="K1328">
            <v>5941844</v>
          </cell>
        </row>
        <row r="1329">
          <cell r="G1329">
            <v>501.93</v>
          </cell>
          <cell r="I1329">
            <v>450.22</v>
          </cell>
          <cell r="J1329">
            <v>132.79</v>
          </cell>
          <cell r="K1329">
            <v>5822604</v>
          </cell>
        </row>
        <row r="1330">
          <cell r="G1330">
            <v>1470.17</v>
          </cell>
          <cell r="I1330">
            <v>1185.26</v>
          </cell>
          <cell r="J1330">
            <v>135.86000000000001</v>
          </cell>
          <cell r="K1330">
            <v>3168803</v>
          </cell>
        </row>
        <row r="1331">
          <cell r="G1331">
            <v>3240.21</v>
          </cell>
          <cell r="I1331">
            <v>1616.62</v>
          </cell>
          <cell r="J1331">
            <v>125.77</v>
          </cell>
          <cell r="K1331">
            <v>1453606</v>
          </cell>
        </row>
        <row r="1332">
          <cell r="G1332">
            <v>1302.32</v>
          </cell>
          <cell r="I1332">
            <v>990.59</v>
          </cell>
          <cell r="J1332">
            <v>274.87</v>
          </cell>
          <cell r="K1332">
            <v>8225586</v>
          </cell>
        </row>
        <row r="1333">
          <cell r="G1333">
            <v>1040.72</v>
          </cell>
          <cell r="I1333">
            <v>812.28</v>
          </cell>
          <cell r="J1333">
            <v>68.459999999999994</v>
          </cell>
          <cell r="K1333">
            <v>1346530</v>
          </cell>
        </row>
        <row r="1334">
          <cell r="G1334">
            <v>1672.16</v>
          </cell>
          <cell r="I1334">
            <v>1168.68</v>
          </cell>
          <cell r="J1334">
            <v>61.23</v>
          </cell>
          <cell r="K1334">
            <v>9609934</v>
          </cell>
        </row>
        <row r="1335">
          <cell r="G1335">
            <v>2268.0700000000002</v>
          </cell>
          <cell r="I1335">
            <v>1200.3699999999999</v>
          </cell>
          <cell r="J1335">
            <v>86.97</v>
          </cell>
          <cell r="K1335">
            <v>18217270</v>
          </cell>
        </row>
        <row r="1336">
          <cell r="G1336">
            <v>2290.73</v>
          </cell>
          <cell r="I1336">
            <v>1222.56</v>
          </cell>
          <cell r="J1336">
            <v>352.13</v>
          </cell>
          <cell r="K1336">
            <v>171748</v>
          </cell>
        </row>
        <row r="1337">
          <cell r="G1337">
            <v>3684.06</v>
          </cell>
          <cell r="I1337">
            <v>3298.79</v>
          </cell>
          <cell r="J1337">
            <v>980.21</v>
          </cell>
          <cell r="K1337">
            <v>14982042</v>
          </cell>
        </row>
        <row r="1338">
          <cell r="G1338">
            <v>4871.67</v>
          </cell>
          <cell r="I1338">
            <v>2368.71</v>
          </cell>
          <cell r="J1338">
            <v>378.15</v>
          </cell>
          <cell r="K1338">
            <v>3106283</v>
          </cell>
        </row>
        <row r="1339">
          <cell r="G1339">
            <v>2928.92</v>
          </cell>
          <cell r="I1339">
            <v>1197.75</v>
          </cell>
          <cell r="J1339">
            <v>358.31</v>
          </cell>
          <cell r="K1339">
            <v>17454981</v>
          </cell>
        </row>
        <row r="1340">
          <cell r="G1340">
            <v>1073.3399999999999</v>
          </cell>
          <cell r="I1340">
            <v>747.33</v>
          </cell>
          <cell r="J1340">
            <v>172.64</v>
          </cell>
          <cell r="K1340">
            <v>14472244</v>
          </cell>
        </row>
        <row r="1341">
          <cell r="G1341">
            <v>2151.64</v>
          </cell>
          <cell r="I1341">
            <v>1048.1500000000001</v>
          </cell>
          <cell r="J1341">
            <v>86.03</v>
          </cell>
          <cell r="K1341">
            <v>1035709</v>
          </cell>
        </row>
        <row r="1342">
          <cell r="G1342">
            <v>3688.3</v>
          </cell>
          <cell r="I1342">
            <v>3000.08</v>
          </cell>
          <cell r="J1342">
            <v>718.4</v>
          </cell>
          <cell r="K1342">
            <v>13821645</v>
          </cell>
        </row>
        <row r="1343">
          <cell r="G1343">
            <v>1986.14</v>
          </cell>
          <cell r="I1343">
            <v>1777.09</v>
          </cell>
          <cell r="J1343">
            <v>386.35</v>
          </cell>
          <cell r="K1343">
            <v>5250397</v>
          </cell>
        </row>
        <row r="1344">
          <cell r="G1344">
            <v>4212.1099999999997</v>
          </cell>
          <cell r="I1344">
            <v>1965.14</v>
          </cell>
          <cell r="J1344">
            <v>421.34</v>
          </cell>
          <cell r="K1344">
            <v>18024125</v>
          </cell>
        </row>
        <row r="1345">
          <cell r="G1345">
            <v>4595.6099999999997</v>
          </cell>
          <cell r="I1345">
            <v>3837.83</v>
          </cell>
          <cell r="J1345">
            <v>521.4</v>
          </cell>
          <cell r="K1345">
            <v>8692738</v>
          </cell>
        </row>
        <row r="1346">
          <cell r="G1346">
            <v>4231.6000000000004</v>
          </cell>
          <cell r="I1346">
            <v>2230.54</v>
          </cell>
          <cell r="J1346">
            <v>180.41</v>
          </cell>
          <cell r="K1346">
            <v>18472873</v>
          </cell>
        </row>
        <row r="1347">
          <cell r="G1347">
            <v>3310.94</v>
          </cell>
          <cell r="I1347">
            <v>2364.7399999999998</v>
          </cell>
          <cell r="J1347">
            <v>527.66</v>
          </cell>
          <cell r="K1347">
            <v>15089369</v>
          </cell>
        </row>
        <row r="1348">
          <cell r="G1348">
            <v>4019.34</v>
          </cell>
          <cell r="I1348">
            <v>2031.5</v>
          </cell>
          <cell r="J1348">
            <v>286.54000000000002</v>
          </cell>
          <cell r="K1348">
            <v>9598632</v>
          </cell>
        </row>
        <row r="1349">
          <cell r="G1349">
            <v>762.66</v>
          </cell>
          <cell r="I1349">
            <v>475.82</v>
          </cell>
          <cell r="J1349">
            <v>30.25</v>
          </cell>
          <cell r="K1349">
            <v>14749629</v>
          </cell>
        </row>
        <row r="1350">
          <cell r="G1350">
            <v>4788.38</v>
          </cell>
          <cell r="I1350">
            <v>4246.55</v>
          </cell>
          <cell r="J1350">
            <v>703.84</v>
          </cell>
          <cell r="K1350">
            <v>7677535</v>
          </cell>
        </row>
        <row r="1351">
          <cell r="G1351">
            <v>4021.38</v>
          </cell>
          <cell r="I1351">
            <v>2340.4299999999998</v>
          </cell>
          <cell r="J1351">
            <v>523.78</v>
          </cell>
          <cell r="K1351">
            <v>14762418</v>
          </cell>
        </row>
        <row r="1352">
          <cell r="G1352">
            <v>550.19000000000005</v>
          </cell>
          <cell r="I1352">
            <v>325.18</v>
          </cell>
          <cell r="J1352">
            <v>42.79</v>
          </cell>
          <cell r="K1352">
            <v>5890663</v>
          </cell>
        </row>
        <row r="1353">
          <cell r="G1353">
            <v>1545.18</v>
          </cell>
          <cell r="I1353">
            <v>795</v>
          </cell>
          <cell r="J1353">
            <v>104.18</v>
          </cell>
          <cell r="K1353">
            <v>12033553</v>
          </cell>
        </row>
        <row r="1354">
          <cell r="G1354">
            <v>4415.2700000000004</v>
          </cell>
          <cell r="I1354">
            <v>2390.4</v>
          </cell>
          <cell r="J1354">
            <v>502.54</v>
          </cell>
          <cell r="K1354">
            <v>7851362</v>
          </cell>
        </row>
        <row r="1355">
          <cell r="G1355">
            <v>944.64</v>
          </cell>
          <cell r="I1355">
            <v>594.21</v>
          </cell>
          <cell r="J1355">
            <v>137.75</v>
          </cell>
          <cell r="K1355">
            <v>7341164</v>
          </cell>
        </row>
        <row r="1356">
          <cell r="G1356">
            <v>394.67</v>
          </cell>
          <cell r="I1356">
            <v>354.11</v>
          </cell>
          <cell r="J1356">
            <v>66.78</v>
          </cell>
          <cell r="K1356">
            <v>11232305</v>
          </cell>
        </row>
        <row r="1357">
          <cell r="G1357">
            <v>3606.73</v>
          </cell>
          <cell r="I1357">
            <v>2862.37</v>
          </cell>
          <cell r="J1357">
            <v>711.54</v>
          </cell>
          <cell r="K1357">
            <v>6013728</v>
          </cell>
        </row>
        <row r="1358">
          <cell r="G1358">
            <v>2963.16</v>
          </cell>
          <cell r="I1358">
            <v>1702.04</v>
          </cell>
          <cell r="J1358">
            <v>217.82</v>
          </cell>
          <cell r="K1358">
            <v>19226868</v>
          </cell>
        </row>
        <row r="1359">
          <cell r="G1359">
            <v>1741.54</v>
          </cell>
          <cell r="I1359">
            <v>1043.07</v>
          </cell>
          <cell r="J1359">
            <v>217.23</v>
          </cell>
          <cell r="K1359">
            <v>5636976</v>
          </cell>
        </row>
        <row r="1360">
          <cell r="G1360">
            <v>2625.24</v>
          </cell>
          <cell r="I1360">
            <v>1770.52</v>
          </cell>
          <cell r="J1360">
            <v>381.87</v>
          </cell>
          <cell r="K1360">
            <v>1568179</v>
          </cell>
        </row>
        <row r="1361">
          <cell r="G1361">
            <v>853.81</v>
          </cell>
          <cell r="I1361">
            <v>535.04</v>
          </cell>
          <cell r="J1361">
            <v>68.66</v>
          </cell>
          <cell r="K1361">
            <v>3655295</v>
          </cell>
        </row>
        <row r="1362">
          <cell r="G1362">
            <v>1074.52</v>
          </cell>
          <cell r="I1362">
            <v>828.17</v>
          </cell>
          <cell r="J1362">
            <v>48.75</v>
          </cell>
          <cell r="K1362">
            <v>6109371</v>
          </cell>
        </row>
        <row r="1363">
          <cell r="G1363">
            <v>3196.77</v>
          </cell>
          <cell r="I1363">
            <v>2805.58</v>
          </cell>
          <cell r="J1363">
            <v>269.54000000000002</v>
          </cell>
          <cell r="K1363">
            <v>12853114</v>
          </cell>
        </row>
        <row r="1364">
          <cell r="G1364">
            <v>1547.76</v>
          </cell>
          <cell r="I1364">
            <v>979.67</v>
          </cell>
          <cell r="J1364">
            <v>217.13</v>
          </cell>
          <cell r="K1364">
            <v>4729428</v>
          </cell>
        </row>
        <row r="1365">
          <cell r="G1365">
            <v>2784.32</v>
          </cell>
          <cell r="I1365">
            <v>1755.68</v>
          </cell>
          <cell r="J1365">
            <v>260.14</v>
          </cell>
          <cell r="K1365">
            <v>18695235</v>
          </cell>
        </row>
        <row r="1366">
          <cell r="G1366">
            <v>4109.95</v>
          </cell>
          <cell r="I1366">
            <v>3113.12</v>
          </cell>
          <cell r="J1366">
            <v>682.8</v>
          </cell>
          <cell r="K1366">
            <v>12447355</v>
          </cell>
        </row>
        <row r="1367">
          <cell r="G1367">
            <v>2163.02</v>
          </cell>
          <cell r="I1367">
            <v>916.12</v>
          </cell>
          <cell r="J1367">
            <v>159.44999999999999</v>
          </cell>
          <cell r="K1367">
            <v>1839631</v>
          </cell>
        </row>
        <row r="1368">
          <cell r="G1368">
            <v>4603.57</v>
          </cell>
          <cell r="I1368">
            <v>2839.9</v>
          </cell>
          <cell r="J1368">
            <v>566.23</v>
          </cell>
          <cell r="K1368">
            <v>11621667</v>
          </cell>
        </row>
        <row r="1369">
          <cell r="G1369">
            <v>1667.2</v>
          </cell>
          <cell r="I1369">
            <v>942.1</v>
          </cell>
          <cell r="J1369">
            <v>236</v>
          </cell>
          <cell r="K1369">
            <v>5657734</v>
          </cell>
        </row>
        <row r="1370">
          <cell r="G1370">
            <v>916.97</v>
          </cell>
          <cell r="I1370">
            <v>541.92999999999995</v>
          </cell>
          <cell r="J1370">
            <v>126.65</v>
          </cell>
          <cell r="K1370">
            <v>17796098</v>
          </cell>
        </row>
        <row r="1371">
          <cell r="G1371">
            <v>508.79</v>
          </cell>
          <cell r="I1371">
            <v>324.20999999999998</v>
          </cell>
          <cell r="J1371">
            <v>67.8</v>
          </cell>
          <cell r="K1371">
            <v>17530552</v>
          </cell>
        </row>
        <row r="1372">
          <cell r="G1372">
            <v>730.15</v>
          </cell>
          <cell r="I1372">
            <v>329.28</v>
          </cell>
          <cell r="J1372">
            <v>31.86</v>
          </cell>
          <cell r="K1372">
            <v>10621809</v>
          </cell>
        </row>
        <row r="1373">
          <cell r="G1373">
            <v>3788.25</v>
          </cell>
          <cell r="I1373">
            <v>2958.6</v>
          </cell>
          <cell r="J1373">
            <v>639.58000000000004</v>
          </cell>
          <cell r="K1373">
            <v>12592419</v>
          </cell>
        </row>
        <row r="1374">
          <cell r="G1374">
            <v>156.52000000000001</v>
          </cell>
          <cell r="I1374">
            <v>95.51</v>
          </cell>
          <cell r="J1374">
            <v>12.94</v>
          </cell>
          <cell r="K1374">
            <v>7731964</v>
          </cell>
        </row>
        <row r="1375">
          <cell r="G1375">
            <v>3331.95</v>
          </cell>
          <cell r="I1375">
            <v>2044.53</v>
          </cell>
          <cell r="J1375">
            <v>180.22</v>
          </cell>
          <cell r="K1375">
            <v>14635756</v>
          </cell>
        </row>
        <row r="1376">
          <cell r="G1376">
            <v>1264.24</v>
          </cell>
          <cell r="I1376">
            <v>952.37</v>
          </cell>
          <cell r="J1376">
            <v>130.72999999999999</v>
          </cell>
          <cell r="K1376">
            <v>3852704</v>
          </cell>
        </row>
        <row r="1377">
          <cell r="G1377">
            <v>3102</v>
          </cell>
          <cell r="I1377">
            <v>1655.35</v>
          </cell>
          <cell r="J1377">
            <v>132.01</v>
          </cell>
          <cell r="K1377">
            <v>15510603</v>
          </cell>
        </row>
        <row r="1378">
          <cell r="G1378">
            <v>310.3</v>
          </cell>
          <cell r="I1378">
            <v>161.31</v>
          </cell>
          <cell r="J1378">
            <v>44.53</v>
          </cell>
          <cell r="K1378">
            <v>9085233</v>
          </cell>
        </row>
        <row r="1379">
          <cell r="G1379">
            <v>2345</v>
          </cell>
          <cell r="I1379">
            <v>1037.68</v>
          </cell>
          <cell r="J1379">
            <v>229.93</v>
          </cell>
          <cell r="K1379">
            <v>14387382</v>
          </cell>
        </row>
        <row r="1380">
          <cell r="G1380">
            <v>3547.86</v>
          </cell>
          <cell r="I1380">
            <v>2364.9</v>
          </cell>
          <cell r="J1380">
            <v>414.11</v>
          </cell>
          <cell r="K1380">
            <v>14701818</v>
          </cell>
        </row>
        <row r="1381">
          <cell r="G1381">
            <v>280.35000000000002</v>
          </cell>
          <cell r="I1381">
            <v>186.91</v>
          </cell>
          <cell r="J1381">
            <v>33.25</v>
          </cell>
          <cell r="K1381">
            <v>13307683</v>
          </cell>
        </row>
        <row r="1382">
          <cell r="G1382">
            <v>333.34</v>
          </cell>
          <cell r="I1382">
            <v>192.62</v>
          </cell>
          <cell r="J1382">
            <v>37.31</v>
          </cell>
          <cell r="K1382">
            <v>16381655</v>
          </cell>
        </row>
        <row r="1383">
          <cell r="G1383">
            <v>3116.56</v>
          </cell>
          <cell r="I1383">
            <v>1595.53</v>
          </cell>
          <cell r="J1383">
            <v>476.19</v>
          </cell>
          <cell r="K1383">
            <v>213929</v>
          </cell>
        </row>
        <row r="1384">
          <cell r="G1384">
            <v>3534.56</v>
          </cell>
          <cell r="I1384">
            <v>1705.51</v>
          </cell>
          <cell r="J1384">
            <v>475.39</v>
          </cell>
          <cell r="K1384">
            <v>112864</v>
          </cell>
        </row>
        <row r="1385">
          <cell r="G1385">
            <v>4871.41</v>
          </cell>
          <cell r="I1385">
            <v>2286.04</v>
          </cell>
          <cell r="J1385">
            <v>289.5</v>
          </cell>
          <cell r="K1385">
            <v>5767188</v>
          </cell>
        </row>
        <row r="1386">
          <cell r="G1386">
            <v>4811.28</v>
          </cell>
          <cell r="I1386">
            <v>3823.92</v>
          </cell>
          <cell r="J1386">
            <v>578.91</v>
          </cell>
          <cell r="K1386">
            <v>8613368</v>
          </cell>
        </row>
        <row r="1387">
          <cell r="G1387">
            <v>130.34</v>
          </cell>
          <cell r="I1387">
            <v>96.13</v>
          </cell>
          <cell r="J1387">
            <v>15.94</v>
          </cell>
          <cell r="K1387">
            <v>16952988</v>
          </cell>
        </row>
        <row r="1388">
          <cell r="G1388">
            <v>3027.8</v>
          </cell>
          <cell r="I1388">
            <v>1476.79</v>
          </cell>
          <cell r="J1388">
            <v>212.53</v>
          </cell>
          <cell r="K1388">
            <v>12905388</v>
          </cell>
        </row>
        <row r="1389">
          <cell r="G1389">
            <v>136.37</v>
          </cell>
          <cell r="I1389">
            <v>96.05</v>
          </cell>
          <cell r="J1389">
            <v>7.51</v>
          </cell>
          <cell r="K1389">
            <v>11640205</v>
          </cell>
        </row>
        <row r="1390">
          <cell r="G1390">
            <v>2085.94</v>
          </cell>
          <cell r="I1390">
            <v>1359.71</v>
          </cell>
          <cell r="J1390">
            <v>250.59</v>
          </cell>
          <cell r="K1390">
            <v>5464710</v>
          </cell>
        </row>
        <row r="1391">
          <cell r="G1391">
            <v>2938.74</v>
          </cell>
          <cell r="I1391">
            <v>1996.39</v>
          </cell>
          <cell r="J1391">
            <v>362.52</v>
          </cell>
          <cell r="K1391">
            <v>9236361</v>
          </cell>
        </row>
        <row r="1392">
          <cell r="G1392">
            <v>3033.65</v>
          </cell>
          <cell r="I1392">
            <v>2608.14</v>
          </cell>
          <cell r="J1392">
            <v>228.79</v>
          </cell>
          <cell r="K1392">
            <v>551637</v>
          </cell>
        </row>
        <row r="1393">
          <cell r="G1393">
            <v>4471.26</v>
          </cell>
          <cell r="I1393">
            <v>2182.9299999999998</v>
          </cell>
          <cell r="J1393">
            <v>428.52</v>
          </cell>
          <cell r="K1393">
            <v>16935721</v>
          </cell>
        </row>
        <row r="1394">
          <cell r="G1394">
            <v>2166.91</v>
          </cell>
          <cell r="I1394">
            <v>1313.3</v>
          </cell>
          <cell r="J1394">
            <v>199.3</v>
          </cell>
          <cell r="K1394">
            <v>8776669</v>
          </cell>
        </row>
        <row r="1395">
          <cell r="G1395">
            <v>4040.04</v>
          </cell>
          <cell r="I1395">
            <v>2672.87</v>
          </cell>
          <cell r="J1395">
            <v>788.38</v>
          </cell>
          <cell r="K1395">
            <v>7181025</v>
          </cell>
        </row>
        <row r="1396">
          <cell r="G1396">
            <v>4879.21</v>
          </cell>
          <cell r="I1396">
            <v>2471.2800000000002</v>
          </cell>
          <cell r="J1396">
            <v>673.32</v>
          </cell>
          <cell r="K1396">
            <v>11779959</v>
          </cell>
        </row>
        <row r="1397">
          <cell r="G1397">
            <v>3255.52</v>
          </cell>
          <cell r="I1397">
            <v>1433.78</v>
          </cell>
          <cell r="J1397">
            <v>420.73</v>
          </cell>
          <cell r="K1397">
            <v>16334886</v>
          </cell>
        </row>
        <row r="1398">
          <cell r="G1398">
            <v>1254.1199999999999</v>
          </cell>
          <cell r="I1398">
            <v>1087.1400000000001</v>
          </cell>
          <cell r="J1398">
            <v>64.14</v>
          </cell>
          <cell r="K1398">
            <v>12549737</v>
          </cell>
        </row>
        <row r="1399">
          <cell r="G1399">
            <v>4442.62</v>
          </cell>
          <cell r="I1399">
            <v>3294.36</v>
          </cell>
          <cell r="J1399">
            <v>918.51</v>
          </cell>
          <cell r="K1399">
            <v>8862758</v>
          </cell>
        </row>
        <row r="1400">
          <cell r="G1400">
            <v>2886.88</v>
          </cell>
          <cell r="I1400">
            <v>1967.96</v>
          </cell>
          <cell r="J1400">
            <v>178.77</v>
          </cell>
          <cell r="K1400">
            <v>8267201</v>
          </cell>
        </row>
        <row r="1401">
          <cell r="G1401">
            <v>3322.15</v>
          </cell>
          <cell r="I1401">
            <v>1801.74</v>
          </cell>
          <cell r="J1401">
            <v>92.94</v>
          </cell>
          <cell r="K1401">
            <v>5229222</v>
          </cell>
        </row>
        <row r="1402">
          <cell r="G1402">
            <v>952.29</v>
          </cell>
          <cell r="I1402">
            <v>397.69</v>
          </cell>
          <cell r="J1402">
            <v>49.56</v>
          </cell>
          <cell r="K1402">
            <v>9180988</v>
          </cell>
        </row>
        <row r="1403">
          <cell r="G1403">
            <v>2135.92</v>
          </cell>
          <cell r="I1403">
            <v>1356.21</v>
          </cell>
          <cell r="J1403">
            <v>275.91000000000003</v>
          </cell>
          <cell r="K1403">
            <v>4594272</v>
          </cell>
        </row>
        <row r="1404">
          <cell r="G1404">
            <v>2779.1</v>
          </cell>
          <cell r="I1404">
            <v>1618.22</v>
          </cell>
          <cell r="J1404">
            <v>129.08000000000001</v>
          </cell>
          <cell r="K1404">
            <v>13807218</v>
          </cell>
        </row>
        <row r="1405">
          <cell r="G1405">
            <v>4214.08</v>
          </cell>
          <cell r="I1405">
            <v>1910.76</v>
          </cell>
          <cell r="J1405">
            <v>542.74</v>
          </cell>
          <cell r="K1405">
            <v>4845188</v>
          </cell>
        </row>
        <row r="1406">
          <cell r="G1406">
            <v>4327.97</v>
          </cell>
          <cell r="I1406">
            <v>2140.2800000000002</v>
          </cell>
          <cell r="J1406">
            <v>384.62</v>
          </cell>
          <cell r="K1406">
            <v>188146</v>
          </cell>
        </row>
        <row r="1407">
          <cell r="G1407">
            <v>1341.96</v>
          </cell>
          <cell r="I1407">
            <v>1023.32</v>
          </cell>
          <cell r="J1407">
            <v>289.83999999999997</v>
          </cell>
          <cell r="K1407">
            <v>4054092</v>
          </cell>
        </row>
        <row r="1408">
          <cell r="G1408">
            <v>1243.26</v>
          </cell>
          <cell r="I1408">
            <v>791.87</v>
          </cell>
          <cell r="J1408">
            <v>53.35</v>
          </cell>
          <cell r="K1408">
            <v>189814</v>
          </cell>
        </row>
        <row r="1409">
          <cell r="G1409">
            <v>4558.1400000000003</v>
          </cell>
          <cell r="I1409">
            <v>2442.1</v>
          </cell>
          <cell r="J1409">
            <v>554.74</v>
          </cell>
          <cell r="K1409">
            <v>17246961</v>
          </cell>
        </row>
        <row r="1410">
          <cell r="G1410">
            <v>1233.19</v>
          </cell>
          <cell r="I1410">
            <v>990.44</v>
          </cell>
          <cell r="J1410">
            <v>291.20999999999998</v>
          </cell>
          <cell r="K1410">
            <v>8966918</v>
          </cell>
        </row>
        <row r="1411">
          <cell r="G1411">
            <v>4846.3599999999997</v>
          </cell>
          <cell r="I1411">
            <v>2885.25</v>
          </cell>
          <cell r="J1411">
            <v>647.58000000000004</v>
          </cell>
          <cell r="K1411">
            <v>11671182</v>
          </cell>
        </row>
        <row r="1412">
          <cell r="G1412">
            <v>3012.85</v>
          </cell>
          <cell r="I1412">
            <v>1901.29</v>
          </cell>
          <cell r="J1412">
            <v>104.22</v>
          </cell>
          <cell r="K1412">
            <v>17910843</v>
          </cell>
        </row>
        <row r="1413">
          <cell r="G1413">
            <v>1378.04</v>
          </cell>
          <cell r="I1413">
            <v>1131.28</v>
          </cell>
          <cell r="J1413">
            <v>326.13</v>
          </cell>
          <cell r="K1413">
            <v>10017599</v>
          </cell>
        </row>
        <row r="1414">
          <cell r="G1414">
            <v>1188.97</v>
          </cell>
          <cell r="I1414">
            <v>973.54</v>
          </cell>
          <cell r="J1414">
            <v>87.53</v>
          </cell>
          <cell r="K1414">
            <v>1484580</v>
          </cell>
        </row>
        <row r="1415">
          <cell r="G1415">
            <v>206.97</v>
          </cell>
          <cell r="I1415">
            <v>175.02</v>
          </cell>
          <cell r="J1415">
            <v>12.36</v>
          </cell>
          <cell r="K1415">
            <v>12522495</v>
          </cell>
        </row>
        <row r="1416">
          <cell r="G1416">
            <v>3421.84</v>
          </cell>
          <cell r="I1416">
            <v>2982.91</v>
          </cell>
          <cell r="J1416">
            <v>478.25</v>
          </cell>
          <cell r="K1416">
            <v>1968234</v>
          </cell>
        </row>
        <row r="1417">
          <cell r="G1417">
            <v>4466.38</v>
          </cell>
          <cell r="I1417">
            <v>2776.56</v>
          </cell>
          <cell r="J1417">
            <v>811.01</v>
          </cell>
          <cell r="K1417">
            <v>7987260</v>
          </cell>
        </row>
        <row r="1418">
          <cell r="G1418">
            <v>1294.43</v>
          </cell>
          <cell r="I1418">
            <v>1071.4000000000001</v>
          </cell>
          <cell r="J1418">
            <v>198.39</v>
          </cell>
          <cell r="K1418">
            <v>2790688</v>
          </cell>
        </row>
        <row r="1419">
          <cell r="G1419">
            <v>836.41</v>
          </cell>
          <cell r="I1419">
            <v>427.18</v>
          </cell>
          <cell r="J1419">
            <v>56.9</v>
          </cell>
          <cell r="K1419">
            <v>15120243</v>
          </cell>
        </row>
        <row r="1420">
          <cell r="G1420">
            <v>1755.88</v>
          </cell>
          <cell r="I1420">
            <v>884.28</v>
          </cell>
          <cell r="J1420">
            <v>135.66</v>
          </cell>
          <cell r="K1420">
            <v>18508294</v>
          </cell>
        </row>
        <row r="1421">
          <cell r="G1421">
            <v>1510.46</v>
          </cell>
          <cell r="I1421">
            <v>1157.46</v>
          </cell>
          <cell r="J1421">
            <v>96.79</v>
          </cell>
          <cell r="K1421">
            <v>7584848</v>
          </cell>
        </row>
        <row r="1422">
          <cell r="G1422">
            <v>3914.06</v>
          </cell>
          <cell r="I1422">
            <v>3298.27</v>
          </cell>
          <cell r="J1422">
            <v>749.96</v>
          </cell>
          <cell r="K1422">
            <v>4532076</v>
          </cell>
        </row>
        <row r="1423">
          <cell r="G1423">
            <v>1427.04</v>
          </cell>
          <cell r="I1423">
            <v>670.99</v>
          </cell>
          <cell r="J1423">
            <v>58.14</v>
          </cell>
          <cell r="K1423">
            <v>4508382</v>
          </cell>
        </row>
        <row r="1424">
          <cell r="G1424">
            <v>2790.87</v>
          </cell>
          <cell r="I1424">
            <v>2014.51</v>
          </cell>
          <cell r="J1424">
            <v>111.54</v>
          </cell>
          <cell r="K1424">
            <v>15712362</v>
          </cell>
        </row>
        <row r="1425">
          <cell r="G1425">
            <v>4553.3</v>
          </cell>
          <cell r="I1425">
            <v>1972.45</v>
          </cell>
          <cell r="J1425">
            <v>295.58999999999997</v>
          </cell>
          <cell r="K1425">
            <v>16207945</v>
          </cell>
        </row>
        <row r="1426">
          <cell r="G1426">
            <v>279.95999999999998</v>
          </cell>
          <cell r="I1426">
            <v>147.66999999999999</v>
          </cell>
          <cell r="J1426">
            <v>22.72</v>
          </cell>
          <cell r="K1426">
            <v>16421993</v>
          </cell>
        </row>
        <row r="1427">
          <cell r="G1427">
            <v>417.19</v>
          </cell>
          <cell r="I1427">
            <v>373.75</v>
          </cell>
          <cell r="J1427">
            <v>36.090000000000003</v>
          </cell>
          <cell r="K1427">
            <v>12224534</v>
          </cell>
        </row>
        <row r="1428">
          <cell r="G1428">
            <v>4030.59</v>
          </cell>
          <cell r="I1428">
            <v>2026.53</v>
          </cell>
          <cell r="J1428">
            <v>373.1</v>
          </cell>
          <cell r="K1428">
            <v>6474847</v>
          </cell>
        </row>
        <row r="1429">
          <cell r="G1429">
            <v>3409.48</v>
          </cell>
          <cell r="I1429">
            <v>2525.63</v>
          </cell>
          <cell r="J1429">
            <v>416.98</v>
          </cell>
          <cell r="K1429">
            <v>5274068</v>
          </cell>
        </row>
        <row r="1430">
          <cell r="G1430">
            <v>1135.1300000000001</v>
          </cell>
          <cell r="I1430">
            <v>677.16</v>
          </cell>
          <cell r="J1430">
            <v>102.22</v>
          </cell>
          <cell r="K1430">
            <v>5922764</v>
          </cell>
        </row>
        <row r="1431">
          <cell r="G1431">
            <v>3975.09</v>
          </cell>
          <cell r="I1431">
            <v>2489.13</v>
          </cell>
          <cell r="J1431">
            <v>201.97</v>
          </cell>
          <cell r="K1431">
            <v>11507490</v>
          </cell>
        </row>
        <row r="1432">
          <cell r="G1432">
            <v>620.12</v>
          </cell>
          <cell r="I1432">
            <v>545.47</v>
          </cell>
          <cell r="J1432">
            <v>80.47</v>
          </cell>
          <cell r="K1432">
            <v>5824027</v>
          </cell>
        </row>
        <row r="1433">
          <cell r="G1433">
            <v>4418.9399999999996</v>
          </cell>
          <cell r="I1433">
            <v>1995.4</v>
          </cell>
          <cell r="J1433">
            <v>434.21</v>
          </cell>
          <cell r="K1433">
            <v>19313502</v>
          </cell>
        </row>
        <row r="1434">
          <cell r="G1434">
            <v>475.73</v>
          </cell>
          <cell r="I1434">
            <v>384.81</v>
          </cell>
          <cell r="J1434">
            <v>50.63</v>
          </cell>
          <cell r="K1434">
            <v>7839143</v>
          </cell>
        </row>
        <row r="1435">
          <cell r="G1435">
            <v>234.16</v>
          </cell>
          <cell r="I1435">
            <v>167.05</v>
          </cell>
          <cell r="J1435">
            <v>14.65</v>
          </cell>
          <cell r="K1435">
            <v>12127062</v>
          </cell>
        </row>
        <row r="1436">
          <cell r="G1436">
            <v>3264.75</v>
          </cell>
          <cell r="I1436">
            <v>2285.36</v>
          </cell>
          <cell r="J1436">
            <v>676.65</v>
          </cell>
          <cell r="K1436">
            <v>3156512</v>
          </cell>
        </row>
        <row r="1437">
          <cell r="G1437">
            <v>2592.88</v>
          </cell>
          <cell r="I1437">
            <v>1843.78</v>
          </cell>
          <cell r="J1437">
            <v>165.59</v>
          </cell>
          <cell r="K1437">
            <v>18136351</v>
          </cell>
        </row>
        <row r="1438">
          <cell r="G1438">
            <v>3935.47</v>
          </cell>
          <cell r="I1438">
            <v>2938.52</v>
          </cell>
          <cell r="J1438">
            <v>317.8</v>
          </cell>
          <cell r="K1438">
            <v>7187861</v>
          </cell>
        </row>
        <row r="1439">
          <cell r="G1439">
            <v>4427.1099999999997</v>
          </cell>
          <cell r="I1439">
            <v>3516.03</v>
          </cell>
          <cell r="J1439">
            <v>1003.83</v>
          </cell>
          <cell r="K1439">
            <v>4635435</v>
          </cell>
        </row>
        <row r="1440">
          <cell r="G1440">
            <v>3239.39</v>
          </cell>
          <cell r="I1440">
            <v>1342.74</v>
          </cell>
          <cell r="J1440">
            <v>355.11</v>
          </cell>
          <cell r="K1440">
            <v>5301975</v>
          </cell>
        </row>
        <row r="1441">
          <cell r="G1441">
            <v>4193.5600000000004</v>
          </cell>
          <cell r="I1441">
            <v>3439.89</v>
          </cell>
          <cell r="J1441">
            <v>277.70999999999998</v>
          </cell>
          <cell r="K1441">
            <v>7103767</v>
          </cell>
        </row>
        <row r="1442">
          <cell r="G1442">
            <v>1597.35</v>
          </cell>
          <cell r="I1442">
            <v>871.67</v>
          </cell>
          <cell r="J1442">
            <v>232.63</v>
          </cell>
          <cell r="K1442">
            <v>14196947</v>
          </cell>
        </row>
        <row r="1443">
          <cell r="G1443">
            <v>2843.87</v>
          </cell>
          <cell r="I1443">
            <v>2367.5300000000002</v>
          </cell>
          <cell r="J1443">
            <v>354.81</v>
          </cell>
          <cell r="K1443">
            <v>15000435</v>
          </cell>
        </row>
        <row r="1444">
          <cell r="G1444">
            <v>520.16999999999996</v>
          </cell>
          <cell r="I1444">
            <v>448.77</v>
          </cell>
          <cell r="J1444">
            <v>102.84</v>
          </cell>
          <cell r="K1444">
            <v>10215744</v>
          </cell>
        </row>
        <row r="1445">
          <cell r="G1445">
            <v>2399.4699999999998</v>
          </cell>
          <cell r="I1445">
            <v>1152.6400000000001</v>
          </cell>
          <cell r="J1445">
            <v>158.1</v>
          </cell>
          <cell r="K1445">
            <v>16822955</v>
          </cell>
        </row>
        <row r="1446">
          <cell r="G1446">
            <v>4770.33</v>
          </cell>
          <cell r="I1446">
            <v>3901.89</v>
          </cell>
          <cell r="J1446">
            <v>453.83</v>
          </cell>
          <cell r="K1446">
            <v>17441423</v>
          </cell>
        </row>
        <row r="1447">
          <cell r="G1447">
            <v>3950.3</v>
          </cell>
          <cell r="I1447">
            <v>2032.54</v>
          </cell>
          <cell r="J1447">
            <v>466.25</v>
          </cell>
          <cell r="K1447">
            <v>5263663</v>
          </cell>
        </row>
        <row r="1448">
          <cell r="G1448">
            <v>3570.59</v>
          </cell>
          <cell r="I1448">
            <v>2722.13</v>
          </cell>
          <cell r="J1448">
            <v>361.15</v>
          </cell>
          <cell r="K1448">
            <v>18261241</v>
          </cell>
        </row>
        <row r="1449">
          <cell r="G1449">
            <v>1020.09</v>
          </cell>
          <cell r="I1449">
            <v>721.91</v>
          </cell>
          <cell r="J1449">
            <v>204.43</v>
          </cell>
          <cell r="K1449">
            <v>17456658</v>
          </cell>
        </row>
        <row r="1450">
          <cell r="G1450">
            <v>482.27</v>
          </cell>
          <cell r="I1450">
            <v>402.95</v>
          </cell>
          <cell r="J1450">
            <v>108.72</v>
          </cell>
          <cell r="K1450">
            <v>6894628</v>
          </cell>
        </row>
        <row r="1451">
          <cell r="G1451">
            <v>3293.37</v>
          </cell>
          <cell r="I1451">
            <v>2612.33</v>
          </cell>
          <cell r="J1451">
            <v>175.97</v>
          </cell>
          <cell r="K1451">
            <v>18080392</v>
          </cell>
        </row>
        <row r="1452">
          <cell r="G1452">
            <v>3303.2</v>
          </cell>
          <cell r="I1452">
            <v>1401.15</v>
          </cell>
          <cell r="J1452">
            <v>409.77</v>
          </cell>
          <cell r="K1452">
            <v>10869634</v>
          </cell>
        </row>
        <row r="1453">
          <cell r="G1453">
            <v>4796.13</v>
          </cell>
          <cell r="I1453">
            <v>3077.15</v>
          </cell>
          <cell r="J1453">
            <v>840.89</v>
          </cell>
          <cell r="K1453">
            <v>15127659</v>
          </cell>
        </row>
        <row r="1454">
          <cell r="G1454">
            <v>575.23</v>
          </cell>
          <cell r="I1454">
            <v>374.11</v>
          </cell>
          <cell r="J1454">
            <v>42.02</v>
          </cell>
          <cell r="K1454">
            <v>8121097</v>
          </cell>
        </row>
        <row r="1455">
          <cell r="G1455">
            <v>361.01</v>
          </cell>
          <cell r="I1455">
            <v>220.91</v>
          </cell>
          <cell r="J1455">
            <v>42.26</v>
          </cell>
          <cell r="K1455">
            <v>6213630</v>
          </cell>
        </row>
        <row r="1456">
          <cell r="G1456">
            <v>1007.55</v>
          </cell>
          <cell r="I1456">
            <v>725.15</v>
          </cell>
          <cell r="J1456">
            <v>169.03</v>
          </cell>
          <cell r="K1456">
            <v>13920091</v>
          </cell>
        </row>
        <row r="1457">
          <cell r="G1457">
            <v>4001.47</v>
          </cell>
          <cell r="I1457">
            <v>2813.56</v>
          </cell>
          <cell r="J1457">
            <v>364.63</v>
          </cell>
          <cell r="K1457">
            <v>17808421</v>
          </cell>
        </row>
        <row r="1458">
          <cell r="G1458">
            <v>4563.07</v>
          </cell>
          <cell r="I1458">
            <v>2120.04</v>
          </cell>
          <cell r="J1458">
            <v>610.94000000000005</v>
          </cell>
          <cell r="K1458">
            <v>13867163</v>
          </cell>
        </row>
        <row r="1459">
          <cell r="G1459">
            <v>3178.11</v>
          </cell>
          <cell r="I1459">
            <v>2674.71</v>
          </cell>
          <cell r="J1459">
            <v>393.57</v>
          </cell>
          <cell r="K1459">
            <v>7428743</v>
          </cell>
        </row>
        <row r="1460">
          <cell r="G1460">
            <v>565.66</v>
          </cell>
          <cell r="I1460">
            <v>407.89</v>
          </cell>
          <cell r="J1460">
            <v>70.150000000000006</v>
          </cell>
          <cell r="K1460">
            <v>4626023</v>
          </cell>
        </row>
        <row r="1461">
          <cell r="G1461">
            <v>4110.5</v>
          </cell>
          <cell r="I1461">
            <v>3541.52</v>
          </cell>
          <cell r="J1461">
            <v>884.06</v>
          </cell>
          <cell r="K1461">
            <v>4836245</v>
          </cell>
        </row>
        <row r="1462">
          <cell r="G1462">
            <v>2765.56</v>
          </cell>
          <cell r="I1462">
            <v>2143.4699999999998</v>
          </cell>
          <cell r="J1462">
            <v>495.07</v>
          </cell>
          <cell r="K1462">
            <v>2385811</v>
          </cell>
        </row>
        <row r="1463">
          <cell r="G1463">
            <v>4207.24</v>
          </cell>
          <cell r="I1463">
            <v>3022.41</v>
          </cell>
          <cell r="J1463">
            <v>392.12</v>
          </cell>
          <cell r="K1463">
            <v>12116137</v>
          </cell>
        </row>
        <row r="1464">
          <cell r="G1464">
            <v>2491.2800000000002</v>
          </cell>
          <cell r="I1464">
            <v>1589.54</v>
          </cell>
          <cell r="J1464">
            <v>113.46</v>
          </cell>
          <cell r="K1464">
            <v>16390728</v>
          </cell>
        </row>
        <row r="1465">
          <cell r="G1465">
            <v>948.17</v>
          </cell>
          <cell r="I1465">
            <v>624.09</v>
          </cell>
          <cell r="J1465">
            <v>70.86</v>
          </cell>
          <cell r="K1465">
            <v>308843</v>
          </cell>
        </row>
        <row r="1466">
          <cell r="G1466">
            <v>390.52</v>
          </cell>
          <cell r="I1466">
            <v>175.35</v>
          </cell>
          <cell r="J1466">
            <v>39.1</v>
          </cell>
          <cell r="K1466">
            <v>16741020</v>
          </cell>
        </row>
        <row r="1467">
          <cell r="G1467">
            <v>4846.1400000000003</v>
          </cell>
          <cell r="I1467">
            <v>4348.82</v>
          </cell>
          <cell r="J1467">
            <v>733.28</v>
          </cell>
          <cell r="K1467">
            <v>14711514</v>
          </cell>
        </row>
        <row r="1468">
          <cell r="G1468">
            <v>2025.42</v>
          </cell>
          <cell r="I1468">
            <v>831.98</v>
          </cell>
          <cell r="J1468">
            <v>182.83</v>
          </cell>
          <cell r="K1468">
            <v>10827978</v>
          </cell>
        </row>
        <row r="1469">
          <cell r="G1469">
            <v>4774.43</v>
          </cell>
          <cell r="I1469">
            <v>2060.5500000000002</v>
          </cell>
          <cell r="J1469">
            <v>379.29</v>
          </cell>
          <cell r="K1469">
            <v>12598663</v>
          </cell>
        </row>
        <row r="1470">
          <cell r="G1470">
            <v>642.01</v>
          </cell>
          <cell r="I1470">
            <v>529.19000000000005</v>
          </cell>
          <cell r="J1470">
            <v>149.44</v>
          </cell>
          <cell r="K1470">
            <v>14322828</v>
          </cell>
        </row>
        <row r="1471">
          <cell r="G1471">
            <v>2771.73</v>
          </cell>
          <cell r="I1471">
            <v>1993.28</v>
          </cell>
          <cell r="J1471">
            <v>251.84</v>
          </cell>
          <cell r="K1471">
            <v>11563481</v>
          </cell>
        </row>
        <row r="1472">
          <cell r="G1472">
            <v>2011.04</v>
          </cell>
          <cell r="I1472">
            <v>1013.3</v>
          </cell>
          <cell r="J1472">
            <v>172.42</v>
          </cell>
          <cell r="K1472">
            <v>6457765</v>
          </cell>
        </row>
        <row r="1473">
          <cell r="G1473">
            <v>858.37</v>
          </cell>
          <cell r="I1473">
            <v>419.06</v>
          </cell>
          <cell r="J1473">
            <v>50.99</v>
          </cell>
          <cell r="K1473">
            <v>17184192</v>
          </cell>
        </row>
        <row r="1474">
          <cell r="G1474">
            <v>4441.16</v>
          </cell>
          <cell r="I1474">
            <v>2741.96</v>
          </cell>
          <cell r="J1474">
            <v>499.79</v>
          </cell>
          <cell r="K1474">
            <v>5202817</v>
          </cell>
        </row>
        <row r="1475">
          <cell r="G1475">
            <v>4477.6400000000003</v>
          </cell>
          <cell r="I1475">
            <v>2857.96</v>
          </cell>
          <cell r="J1475">
            <v>584.4</v>
          </cell>
          <cell r="K1475">
            <v>15541461</v>
          </cell>
        </row>
        <row r="1476">
          <cell r="G1476">
            <v>770.5</v>
          </cell>
          <cell r="I1476">
            <v>451.13</v>
          </cell>
          <cell r="J1476">
            <v>102.66</v>
          </cell>
          <cell r="K1476">
            <v>11435693</v>
          </cell>
        </row>
        <row r="1477">
          <cell r="G1477">
            <v>2439.5700000000002</v>
          </cell>
          <cell r="I1477">
            <v>1847.52</v>
          </cell>
          <cell r="J1477">
            <v>167.37</v>
          </cell>
          <cell r="K1477">
            <v>8838760</v>
          </cell>
        </row>
        <row r="1478">
          <cell r="G1478">
            <v>219.01</v>
          </cell>
          <cell r="I1478">
            <v>128.37</v>
          </cell>
          <cell r="J1478">
            <v>13.02</v>
          </cell>
          <cell r="K1478">
            <v>19285448</v>
          </cell>
        </row>
        <row r="1479">
          <cell r="G1479">
            <v>251.5</v>
          </cell>
          <cell r="I1479">
            <v>159.29</v>
          </cell>
          <cell r="J1479">
            <v>27.54</v>
          </cell>
          <cell r="K1479">
            <v>8970227</v>
          </cell>
        </row>
        <row r="1480">
          <cell r="G1480">
            <v>1604.67</v>
          </cell>
          <cell r="I1480">
            <v>1304.1400000000001</v>
          </cell>
          <cell r="J1480">
            <v>81.540000000000006</v>
          </cell>
          <cell r="K1480">
            <v>15568514</v>
          </cell>
        </row>
        <row r="1481">
          <cell r="G1481">
            <v>4961.4399999999996</v>
          </cell>
          <cell r="I1481">
            <v>3075.19</v>
          </cell>
          <cell r="J1481">
            <v>303.66000000000003</v>
          </cell>
          <cell r="K1481">
            <v>19230509</v>
          </cell>
        </row>
        <row r="1482">
          <cell r="G1482">
            <v>4659.1499999999996</v>
          </cell>
          <cell r="I1482">
            <v>3283.11</v>
          </cell>
          <cell r="J1482">
            <v>444.36</v>
          </cell>
          <cell r="K1482">
            <v>18121445</v>
          </cell>
        </row>
        <row r="1483">
          <cell r="G1483">
            <v>3697.87</v>
          </cell>
          <cell r="I1483">
            <v>2582.96</v>
          </cell>
          <cell r="J1483">
            <v>147.57</v>
          </cell>
          <cell r="K1483">
            <v>4240442</v>
          </cell>
        </row>
        <row r="1484">
          <cell r="G1484">
            <v>1288.8800000000001</v>
          </cell>
          <cell r="I1484">
            <v>970.86</v>
          </cell>
          <cell r="J1484">
            <v>50.99</v>
          </cell>
          <cell r="K1484">
            <v>9432626</v>
          </cell>
        </row>
        <row r="1485">
          <cell r="G1485">
            <v>4906.29</v>
          </cell>
          <cell r="I1485">
            <v>2913.62</v>
          </cell>
          <cell r="J1485">
            <v>226.43</v>
          </cell>
          <cell r="K1485">
            <v>2530475</v>
          </cell>
        </row>
        <row r="1486">
          <cell r="G1486">
            <v>752.68</v>
          </cell>
          <cell r="I1486">
            <v>604.11</v>
          </cell>
          <cell r="J1486">
            <v>120.82</v>
          </cell>
          <cell r="K1486">
            <v>14163313</v>
          </cell>
        </row>
        <row r="1487">
          <cell r="G1487">
            <v>77.03</v>
          </cell>
          <cell r="I1487">
            <v>59.09</v>
          </cell>
          <cell r="J1487">
            <v>4.84</v>
          </cell>
          <cell r="K1487">
            <v>6003873</v>
          </cell>
        </row>
        <row r="1488">
          <cell r="G1488">
            <v>592.79</v>
          </cell>
          <cell r="I1488">
            <v>251.71</v>
          </cell>
          <cell r="J1488">
            <v>34.049999999999997</v>
          </cell>
          <cell r="K1488">
            <v>13689817</v>
          </cell>
        </row>
        <row r="1489">
          <cell r="G1489">
            <v>276.39</v>
          </cell>
          <cell r="I1489">
            <v>132.78</v>
          </cell>
          <cell r="J1489">
            <v>35.1</v>
          </cell>
          <cell r="K1489">
            <v>832996</v>
          </cell>
        </row>
        <row r="1490">
          <cell r="G1490">
            <v>1301.3800000000001</v>
          </cell>
          <cell r="I1490">
            <v>871.28</v>
          </cell>
          <cell r="J1490">
            <v>78.75</v>
          </cell>
          <cell r="K1490">
            <v>2837674</v>
          </cell>
        </row>
        <row r="1491">
          <cell r="G1491">
            <v>3584.23</v>
          </cell>
          <cell r="I1491">
            <v>2467.33</v>
          </cell>
          <cell r="J1491">
            <v>613.35</v>
          </cell>
          <cell r="K1491">
            <v>3305912</v>
          </cell>
        </row>
        <row r="1492">
          <cell r="G1492">
            <v>4865.32</v>
          </cell>
          <cell r="I1492">
            <v>2896.45</v>
          </cell>
          <cell r="J1492">
            <v>661.72</v>
          </cell>
          <cell r="K1492">
            <v>8394544</v>
          </cell>
        </row>
        <row r="1493">
          <cell r="G1493">
            <v>862.18</v>
          </cell>
          <cell r="I1493">
            <v>348.08</v>
          </cell>
          <cell r="J1493">
            <v>36.94</v>
          </cell>
          <cell r="K1493">
            <v>4611942</v>
          </cell>
        </row>
        <row r="1494">
          <cell r="G1494">
            <v>2301.5700000000002</v>
          </cell>
          <cell r="I1494">
            <v>1379.71</v>
          </cell>
          <cell r="J1494">
            <v>207.71</v>
          </cell>
          <cell r="K1494">
            <v>2969808</v>
          </cell>
        </row>
        <row r="1495">
          <cell r="G1495">
            <v>2743.2</v>
          </cell>
          <cell r="I1495">
            <v>1304.5899999999999</v>
          </cell>
          <cell r="J1495">
            <v>127.83</v>
          </cell>
          <cell r="K1495">
            <v>9248916</v>
          </cell>
        </row>
        <row r="1496">
          <cell r="G1496">
            <v>1749.59</v>
          </cell>
          <cell r="I1496">
            <v>1360.84</v>
          </cell>
          <cell r="J1496">
            <v>401.09</v>
          </cell>
          <cell r="K1496">
            <v>7394008</v>
          </cell>
        </row>
        <row r="1497">
          <cell r="G1497">
            <v>4190.2700000000004</v>
          </cell>
          <cell r="I1497">
            <v>2516</v>
          </cell>
          <cell r="J1497">
            <v>315.72000000000003</v>
          </cell>
          <cell r="K1497">
            <v>12458812</v>
          </cell>
        </row>
        <row r="1498">
          <cell r="G1498">
            <v>851.08</v>
          </cell>
          <cell r="I1498">
            <v>624.26</v>
          </cell>
          <cell r="J1498">
            <v>51.02</v>
          </cell>
          <cell r="K1498">
            <v>14753300</v>
          </cell>
        </row>
        <row r="1499">
          <cell r="G1499">
            <v>4948.9799999999996</v>
          </cell>
          <cell r="I1499">
            <v>2404.5100000000002</v>
          </cell>
          <cell r="J1499">
            <v>386.86</v>
          </cell>
          <cell r="K1499">
            <v>19220145</v>
          </cell>
        </row>
        <row r="1500">
          <cell r="G1500">
            <v>2437.88</v>
          </cell>
          <cell r="I1500">
            <v>1501.42</v>
          </cell>
          <cell r="J1500">
            <v>415.99</v>
          </cell>
          <cell r="K1500">
            <v>10801543</v>
          </cell>
        </row>
        <row r="1501">
          <cell r="G1501">
            <v>3257.12</v>
          </cell>
          <cell r="I1501">
            <v>1908.81</v>
          </cell>
          <cell r="J1501">
            <v>515.21</v>
          </cell>
          <cell r="K1501">
            <v>11370586</v>
          </cell>
        </row>
      </sheetData>
      <sheetData sheetId="1" refreshError="1"/>
      <sheetData sheetId="2" refreshError="1"/>
      <sheetData sheetId="3" refreshError="1"/>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untry_Data"/>
      <sheetName val="XLOOKUP_Dashboard"/>
      <sheetName val="Country_Overview"/>
    </sheetNames>
    <sheetDataSet>
      <sheetData sheetId="0">
        <row r="2">
          <cell r="A2" t="str">
            <v>Australia</v>
          </cell>
          <cell r="B2">
            <v>488842.17</v>
          </cell>
          <cell r="C2">
            <v>170409.45</v>
          </cell>
          <cell r="D2">
            <v>318432.71999999997</v>
          </cell>
          <cell r="E2">
            <v>55601.62</v>
          </cell>
        </row>
        <row r="3">
          <cell r="A3" t="str">
            <v>Brazil</v>
          </cell>
          <cell r="B3">
            <v>477746.74</v>
          </cell>
          <cell r="C3">
            <v>168261.74</v>
          </cell>
          <cell r="D3">
            <v>309485</v>
          </cell>
          <cell r="E3">
            <v>54158.18</v>
          </cell>
          <cell r="L3" t="str">
            <v>Australia</v>
          </cell>
          <cell r="M3">
            <v>116701.07</v>
          </cell>
          <cell r="N3">
            <v>166547.57999999999</v>
          </cell>
          <cell r="O3">
            <v>103757.06</v>
          </cell>
          <cell r="P3">
            <v>101836.46</v>
          </cell>
        </row>
        <row r="4">
          <cell r="A4" t="str">
            <v>China</v>
          </cell>
          <cell r="B4">
            <v>547463.65</v>
          </cell>
          <cell r="C4">
            <v>188513.76</v>
          </cell>
          <cell r="D4">
            <v>358949.89</v>
          </cell>
          <cell r="E4">
            <v>62409.56</v>
          </cell>
          <cell r="L4" t="str">
            <v>Brazil</v>
          </cell>
          <cell r="M4">
            <v>112528.93</v>
          </cell>
          <cell r="N4">
            <v>124964.2</v>
          </cell>
          <cell r="O4">
            <v>95798.51</v>
          </cell>
          <cell r="P4">
            <v>144455.1</v>
          </cell>
        </row>
        <row r="5">
          <cell r="A5" t="str">
            <v>Germany</v>
          </cell>
          <cell r="B5">
            <v>467463.35</v>
          </cell>
          <cell r="C5">
            <v>161640.62</v>
          </cell>
          <cell r="D5">
            <v>305822.73</v>
          </cell>
          <cell r="E5">
            <v>54639.49</v>
          </cell>
          <cell r="L5" t="str">
            <v>China</v>
          </cell>
          <cell r="M5">
            <v>122872.98</v>
          </cell>
          <cell r="N5">
            <v>143054</v>
          </cell>
          <cell r="O5">
            <v>122375.24</v>
          </cell>
          <cell r="P5">
            <v>159161.43</v>
          </cell>
        </row>
        <row r="6">
          <cell r="A6" t="str">
            <v>India</v>
          </cell>
          <cell r="B6">
            <v>463381.53</v>
          </cell>
          <cell r="C6">
            <v>160649.72</v>
          </cell>
          <cell r="D6">
            <v>302731.81</v>
          </cell>
          <cell r="E6">
            <v>52402.17</v>
          </cell>
          <cell r="L6" t="str">
            <v>Germany</v>
          </cell>
          <cell r="M6">
            <v>129805.9</v>
          </cell>
          <cell r="N6">
            <v>77348.14</v>
          </cell>
          <cell r="O6">
            <v>136472.70000000001</v>
          </cell>
          <cell r="P6">
            <v>123836.61</v>
          </cell>
        </row>
        <row r="7">
          <cell r="A7" t="str">
            <v>Indonesia</v>
          </cell>
          <cell r="B7">
            <v>489701.02</v>
          </cell>
          <cell r="C7">
            <v>170894.78</v>
          </cell>
          <cell r="D7">
            <v>318806.24</v>
          </cell>
          <cell r="E7">
            <v>56932.04</v>
          </cell>
          <cell r="L7" t="str">
            <v>India</v>
          </cell>
          <cell r="M7">
            <v>142887.48000000001</v>
          </cell>
          <cell r="N7">
            <v>105574.43</v>
          </cell>
          <cell r="O7">
            <v>99186.18</v>
          </cell>
          <cell r="P7">
            <v>115733.44</v>
          </cell>
        </row>
        <row r="8">
          <cell r="A8" t="str">
            <v>UK</v>
          </cell>
          <cell r="B8">
            <v>435960.67</v>
          </cell>
          <cell r="C8">
            <v>158875.57</v>
          </cell>
          <cell r="D8">
            <v>277085.09999999998</v>
          </cell>
          <cell r="E8">
            <v>49000.44</v>
          </cell>
          <cell r="L8" t="str">
            <v>Indonesia</v>
          </cell>
          <cell r="M8">
            <v>127505.53</v>
          </cell>
          <cell r="N8">
            <v>141926.95000000001</v>
          </cell>
          <cell r="O8">
            <v>108723.98</v>
          </cell>
          <cell r="P8">
            <v>111544.56</v>
          </cell>
        </row>
        <row r="9">
          <cell r="A9" t="str">
            <v>USA</v>
          </cell>
          <cell r="B9">
            <v>437234.38</v>
          </cell>
          <cell r="C9">
            <v>159347.03</v>
          </cell>
          <cell r="D9">
            <v>277887.34999999998</v>
          </cell>
          <cell r="E9">
            <v>48545.31</v>
          </cell>
          <cell r="L9" t="str">
            <v>UK</v>
          </cell>
          <cell r="M9">
            <v>105238.8</v>
          </cell>
          <cell r="N9">
            <v>108422.04</v>
          </cell>
          <cell r="O9">
            <v>100787.23</v>
          </cell>
          <cell r="P9">
            <v>121512.6</v>
          </cell>
        </row>
        <row r="10">
          <cell r="L10" t="str">
            <v>USA</v>
          </cell>
          <cell r="M10">
            <v>95086.22</v>
          </cell>
          <cell r="N10">
            <v>98934.23</v>
          </cell>
          <cell r="O10">
            <v>135562.44</v>
          </cell>
          <cell r="P10">
            <v>107651.49</v>
          </cell>
        </row>
      </sheetData>
      <sheetData sheetId="1"/>
      <sheetData sheetId="2"/>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7.589549421296" backgroundQuery="1" createdVersion="3" refreshedVersion="8" minRefreshableVersion="3" recordCount="0" supportSubquery="1" supportAdvancedDrill="1" xr:uid="{D70380DB-76AA-4A15-A8DA-21D7AF7B04CF}">
  <cacheSource type="external" connectionId="3">
    <extLst>
      <ext xmlns:x14="http://schemas.microsoft.com/office/spreadsheetml/2009/9/main" uri="{F057638F-6D5F-4e77-A914-E7F072B9BCA8}">
        <x14:sourceConnection name="ThisWorkbookDataModel"/>
      </ext>
    </extLst>
  </cacheSource>
  <cacheFields count="0"/>
  <cacheHierarchies count="54">
    <cacheHierarchy uniqueName="[Plastic_Pollution_Data].[Record_ID]" caption="Record_ID" attribute="1" defaultMemberUniqueName="[Plastic_Pollution_Data].[Record_ID].[All]" allUniqueName="[Plastic_Pollution_Data].[Record_ID].[All]" dimensionUniqueName="[Plastic_Pollution_Data]" displayFolder="" count="0" memberValueDatatype="20" unbalanced="0"/>
    <cacheHierarchy uniqueName="[Plastic_Pollution_Data].[Date]" caption="Date" attribute="1" time="1" defaultMemberUniqueName="[Plastic_Pollution_Data].[Date].[All]" allUniqueName="[Plastic_Pollution_Data].[Date].[All]" dimensionUniqueName="[Plastic_Pollution_Data]" displayFolder="" count="2" memberValueDatatype="7" unbalanced="0"/>
    <cacheHierarchy uniqueName="[Plastic_Pollution_Data].[Country]" caption="Country" attribute="1" defaultMemberUniqueName="[Plastic_Pollution_Data].[Country].[All]" allUniqueName="[Plastic_Pollution_Data].[Country].[All]" dimensionUniqueName="[Plastic_Pollution_Data]" displayFolder="" count="2" memberValueDatatype="130" unbalanced="0"/>
    <cacheHierarchy uniqueName="[Plastic_Pollution_Data].[City]" caption="City" attribute="1" defaultMemberUniqueName="[Plastic_Pollution_Data].[City].[All]" allUniqueName="[Plastic_Pollution_Data].[City].[All]" dimensionUniqueName="[Plastic_Pollution_Data]" displayFolder="" count="0" memberValueDatatype="130" unbalanced="0"/>
    <cacheHierarchy uniqueName="[Plastic_Pollution_Data].[Region]" caption="Region" attribute="1" defaultMemberUniqueName="[Plastic_Pollution_Data].[Region].[All]" allUniqueName="[Plastic_Pollution_Data].[Region].[All]" dimensionUniqueName="[Plastic_Pollution_Data]" displayFolder="" count="0" memberValueDatatype="130" unbalanced="0"/>
    <cacheHierarchy uniqueName="[Plastic_Pollution_Data].[Source_Type]" caption="Source_Type" attribute="1" defaultMemberUniqueName="[Plastic_Pollution_Data].[Source_Type].[All]" allUniqueName="[Plastic_Pollution_Data].[Source_Type].[All]" dimensionUniqueName="[Plastic_Pollution_Data]" displayFolder="" count="0" memberValueDatatype="130" unbalanced="0"/>
    <cacheHierarchy uniqueName="[Plastic_Pollution_Data].[Plastic_Type]" caption="Plastic_Type" attribute="1" defaultMemberUniqueName="[Plastic_Pollution_Data].[Plastic_Type].[All]" allUniqueName="[Plastic_Pollution_Data].[Plastic_Type].[All]" dimensionUniqueName="[Plastic_Pollution_Data]" displayFolder="" count="0" memberValueDatatype="130" unbalanced="0"/>
    <cacheHierarchy uniqueName="[Plastic_Pollution_Data].[Waste_Tons]" caption="Waste_Tons" attribute="1" defaultMemberUniqueName="[Plastic_Pollution_Data].[Waste_Tons].[All]" allUniqueName="[Plastic_Pollution_Data].[Waste_Tons].[All]" dimensionUniqueName="[Plastic_Pollution_Data]" displayFolder="" count="0" memberValueDatatype="5" unbalanced="0"/>
    <cacheHierarchy uniqueName="[Plastic_Pollution_Data].[Recycled_Tons]" caption="Recycled_Tons" attribute="1" defaultMemberUniqueName="[Plastic_Pollution_Data].[Recycled_Tons].[All]" allUniqueName="[Plastic_Pollution_Data].[Recycled_Tons].[All]" dimensionUniqueName="[Plastic_Pollution_Data]" displayFolder="" count="0" memberValueDatatype="5" unbalanced="0"/>
    <cacheHierarchy uniqueName="[Plastic_Pollution_Data].[Mismanaged_Tons]" caption="Mismanaged_Tons" attribute="1" defaultMemberUniqueName="[Plastic_Pollution_Data].[Mismanaged_Tons].[All]" allUniqueName="[Plastic_Pollution_Data].[Mismanaged_Tons].[All]" dimensionUniqueName="[Plastic_Pollution_Data]" displayFolder="" count="0" memberValueDatatype="5" unbalanced="0"/>
    <cacheHierarchy uniqueName="[Plastic_Pollution_Data].[Ocean_Leakage_Tons]" caption="Ocean_Leakage_Tons" attribute="1" defaultMemberUniqueName="[Plastic_Pollution_Data].[Ocean_Leakage_Tons].[All]" allUniqueName="[Plastic_Pollution_Data].[Ocean_Leakage_Tons].[All]" dimensionUniqueName="[Plastic_Pollution_Data]" displayFolder="" count="0" memberValueDatatype="5" unbalanced="0"/>
    <cacheHierarchy uniqueName="[Plastic_Pollution_Data].[Population]" caption="Population" attribute="1" defaultMemberUniqueName="[Plastic_Pollution_Data].[Population].[All]" allUniqueName="[Plastic_Pollution_Data].[Population].[All]" dimensionUniqueName="[Plastic_Pollution_Data]" displayFolder="" count="0" memberValueDatatype="20" unbalanced="0"/>
    <cacheHierarchy uniqueName="[Plastic_Pollution_Data].[Waste_Per_Capita]" caption="Waste_Per_Capita" attribute="1" defaultMemberUniqueName="[Plastic_Pollution_Data].[Waste_Per_Capita].[All]" allUniqueName="[Plastic_Pollution_Data].[Waste_Per_Capita].[All]" dimensionUniqueName="[Plastic_Pollution_Data]" displayFolder="" count="0" memberValueDatatype="5" unbalanced="0"/>
    <cacheHierarchy uniqueName="[Plastic_Pollution_Data].[Cleanup_Cost_USD]" caption="Cleanup_Cost_USD" attribute="1" defaultMemberUniqueName="[Plastic_Pollution_Data].[Cleanup_Cost_USD].[All]" allUniqueName="[Plastic_Pollution_Data].[Cleanup_Cost_USD].[All]" dimensionUniqueName="[Plastic_Pollution_Data]" displayFolder="" count="0" memberValueDatatype="5" unbalanced="0"/>
    <cacheHierarchy uniqueName="[Plastic_Pollution_Data].[Policy_Index]" caption="Policy_Index" attribute="1" defaultMemberUniqueName="[Plastic_Pollution_Data].[Policy_Index].[All]" allUniqueName="[Plastic_Pollution_Data].[Policy_Index].[All]" dimensionUniqueName="[Plastic_Pollution_Data]" displayFolder="" count="2" memberValueDatatype="5" unbalanced="0"/>
    <cacheHierarchy uniqueName="[Plastic_Pollution_Data].[Awareness_Index]" caption="Awareness_Index" attribute="1" defaultMemberUniqueName="[Plastic_Pollution_Data].[Awareness_Index].[All]" allUniqueName="[Plastic_Pollution_Data].[Awareness_Index].[All]" dimensionUniqueName="[Plastic_Pollution_Data]" displayFolder="" count="0" memberValueDatatype="5" unbalanced="0"/>
    <cacheHierarchy uniqueName="[Plastic_Pollution_Data].[Industrial_Contribution]" caption="Industrial_Contribution" attribute="1" defaultMemberUniqueName="[Plastic_Pollution_Data].[Industrial_Contribution].[All]" allUniqueName="[Plastic_Pollution_Data].[Industrial_Contribution].[All]" dimensionUniqueName="[Plastic_Pollution_Data]" displayFolder="" count="0" memberValueDatatype="5" unbalanced="0"/>
    <cacheHierarchy uniqueName="[Plastic_Pollution_Data].[Household_Contribution]" caption="Household_Contribution" attribute="1" defaultMemberUniqueName="[Plastic_Pollution_Data].[Household_Contribution].[All]" allUniqueName="[Plastic_Pollution_Data].[Household_Contribution].[All]" dimensionUniqueName="[Plastic_Pollution_Data]" displayFolder="" count="0" memberValueDatatype="5" unbalanced="0"/>
    <cacheHierarchy uniqueName="[Plastic_Pollution_Data].[Tourism_Contribution]" caption="Tourism_Contribution" attribute="1" defaultMemberUniqueName="[Plastic_Pollution_Data].[Tourism_Contribution].[All]" allUniqueName="[Plastic_Pollution_Data].[Tourism_Contribution].[All]" dimensionUniqueName="[Plastic_Pollution_Data]" displayFolder="" count="0" memberValueDatatype="5" unbalanced="0"/>
    <cacheHierarchy uniqueName="[Plastic_Pollution_Data].[River_Proximity]" caption="River_Proximity" attribute="1" defaultMemberUniqueName="[Plastic_Pollution_Data].[River_Proximity].[All]" allUniqueName="[Plastic_Pollution_Data].[River_Proximity].[All]" dimensionUniqueName="[Plastic_Pollution_Data]" displayFolder="" count="0" memberValueDatatype="130" unbalanced="0"/>
    <cacheHierarchy uniqueName="[Plastic_Pollution_Data 1].[Record_ID]" caption="Record_ID" attribute="1" defaultMemberUniqueName="[Plastic_Pollution_Data 1].[Record_ID].[All]" allUniqueName="[Plastic_Pollution_Data 1].[Record_ID].[All]" dimensionUniqueName="[Plastic_Pollution_Data 1]" displayFolder="" count="0" memberValueDatatype="20" unbalanced="0"/>
    <cacheHierarchy uniqueName="[Plastic_Pollution_Data 1].[Date]" caption="Date" attribute="1" time="1" defaultMemberUniqueName="[Plastic_Pollution_Data 1].[Date].[All]" allUniqueName="[Plastic_Pollution_Data 1].[Date].[All]" dimensionUniqueName="[Plastic_Pollution_Data 1]" displayFolder="" count="0" memberValueDatatype="7" unbalanced="0"/>
    <cacheHierarchy uniqueName="[Plastic_Pollution_Data 1].[Country]" caption="Country" attribute="1" defaultMemberUniqueName="[Plastic_Pollution_Data 1].[Country].[All]" allUniqueName="[Plastic_Pollution_Data 1].[Country].[All]" dimensionUniqueName="[Plastic_Pollution_Data 1]" displayFolder="" count="2" memberValueDatatype="130" unbalanced="0"/>
    <cacheHierarchy uniqueName="[Plastic_Pollution_Data 1].[City]" caption="City" attribute="1" defaultMemberUniqueName="[Plastic_Pollution_Data 1].[City].[All]" allUniqueName="[Plastic_Pollution_Data 1].[City].[All]" dimensionUniqueName="[Plastic_Pollution_Data 1]" displayFolder="" count="0" memberValueDatatype="130" unbalanced="0"/>
    <cacheHierarchy uniqueName="[Plastic_Pollution_Data 1].[Region]" caption="Region" attribute="1" defaultMemberUniqueName="[Plastic_Pollution_Data 1].[Region].[All]" allUniqueName="[Plastic_Pollution_Data 1].[Region].[All]" dimensionUniqueName="[Plastic_Pollution_Data 1]" displayFolder="" count="0" memberValueDatatype="130" unbalanced="0"/>
    <cacheHierarchy uniqueName="[Plastic_Pollution_Data 1].[Source_Type]" caption="Source_Type" attribute="1" defaultMemberUniqueName="[Plastic_Pollution_Data 1].[Source_Type].[All]" allUniqueName="[Plastic_Pollution_Data 1].[Source_Type].[All]" dimensionUniqueName="[Plastic_Pollution_Data 1]" displayFolder="" count="0" memberValueDatatype="130" unbalanced="0"/>
    <cacheHierarchy uniqueName="[Plastic_Pollution_Data 1].[Plastic_Type]" caption="Plastic_Type" attribute="1" defaultMemberUniqueName="[Plastic_Pollution_Data 1].[Plastic_Type].[All]" allUniqueName="[Plastic_Pollution_Data 1].[Plastic_Type].[All]" dimensionUniqueName="[Plastic_Pollution_Data 1]" displayFolder="" count="0" memberValueDatatype="130" unbalanced="0"/>
    <cacheHierarchy uniqueName="[Plastic_Pollution_Data 1].[Waste_Tons]" caption="Waste_Tons" attribute="1" defaultMemberUniqueName="[Plastic_Pollution_Data 1].[Waste_Tons].[All]" allUniqueName="[Plastic_Pollution_Data 1].[Waste_Tons].[All]" dimensionUniqueName="[Plastic_Pollution_Data 1]" displayFolder="" count="0" memberValueDatatype="5" unbalanced="0"/>
    <cacheHierarchy uniqueName="[Plastic_Pollution_Data 1].[Recycled_Tons]" caption="Recycled_Tons" attribute="1" defaultMemberUniqueName="[Plastic_Pollution_Data 1].[Recycled_Tons].[All]" allUniqueName="[Plastic_Pollution_Data 1].[Recycled_Tons].[All]" dimensionUniqueName="[Plastic_Pollution_Data 1]" displayFolder="" count="0" memberValueDatatype="5" unbalanced="0"/>
    <cacheHierarchy uniqueName="[Plastic_Pollution_Data 1].[Mismanaged_Tons]" caption="Mismanaged_Tons" attribute="1" defaultMemberUniqueName="[Plastic_Pollution_Data 1].[Mismanaged_Tons].[All]" allUniqueName="[Plastic_Pollution_Data 1].[Mismanaged_Tons].[All]" dimensionUniqueName="[Plastic_Pollution_Data 1]" displayFolder="" count="0" memberValueDatatype="5" unbalanced="0"/>
    <cacheHierarchy uniqueName="[Plastic_Pollution_Data 1].[Ocean_Leakage_Tons]" caption="Ocean_Leakage_Tons" attribute="1" defaultMemberUniqueName="[Plastic_Pollution_Data 1].[Ocean_Leakage_Tons].[All]" allUniqueName="[Plastic_Pollution_Data 1].[Ocean_Leakage_Tons].[All]" dimensionUniqueName="[Plastic_Pollution_Data 1]" displayFolder="" count="0" memberValueDatatype="5" unbalanced="0"/>
    <cacheHierarchy uniqueName="[Plastic_Pollution_Data 1].[Population]" caption="Population" attribute="1" defaultMemberUniqueName="[Plastic_Pollution_Data 1].[Population].[All]" allUniqueName="[Plastic_Pollution_Data 1].[Population].[All]" dimensionUniqueName="[Plastic_Pollution_Data 1]" displayFolder="" count="0" memberValueDatatype="20" unbalanced="0"/>
    <cacheHierarchy uniqueName="[Plastic_Pollution_Data 1].[Waste_Per_Capita]" caption="Waste_Per_Capita" attribute="1" defaultMemberUniqueName="[Plastic_Pollution_Data 1].[Waste_Per_Capita].[All]" allUniqueName="[Plastic_Pollution_Data 1].[Waste_Per_Capita].[All]" dimensionUniqueName="[Plastic_Pollution_Data 1]" displayFolder="" count="0" memberValueDatatype="5" unbalanced="0"/>
    <cacheHierarchy uniqueName="[Plastic_Pollution_Data 1].[Cleanup_Cost_USD]" caption="Cleanup_Cost_USD" attribute="1" defaultMemberUniqueName="[Plastic_Pollution_Data 1].[Cleanup_Cost_USD].[All]" allUniqueName="[Plastic_Pollution_Data 1].[Cleanup_Cost_USD].[All]" dimensionUniqueName="[Plastic_Pollution_Data 1]" displayFolder="" count="0" memberValueDatatype="5" unbalanced="0"/>
    <cacheHierarchy uniqueName="[Plastic_Pollution_Data 1].[Policy_Index]" caption="Policy_Index" attribute="1" defaultMemberUniqueName="[Plastic_Pollution_Data 1].[Policy_Index].[All]" allUniqueName="[Plastic_Pollution_Data 1].[Policy_Index].[All]" dimensionUniqueName="[Plastic_Pollution_Data 1]" displayFolder="" count="2" memberValueDatatype="5" unbalanced="0"/>
    <cacheHierarchy uniqueName="[Plastic_Pollution_Data 1].[Awareness_Index]" caption="Awareness_Index" attribute="1" defaultMemberUniqueName="[Plastic_Pollution_Data 1].[Awareness_Index].[All]" allUniqueName="[Plastic_Pollution_Data 1].[Awareness_Index].[All]" dimensionUniqueName="[Plastic_Pollution_Data 1]" displayFolder="" count="0" memberValueDatatype="5" unbalanced="0"/>
    <cacheHierarchy uniqueName="[Plastic_Pollution_Data 1].[Industrial_Contribution]" caption="Industrial_Contribution" attribute="1" defaultMemberUniqueName="[Plastic_Pollution_Data 1].[Industrial_Contribution].[All]" allUniqueName="[Plastic_Pollution_Data 1].[Industrial_Contribution].[All]" dimensionUniqueName="[Plastic_Pollution_Data 1]" displayFolder="" count="0" memberValueDatatype="5" unbalanced="0"/>
    <cacheHierarchy uniqueName="[Plastic_Pollution_Data 1].[Household_Contribution]" caption="Household_Contribution" attribute="1" defaultMemberUniqueName="[Plastic_Pollution_Data 1].[Household_Contribution].[All]" allUniqueName="[Plastic_Pollution_Data 1].[Household_Contribution].[All]" dimensionUniqueName="[Plastic_Pollution_Data 1]" displayFolder="" count="0" memberValueDatatype="5" unbalanced="0"/>
    <cacheHierarchy uniqueName="[Plastic_Pollution_Data 1].[Tourism_Contribution]" caption="Tourism_Contribution" attribute="1" defaultMemberUniqueName="[Plastic_Pollution_Data 1].[Tourism_Contribution].[All]" allUniqueName="[Plastic_Pollution_Data 1].[Tourism_Contribution].[All]" dimensionUniqueName="[Plastic_Pollution_Data 1]" displayFolder="" count="0" memberValueDatatype="5" unbalanced="0"/>
    <cacheHierarchy uniqueName="[Plastic_Pollution_Data 1].[River_Proximity]" caption="River_Proximity" attribute="1" defaultMemberUniqueName="[Plastic_Pollution_Data 1].[River_Proximity].[All]" allUniqueName="[Plastic_Pollution_Data 1].[River_Proximity].[All]" dimensionUniqueName="[Plastic_Pollution_Data 1]" displayFolder="" count="0" memberValueDatatype="130" unbalanced="0"/>
    <cacheHierarchy uniqueName="[Plastic_Pollution_Data 1].[Date (Year)]" caption="Date (Year)" attribute="1" defaultMemberUniqueName="[Plastic_Pollution_Data 1].[Date (Year)].[All]" allUniqueName="[Plastic_Pollution_Data 1].[Date (Year)].[All]" dimensionUniqueName="[Plastic_Pollution_Data 1]" displayFolder="" count="2" memberValueDatatype="130" unbalanced="0"/>
    <cacheHierarchy uniqueName="[Plastic_Pollution_Data 1].[Date (Quarter)]" caption="Date (Quarter)" attribute="1" defaultMemberUniqueName="[Plastic_Pollution_Data 1].[Date (Quarter)].[All]" allUniqueName="[Plastic_Pollution_Data 1].[Date (Quarter)].[All]" dimensionUniqueName="[Plastic_Pollution_Data 1]" displayFolder="" count="0" memberValueDatatype="130" unbalanced="0"/>
    <cacheHierarchy uniqueName="[Plastic_Pollution_Data 1].[Date (Month)]" caption="Date (Month)" attribute="1" defaultMemberUniqueName="[Plastic_Pollution_Data 1].[Date (Month)].[All]" allUniqueName="[Plastic_Pollution_Data 1].[Date (Month)].[All]" dimensionUniqueName="[Plastic_Pollution_Data 1]" displayFolder="" count="0" memberValueDatatype="130" unbalanced="0"/>
    <cacheHierarchy uniqueName="[Plastic_Pollution_Data 1].[Date (Month Index)]" caption="Date (Month Index)" attribute="1" defaultMemberUniqueName="[Plastic_Pollution_Data 1].[Date (Month Index)].[All]" allUniqueName="[Plastic_Pollution_Data 1].[Date (Month Index)].[All]" dimensionUniqueName="[Plastic_Pollution_Data 1]" displayFolder="" count="0" memberValueDatatype="20" unbalanced="0" hidden="1"/>
    <cacheHierarchy uniqueName="[Measures].[__XL_Count Plastic_Pollution_Data]" caption="__XL_Count Plastic_Pollution_Data" measure="1" displayFolder="" measureGroup="Plastic_Pollution_Data" count="0" hidden="1"/>
    <cacheHierarchy uniqueName="[Measures].[__XL_Count Plastic_Pollution_Data 1]" caption="__XL_Count Plastic_Pollution_Data 1" measure="1" displayFolder="" measureGroup="Plastic_Pollution_Data 1" count="0" hidden="1"/>
    <cacheHierarchy uniqueName="[Measures].[__No measures defined]" caption="__No measures defined" measure="1" displayFolder="" count="0" hidden="1"/>
    <cacheHierarchy uniqueName="[Measures].[Sum of Waste_Tons]" caption="Sum of Waste_Tons" measure="1" displayFolder="" measureGroup="Plastic_Pollution_Data 1" count="0" hidden="1">
      <extLst>
        <ext xmlns:x15="http://schemas.microsoft.com/office/spreadsheetml/2010/11/main" uri="{B97F6D7D-B522-45F9-BDA1-12C45D357490}">
          <x15:cacheHierarchy aggregatedColumn="27"/>
        </ext>
      </extLst>
    </cacheHierarchy>
    <cacheHierarchy uniqueName="[Measures].[Count of Plastic_Type]" caption="Count of Plastic_Type" measure="1" displayFolder="" measureGroup="Plastic_Pollution_Data 1" count="0" hidden="1">
      <extLst>
        <ext xmlns:x15="http://schemas.microsoft.com/office/spreadsheetml/2010/11/main" uri="{B97F6D7D-B522-45F9-BDA1-12C45D357490}">
          <x15:cacheHierarchy aggregatedColumn="26"/>
        </ext>
      </extLst>
    </cacheHierarchy>
    <cacheHierarchy uniqueName="[Measures].[Sum of Recycled_Tons]" caption="Sum of Recycled_Tons" measure="1" displayFolder="" measureGroup="Plastic_Pollution_Data 1" count="0" hidden="1">
      <extLst>
        <ext xmlns:x15="http://schemas.microsoft.com/office/spreadsheetml/2010/11/main" uri="{B97F6D7D-B522-45F9-BDA1-12C45D357490}">
          <x15:cacheHierarchy aggregatedColumn="28"/>
        </ext>
      </extLst>
    </cacheHierarchy>
    <cacheHierarchy uniqueName="[Measures].[Sum of Mismanaged_Tons]" caption="Sum of Mismanaged_Tons" measure="1" displayFolder="" measureGroup="Plastic_Pollution_Data 1" count="0" hidden="1">
      <extLst>
        <ext xmlns:x15="http://schemas.microsoft.com/office/spreadsheetml/2010/11/main" uri="{B97F6D7D-B522-45F9-BDA1-12C45D357490}">
          <x15:cacheHierarchy aggregatedColumn="29"/>
        </ext>
      </extLst>
    </cacheHierarchy>
    <cacheHierarchy uniqueName="[Measures].[Sum of Ocean_Leakage_Tons]" caption="Sum of Ocean_Leakage_Tons" measure="1" displayFolder="" measureGroup="Plastic_Pollution_Data 1" count="0" hidden="1">
      <extLst>
        <ext xmlns:x15="http://schemas.microsoft.com/office/spreadsheetml/2010/11/main" uri="{B97F6D7D-B522-45F9-BDA1-12C45D357490}">
          <x15:cacheHierarchy aggregatedColumn="30"/>
        </ext>
      </extLst>
    </cacheHierarchy>
    <cacheHierarchy uniqueName="[Measures].[Sum of Cleanup_Cost_USD]" caption="Sum of Cleanup_Cost_USD" measure="1" displayFolder="" measureGroup="Plastic_Pollution_Data 1" count="0" hidden="1">
      <extLst>
        <ext xmlns:x15="http://schemas.microsoft.com/office/spreadsheetml/2010/11/main" uri="{B97F6D7D-B522-45F9-BDA1-12C45D357490}">
          <x15:cacheHierarchy aggregatedColumn="33"/>
        </ext>
      </extLst>
    </cacheHierarchy>
    <cacheHierarchy uniqueName="[Measures].[Count of Date (Year)]" caption="Count of Date (Year)" measure="1" displayFolder="" measureGroup="Plastic_Pollution_Data 1" count="0" hidden="1">
      <extLst>
        <ext xmlns:x15="http://schemas.microsoft.com/office/spreadsheetml/2010/11/main" uri="{B97F6D7D-B522-45F9-BDA1-12C45D357490}">
          <x15:cacheHierarchy aggregatedColumn="40"/>
        </ext>
      </extLst>
    </cacheHierarchy>
  </cacheHierarchies>
  <kpis count="0"/>
  <extLst>
    <ext xmlns:x14="http://schemas.microsoft.com/office/spreadsheetml/2009/9/main" uri="{725AE2AE-9491-48be-B2B4-4EB974FC3084}">
      <x14:pivotCacheDefinition slicerData="1" pivotCacheId="527034443"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1.468264583331" backgroundQuery="1" createdVersion="8" refreshedVersion="8" minRefreshableVersion="3" recordCount="0" supportSubquery="1" supportAdvancedDrill="1" xr:uid="{AB1EFC4C-1008-4867-A23A-8E071F2EAA18}">
  <cacheSource type="external" connectionId="3">
    <extLst>
      <ext xmlns:x14="http://schemas.microsoft.com/office/spreadsheetml/2009/9/main" uri="{F057638F-6D5F-4e77-A914-E7F072B9BCA8}">
        <x14:sourceConnection name="ThisWorkbookDataModel"/>
      </ext>
    </extLst>
  </cacheSource>
  <cacheFields count="4">
    <cacheField name="[Measures].[Sum of Recycled_Tons]" caption="Sum of Recycled_Tons" numFmtId="0" hierarchy="49" level="32767"/>
    <cacheField name="[Plastic_Pollution_Data 1].[Country].[Country]" caption="Country" numFmtId="0" hierarchy="22" level="1">
      <sharedItems count="8">
        <s v="Australia"/>
        <s v="Brazil"/>
        <s v="China"/>
        <s v="Germany"/>
        <s v="India"/>
        <s v="Indonesia"/>
        <s v="UK"/>
        <s v="USA"/>
      </sharedItems>
    </cacheField>
    <cacheField name="[Plastic_Pollution_Data 1].[Date (Year)].[Date (Year)]" caption="Date (Year)" numFmtId="0" hierarchy="40" level="1">
      <sharedItems containsSemiMixedTypes="0" containsNonDate="0" containsString="0"/>
    </cacheField>
    <cacheField name="[Plastic_Pollution_Data].[Date].[Date]" caption="Date" numFmtId="0" hierarchy="1" level="1">
      <sharedItems containsSemiMixedTypes="0" containsNonDate="0" containsString="0"/>
    </cacheField>
  </cacheFields>
  <cacheHierarchies count="54">
    <cacheHierarchy uniqueName="[Plastic_Pollution_Data].[Record_ID]" caption="Record_ID" attribute="1" defaultMemberUniqueName="[Plastic_Pollution_Data].[Record_ID].[All]" allUniqueName="[Plastic_Pollution_Data].[Record_ID].[All]" dimensionUniqueName="[Plastic_Pollution_Data]" displayFolder="" count="0" memberValueDatatype="20" unbalanced="0"/>
    <cacheHierarchy uniqueName="[Plastic_Pollution_Data].[Date]" caption="Date" attribute="1" time="1" defaultMemberUniqueName="[Plastic_Pollution_Data].[Date].[All]" allUniqueName="[Plastic_Pollution_Data].[Date].[All]" dimensionUniqueName="[Plastic_Pollution_Data]" displayFolder="" count="2" memberValueDatatype="7" unbalanced="0">
      <fieldsUsage count="2">
        <fieldUsage x="-1"/>
        <fieldUsage x="3"/>
      </fieldsUsage>
    </cacheHierarchy>
    <cacheHierarchy uniqueName="[Plastic_Pollution_Data].[Country]" caption="Country" attribute="1" defaultMemberUniqueName="[Plastic_Pollution_Data].[Country].[All]" allUniqueName="[Plastic_Pollution_Data].[Country].[All]" dimensionUniqueName="[Plastic_Pollution_Data]" displayFolder="" count="0" memberValueDatatype="130" unbalanced="0"/>
    <cacheHierarchy uniqueName="[Plastic_Pollution_Data].[City]" caption="City" attribute="1" defaultMemberUniqueName="[Plastic_Pollution_Data].[City].[All]" allUniqueName="[Plastic_Pollution_Data].[City].[All]" dimensionUniqueName="[Plastic_Pollution_Data]" displayFolder="" count="0" memberValueDatatype="130" unbalanced="0"/>
    <cacheHierarchy uniqueName="[Plastic_Pollution_Data].[Region]" caption="Region" attribute="1" defaultMemberUniqueName="[Plastic_Pollution_Data].[Region].[All]" allUniqueName="[Plastic_Pollution_Data].[Region].[All]" dimensionUniqueName="[Plastic_Pollution_Data]" displayFolder="" count="0" memberValueDatatype="130" unbalanced="0"/>
    <cacheHierarchy uniqueName="[Plastic_Pollution_Data].[Source_Type]" caption="Source_Type" attribute="1" defaultMemberUniqueName="[Plastic_Pollution_Data].[Source_Type].[All]" allUniqueName="[Plastic_Pollution_Data].[Source_Type].[All]" dimensionUniqueName="[Plastic_Pollution_Data]" displayFolder="" count="0" memberValueDatatype="130" unbalanced="0"/>
    <cacheHierarchy uniqueName="[Plastic_Pollution_Data].[Plastic_Type]" caption="Plastic_Type" attribute="1" defaultMemberUniqueName="[Plastic_Pollution_Data].[Plastic_Type].[All]" allUniqueName="[Plastic_Pollution_Data].[Plastic_Type].[All]" dimensionUniqueName="[Plastic_Pollution_Data]" displayFolder="" count="0" memberValueDatatype="130" unbalanced="0"/>
    <cacheHierarchy uniqueName="[Plastic_Pollution_Data].[Waste_Tons]" caption="Waste_Tons" attribute="1" defaultMemberUniqueName="[Plastic_Pollution_Data].[Waste_Tons].[All]" allUniqueName="[Plastic_Pollution_Data].[Waste_Tons].[All]" dimensionUniqueName="[Plastic_Pollution_Data]" displayFolder="" count="0" memberValueDatatype="5" unbalanced="0"/>
    <cacheHierarchy uniqueName="[Plastic_Pollution_Data].[Recycled_Tons]" caption="Recycled_Tons" attribute="1" defaultMemberUniqueName="[Plastic_Pollution_Data].[Recycled_Tons].[All]" allUniqueName="[Plastic_Pollution_Data].[Recycled_Tons].[All]" dimensionUniqueName="[Plastic_Pollution_Data]" displayFolder="" count="0" memberValueDatatype="5" unbalanced="0"/>
    <cacheHierarchy uniqueName="[Plastic_Pollution_Data].[Mismanaged_Tons]" caption="Mismanaged_Tons" attribute="1" defaultMemberUniqueName="[Plastic_Pollution_Data].[Mismanaged_Tons].[All]" allUniqueName="[Plastic_Pollution_Data].[Mismanaged_Tons].[All]" dimensionUniqueName="[Plastic_Pollution_Data]" displayFolder="" count="0" memberValueDatatype="5" unbalanced="0"/>
    <cacheHierarchy uniqueName="[Plastic_Pollution_Data].[Ocean_Leakage_Tons]" caption="Ocean_Leakage_Tons" attribute="1" defaultMemberUniqueName="[Plastic_Pollution_Data].[Ocean_Leakage_Tons].[All]" allUniqueName="[Plastic_Pollution_Data].[Ocean_Leakage_Tons].[All]" dimensionUniqueName="[Plastic_Pollution_Data]" displayFolder="" count="0" memberValueDatatype="5" unbalanced="0"/>
    <cacheHierarchy uniqueName="[Plastic_Pollution_Data].[Population]" caption="Population" attribute="1" defaultMemberUniqueName="[Plastic_Pollution_Data].[Population].[All]" allUniqueName="[Plastic_Pollution_Data].[Population].[All]" dimensionUniqueName="[Plastic_Pollution_Data]" displayFolder="" count="0" memberValueDatatype="20" unbalanced="0"/>
    <cacheHierarchy uniqueName="[Plastic_Pollution_Data].[Waste_Per_Capita]" caption="Waste_Per_Capita" attribute="1" defaultMemberUniqueName="[Plastic_Pollution_Data].[Waste_Per_Capita].[All]" allUniqueName="[Plastic_Pollution_Data].[Waste_Per_Capita].[All]" dimensionUniqueName="[Plastic_Pollution_Data]" displayFolder="" count="0" memberValueDatatype="5" unbalanced="0"/>
    <cacheHierarchy uniqueName="[Plastic_Pollution_Data].[Cleanup_Cost_USD]" caption="Cleanup_Cost_USD" attribute="1" defaultMemberUniqueName="[Plastic_Pollution_Data].[Cleanup_Cost_USD].[All]" allUniqueName="[Plastic_Pollution_Data].[Cleanup_Cost_USD].[All]" dimensionUniqueName="[Plastic_Pollution_Data]" displayFolder="" count="0" memberValueDatatype="5" unbalanced="0"/>
    <cacheHierarchy uniqueName="[Plastic_Pollution_Data].[Policy_Index]" caption="Policy_Index" attribute="1" defaultMemberUniqueName="[Plastic_Pollution_Data].[Policy_Index].[All]" allUniqueName="[Plastic_Pollution_Data].[Policy_Index].[All]" dimensionUniqueName="[Plastic_Pollution_Data]" displayFolder="" count="0" memberValueDatatype="5" unbalanced="0"/>
    <cacheHierarchy uniqueName="[Plastic_Pollution_Data].[Awareness_Index]" caption="Awareness_Index" attribute="1" defaultMemberUniqueName="[Plastic_Pollution_Data].[Awareness_Index].[All]" allUniqueName="[Plastic_Pollution_Data].[Awareness_Index].[All]" dimensionUniqueName="[Plastic_Pollution_Data]" displayFolder="" count="0" memberValueDatatype="5" unbalanced="0"/>
    <cacheHierarchy uniqueName="[Plastic_Pollution_Data].[Industrial_Contribution]" caption="Industrial_Contribution" attribute="1" defaultMemberUniqueName="[Plastic_Pollution_Data].[Industrial_Contribution].[All]" allUniqueName="[Plastic_Pollution_Data].[Industrial_Contribution].[All]" dimensionUniqueName="[Plastic_Pollution_Data]" displayFolder="" count="0" memberValueDatatype="5" unbalanced="0"/>
    <cacheHierarchy uniqueName="[Plastic_Pollution_Data].[Household_Contribution]" caption="Household_Contribution" attribute="1" defaultMemberUniqueName="[Plastic_Pollution_Data].[Household_Contribution].[All]" allUniqueName="[Plastic_Pollution_Data].[Household_Contribution].[All]" dimensionUniqueName="[Plastic_Pollution_Data]" displayFolder="" count="0" memberValueDatatype="5" unbalanced="0"/>
    <cacheHierarchy uniqueName="[Plastic_Pollution_Data].[Tourism_Contribution]" caption="Tourism_Contribution" attribute="1" defaultMemberUniqueName="[Plastic_Pollution_Data].[Tourism_Contribution].[All]" allUniqueName="[Plastic_Pollution_Data].[Tourism_Contribution].[All]" dimensionUniqueName="[Plastic_Pollution_Data]" displayFolder="" count="0" memberValueDatatype="5" unbalanced="0"/>
    <cacheHierarchy uniqueName="[Plastic_Pollution_Data].[River_Proximity]" caption="River_Proximity" attribute="1" defaultMemberUniqueName="[Plastic_Pollution_Data].[River_Proximity].[All]" allUniqueName="[Plastic_Pollution_Data].[River_Proximity].[All]" dimensionUniqueName="[Plastic_Pollution_Data]" displayFolder="" count="0" memberValueDatatype="130" unbalanced="0"/>
    <cacheHierarchy uniqueName="[Plastic_Pollution_Data 1].[Record_ID]" caption="Record_ID" attribute="1" defaultMemberUniqueName="[Plastic_Pollution_Data 1].[Record_ID].[All]" allUniqueName="[Plastic_Pollution_Data 1].[Record_ID].[All]" dimensionUniqueName="[Plastic_Pollution_Data 1]" displayFolder="" count="0" memberValueDatatype="20" unbalanced="0"/>
    <cacheHierarchy uniqueName="[Plastic_Pollution_Data 1].[Date]" caption="Date" attribute="1" time="1" defaultMemberUniqueName="[Plastic_Pollution_Data 1].[Date].[All]" allUniqueName="[Plastic_Pollution_Data 1].[Date].[All]" dimensionUniqueName="[Plastic_Pollution_Data 1]" displayFolder="" count="0" memberValueDatatype="7" unbalanced="0"/>
    <cacheHierarchy uniqueName="[Plastic_Pollution_Data 1].[Country]" caption="Country" attribute="1" defaultMemberUniqueName="[Plastic_Pollution_Data 1].[Country].[All]" allUniqueName="[Plastic_Pollution_Data 1].[Country].[All]" dimensionUniqueName="[Plastic_Pollution_Data 1]" displayFolder="" count="2" memberValueDatatype="130" unbalanced="0">
      <fieldsUsage count="2">
        <fieldUsage x="-1"/>
        <fieldUsage x="1"/>
      </fieldsUsage>
    </cacheHierarchy>
    <cacheHierarchy uniqueName="[Plastic_Pollution_Data 1].[City]" caption="City" attribute="1" defaultMemberUniqueName="[Plastic_Pollution_Data 1].[City].[All]" allUniqueName="[Plastic_Pollution_Data 1].[City].[All]" dimensionUniqueName="[Plastic_Pollution_Data 1]" displayFolder="" count="2" memberValueDatatype="130" unbalanced="0"/>
    <cacheHierarchy uniqueName="[Plastic_Pollution_Data 1].[Region]" caption="Region" attribute="1" defaultMemberUniqueName="[Plastic_Pollution_Data 1].[Region].[All]" allUniqueName="[Plastic_Pollution_Data 1].[Region].[All]" dimensionUniqueName="[Plastic_Pollution_Data 1]" displayFolder="" count="0" memberValueDatatype="130" unbalanced="0"/>
    <cacheHierarchy uniqueName="[Plastic_Pollution_Data 1].[Source_Type]" caption="Source_Type" attribute="1" defaultMemberUniqueName="[Plastic_Pollution_Data 1].[Source_Type].[All]" allUniqueName="[Plastic_Pollution_Data 1].[Source_Type].[All]" dimensionUniqueName="[Plastic_Pollution_Data 1]" displayFolder="" count="0" memberValueDatatype="130" unbalanced="0"/>
    <cacheHierarchy uniqueName="[Plastic_Pollution_Data 1].[Plastic_Type]" caption="Plastic_Type" attribute="1" defaultMemberUniqueName="[Plastic_Pollution_Data 1].[Plastic_Type].[All]" allUniqueName="[Plastic_Pollution_Data 1].[Plastic_Type].[All]" dimensionUniqueName="[Plastic_Pollution_Data 1]" displayFolder="" count="0" memberValueDatatype="130" unbalanced="0"/>
    <cacheHierarchy uniqueName="[Plastic_Pollution_Data 1].[Waste_Tons]" caption="Waste_Tons" attribute="1" defaultMemberUniqueName="[Plastic_Pollution_Data 1].[Waste_Tons].[All]" allUniqueName="[Plastic_Pollution_Data 1].[Waste_Tons].[All]" dimensionUniqueName="[Plastic_Pollution_Data 1]" displayFolder="" count="0" memberValueDatatype="5" unbalanced="0"/>
    <cacheHierarchy uniqueName="[Plastic_Pollution_Data 1].[Recycled_Tons]" caption="Recycled_Tons" attribute="1" defaultMemberUniqueName="[Plastic_Pollution_Data 1].[Recycled_Tons].[All]" allUniqueName="[Plastic_Pollution_Data 1].[Recycled_Tons].[All]" dimensionUniqueName="[Plastic_Pollution_Data 1]" displayFolder="" count="0" memberValueDatatype="5" unbalanced="0"/>
    <cacheHierarchy uniqueName="[Plastic_Pollution_Data 1].[Mismanaged_Tons]" caption="Mismanaged_Tons" attribute="1" defaultMemberUniqueName="[Plastic_Pollution_Data 1].[Mismanaged_Tons].[All]" allUniqueName="[Plastic_Pollution_Data 1].[Mismanaged_Tons].[All]" dimensionUniqueName="[Plastic_Pollution_Data 1]" displayFolder="" count="0" memberValueDatatype="5" unbalanced="0"/>
    <cacheHierarchy uniqueName="[Plastic_Pollution_Data 1].[Ocean_Leakage_Tons]" caption="Ocean_Leakage_Tons" attribute="1" defaultMemberUniqueName="[Plastic_Pollution_Data 1].[Ocean_Leakage_Tons].[All]" allUniqueName="[Plastic_Pollution_Data 1].[Ocean_Leakage_Tons].[All]" dimensionUniqueName="[Plastic_Pollution_Data 1]" displayFolder="" count="0" memberValueDatatype="5" unbalanced="0"/>
    <cacheHierarchy uniqueName="[Plastic_Pollution_Data 1].[Population]" caption="Population" attribute="1" defaultMemberUniqueName="[Plastic_Pollution_Data 1].[Population].[All]" allUniqueName="[Plastic_Pollution_Data 1].[Population].[All]" dimensionUniqueName="[Plastic_Pollution_Data 1]" displayFolder="" count="0" memberValueDatatype="20" unbalanced="0"/>
    <cacheHierarchy uniqueName="[Plastic_Pollution_Data 1].[Waste_Per_Capita]" caption="Waste_Per_Capita" attribute="1" defaultMemberUniqueName="[Plastic_Pollution_Data 1].[Waste_Per_Capita].[All]" allUniqueName="[Plastic_Pollution_Data 1].[Waste_Per_Capita].[All]" dimensionUniqueName="[Plastic_Pollution_Data 1]" displayFolder="" count="0" memberValueDatatype="5" unbalanced="0"/>
    <cacheHierarchy uniqueName="[Plastic_Pollution_Data 1].[Cleanup_Cost_USD]" caption="Cleanup_Cost_USD" attribute="1" defaultMemberUniqueName="[Plastic_Pollution_Data 1].[Cleanup_Cost_USD].[All]" allUniqueName="[Plastic_Pollution_Data 1].[Cleanup_Cost_USD].[All]" dimensionUniqueName="[Plastic_Pollution_Data 1]" displayFolder="" count="0" memberValueDatatype="5" unbalanced="0"/>
    <cacheHierarchy uniqueName="[Plastic_Pollution_Data 1].[Policy_Index]" caption="Policy_Index" attribute="1" defaultMemberUniqueName="[Plastic_Pollution_Data 1].[Policy_Index].[All]" allUniqueName="[Plastic_Pollution_Data 1].[Policy_Index].[All]" dimensionUniqueName="[Plastic_Pollution_Data 1]" displayFolder="" count="0" memberValueDatatype="5" unbalanced="0"/>
    <cacheHierarchy uniqueName="[Plastic_Pollution_Data 1].[Awareness_Index]" caption="Awareness_Index" attribute="1" defaultMemberUniqueName="[Plastic_Pollution_Data 1].[Awareness_Index].[All]" allUniqueName="[Plastic_Pollution_Data 1].[Awareness_Index].[All]" dimensionUniqueName="[Plastic_Pollution_Data 1]" displayFolder="" count="0" memberValueDatatype="5" unbalanced="0"/>
    <cacheHierarchy uniqueName="[Plastic_Pollution_Data 1].[Industrial_Contribution]" caption="Industrial_Contribution" attribute="1" defaultMemberUniqueName="[Plastic_Pollution_Data 1].[Industrial_Contribution].[All]" allUniqueName="[Plastic_Pollution_Data 1].[Industrial_Contribution].[All]" dimensionUniqueName="[Plastic_Pollution_Data 1]" displayFolder="" count="0" memberValueDatatype="5" unbalanced="0"/>
    <cacheHierarchy uniqueName="[Plastic_Pollution_Data 1].[Household_Contribution]" caption="Household_Contribution" attribute="1" defaultMemberUniqueName="[Plastic_Pollution_Data 1].[Household_Contribution].[All]" allUniqueName="[Plastic_Pollution_Data 1].[Household_Contribution].[All]" dimensionUniqueName="[Plastic_Pollution_Data 1]" displayFolder="" count="0" memberValueDatatype="5" unbalanced="0"/>
    <cacheHierarchy uniqueName="[Plastic_Pollution_Data 1].[Tourism_Contribution]" caption="Tourism_Contribution" attribute="1" defaultMemberUniqueName="[Plastic_Pollution_Data 1].[Tourism_Contribution].[All]" allUniqueName="[Plastic_Pollution_Data 1].[Tourism_Contribution].[All]" dimensionUniqueName="[Plastic_Pollution_Data 1]" displayFolder="" count="0" memberValueDatatype="5" unbalanced="0"/>
    <cacheHierarchy uniqueName="[Plastic_Pollution_Data 1].[River_Proximity]" caption="River_Proximity" attribute="1" defaultMemberUniqueName="[Plastic_Pollution_Data 1].[River_Proximity].[All]" allUniqueName="[Plastic_Pollution_Data 1].[River_Proximity].[All]" dimensionUniqueName="[Plastic_Pollution_Data 1]" displayFolder="" count="0" memberValueDatatype="130" unbalanced="0"/>
    <cacheHierarchy uniqueName="[Plastic_Pollution_Data 1].[Date (Year)]" caption="Date (Year)" attribute="1" defaultMemberUniqueName="[Plastic_Pollution_Data 1].[Date (Year)].[All]" allUniqueName="[Plastic_Pollution_Data 1].[Date (Year)].[All]" dimensionUniqueName="[Plastic_Pollution_Data 1]" displayFolder="" count="2" memberValueDatatype="130" unbalanced="0">
      <fieldsUsage count="2">
        <fieldUsage x="-1"/>
        <fieldUsage x="2"/>
      </fieldsUsage>
    </cacheHierarchy>
    <cacheHierarchy uniqueName="[Plastic_Pollution_Data 1].[Date (Quarter)]" caption="Date (Quarter)" attribute="1" defaultMemberUniqueName="[Plastic_Pollution_Data 1].[Date (Quarter)].[All]" allUniqueName="[Plastic_Pollution_Data 1].[Date (Quarter)].[All]" dimensionUniqueName="[Plastic_Pollution_Data 1]" displayFolder="" count="0" memberValueDatatype="130" unbalanced="0"/>
    <cacheHierarchy uniqueName="[Plastic_Pollution_Data 1].[Date (Month)]" caption="Date (Month)" attribute="1" defaultMemberUniqueName="[Plastic_Pollution_Data 1].[Date (Month)].[All]" allUniqueName="[Plastic_Pollution_Data 1].[Date (Month)].[All]" dimensionUniqueName="[Plastic_Pollution_Data 1]" displayFolder="" count="0" memberValueDatatype="130" unbalanced="0"/>
    <cacheHierarchy uniqueName="[Plastic_Pollution_Data 1].[Date (Month Index)]" caption="Date (Month Index)" attribute="1" defaultMemberUniqueName="[Plastic_Pollution_Data 1].[Date (Month Index)].[All]" allUniqueName="[Plastic_Pollution_Data 1].[Date (Month Index)].[All]" dimensionUniqueName="[Plastic_Pollution_Data 1]" displayFolder="" count="0" memberValueDatatype="20" unbalanced="0" hidden="1"/>
    <cacheHierarchy uniqueName="[Measures].[__XL_Count Plastic_Pollution_Data]" caption="__XL_Count Plastic_Pollution_Data" measure="1" displayFolder="" measureGroup="Plastic_Pollution_Data" count="0" hidden="1"/>
    <cacheHierarchy uniqueName="[Measures].[__XL_Count Plastic_Pollution_Data 1]" caption="__XL_Count Plastic_Pollution_Data 1" measure="1" displayFolder="" measureGroup="Plastic_Pollution_Data 1" count="0" hidden="1"/>
    <cacheHierarchy uniqueName="[Measures].[__No measures defined]" caption="__No measures defined" measure="1" displayFolder="" count="0" hidden="1"/>
    <cacheHierarchy uniqueName="[Measures].[Sum of Waste_Tons]" caption="Sum of Waste_Tons" measure="1" displayFolder="" measureGroup="Plastic_Pollution_Data 1" count="0" hidden="1">
      <extLst>
        <ext xmlns:x15="http://schemas.microsoft.com/office/spreadsheetml/2010/11/main" uri="{B97F6D7D-B522-45F9-BDA1-12C45D357490}">
          <x15:cacheHierarchy aggregatedColumn="27"/>
        </ext>
      </extLst>
    </cacheHierarchy>
    <cacheHierarchy uniqueName="[Measures].[Count of Plastic_Type]" caption="Count of Plastic_Type" measure="1" displayFolder="" measureGroup="Plastic_Pollution_Data 1" count="0" hidden="1">
      <extLst>
        <ext xmlns:x15="http://schemas.microsoft.com/office/spreadsheetml/2010/11/main" uri="{B97F6D7D-B522-45F9-BDA1-12C45D357490}">
          <x15:cacheHierarchy aggregatedColumn="26"/>
        </ext>
      </extLst>
    </cacheHierarchy>
    <cacheHierarchy uniqueName="[Measures].[Sum of Recycled_Tons]" caption="Sum of Recycled_Tons" measure="1" displayFolder="" measureGroup="Plastic_Pollution_Data 1"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Mismanaged_Tons]" caption="Sum of Mismanaged_Tons" measure="1" displayFolder="" measureGroup="Plastic_Pollution_Data 1" count="0" hidden="1">
      <extLst>
        <ext xmlns:x15="http://schemas.microsoft.com/office/spreadsheetml/2010/11/main" uri="{B97F6D7D-B522-45F9-BDA1-12C45D357490}">
          <x15:cacheHierarchy aggregatedColumn="29"/>
        </ext>
      </extLst>
    </cacheHierarchy>
    <cacheHierarchy uniqueName="[Measures].[Sum of Ocean_Leakage_Tons]" caption="Sum of Ocean_Leakage_Tons" measure="1" displayFolder="" measureGroup="Plastic_Pollution_Data 1" count="0" hidden="1">
      <extLst>
        <ext xmlns:x15="http://schemas.microsoft.com/office/spreadsheetml/2010/11/main" uri="{B97F6D7D-B522-45F9-BDA1-12C45D357490}">
          <x15:cacheHierarchy aggregatedColumn="30"/>
        </ext>
      </extLst>
    </cacheHierarchy>
    <cacheHierarchy uniqueName="[Measures].[Sum of Cleanup_Cost_USD]" caption="Sum of Cleanup_Cost_USD" measure="1" displayFolder="" measureGroup="Plastic_Pollution_Data 1" count="0" hidden="1">
      <extLst>
        <ext xmlns:x15="http://schemas.microsoft.com/office/spreadsheetml/2010/11/main" uri="{B97F6D7D-B522-45F9-BDA1-12C45D357490}">
          <x15:cacheHierarchy aggregatedColumn="33"/>
        </ext>
      </extLst>
    </cacheHierarchy>
    <cacheHierarchy uniqueName="[Measures].[Count of Date (Year)]" caption="Count of Date (Year)" measure="1" displayFolder="" measureGroup="Plastic_Pollution_Data 1" count="0" hidden="1">
      <extLst>
        <ext xmlns:x15="http://schemas.microsoft.com/office/spreadsheetml/2010/11/main" uri="{B97F6D7D-B522-45F9-BDA1-12C45D357490}">
          <x15:cacheHierarchy aggregatedColumn="40"/>
        </ext>
      </extLst>
    </cacheHierarchy>
  </cacheHierarchies>
  <kpis count="0"/>
  <dimensions count="3">
    <dimension measure="1" name="Measures" uniqueName="[Measures]" caption="Measures"/>
    <dimension name="Plastic_Pollution_Data" uniqueName="[Plastic_Pollution_Data]" caption="Plastic_Pollution_Data"/>
    <dimension name="Plastic_Pollution_Data 1" uniqueName="[Plastic_Pollution_Data 1]" caption="Plastic_Pollution_Data 1"/>
  </dimensions>
  <measureGroups count="2">
    <measureGroup name="Plastic_Pollution_Data" caption="Plastic_Pollution_Data"/>
    <measureGroup name="Plastic_Pollution_Data 1" caption="Plastic_Pollution_Data 1"/>
  </measureGroups>
  <maps count="2">
    <map measureGroup="0" dimension="1"/>
    <map measureGroup="1" dimension="2"/>
  </maps>
  <extLst>
    <ext xmlns:x14="http://schemas.microsoft.com/office/spreadsheetml/2009/9/main" uri="{725AE2AE-9491-48be-B2B4-4EB974FC3084}">
      <x14:pivotCacheDefinition pivotCacheId="214288517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6A70AD-C765-4E72-A863-9A2D47BC6ABA}" name="PivotChar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10" firstHeaderRow="1" firstDataRow="1" firstDataCol="1"/>
  <pivotFields count="4">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Sum of Recycled_Tons"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54">
    <pivotHierarchy dragToData="1"/>
    <pivotHierarchy multipleItemSelectionAllowed="1" dragToData="1">
      <members count="1" level="1">
        <member name="[Plastic_Pollution_Data].[Date].&amp;[2022-01-02T00:00:0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lastic_Pollution_Data 1].[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9" columnCount="1" cacheId="2142885178">
        <x15:pivotRow count="1">
          <x15:c>
            <x15:v>46186.07</x15:v>
          </x15:c>
        </x15:pivotRow>
        <x15:pivotRow count="1">
          <x15:c>
            <x15:v>52878.54</x15:v>
          </x15:c>
        </x15:pivotRow>
        <x15:pivotRow count="1">
          <x15:c>
            <x15:v>52169.08</x15:v>
          </x15:c>
        </x15:pivotRow>
        <x15:pivotRow count="1">
          <x15:c>
            <x15:v>41319.97</x15:v>
          </x15:c>
        </x15:pivotRow>
        <x15:pivotRow count="1">
          <x15:c>
            <x15:v>36199.33</x15:v>
          </x15:c>
        </x15:pivotRow>
        <x15:pivotRow count="1">
          <x15:c>
            <x15:v>44069.21</x15:v>
          </x15:c>
        </x15:pivotRow>
        <x15:pivotRow count="1">
          <x15:c>
            <x15:v>52862.239999999998</x15:v>
          </x15:c>
        </x15:pivotRow>
        <x15:pivotRow count="1">
          <x15:c>
            <x15:v>43449.65</x15:v>
          </x15:c>
        </x15:pivotRow>
        <x15:pivotRow count="1">
          <x15:c>
            <x15:v>369134.09</x15:v>
          </x15:c>
        </x15:pivotRow>
      </x15:pivotTableData>
    </ext>
    <ext xmlns:x15="http://schemas.microsoft.com/office/spreadsheetml/2010/11/main" uri="{E67621CE-5B39-4880-91FE-76760E9C1902}">
      <x15:pivotTableUISettings>
        <x15:activeTabTopLevelEntity name="[Plastic_Pollution_Data 1]"/>
        <x15:activeTabTopLevelEntity name="[Plastic_Pollution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9C0147D-EFE1-4816-B326-6D773C29D210}" autoFormatId="16" applyNumberFormats="0" applyBorderFormats="0" applyFontFormats="0" applyPatternFormats="0" applyAlignmentFormats="0" applyWidthHeightFormats="0">
  <queryTableRefresh nextId="22" unboundColumnsRight="1">
    <queryTableFields count="21">
      <queryTableField id="1" name="Record_ID" tableColumnId="1"/>
      <queryTableField id="2" name="Date" tableColumnId="2"/>
      <queryTableField id="3" name="Country" tableColumnId="3"/>
      <queryTableField id="4" name="City" tableColumnId="4"/>
      <queryTableField id="5" name="Region" tableColumnId="5"/>
      <queryTableField id="6" name="Source_Type" tableColumnId="6"/>
      <queryTableField id="7" name="Plastic_Type" tableColumnId="7"/>
      <queryTableField id="8" name="Waste_Tons" tableColumnId="8"/>
      <queryTableField id="9" name="Recycled_Tons" tableColumnId="9"/>
      <queryTableField id="10" name="Mismanaged_Tons" tableColumnId="10"/>
      <queryTableField id="11" name="Ocean_Leakage_Tons" tableColumnId="11"/>
      <queryTableField id="12" name="Population" tableColumnId="12"/>
      <queryTableField id="13" name="Waste_Per_Capita" tableColumnId="13"/>
      <queryTableField id="14" name="Cleanup_Cost_USD" tableColumnId="14"/>
      <queryTableField id="15" name="Policy_Index" tableColumnId="15"/>
      <queryTableField id="16" name="Awareness_Index" tableColumnId="16"/>
      <queryTableField id="17" name="Industrial_Contribution" tableColumnId="17"/>
      <queryTableField id="18" name="Household_Contribution" tableColumnId="18"/>
      <queryTableField id="19" name="Tourism_Contribution" tableColumnId="19"/>
      <queryTableField id="20" name="River_Proximity" tableColumnId="20"/>
      <queryTableField id="21" dataBound="0" tableColumnId="21"/>
    </queryTableFields>
  </queryTableRefresh>
  <extLst>
    <ext xmlns:x15="http://schemas.microsoft.com/office/spreadsheetml/2010/11/main" uri="{883FBD77-0823-4a55-B5E3-86C4891E6966}">
      <x15:queryTable sourceDataName="Query - Plastic_Pollution_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FB7C08C-D068-4BE8-9076-FB60D48550CE}" sourceName="[Plastic_Pollution_Data 1].[Country]">
  <data>
    <olap pivotCacheId="527034443">
      <levels count="2">
        <level uniqueName="[Plastic_Pollution_Data 1].[Country].[(All)]" sourceCaption="(All)" count="0"/>
        <level uniqueName="[Plastic_Pollution_Data 1].[Country].[Country]" sourceCaption="Country" count="8">
          <ranges>
            <range startItem="0">
              <i n="[Plastic_Pollution_Data 1].[Country].&amp;[Australia]" c="Australia"/>
              <i n="[Plastic_Pollution_Data 1].[Country].&amp;[Brazil]" c="Brazil"/>
              <i n="[Plastic_Pollution_Data 1].[Country].&amp;[China]" c="China"/>
              <i n="[Plastic_Pollution_Data 1].[Country].&amp;[Germany]" c="Germany"/>
              <i n="[Plastic_Pollution_Data 1].[Country].&amp;[India]" c="India"/>
              <i n="[Plastic_Pollution_Data 1].[Country].&amp;[Indonesia]" c="Indonesia"/>
              <i n="[Plastic_Pollution_Data 1].[Country].&amp;[UK]" c="UK"/>
              <i n="[Plastic_Pollution_Data 1].[Country].&amp;[USA]" c="USA"/>
            </range>
          </ranges>
        </level>
      </levels>
      <selections count="1">
        <selection n="[Plastic_Pollution_Data 1].[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D81973D-B9F5-4297-BA8D-358F43DD3661}" sourceName="[Plastic_Pollution_Data 1].[Date (Year)]">
  <data>
    <olap pivotCacheId="527034443">
      <levels count="2">
        <level uniqueName="[Plastic_Pollution_Data 1].[Date (Year)].[(All)]" sourceCaption="(All)" count="0"/>
        <level uniqueName="[Plastic_Pollution_Data 1].[Date (Year)].[Date (Year)]" sourceCaption="Date (Year)" count="3">
          <ranges>
            <range startItem="0">
              <i n="[Plastic_Pollution_Data 1].[Date (Year)].&amp;[2022]" c="2022"/>
              <i n="[Plastic_Pollution_Data 1].[Date (Year)].&amp;[2023]" c="2023"/>
              <i n="[Plastic_Pollution_Data 1].[Date (Year)].&amp;[2024]" c="2024"/>
            </range>
          </ranges>
        </level>
      </levels>
      <selections count="1">
        <selection n="[Plastic_Pollution_Data 1].[Date (Year)].&amp;[2024]"/>
      </selections>
    </olap>
  </data>
  <extLst>
    <x:ext xmlns:x15="http://schemas.microsoft.com/office/spreadsheetml/2010/11/main" uri="{03082B11-2C62-411c-B77F-237D8FCFBE4C}">
      <x15:slicerCachePivotTables>
        <pivotTable tabId="4294967295" name="PivotChartTable1"/>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Index" xr10:uid="{15F0A09A-A22D-49EF-B092-82E4A2049407}" sourceName="[Plastic_Pollution_Data 1].[Policy_Index]">
  <data>
    <olap pivotCacheId="527034443">
      <levels count="2">
        <level uniqueName="[Plastic_Pollution_Data 1].[Policy_Index].[(All)]" sourceCaption="(All)" count="0"/>
        <level uniqueName="[Plastic_Pollution_Data 1].[Policy_Index].[Policy_Index]" sourceCaption="Policy_Index" count="733">
          <ranges>
            <range startItem="0">
              <i n="[Plastic_Pollution_Data 1].[Policy_Index].&amp;[1.]" c="1"/>
              <i n="[Plastic_Pollution_Data 1].[Policy_Index].&amp;[1.01]" c="1.01"/>
              <i n="[Plastic_Pollution_Data 1].[Policy_Index].&amp;[1.02]" c="1.02"/>
              <i n="[Plastic_Pollution_Data 1].[Policy_Index].&amp;[1.03]" c="1.03"/>
              <i n="[Plastic_Pollution_Data 1].[Policy_Index].&amp;[1.04]" c="1.04"/>
              <i n="[Plastic_Pollution_Data 1].[Policy_Index].&amp;[1.05]" c="1.05"/>
              <i n="[Plastic_Pollution_Data 1].[Policy_Index].&amp;[1.07]" c="1.07"/>
              <i n="[Plastic_Pollution_Data 1].[Policy_Index].&amp;[1.08]" c="1.08"/>
              <i n="[Plastic_Pollution_Data 1].[Policy_Index].&amp;[1.09]" c="1.09"/>
              <i n="[Plastic_Pollution_Data 1].[Policy_Index].&amp;[1.1]" c="1.1"/>
              <i n="[Plastic_Pollution_Data 1].[Policy_Index].&amp;[1.11]" c="1.11"/>
              <i n="[Plastic_Pollution_Data 1].[Policy_Index].&amp;[1.12]" c="1.12"/>
              <i n="[Plastic_Pollution_Data 1].[Policy_Index].&amp;[1.13]" c="1.13"/>
              <i n="[Plastic_Pollution_Data 1].[Policy_Index].&amp;[1.15]" c="1.15"/>
              <i n="[Plastic_Pollution_Data 1].[Policy_Index].&amp;[1.16]" c="1.16"/>
              <i n="[Plastic_Pollution_Data 1].[Policy_Index].&amp;[1.17]" c="1.17"/>
              <i n="[Plastic_Pollution_Data 1].[Policy_Index].&amp;[1.18]" c="1.18"/>
              <i n="[Plastic_Pollution_Data 1].[Policy_Index].&amp;[1.19]" c="1.19"/>
              <i n="[Plastic_Pollution_Data 1].[Policy_Index].&amp;[1.2]" c="1.2"/>
              <i n="[Plastic_Pollution_Data 1].[Policy_Index].&amp;[1.21]" c="1.21"/>
              <i n="[Plastic_Pollution_Data 1].[Policy_Index].&amp;[1.22]" c="1.22"/>
              <i n="[Plastic_Pollution_Data 1].[Policy_Index].&amp;[1.23]" c="1.23"/>
              <i n="[Plastic_Pollution_Data 1].[Policy_Index].&amp;[1.24]" c="1.24"/>
              <i n="[Plastic_Pollution_Data 1].[Policy_Index].&amp;[1.26]" c="1.26"/>
              <i n="[Plastic_Pollution_Data 1].[Policy_Index].&amp;[1.27]" c="1.27"/>
              <i n="[Plastic_Pollution_Data 1].[Policy_Index].&amp;[1.28]" c="1.28"/>
              <i n="[Plastic_Pollution_Data 1].[Policy_Index].&amp;[1.29]" c="1.29"/>
              <i n="[Plastic_Pollution_Data 1].[Policy_Index].&amp;[1.31]" c="1.31"/>
              <i n="[Plastic_Pollution_Data 1].[Policy_Index].&amp;[1.32]" c="1.32"/>
              <i n="[Plastic_Pollution_Data 1].[Policy_Index].&amp;[1.33]" c="1.33"/>
              <i n="[Plastic_Pollution_Data 1].[Policy_Index].&amp;[1.34]" c="1.34"/>
              <i n="[Plastic_Pollution_Data 1].[Policy_Index].&amp;[1.35]" c="1.35"/>
              <i n="[Plastic_Pollution_Data 1].[Policy_Index].&amp;[1.38]" c="1.38"/>
              <i n="[Plastic_Pollution_Data 1].[Policy_Index].&amp;[1.39]" c="1.39"/>
              <i n="[Plastic_Pollution_Data 1].[Policy_Index].&amp;[1.4]" c="1.4"/>
              <i n="[Plastic_Pollution_Data 1].[Policy_Index].&amp;[1.41]" c="1.41"/>
              <i n="[Plastic_Pollution_Data 1].[Policy_Index].&amp;[1.42]" c="1.42"/>
              <i n="[Plastic_Pollution_Data 1].[Policy_Index].&amp;[1.43]" c="1.43"/>
              <i n="[Plastic_Pollution_Data 1].[Policy_Index].&amp;[1.44]" c="1.44"/>
              <i n="[Plastic_Pollution_Data 1].[Policy_Index].&amp;[1.45]" c="1.45"/>
              <i n="[Plastic_Pollution_Data 1].[Policy_Index].&amp;[1.46]" c="1.46"/>
              <i n="[Plastic_Pollution_Data 1].[Policy_Index].&amp;[1.48]" c="1.48"/>
              <i n="[Plastic_Pollution_Data 1].[Policy_Index].&amp;[1.49]" c="1.49"/>
              <i n="[Plastic_Pollution_Data 1].[Policy_Index].&amp;[1.51]" c="1.51"/>
              <i n="[Plastic_Pollution_Data 1].[Policy_Index].&amp;[1.52]" c="1.52"/>
              <i n="[Plastic_Pollution_Data 1].[Policy_Index].&amp;[1.53]" c="1.53"/>
              <i n="[Plastic_Pollution_Data 1].[Policy_Index].&amp;[1.54]" c="1.54"/>
              <i n="[Plastic_Pollution_Data 1].[Policy_Index].&amp;[1.55]" c="1.55"/>
              <i n="[Plastic_Pollution_Data 1].[Policy_Index].&amp;[1.56]" c="1.56"/>
              <i n="[Plastic_Pollution_Data 1].[Policy_Index].&amp;[1.57]" c="1.57"/>
              <i n="[Plastic_Pollution_Data 1].[Policy_Index].&amp;[1.58]" c="1.58"/>
              <i n="[Plastic_Pollution_Data 1].[Policy_Index].&amp;[1.59]" c="1.59"/>
              <i n="[Plastic_Pollution_Data 1].[Policy_Index].&amp;[1.6]" c="1.6"/>
              <i n="[Plastic_Pollution_Data 1].[Policy_Index].&amp;[1.61]" c="1.61"/>
              <i n="[Plastic_Pollution_Data 1].[Policy_Index].&amp;[1.62]" c="1.62"/>
              <i n="[Plastic_Pollution_Data 1].[Policy_Index].&amp;[1.63]" c="1.63"/>
              <i n="[Plastic_Pollution_Data 1].[Policy_Index].&amp;[1.64]" c="1.64"/>
              <i n="[Plastic_Pollution_Data 1].[Policy_Index].&amp;[1.65]" c="1.65"/>
              <i n="[Plastic_Pollution_Data 1].[Policy_Index].&amp;[1.66]" c="1.66"/>
              <i n="[Plastic_Pollution_Data 1].[Policy_Index].&amp;[1.68]" c="1.68"/>
              <i n="[Plastic_Pollution_Data 1].[Policy_Index].&amp;[1.69]" c="1.69"/>
              <i n="[Plastic_Pollution_Data 1].[Policy_Index].&amp;[1.7]" c="1.7"/>
              <i n="[Plastic_Pollution_Data 1].[Policy_Index].&amp;[1.71]" c="1.71"/>
              <i n="[Plastic_Pollution_Data 1].[Policy_Index].&amp;[1.73]" c="1.73"/>
              <i n="[Plastic_Pollution_Data 1].[Policy_Index].&amp;[1.74]" c="1.74"/>
              <i n="[Plastic_Pollution_Data 1].[Policy_Index].&amp;[1.75]" c="1.75"/>
              <i n="[Plastic_Pollution_Data 1].[Policy_Index].&amp;[1.77]" c="1.77"/>
              <i n="[Plastic_Pollution_Data 1].[Policy_Index].&amp;[1.78]" c="1.78"/>
              <i n="[Plastic_Pollution_Data 1].[Policy_Index].&amp;[1.79]" c="1.79"/>
              <i n="[Plastic_Pollution_Data 1].[Policy_Index].&amp;[1.8]" c="1.8"/>
              <i n="[Plastic_Pollution_Data 1].[Policy_Index].&amp;[1.81]" c="1.81"/>
              <i n="[Plastic_Pollution_Data 1].[Policy_Index].&amp;[1.82]" c="1.82"/>
              <i n="[Plastic_Pollution_Data 1].[Policy_Index].&amp;[1.83]" c="1.83"/>
              <i n="[Plastic_Pollution_Data 1].[Policy_Index].&amp;[1.84]" c="1.84"/>
              <i n="[Plastic_Pollution_Data 1].[Policy_Index].&amp;[1.85]" c="1.85"/>
              <i n="[Plastic_Pollution_Data 1].[Policy_Index].&amp;[1.86]" c="1.86"/>
              <i n="[Plastic_Pollution_Data 1].[Policy_Index].&amp;[1.87]" c="1.87"/>
              <i n="[Plastic_Pollution_Data 1].[Policy_Index].&amp;[1.88]" c="1.88"/>
              <i n="[Plastic_Pollution_Data 1].[Policy_Index].&amp;[1.89]" c="1.89"/>
              <i n="[Plastic_Pollution_Data 1].[Policy_Index].&amp;[1.9]" c="1.9"/>
              <i n="[Plastic_Pollution_Data 1].[Policy_Index].&amp;[1.91]" c="1.91"/>
              <i n="[Plastic_Pollution_Data 1].[Policy_Index].&amp;[1.92]" c="1.92"/>
              <i n="[Plastic_Pollution_Data 1].[Policy_Index].&amp;[1.93]" c="1.93"/>
              <i n="[Plastic_Pollution_Data 1].[Policy_Index].&amp;[1.94]" c="1.94"/>
              <i n="[Plastic_Pollution_Data 1].[Policy_Index].&amp;[1.96]" c="1.96"/>
              <i n="[Plastic_Pollution_Data 1].[Policy_Index].&amp;[1.97]" c="1.97"/>
              <i n="[Plastic_Pollution_Data 1].[Policy_Index].&amp;[2.]" c="2"/>
              <i n="[Plastic_Pollution_Data 1].[Policy_Index].&amp;[2.01]" c="2.01"/>
              <i n="[Plastic_Pollution_Data 1].[Policy_Index].&amp;[2.02]" c="2.02"/>
              <i n="[Plastic_Pollution_Data 1].[Policy_Index].&amp;[2.03]" c="2.03"/>
              <i n="[Plastic_Pollution_Data 1].[Policy_Index].&amp;[2.04]" c="2.04"/>
              <i n="[Plastic_Pollution_Data 1].[Policy_Index].&amp;[2.05]" c="2.05"/>
              <i n="[Plastic_Pollution_Data 1].[Policy_Index].&amp;[2.06]" c="2.06"/>
              <i n="[Plastic_Pollution_Data 1].[Policy_Index].&amp;[2.07]" c="2.07"/>
              <i n="[Plastic_Pollution_Data 1].[Policy_Index].&amp;[2.08]" c="2.08"/>
              <i n="[Plastic_Pollution_Data 1].[Policy_Index].&amp;[2.09]" c="2.09"/>
              <i n="[Plastic_Pollution_Data 1].[Policy_Index].&amp;[2.1]" c="2.1"/>
              <i n="[Plastic_Pollution_Data 1].[Policy_Index].&amp;[2.12]" c="2.12"/>
              <i n="[Plastic_Pollution_Data 1].[Policy_Index].&amp;[2.13]" c="2.13"/>
              <i n="[Plastic_Pollution_Data 1].[Policy_Index].&amp;[2.14]" c="2.14"/>
              <i n="[Plastic_Pollution_Data 1].[Policy_Index].&amp;[2.17]" c="2.17"/>
              <i n="[Plastic_Pollution_Data 1].[Policy_Index].&amp;[2.18]" c="2.18"/>
              <i n="[Plastic_Pollution_Data 1].[Policy_Index].&amp;[2.2]" c="2.2"/>
              <i n="[Plastic_Pollution_Data 1].[Policy_Index].&amp;[2.21]" c="2.21"/>
              <i n="[Plastic_Pollution_Data 1].[Policy_Index].&amp;[2.22]" c="2.22"/>
              <i n="[Plastic_Pollution_Data 1].[Policy_Index].&amp;[2.23]" c="2.23"/>
              <i n="[Plastic_Pollution_Data 1].[Policy_Index].&amp;[2.24]" c="2.24"/>
              <i n="[Plastic_Pollution_Data 1].[Policy_Index].&amp;[2.26]" c="2.26"/>
              <i n="[Plastic_Pollution_Data 1].[Policy_Index].&amp;[2.29]" c="2.29"/>
              <i n="[Plastic_Pollution_Data 1].[Policy_Index].&amp;[2.3]" c="2.3"/>
              <i n="[Plastic_Pollution_Data 1].[Policy_Index].&amp;[2.31]" c="2.31"/>
              <i n="[Plastic_Pollution_Data 1].[Policy_Index].&amp;[2.33]" c="2.33"/>
              <i n="[Plastic_Pollution_Data 1].[Policy_Index].&amp;[2.34]" c="2.34"/>
              <i n="[Plastic_Pollution_Data 1].[Policy_Index].&amp;[2.35]" c="2.35"/>
              <i n="[Plastic_Pollution_Data 1].[Policy_Index].&amp;[2.36]" c="2.36"/>
              <i n="[Plastic_Pollution_Data 1].[Policy_Index].&amp;[2.37]" c="2.37"/>
              <i n="[Plastic_Pollution_Data 1].[Policy_Index].&amp;[2.38]" c="2.38"/>
              <i n="[Plastic_Pollution_Data 1].[Policy_Index].&amp;[2.39]" c="2.39"/>
              <i n="[Plastic_Pollution_Data 1].[Policy_Index].&amp;[2.4]" c="2.4"/>
              <i n="[Plastic_Pollution_Data 1].[Policy_Index].&amp;[2.41]" c="2.41"/>
              <i n="[Plastic_Pollution_Data 1].[Policy_Index].&amp;[2.42]" c="2.42"/>
              <i n="[Plastic_Pollution_Data 1].[Policy_Index].&amp;[2.43]" c="2.43"/>
              <i n="[Plastic_Pollution_Data 1].[Policy_Index].&amp;[2.46]" c="2.46"/>
              <i n="[Plastic_Pollution_Data 1].[Policy_Index].&amp;[2.47]" c="2.47"/>
              <i n="[Plastic_Pollution_Data 1].[Policy_Index].&amp;[2.48]" c="2.48"/>
              <i n="[Plastic_Pollution_Data 1].[Policy_Index].&amp;[2.49]" c="2.49"/>
              <i n="[Plastic_Pollution_Data 1].[Policy_Index].&amp;[2.5]" c="2.5"/>
              <i n="[Plastic_Pollution_Data 1].[Policy_Index].&amp;[2.51]" c="2.51"/>
              <i n="[Plastic_Pollution_Data 1].[Policy_Index].&amp;[2.52]" c="2.52"/>
              <i n="[Plastic_Pollution_Data 1].[Policy_Index].&amp;[2.53]" c="2.53"/>
              <i n="[Plastic_Pollution_Data 1].[Policy_Index].&amp;[2.54]" c="2.54"/>
              <i n="[Plastic_Pollution_Data 1].[Policy_Index].&amp;[2.58]" c="2.58"/>
              <i n="[Plastic_Pollution_Data 1].[Policy_Index].&amp;[2.59]" c="2.59"/>
              <i n="[Plastic_Pollution_Data 1].[Policy_Index].&amp;[2.6]" c="2.6"/>
              <i n="[Plastic_Pollution_Data 1].[Policy_Index].&amp;[2.61]" c="2.61"/>
              <i n="[Plastic_Pollution_Data 1].[Policy_Index].&amp;[2.63]" c="2.63"/>
              <i n="[Plastic_Pollution_Data 1].[Policy_Index].&amp;[2.64]" c="2.64"/>
              <i n="[Plastic_Pollution_Data 1].[Policy_Index].&amp;[2.65]" c="2.65"/>
              <i n="[Plastic_Pollution_Data 1].[Policy_Index].&amp;[2.66]" c="2.66"/>
              <i n="[Plastic_Pollution_Data 1].[Policy_Index].&amp;[2.67]" c="2.67"/>
              <i n="[Plastic_Pollution_Data 1].[Policy_Index].&amp;[2.68]" c="2.68"/>
              <i n="[Plastic_Pollution_Data 1].[Policy_Index].&amp;[2.69]" c="2.69"/>
              <i n="[Plastic_Pollution_Data 1].[Policy_Index].&amp;[2.7]" c="2.7"/>
              <i n="[Plastic_Pollution_Data 1].[Policy_Index].&amp;[2.71]" c="2.71"/>
              <i n="[Plastic_Pollution_Data 1].[Policy_Index].&amp;[2.72]" c="2.72"/>
              <i n="[Plastic_Pollution_Data 1].[Policy_Index].&amp;[2.73]" c="2.73"/>
              <i n="[Plastic_Pollution_Data 1].[Policy_Index].&amp;[2.75]" c="2.75"/>
              <i n="[Plastic_Pollution_Data 1].[Policy_Index].&amp;[2.76]" c="2.76"/>
              <i n="[Plastic_Pollution_Data 1].[Policy_Index].&amp;[2.78]" c="2.78"/>
              <i n="[Plastic_Pollution_Data 1].[Policy_Index].&amp;[2.79]" c="2.79"/>
              <i n="[Plastic_Pollution_Data 1].[Policy_Index].&amp;[2.8]" c="2.8"/>
              <i n="[Plastic_Pollution_Data 1].[Policy_Index].&amp;[2.81]" c="2.81"/>
              <i n="[Plastic_Pollution_Data 1].[Policy_Index].&amp;[2.82]" c="2.82"/>
              <i n="[Plastic_Pollution_Data 1].[Policy_Index].&amp;[2.83]" c="2.83"/>
              <i n="[Plastic_Pollution_Data 1].[Policy_Index].&amp;[2.84]" c="2.84"/>
              <i n="[Plastic_Pollution_Data 1].[Policy_Index].&amp;[2.85]" c="2.85"/>
              <i n="[Plastic_Pollution_Data 1].[Policy_Index].&amp;[2.86]" c="2.86"/>
              <i n="[Plastic_Pollution_Data 1].[Policy_Index].&amp;[2.87]" c="2.87"/>
              <i n="[Plastic_Pollution_Data 1].[Policy_Index].&amp;[2.88]" c="2.88"/>
              <i n="[Plastic_Pollution_Data 1].[Policy_Index].&amp;[2.89]" c="2.89"/>
              <i n="[Plastic_Pollution_Data 1].[Policy_Index].&amp;[2.9]" c="2.9"/>
              <i n="[Plastic_Pollution_Data 1].[Policy_Index].&amp;[2.91]" c="2.91"/>
              <i n="[Plastic_Pollution_Data 1].[Policy_Index].&amp;[2.92]" c="2.92"/>
              <i n="[Plastic_Pollution_Data 1].[Policy_Index].&amp;[2.93]" c="2.93"/>
              <i n="[Plastic_Pollution_Data 1].[Policy_Index].&amp;[2.94]" c="2.94"/>
              <i n="[Plastic_Pollution_Data 1].[Policy_Index].&amp;[2.95]" c="2.95"/>
              <i n="[Plastic_Pollution_Data 1].[Policy_Index].&amp;[2.96]" c="2.96"/>
              <i n="[Plastic_Pollution_Data 1].[Policy_Index].&amp;[2.98]" c="2.98"/>
              <i n="[Plastic_Pollution_Data 1].[Policy_Index].&amp;[2.99]" c="2.99"/>
              <i n="[Plastic_Pollution_Data 1].[Policy_Index].&amp;[3.]" c="3"/>
              <i n="[Plastic_Pollution_Data 1].[Policy_Index].&amp;[3.01]" c="3.01"/>
              <i n="[Plastic_Pollution_Data 1].[Policy_Index].&amp;[3.02]" c="3.02"/>
              <i n="[Plastic_Pollution_Data 1].[Policy_Index].&amp;[3.03]" c="3.03"/>
              <i n="[Plastic_Pollution_Data 1].[Policy_Index].&amp;[3.04]" c="3.04"/>
              <i n="[Plastic_Pollution_Data 1].[Policy_Index].&amp;[3.05]" c="3.05"/>
              <i n="[Plastic_Pollution_Data 1].[Policy_Index].&amp;[3.07]" c="3.07"/>
              <i n="[Plastic_Pollution_Data 1].[Policy_Index].&amp;[3.08]" c="3.08"/>
              <i n="[Plastic_Pollution_Data 1].[Policy_Index].&amp;[3.09]" c="3.09"/>
              <i n="[Plastic_Pollution_Data 1].[Policy_Index].&amp;[3.1]" c="3.1"/>
              <i n="[Plastic_Pollution_Data 1].[Policy_Index].&amp;[3.11]" c="3.11"/>
              <i n="[Plastic_Pollution_Data 1].[Policy_Index].&amp;[3.13]" c="3.13"/>
              <i n="[Plastic_Pollution_Data 1].[Policy_Index].&amp;[3.14]" c="3.14"/>
              <i n="[Plastic_Pollution_Data 1].[Policy_Index].&amp;[3.15]" c="3.15"/>
              <i n="[Plastic_Pollution_Data 1].[Policy_Index].&amp;[3.16]" c="3.16"/>
              <i n="[Plastic_Pollution_Data 1].[Policy_Index].&amp;[3.18]" c="3.18"/>
              <i n="[Plastic_Pollution_Data 1].[Policy_Index].&amp;[3.2]" c="3.2"/>
              <i n="[Plastic_Pollution_Data 1].[Policy_Index].&amp;[3.22]" c="3.22"/>
              <i n="[Plastic_Pollution_Data 1].[Policy_Index].&amp;[3.23]" c="3.23"/>
              <i n="[Plastic_Pollution_Data 1].[Policy_Index].&amp;[3.24]" c="3.24"/>
              <i n="[Plastic_Pollution_Data 1].[Policy_Index].&amp;[3.25]" c="3.25"/>
              <i n="[Plastic_Pollution_Data 1].[Policy_Index].&amp;[3.26]" c="3.26"/>
              <i n="[Plastic_Pollution_Data 1].[Policy_Index].&amp;[3.28]" c="3.28"/>
              <i n="[Plastic_Pollution_Data 1].[Policy_Index].&amp;[3.3]" c="3.3"/>
              <i n="[Plastic_Pollution_Data 1].[Policy_Index].&amp;[3.32]" c="3.32"/>
              <i n="[Plastic_Pollution_Data 1].[Policy_Index].&amp;[3.33]" c="3.33"/>
              <i n="[Plastic_Pollution_Data 1].[Policy_Index].&amp;[3.34]" c="3.34"/>
              <i n="[Plastic_Pollution_Data 1].[Policy_Index].&amp;[3.35]" c="3.35"/>
              <i n="[Plastic_Pollution_Data 1].[Policy_Index].&amp;[3.36]" c="3.36"/>
              <i n="[Plastic_Pollution_Data 1].[Policy_Index].&amp;[3.37]" c="3.37"/>
              <i n="[Plastic_Pollution_Data 1].[Policy_Index].&amp;[3.38]" c="3.38"/>
              <i n="[Plastic_Pollution_Data 1].[Policy_Index].&amp;[3.39]" c="3.39"/>
              <i n="[Plastic_Pollution_Data 1].[Policy_Index].&amp;[3.41]" c="3.41"/>
              <i n="[Plastic_Pollution_Data 1].[Policy_Index].&amp;[3.42]" c="3.42"/>
              <i n="[Plastic_Pollution_Data 1].[Policy_Index].&amp;[3.43]" c="3.43"/>
              <i n="[Plastic_Pollution_Data 1].[Policy_Index].&amp;[3.44]" c="3.44"/>
              <i n="[Plastic_Pollution_Data 1].[Policy_Index].&amp;[3.45]" c="3.45"/>
              <i n="[Plastic_Pollution_Data 1].[Policy_Index].&amp;[3.46]" c="3.46"/>
              <i n="[Plastic_Pollution_Data 1].[Policy_Index].&amp;[3.47]" c="3.47"/>
              <i n="[Plastic_Pollution_Data 1].[Policy_Index].&amp;[3.48]" c="3.48"/>
              <i n="[Plastic_Pollution_Data 1].[Policy_Index].&amp;[3.49]" c="3.49"/>
              <i n="[Plastic_Pollution_Data 1].[Policy_Index].&amp;[3.51]" c="3.51"/>
              <i n="[Plastic_Pollution_Data 1].[Policy_Index].&amp;[3.52]" c="3.52"/>
              <i n="[Plastic_Pollution_Data 1].[Policy_Index].&amp;[3.54]" c="3.54"/>
              <i n="[Plastic_Pollution_Data 1].[Policy_Index].&amp;[3.55]" c="3.55"/>
              <i n="[Plastic_Pollution_Data 1].[Policy_Index].&amp;[3.56]" c="3.56"/>
              <i n="[Plastic_Pollution_Data 1].[Policy_Index].&amp;[3.57]" c="3.57"/>
              <i n="[Plastic_Pollution_Data 1].[Policy_Index].&amp;[3.59]" c="3.59"/>
              <i n="[Plastic_Pollution_Data 1].[Policy_Index].&amp;[3.6]" c="3.6"/>
              <i n="[Plastic_Pollution_Data 1].[Policy_Index].&amp;[3.61]" c="3.61"/>
              <i n="[Plastic_Pollution_Data 1].[Policy_Index].&amp;[3.62]" c="3.62"/>
              <i n="[Plastic_Pollution_Data 1].[Policy_Index].&amp;[3.63]" c="3.63"/>
              <i n="[Plastic_Pollution_Data 1].[Policy_Index].&amp;[3.64]" c="3.64"/>
              <i n="[Plastic_Pollution_Data 1].[Policy_Index].&amp;[3.65]" c="3.65"/>
              <i n="[Plastic_Pollution_Data 1].[Policy_Index].&amp;[3.66]" c="3.66"/>
              <i n="[Plastic_Pollution_Data 1].[Policy_Index].&amp;[3.68]" c="3.68"/>
              <i n="[Plastic_Pollution_Data 1].[Policy_Index].&amp;[3.7]" c="3.7"/>
              <i n="[Plastic_Pollution_Data 1].[Policy_Index].&amp;[3.71]" c="3.71"/>
              <i n="[Plastic_Pollution_Data 1].[Policy_Index].&amp;[3.72]" c="3.72"/>
              <i n="[Plastic_Pollution_Data 1].[Policy_Index].&amp;[3.73]" c="3.73"/>
              <i n="[Plastic_Pollution_Data 1].[Policy_Index].&amp;[3.74]" c="3.74"/>
              <i n="[Plastic_Pollution_Data 1].[Policy_Index].&amp;[3.75]" c="3.75"/>
              <i n="[Plastic_Pollution_Data 1].[Policy_Index].&amp;[3.76]" c="3.76"/>
              <i n="[Plastic_Pollution_Data 1].[Policy_Index].&amp;[3.77]" c="3.77"/>
              <i n="[Plastic_Pollution_Data 1].[Policy_Index].&amp;[3.78]" c="3.78"/>
              <i n="[Plastic_Pollution_Data 1].[Policy_Index].&amp;[3.79]" c="3.79"/>
              <i n="[Plastic_Pollution_Data 1].[Policy_Index].&amp;[3.8]" c="3.8"/>
              <i n="[Plastic_Pollution_Data 1].[Policy_Index].&amp;[3.81]" c="3.81"/>
              <i n="[Plastic_Pollution_Data 1].[Policy_Index].&amp;[3.82]" c="3.82"/>
              <i n="[Plastic_Pollution_Data 1].[Policy_Index].&amp;[3.83]" c="3.83"/>
              <i n="[Plastic_Pollution_Data 1].[Policy_Index].&amp;[3.85]" c="3.85"/>
              <i n="[Plastic_Pollution_Data 1].[Policy_Index].&amp;[3.87]" c="3.87"/>
              <i n="[Plastic_Pollution_Data 1].[Policy_Index].&amp;[3.88]" c="3.88"/>
              <i n="[Plastic_Pollution_Data 1].[Policy_Index].&amp;[3.89]" c="3.89"/>
              <i n="[Plastic_Pollution_Data 1].[Policy_Index].&amp;[3.9]" c="3.9"/>
              <i n="[Plastic_Pollution_Data 1].[Policy_Index].&amp;[3.91]" c="3.91"/>
              <i n="[Plastic_Pollution_Data 1].[Policy_Index].&amp;[3.93]" c="3.93"/>
              <i n="[Plastic_Pollution_Data 1].[Policy_Index].&amp;[3.96]" c="3.96"/>
              <i n="[Plastic_Pollution_Data 1].[Policy_Index].&amp;[3.97]" c="3.97"/>
              <i n="[Plastic_Pollution_Data 1].[Policy_Index].&amp;[3.98]" c="3.98"/>
              <i n="[Plastic_Pollution_Data 1].[Policy_Index].&amp;[3.99]" c="3.99"/>
              <i n="[Plastic_Pollution_Data 1].[Policy_Index].&amp;[4.]" c="4"/>
              <i n="[Plastic_Pollution_Data 1].[Policy_Index].&amp;[4.01]" c="4.01"/>
              <i n="[Plastic_Pollution_Data 1].[Policy_Index].&amp;[4.02]" c="4.02"/>
              <i n="[Plastic_Pollution_Data 1].[Policy_Index].&amp;[4.03]" c="4.03"/>
              <i n="[Plastic_Pollution_Data 1].[Policy_Index].&amp;[4.04]" c="4.04"/>
              <i n="[Plastic_Pollution_Data 1].[Policy_Index].&amp;[4.05]" c="4.05"/>
              <i n="[Plastic_Pollution_Data 1].[Policy_Index].&amp;[4.06]" c="4.06"/>
              <i n="[Plastic_Pollution_Data 1].[Policy_Index].&amp;[4.07]" c="4.07"/>
              <i n="[Plastic_Pollution_Data 1].[Policy_Index].&amp;[4.08]" c="4.08"/>
              <i n="[Plastic_Pollution_Data 1].[Policy_Index].&amp;[4.1]" c="4.1"/>
              <i n="[Plastic_Pollution_Data 1].[Policy_Index].&amp;[4.11]" c="4.11"/>
              <i n="[Plastic_Pollution_Data 1].[Policy_Index].&amp;[4.14]" c="4.14"/>
              <i n="[Plastic_Pollution_Data 1].[Policy_Index].&amp;[4.15]" c="4.15"/>
              <i n="[Plastic_Pollution_Data 1].[Policy_Index].&amp;[4.16]" c="4.16"/>
              <i n="[Plastic_Pollution_Data 1].[Policy_Index].&amp;[4.17]" c="4.17"/>
              <i n="[Plastic_Pollution_Data 1].[Policy_Index].&amp;[4.19]" c="4.19"/>
              <i n="[Plastic_Pollution_Data 1].[Policy_Index].&amp;[4.2]" c="4.2"/>
              <i n="[Plastic_Pollution_Data 1].[Policy_Index].&amp;[4.22]" c="4.22"/>
              <i n="[Plastic_Pollution_Data 1].[Policy_Index].&amp;[4.23]" c="4.23"/>
              <i n="[Plastic_Pollution_Data 1].[Policy_Index].&amp;[4.24]" c="4.24"/>
              <i n="[Plastic_Pollution_Data 1].[Policy_Index].&amp;[4.25]" c="4.25"/>
              <i n="[Plastic_Pollution_Data 1].[Policy_Index].&amp;[4.26]" c="4.26"/>
              <i n="[Plastic_Pollution_Data 1].[Policy_Index].&amp;[4.27]" c="4.27"/>
              <i n="[Plastic_Pollution_Data 1].[Policy_Index].&amp;[4.31]" c="4.31"/>
              <i n="[Plastic_Pollution_Data 1].[Policy_Index].&amp;[4.32]" c="4.32"/>
              <i n="[Plastic_Pollution_Data 1].[Policy_Index].&amp;[4.33]" c="4.33"/>
              <i n="[Plastic_Pollution_Data 1].[Policy_Index].&amp;[4.34]" c="4.34"/>
              <i n="[Plastic_Pollution_Data 1].[Policy_Index].&amp;[4.35]" c="4.35"/>
              <i n="[Plastic_Pollution_Data 1].[Policy_Index].&amp;[4.36]" c="4.36"/>
              <i n="[Plastic_Pollution_Data 1].[Policy_Index].&amp;[4.4]" c="4.4"/>
              <i n="[Plastic_Pollution_Data 1].[Policy_Index].&amp;[4.41]" c="4.41"/>
              <i n="[Plastic_Pollution_Data 1].[Policy_Index].&amp;[4.42]" c="4.42"/>
              <i n="[Plastic_Pollution_Data 1].[Policy_Index].&amp;[4.44]" c="4.44"/>
              <i n="[Plastic_Pollution_Data 1].[Policy_Index].&amp;[4.46]" c="4.46"/>
              <i n="[Plastic_Pollution_Data 1].[Policy_Index].&amp;[4.47]" c="4.47"/>
              <i n="[Plastic_Pollution_Data 1].[Policy_Index].&amp;[4.48]" c="4.48"/>
              <i n="[Plastic_Pollution_Data 1].[Policy_Index].&amp;[4.49]" c="4.49"/>
              <i n="[Plastic_Pollution_Data 1].[Policy_Index].&amp;[4.5]" c="4.5"/>
              <i n="[Plastic_Pollution_Data 1].[Policy_Index].&amp;[4.54]" c="4.54"/>
              <i n="[Plastic_Pollution_Data 1].[Policy_Index].&amp;[4.55]" c="4.55"/>
              <i n="[Plastic_Pollution_Data 1].[Policy_Index].&amp;[4.56]" c="4.56"/>
              <i n="[Plastic_Pollution_Data 1].[Policy_Index].&amp;[4.58]" c="4.58"/>
              <i n="[Plastic_Pollution_Data 1].[Policy_Index].&amp;[4.59]" c="4.59"/>
              <i n="[Plastic_Pollution_Data 1].[Policy_Index].&amp;[4.62]" c="4.62"/>
              <i n="[Plastic_Pollution_Data 1].[Policy_Index].&amp;[4.64]" c="4.64"/>
              <i n="[Plastic_Pollution_Data 1].[Policy_Index].&amp;[4.65]" c="4.65"/>
              <i n="[Plastic_Pollution_Data 1].[Policy_Index].&amp;[4.66]" c="4.66"/>
              <i n="[Plastic_Pollution_Data 1].[Policy_Index].&amp;[4.68]" c="4.68"/>
              <i n="[Plastic_Pollution_Data 1].[Policy_Index].&amp;[4.69]" c="4.69"/>
              <i n="[Plastic_Pollution_Data 1].[Policy_Index].&amp;[4.7]" c="4.7"/>
              <i n="[Plastic_Pollution_Data 1].[Policy_Index].&amp;[4.72]" c="4.72"/>
              <i n="[Plastic_Pollution_Data 1].[Policy_Index].&amp;[4.73]" c="4.73"/>
              <i n="[Plastic_Pollution_Data 1].[Policy_Index].&amp;[4.74]" c="4.74"/>
              <i n="[Plastic_Pollution_Data 1].[Policy_Index].&amp;[4.76]" c="4.76"/>
              <i n="[Plastic_Pollution_Data 1].[Policy_Index].&amp;[4.77]" c="4.77"/>
              <i n="[Plastic_Pollution_Data 1].[Policy_Index].&amp;[4.78]" c="4.78"/>
              <i n="[Plastic_Pollution_Data 1].[Policy_Index].&amp;[4.81]" c="4.81"/>
              <i n="[Plastic_Pollution_Data 1].[Policy_Index].&amp;[4.82]" c="4.82"/>
              <i n="[Plastic_Pollution_Data 1].[Policy_Index].&amp;[4.83]" c="4.83"/>
              <i n="[Plastic_Pollution_Data 1].[Policy_Index].&amp;[4.84]" c="4.84"/>
              <i n="[Plastic_Pollution_Data 1].[Policy_Index].&amp;[4.85]" c="4.85"/>
              <i n="[Plastic_Pollution_Data 1].[Policy_Index].&amp;[4.86]" c="4.86"/>
              <i n="[Plastic_Pollution_Data 1].[Policy_Index].&amp;[4.88]" c="4.88"/>
              <i n="[Plastic_Pollution_Data 1].[Policy_Index].&amp;[4.9]" c="4.9"/>
              <i n="[Plastic_Pollution_Data 1].[Policy_Index].&amp;[4.91]" c="4.91"/>
              <i n="[Plastic_Pollution_Data 1].[Policy_Index].&amp;[4.92]" c="4.92"/>
              <i n="[Plastic_Pollution_Data 1].[Policy_Index].&amp;[4.93]" c="4.93"/>
              <i n="[Plastic_Pollution_Data 1].[Policy_Index].&amp;[4.96]" c="4.96"/>
              <i n="[Plastic_Pollution_Data 1].[Policy_Index].&amp;[4.97]" c="4.97"/>
              <i n="[Plastic_Pollution_Data 1].[Policy_Index].&amp;[4.98]" c="4.98"/>
              <i n="[Plastic_Pollution_Data 1].[Policy_Index].&amp;[4.99]" c="4.99"/>
              <i n="[Plastic_Pollution_Data 1].[Policy_Index].&amp;[5.]" c="5"/>
              <i n="[Plastic_Pollution_Data 1].[Policy_Index].&amp;[5.01]" c="5.01"/>
              <i n="[Plastic_Pollution_Data 1].[Policy_Index].&amp;[5.02]" c="5.02"/>
              <i n="[Plastic_Pollution_Data 1].[Policy_Index].&amp;[5.03]" c="5.03"/>
              <i n="[Plastic_Pollution_Data 1].[Policy_Index].&amp;[5.04]" c="5.04"/>
              <i n="[Plastic_Pollution_Data 1].[Policy_Index].&amp;[5.05]" c="5.05"/>
              <i n="[Plastic_Pollution_Data 1].[Policy_Index].&amp;[5.06]" c="5.06"/>
              <i n="[Plastic_Pollution_Data 1].[Policy_Index].&amp;[5.07]" c="5.07"/>
              <i n="[Plastic_Pollution_Data 1].[Policy_Index].&amp;[5.08]" c="5.08"/>
              <i n="[Plastic_Pollution_Data 1].[Policy_Index].&amp;[5.09]" c="5.09"/>
              <i n="[Plastic_Pollution_Data 1].[Policy_Index].&amp;[5.1]" c="5.1"/>
              <i n="[Plastic_Pollution_Data 1].[Policy_Index].&amp;[5.13]" c="5.13"/>
              <i n="[Plastic_Pollution_Data 1].[Policy_Index].&amp;[5.14]" c="5.14"/>
              <i n="[Plastic_Pollution_Data 1].[Policy_Index].&amp;[5.15]" c="5.15"/>
              <i n="[Plastic_Pollution_Data 1].[Policy_Index].&amp;[5.16]" c="5.16"/>
              <i n="[Plastic_Pollution_Data 1].[Policy_Index].&amp;[5.17]" c="5.17"/>
              <i n="[Plastic_Pollution_Data 1].[Policy_Index].&amp;[5.19]" c="5.19"/>
              <i n="[Plastic_Pollution_Data 1].[Policy_Index].&amp;[5.2]" c="5.2"/>
              <i n="[Plastic_Pollution_Data 1].[Policy_Index].&amp;[5.21]" c="5.21"/>
              <i n="[Plastic_Pollution_Data 1].[Policy_Index].&amp;[5.22]" c="5.22"/>
              <i n="[Plastic_Pollution_Data 1].[Policy_Index].&amp;[5.23]" c="5.23"/>
              <i n="[Plastic_Pollution_Data 1].[Policy_Index].&amp;[5.26]" c="5.26"/>
              <i n="[Plastic_Pollution_Data 1].[Policy_Index].&amp;[5.28]" c="5.28"/>
              <i n="[Plastic_Pollution_Data 1].[Policy_Index].&amp;[5.29]" c="5.29"/>
              <i n="[Plastic_Pollution_Data 1].[Policy_Index].&amp;[5.3]" c="5.3"/>
              <i n="[Plastic_Pollution_Data 1].[Policy_Index].&amp;[5.31]" c="5.31"/>
              <i n="[Plastic_Pollution_Data 1].[Policy_Index].&amp;[5.32]" c="5.32"/>
              <i n="[Plastic_Pollution_Data 1].[Policy_Index].&amp;[5.33]" c="5.33"/>
              <i n="[Plastic_Pollution_Data 1].[Policy_Index].&amp;[5.34]" c="5.34"/>
              <i n="[Plastic_Pollution_Data 1].[Policy_Index].&amp;[5.35]" c="5.35"/>
              <i n="[Plastic_Pollution_Data 1].[Policy_Index].&amp;[5.36]" c="5.36"/>
              <i n="[Plastic_Pollution_Data 1].[Policy_Index].&amp;[5.37]" c="5.37"/>
              <i n="[Plastic_Pollution_Data 1].[Policy_Index].&amp;[5.38]" c="5.38"/>
              <i n="[Plastic_Pollution_Data 1].[Policy_Index].&amp;[5.39]" c="5.39"/>
              <i n="[Plastic_Pollution_Data 1].[Policy_Index].&amp;[5.41]" c="5.41"/>
              <i n="[Plastic_Pollution_Data 1].[Policy_Index].&amp;[5.42]" c="5.42"/>
              <i n="[Plastic_Pollution_Data 1].[Policy_Index].&amp;[5.44]" c="5.44"/>
              <i n="[Plastic_Pollution_Data 1].[Policy_Index].&amp;[5.45]" c="5.45"/>
              <i n="[Plastic_Pollution_Data 1].[Policy_Index].&amp;[5.47]" c="5.47"/>
              <i n="[Plastic_Pollution_Data 1].[Policy_Index].&amp;[5.48]" c="5.48"/>
              <i n="[Plastic_Pollution_Data 1].[Policy_Index].&amp;[5.49]" c="5.49"/>
              <i n="[Plastic_Pollution_Data 1].[Policy_Index].&amp;[5.5]" c="5.5"/>
              <i n="[Plastic_Pollution_Data 1].[Policy_Index].&amp;[5.52]" c="5.52"/>
              <i n="[Plastic_Pollution_Data 1].[Policy_Index].&amp;[5.53]" c="5.53"/>
              <i n="[Plastic_Pollution_Data 1].[Policy_Index].&amp;[5.55]" c="5.55"/>
              <i n="[Plastic_Pollution_Data 1].[Policy_Index].&amp;[5.56]" c="5.56"/>
              <i n="[Plastic_Pollution_Data 1].[Policy_Index].&amp;[5.57]" c="5.57"/>
              <i n="[Plastic_Pollution_Data 1].[Policy_Index].&amp;[5.58]" c="5.58"/>
              <i n="[Plastic_Pollution_Data 1].[Policy_Index].&amp;[5.6]" c="5.6"/>
              <i n="[Plastic_Pollution_Data 1].[Policy_Index].&amp;[5.61]" c="5.61"/>
              <i n="[Plastic_Pollution_Data 1].[Policy_Index].&amp;[5.62]" c="5.62"/>
              <i n="[Plastic_Pollution_Data 1].[Policy_Index].&amp;[5.63]" c="5.63"/>
              <i n="[Plastic_Pollution_Data 1].[Policy_Index].&amp;[5.65]" c="5.65"/>
              <i n="[Plastic_Pollution_Data 1].[Policy_Index].&amp;[5.67]" c="5.67"/>
              <i n="[Plastic_Pollution_Data 1].[Policy_Index].&amp;[5.69]" c="5.69"/>
              <i n="[Plastic_Pollution_Data 1].[Policy_Index].&amp;[5.7]" c="5.7"/>
              <i n="[Plastic_Pollution_Data 1].[Policy_Index].&amp;[5.71]" c="5.71"/>
              <i n="[Plastic_Pollution_Data 1].[Policy_Index].&amp;[5.73]" c="5.73"/>
              <i n="[Plastic_Pollution_Data 1].[Policy_Index].&amp;[5.75]" c="5.75"/>
              <i n="[Plastic_Pollution_Data 1].[Policy_Index].&amp;[5.76]" c="5.76"/>
              <i n="[Plastic_Pollution_Data 1].[Policy_Index].&amp;[5.77]" c="5.77"/>
              <i n="[Plastic_Pollution_Data 1].[Policy_Index].&amp;[5.78]" c="5.78"/>
              <i n="[Plastic_Pollution_Data 1].[Policy_Index].&amp;[5.79]" c="5.79"/>
              <i n="[Plastic_Pollution_Data 1].[Policy_Index].&amp;[5.81]" c="5.81"/>
              <i n="[Plastic_Pollution_Data 1].[Policy_Index].&amp;[5.82]" c="5.82"/>
              <i n="[Plastic_Pollution_Data 1].[Policy_Index].&amp;[5.83]" c="5.83"/>
              <i n="[Plastic_Pollution_Data 1].[Policy_Index].&amp;[5.84]" c="5.84"/>
              <i n="[Plastic_Pollution_Data 1].[Policy_Index].&amp;[5.86]" c="5.86"/>
              <i n="[Plastic_Pollution_Data 1].[Policy_Index].&amp;[5.87]" c="5.87"/>
              <i n="[Plastic_Pollution_Data 1].[Policy_Index].&amp;[5.88]" c="5.88"/>
              <i n="[Plastic_Pollution_Data 1].[Policy_Index].&amp;[5.89]" c="5.89"/>
              <i n="[Plastic_Pollution_Data 1].[Policy_Index].&amp;[5.9]" c="5.9"/>
              <i n="[Plastic_Pollution_Data 1].[Policy_Index].&amp;[5.91]" c="5.91"/>
              <i n="[Plastic_Pollution_Data 1].[Policy_Index].&amp;[5.92]" c="5.92"/>
              <i n="[Plastic_Pollution_Data 1].[Policy_Index].&amp;[5.93]" c="5.93"/>
              <i n="[Plastic_Pollution_Data 1].[Policy_Index].&amp;[5.94]" c="5.94"/>
              <i n="[Plastic_Pollution_Data 1].[Policy_Index].&amp;[5.95]" c="5.95"/>
              <i n="[Plastic_Pollution_Data 1].[Policy_Index].&amp;[5.96]" c="5.96"/>
              <i n="[Plastic_Pollution_Data 1].[Policy_Index].&amp;[5.97]" c="5.97"/>
              <i n="[Plastic_Pollution_Data 1].[Policy_Index].&amp;[5.98]" c="5.98"/>
              <i n="[Plastic_Pollution_Data 1].[Policy_Index].&amp;[5.99]" c="5.99"/>
              <i n="[Plastic_Pollution_Data 1].[Policy_Index].&amp;[6.]" c="6"/>
              <i n="[Plastic_Pollution_Data 1].[Policy_Index].&amp;[6.01]" c="6.01"/>
              <i n="[Plastic_Pollution_Data 1].[Policy_Index].&amp;[6.02]" c="6.02"/>
              <i n="[Plastic_Pollution_Data 1].[Policy_Index].&amp;[6.03]" c="6.03"/>
              <i n="[Plastic_Pollution_Data 1].[Policy_Index].&amp;[6.04]" c="6.04"/>
              <i n="[Plastic_Pollution_Data 1].[Policy_Index].&amp;[6.05]" c="6.05"/>
              <i n="[Plastic_Pollution_Data 1].[Policy_Index].&amp;[6.06]" c="6.06"/>
              <i n="[Plastic_Pollution_Data 1].[Policy_Index].&amp;[6.07]" c="6.07"/>
              <i n="[Plastic_Pollution_Data 1].[Policy_Index].&amp;[6.08]" c="6.08"/>
              <i n="[Plastic_Pollution_Data 1].[Policy_Index].&amp;[6.09]" c="6.09"/>
              <i n="[Plastic_Pollution_Data 1].[Policy_Index].&amp;[6.1]" c="6.1"/>
              <i n="[Plastic_Pollution_Data 1].[Policy_Index].&amp;[6.13]" c="6.13"/>
              <i n="[Plastic_Pollution_Data 1].[Policy_Index].&amp;[6.14]" c="6.14"/>
              <i n="[Plastic_Pollution_Data 1].[Policy_Index].&amp;[6.16]" c="6.16"/>
              <i n="[Plastic_Pollution_Data 1].[Policy_Index].&amp;[6.18]" c="6.18"/>
              <i n="[Plastic_Pollution_Data 1].[Policy_Index].&amp;[6.19]" c="6.19"/>
              <i n="[Plastic_Pollution_Data 1].[Policy_Index].&amp;[6.21]" c="6.21"/>
              <i n="[Plastic_Pollution_Data 1].[Policy_Index].&amp;[6.22]" c="6.22"/>
              <i n="[Plastic_Pollution_Data 1].[Policy_Index].&amp;[6.23]" c="6.23"/>
              <i n="[Plastic_Pollution_Data 1].[Policy_Index].&amp;[6.24]" c="6.24"/>
              <i n="[Plastic_Pollution_Data 1].[Policy_Index].&amp;[6.25]" c="6.25"/>
              <i n="[Plastic_Pollution_Data 1].[Policy_Index].&amp;[6.27]" c="6.27"/>
              <i n="[Plastic_Pollution_Data 1].[Policy_Index].&amp;[6.28]" c="6.28"/>
              <i n="[Plastic_Pollution_Data 1].[Policy_Index].&amp;[6.29]" c="6.29"/>
              <i n="[Plastic_Pollution_Data 1].[Policy_Index].&amp;[6.3]" c="6.3"/>
              <i n="[Plastic_Pollution_Data 1].[Policy_Index].&amp;[6.31]" c="6.31"/>
              <i n="[Plastic_Pollution_Data 1].[Policy_Index].&amp;[6.32]" c="6.32"/>
              <i n="[Plastic_Pollution_Data 1].[Policy_Index].&amp;[6.34]" c="6.34"/>
              <i n="[Plastic_Pollution_Data 1].[Policy_Index].&amp;[6.35]" c="6.35"/>
              <i n="[Plastic_Pollution_Data 1].[Policy_Index].&amp;[6.36]" c="6.36"/>
              <i n="[Plastic_Pollution_Data 1].[Policy_Index].&amp;[6.37]" c="6.37"/>
              <i n="[Plastic_Pollution_Data 1].[Policy_Index].&amp;[6.38]" c="6.38"/>
              <i n="[Plastic_Pollution_Data 1].[Policy_Index].&amp;[6.39]" c="6.39"/>
              <i n="[Plastic_Pollution_Data 1].[Policy_Index].&amp;[6.4]" c="6.4"/>
              <i n="[Plastic_Pollution_Data 1].[Policy_Index].&amp;[6.41]" c="6.41"/>
              <i n="[Plastic_Pollution_Data 1].[Policy_Index].&amp;[6.42]" c="6.42"/>
              <i n="[Plastic_Pollution_Data 1].[Policy_Index].&amp;[6.43]" c="6.43"/>
              <i n="[Plastic_Pollution_Data 1].[Policy_Index].&amp;[6.44]" c="6.44"/>
              <i n="[Plastic_Pollution_Data 1].[Policy_Index].&amp;[6.45]" c="6.45"/>
              <i n="[Plastic_Pollution_Data 1].[Policy_Index].&amp;[6.46]" c="6.46"/>
              <i n="[Plastic_Pollution_Data 1].[Policy_Index].&amp;[6.47]" c="6.47"/>
              <i n="[Plastic_Pollution_Data 1].[Policy_Index].&amp;[6.48]" c="6.48"/>
              <i n="[Plastic_Pollution_Data 1].[Policy_Index].&amp;[6.49]" c="6.49"/>
              <i n="[Plastic_Pollution_Data 1].[Policy_Index].&amp;[6.5]" c="6.5"/>
              <i n="[Plastic_Pollution_Data 1].[Policy_Index].&amp;[6.51]" c="6.51"/>
              <i n="[Plastic_Pollution_Data 1].[Policy_Index].&amp;[6.53]" c="6.53"/>
              <i n="[Plastic_Pollution_Data 1].[Policy_Index].&amp;[6.54]" c="6.54"/>
              <i n="[Plastic_Pollution_Data 1].[Policy_Index].&amp;[6.56]" c="6.56"/>
              <i n="[Plastic_Pollution_Data 1].[Policy_Index].&amp;[6.57]" c="6.57"/>
              <i n="[Plastic_Pollution_Data 1].[Policy_Index].&amp;[6.58]" c="6.58"/>
              <i n="[Plastic_Pollution_Data 1].[Policy_Index].&amp;[6.61]" c="6.61"/>
              <i n="[Plastic_Pollution_Data 1].[Policy_Index].&amp;[6.62]" c="6.62"/>
              <i n="[Plastic_Pollution_Data 1].[Policy_Index].&amp;[6.63]" c="6.63"/>
              <i n="[Plastic_Pollution_Data 1].[Policy_Index].&amp;[6.64]" c="6.64"/>
              <i n="[Plastic_Pollution_Data 1].[Policy_Index].&amp;[6.65]" c="6.65"/>
              <i n="[Plastic_Pollution_Data 1].[Policy_Index].&amp;[6.66]" c="6.66"/>
              <i n="[Plastic_Pollution_Data 1].[Policy_Index].&amp;[6.67]" c="6.67"/>
              <i n="[Plastic_Pollution_Data 1].[Policy_Index].&amp;[6.68]" c="6.68"/>
              <i n="[Plastic_Pollution_Data 1].[Policy_Index].&amp;[6.69]" c="6.69"/>
              <i n="[Plastic_Pollution_Data 1].[Policy_Index].&amp;[6.7]" c="6.7"/>
              <i n="[Plastic_Pollution_Data 1].[Policy_Index].&amp;[6.71]" c="6.71"/>
              <i n="[Plastic_Pollution_Data 1].[Policy_Index].&amp;[6.72]" c="6.72"/>
              <i n="[Plastic_Pollution_Data 1].[Policy_Index].&amp;[6.73]" c="6.73"/>
              <i n="[Plastic_Pollution_Data 1].[Policy_Index].&amp;[6.74]" c="6.74"/>
              <i n="[Plastic_Pollution_Data 1].[Policy_Index].&amp;[6.75]" c="6.75"/>
              <i n="[Plastic_Pollution_Data 1].[Policy_Index].&amp;[6.76]" c="6.76"/>
              <i n="[Plastic_Pollution_Data 1].[Policy_Index].&amp;[6.77]" c="6.77"/>
              <i n="[Plastic_Pollution_Data 1].[Policy_Index].&amp;[6.78]" c="6.78"/>
              <i n="[Plastic_Pollution_Data 1].[Policy_Index].&amp;[6.79]" c="6.79"/>
              <i n="[Plastic_Pollution_Data 1].[Policy_Index].&amp;[6.8]" c="6.8"/>
              <i n="[Plastic_Pollution_Data 1].[Policy_Index].&amp;[6.82]" c="6.82"/>
              <i n="[Plastic_Pollution_Data 1].[Policy_Index].&amp;[6.83]" c="6.83"/>
              <i n="[Plastic_Pollution_Data 1].[Policy_Index].&amp;[6.85]" c="6.85"/>
              <i n="[Plastic_Pollution_Data 1].[Policy_Index].&amp;[6.86]" c="6.86"/>
              <i n="[Plastic_Pollution_Data 1].[Policy_Index].&amp;[6.87]" c="6.87"/>
              <i n="[Plastic_Pollution_Data 1].[Policy_Index].&amp;[6.88]" c="6.88"/>
              <i n="[Plastic_Pollution_Data 1].[Policy_Index].&amp;[6.89]" c="6.89"/>
              <i n="[Plastic_Pollution_Data 1].[Policy_Index].&amp;[6.93]" c="6.93"/>
              <i n="[Plastic_Pollution_Data 1].[Policy_Index].&amp;[6.94]" c="6.94"/>
              <i n="[Plastic_Pollution_Data 1].[Policy_Index].&amp;[6.95]" c="6.95"/>
              <i n="[Plastic_Pollution_Data 1].[Policy_Index].&amp;[6.96]" c="6.96"/>
              <i n="[Plastic_Pollution_Data 1].[Policy_Index].&amp;[6.97]" c="6.97"/>
              <i n="[Plastic_Pollution_Data 1].[Policy_Index].&amp;[6.98]" c="6.98"/>
              <i n="[Plastic_Pollution_Data 1].[Policy_Index].&amp;[7.01]" c="7.01"/>
              <i n="[Plastic_Pollution_Data 1].[Policy_Index].&amp;[7.02]" c="7.02"/>
              <i n="[Plastic_Pollution_Data 1].[Policy_Index].&amp;[7.03]" c="7.03"/>
              <i n="[Plastic_Pollution_Data 1].[Policy_Index].&amp;[7.04]" c="7.04"/>
              <i n="[Plastic_Pollution_Data 1].[Policy_Index].&amp;[7.05]" c="7.05"/>
              <i n="[Plastic_Pollution_Data 1].[Policy_Index].&amp;[7.06]" c="7.06"/>
              <i n="[Plastic_Pollution_Data 1].[Policy_Index].&amp;[7.08]" c="7.08"/>
              <i n="[Plastic_Pollution_Data 1].[Policy_Index].&amp;[7.09]" c="7.09"/>
              <i n="[Plastic_Pollution_Data 1].[Policy_Index].&amp;[7.1]" c="7.1"/>
              <i n="[Plastic_Pollution_Data 1].[Policy_Index].&amp;[7.11]" c="7.11"/>
              <i n="[Plastic_Pollution_Data 1].[Policy_Index].&amp;[7.12]" c="7.12"/>
              <i n="[Plastic_Pollution_Data 1].[Policy_Index].&amp;[7.14]" c="7.14"/>
              <i n="[Plastic_Pollution_Data 1].[Policy_Index].&amp;[7.15]" c="7.15"/>
              <i n="[Plastic_Pollution_Data 1].[Policy_Index].&amp;[7.16]" c="7.16"/>
              <i n="[Plastic_Pollution_Data 1].[Policy_Index].&amp;[7.17]" c="7.17"/>
              <i n="[Plastic_Pollution_Data 1].[Policy_Index].&amp;[7.18]" c="7.18"/>
              <i n="[Plastic_Pollution_Data 1].[Policy_Index].&amp;[7.19]" c="7.19"/>
              <i n="[Plastic_Pollution_Data 1].[Policy_Index].&amp;[7.2]" c="7.2"/>
              <i n="[Plastic_Pollution_Data 1].[Policy_Index].&amp;[7.21]" c="7.21"/>
              <i n="[Plastic_Pollution_Data 1].[Policy_Index].&amp;[7.22]" c="7.22"/>
              <i n="[Plastic_Pollution_Data 1].[Policy_Index].&amp;[7.23]" c="7.23"/>
              <i n="[Plastic_Pollution_Data 1].[Policy_Index].&amp;[7.24]" c="7.24"/>
              <i n="[Plastic_Pollution_Data 1].[Policy_Index].&amp;[7.25]" c="7.25"/>
              <i n="[Plastic_Pollution_Data 1].[Policy_Index].&amp;[7.26]" c="7.26"/>
              <i n="[Plastic_Pollution_Data 1].[Policy_Index].&amp;[7.27]" c="7.27"/>
              <i n="[Plastic_Pollution_Data 1].[Policy_Index].&amp;[7.28]" c="7.28"/>
              <i n="[Plastic_Pollution_Data 1].[Policy_Index].&amp;[7.29]" c="7.29"/>
              <i n="[Plastic_Pollution_Data 1].[Policy_Index].&amp;[7.3]" c="7.3"/>
              <i n="[Plastic_Pollution_Data 1].[Policy_Index].&amp;[7.31]" c="7.31"/>
              <i n="[Plastic_Pollution_Data 1].[Policy_Index].&amp;[7.32]" c="7.32"/>
              <i n="[Plastic_Pollution_Data 1].[Policy_Index].&amp;[7.33]" c="7.33"/>
              <i n="[Plastic_Pollution_Data 1].[Policy_Index].&amp;[7.34]" c="7.34"/>
              <i n="[Plastic_Pollution_Data 1].[Policy_Index].&amp;[7.35]" c="7.35"/>
              <i n="[Plastic_Pollution_Data 1].[Policy_Index].&amp;[7.36]" c="7.36"/>
              <i n="[Plastic_Pollution_Data 1].[Policy_Index].&amp;[7.37]" c="7.37"/>
              <i n="[Plastic_Pollution_Data 1].[Policy_Index].&amp;[7.38]" c="7.38"/>
              <i n="[Plastic_Pollution_Data 1].[Policy_Index].&amp;[7.39]" c="7.39"/>
              <i n="[Plastic_Pollution_Data 1].[Policy_Index].&amp;[7.4]" c="7.4"/>
              <i n="[Plastic_Pollution_Data 1].[Policy_Index].&amp;[7.41]" c="7.41"/>
              <i n="[Plastic_Pollution_Data 1].[Policy_Index].&amp;[7.42]" c="7.42"/>
              <i n="[Plastic_Pollution_Data 1].[Policy_Index].&amp;[7.43]" c="7.43"/>
              <i n="[Plastic_Pollution_Data 1].[Policy_Index].&amp;[7.44]" c="7.44"/>
              <i n="[Plastic_Pollution_Data 1].[Policy_Index].&amp;[7.45]" c="7.45"/>
              <i n="[Plastic_Pollution_Data 1].[Policy_Index].&amp;[7.46]" c="7.46"/>
              <i n="[Plastic_Pollution_Data 1].[Policy_Index].&amp;[7.47]" c="7.47"/>
              <i n="[Plastic_Pollution_Data 1].[Policy_Index].&amp;[7.48]" c="7.48"/>
              <i n="[Plastic_Pollution_Data 1].[Policy_Index].&amp;[7.49]" c="7.49"/>
              <i n="[Plastic_Pollution_Data 1].[Policy_Index].&amp;[7.5]" c="7.5"/>
              <i n="[Plastic_Pollution_Data 1].[Policy_Index].&amp;[7.51]" c="7.51"/>
              <i n="[Plastic_Pollution_Data 1].[Policy_Index].&amp;[7.52]" c="7.52"/>
              <i n="[Plastic_Pollution_Data 1].[Policy_Index].&amp;[7.53]" c="7.53"/>
              <i n="[Plastic_Pollution_Data 1].[Policy_Index].&amp;[7.54]" c="7.54"/>
              <i n="[Plastic_Pollution_Data 1].[Policy_Index].&amp;[7.55]" c="7.55"/>
              <i n="[Plastic_Pollution_Data 1].[Policy_Index].&amp;[7.57]" c="7.57"/>
              <i n="[Plastic_Pollution_Data 1].[Policy_Index].&amp;[7.59]" c="7.59"/>
              <i n="[Plastic_Pollution_Data 1].[Policy_Index].&amp;[7.6]" c="7.6"/>
              <i n="[Plastic_Pollution_Data 1].[Policy_Index].&amp;[7.61]" c="7.61"/>
              <i n="[Plastic_Pollution_Data 1].[Policy_Index].&amp;[7.62]" c="7.62"/>
              <i n="[Plastic_Pollution_Data 1].[Policy_Index].&amp;[7.63]" c="7.63"/>
              <i n="[Plastic_Pollution_Data 1].[Policy_Index].&amp;[7.65]" c="7.65"/>
              <i n="[Plastic_Pollution_Data 1].[Policy_Index].&amp;[7.66]" c="7.66"/>
              <i n="[Plastic_Pollution_Data 1].[Policy_Index].&amp;[7.67]" c="7.67"/>
              <i n="[Plastic_Pollution_Data 1].[Policy_Index].&amp;[7.68]" c="7.68"/>
              <i n="[Plastic_Pollution_Data 1].[Policy_Index].&amp;[7.69]" c="7.69"/>
              <i n="[Plastic_Pollution_Data 1].[Policy_Index].&amp;[7.7]" c="7.7"/>
              <i n="[Plastic_Pollution_Data 1].[Policy_Index].&amp;[7.71]" c="7.71"/>
              <i n="[Plastic_Pollution_Data 1].[Policy_Index].&amp;[7.73]" c="7.73"/>
              <i n="[Plastic_Pollution_Data 1].[Policy_Index].&amp;[7.76]" c="7.76"/>
              <i n="[Plastic_Pollution_Data 1].[Policy_Index].&amp;[7.77]" c="7.77"/>
              <i n="[Plastic_Pollution_Data 1].[Policy_Index].&amp;[7.78]" c="7.78"/>
              <i n="[Plastic_Pollution_Data 1].[Policy_Index].&amp;[7.79]" c="7.79"/>
              <i n="[Plastic_Pollution_Data 1].[Policy_Index].&amp;[7.8]" c="7.8"/>
              <i n="[Plastic_Pollution_Data 1].[Policy_Index].&amp;[7.82]" c="7.82"/>
              <i n="[Plastic_Pollution_Data 1].[Policy_Index].&amp;[7.83]" c="7.83"/>
              <i n="[Plastic_Pollution_Data 1].[Policy_Index].&amp;[7.84]" c="7.84"/>
              <i n="[Plastic_Pollution_Data 1].[Policy_Index].&amp;[7.85]" c="7.85"/>
              <i n="[Plastic_Pollution_Data 1].[Policy_Index].&amp;[7.87]" c="7.87"/>
              <i n="[Plastic_Pollution_Data 1].[Policy_Index].&amp;[7.88]" c="7.88"/>
              <i n="[Plastic_Pollution_Data 1].[Policy_Index].&amp;[7.89]" c="7.89"/>
              <i n="[Plastic_Pollution_Data 1].[Policy_Index].&amp;[7.9]" c="7.9"/>
              <i n="[Plastic_Pollution_Data 1].[Policy_Index].&amp;[7.92]" c="7.92"/>
              <i n="[Plastic_Pollution_Data 1].[Policy_Index].&amp;[7.93]" c="7.93"/>
              <i n="[Plastic_Pollution_Data 1].[Policy_Index].&amp;[7.94]" c="7.94"/>
              <i n="[Plastic_Pollution_Data 1].[Policy_Index].&amp;[7.95]" c="7.95"/>
              <i n="[Plastic_Pollution_Data 1].[Policy_Index].&amp;[7.96]" c="7.96"/>
              <i n="[Plastic_Pollution_Data 1].[Policy_Index].&amp;[7.98]" c="7.98"/>
              <i n="[Plastic_Pollution_Data 1].[Policy_Index].&amp;[7.99]" c="7.99"/>
              <i n="[Plastic_Pollution_Data 1].[Policy_Index].&amp;[8.]" c="8"/>
              <i n="[Plastic_Pollution_Data 1].[Policy_Index].&amp;[8.01]" c="8.01"/>
              <i n="[Plastic_Pollution_Data 1].[Policy_Index].&amp;[8.02]" c="8.02"/>
              <i n="[Plastic_Pollution_Data 1].[Policy_Index].&amp;[8.04]" c="8.04"/>
              <i n="[Plastic_Pollution_Data 1].[Policy_Index].&amp;[8.05]" c="8.05"/>
              <i n="[Plastic_Pollution_Data 1].[Policy_Index].&amp;[8.06]" c="8.06"/>
              <i n="[Plastic_Pollution_Data 1].[Policy_Index].&amp;[8.08]" c="8.08"/>
              <i n="[Plastic_Pollution_Data 1].[Policy_Index].&amp;[8.09]" c="8.09"/>
              <i n="[Plastic_Pollution_Data 1].[Policy_Index].&amp;[8.12]" c="8.12"/>
              <i n="[Plastic_Pollution_Data 1].[Policy_Index].&amp;[8.13]" c="8.13"/>
              <i n="[Plastic_Pollution_Data 1].[Policy_Index].&amp;[8.14]" c="8.14"/>
              <i n="[Plastic_Pollution_Data 1].[Policy_Index].&amp;[8.15]" c="8.15"/>
              <i n="[Plastic_Pollution_Data 1].[Policy_Index].&amp;[8.16]" c="8.16"/>
              <i n="[Plastic_Pollution_Data 1].[Policy_Index].&amp;[8.17]" c="8.17"/>
              <i n="[Plastic_Pollution_Data 1].[Policy_Index].&amp;[8.18]" c="8.18"/>
              <i n="[Plastic_Pollution_Data 1].[Policy_Index].&amp;[8.19]" c="8.19"/>
              <i n="[Plastic_Pollution_Data 1].[Policy_Index].&amp;[8.2]" c="8.2"/>
              <i n="[Plastic_Pollution_Data 1].[Policy_Index].&amp;[8.22]" c="8.22"/>
              <i n="[Plastic_Pollution_Data 1].[Policy_Index].&amp;[8.23]" c="8.23"/>
              <i n="[Plastic_Pollution_Data 1].[Policy_Index].&amp;[8.25]" c="8.25"/>
              <i n="[Plastic_Pollution_Data 1].[Policy_Index].&amp;[8.26]" c="8.26"/>
              <i n="[Plastic_Pollution_Data 1].[Policy_Index].&amp;[8.27]" c="8.27"/>
              <i n="[Plastic_Pollution_Data 1].[Policy_Index].&amp;[8.28]" c="8.28"/>
              <i n="[Plastic_Pollution_Data 1].[Policy_Index].&amp;[8.3]" c="8.3"/>
              <i n="[Plastic_Pollution_Data 1].[Policy_Index].&amp;[8.31]" c="8.31"/>
              <i n="[Plastic_Pollution_Data 1].[Policy_Index].&amp;[8.32]" c="8.32"/>
              <i n="[Plastic_Pollution_Data 1].[Policy_Index].&amp;[8.33]" c="8.33"/>
              <i n="[Plastic_Pollution_Data 1].[Policy_Index].&amp;[8.34]" c="8.34"/>
              <i n="[Plastic_Pollution_Data 1].[Policy_Index].&amp;[8.35]" c="8.35"/>
              <i n="[Plastic_Pollution_Data 1].[Policy_Index].&amp;[8.36]" c="8.36"/>
              <i n="[Plastic_Pollution_Data 1].[Policy_Index].&amp;[8.37]" c="8.37"/>
              <i n="[Plastic_Pollution_Data 1].[Policy_Index].&amp;[8.38]" c="8.38"/>
              <i n="[Plastic_Pollution_Data 1].[Policy_Index].&amp;[8.39]" c="8.39"/>
              <i n="[Plastic_Pollution_Data 1].[Policy_Index].&amp;[8.4]" c="8.4"/>
              <i n="[Plastic_Pollution_Data 1].[Policy_Index].&amp;[8.42]" c="8.42"/>
              <i n="[Plastic_Pollution_Data 1].[Policy_Index].&amp;[8.43]" c="8.43"/>
              <i n="[Plastic_Pollution_Data 1].[Policy_Index].&amp;[8.46]" c="8.46"/>
              <i n="[Plastic_Pollution_Data 1].[Policy_Index].&amp;[8.47]" c="8.47"/>
              <i n="[Plastic_Pollution_Data 1].[Policy_Index].&amp;[8.48]" c="8.48"/>
              <i n="[Plastic_Pollution_Data 1].[Policy_Index].&amp;[8.49]" c="8.49"/>
              <i n="[Plastic_Pollution_Data 1].[Policy_Index].&amp;[8.5]" c="8.5"/>
              <i n="[Plastic_Pollution_Data 1].[Policy_Index].&amp;[8.51]" c="8.51"/>
              <i n="[Plastic_Pollution_Data 1].[Policy_Index].&amp;[8.52]" c="8.52"/>
              <i n="[Plastic_Pollution_Data 1].[Policy_Index].&amp;[8.53]" c="8.53"/>
              <i n="[Plastic_Pollution_Data 1].[Policy_Index].&amp;[8.54]" c="8.54"/>
              <i n="[Plastic_Pollution_Data 1].[Policy_Index].&amp;[8.56]" c="8.56"/>
              <i n="[Plastic_Pollution_Data 1].[Policy_Index].&amp;[8.57]" c="8.57"/>
              <i n="[Plastic_Pollution_Data 1].[Policy_Index].&amp;[8.58]" c="8.58"/>
              <i n="[Plastic_Pollution_Data 1].[Policy_Index].&amp;[8.59]" c="8.59"/>
              <i n="[Plastic_Pollution_Data 1].[Policy_Index].&amp;[8.6]" c="8.6"/>
              <i n="[Plastic_Pollution_Data 1].[Policy_Index].&amp;[8.61]" c="8.61"/>
              <i n="[Plastic_Pollution_Data 1].[Policy_Index].&amp;[8.62]" c="8.62"/>
              <i n="[Plastic_Pollution_Data 1].[Policy_Index].&amp;[8.65]" c="8.65"/>
              <i n="[Plastic_Pollution_Data 1].[Policy_Index].&amp;[8.66]" c="8.66"/>
              <i n="[Plastic_Pollution_Data 1].[Policy_Index].&amp;[8.67]" c="8.67"/>
              <i n="[Plastic_Pollution_Data 1].[Policy_Index].&amp;[8.68]" c="8.68"/>
              <i n="[Plastic_Pollution_Data 1].[Policy_Index].&amp;[8.7]" c="8.7"/>
              <i n="[Plastic_Pollution_Data 1].[Policy_Index].&amp;[8.72]" c="8.72"/>
              <i n="[Plastic_Pollution_Data 1].[Policy_Index].&amp;[8.73]" c="8.73"/>
              <i n="[Plastic_Pollution_Data 1].[Policy_Index].&amp;[8.76]" c="8.76"/>
              <i n="[Plastic_Pollution_Data 1].[Policy_Index].&amp;[8.77]" c="8.77"/>
              <i n="[Plastic_Pollution_Data 1].[Policy_Index].&amp;[8.79]" c="8.79"/>
              <i n="[Plastic_Pollution_Data 1].[Policy_Index].&amp;[8.81]" c="8.81"/>
              <i n="[Plastic_Pollution_Data 1].[Policy_Index].&amp;[8.82]" c="8.82"/>
              <i n="[Plastic_Pollution_Data 1].[Policy_Index].&amp;[8.84]" c="8.84"/>
              <i n="[Plastic_Pollution_Data 1].[Policy_Index].&amp;[8.85]" c="8.85"/>
              <i n="[Plastic_Pollution_Data 1].[Policy_Index].&amp;[8.86]" c="8.86"/>
              <i n="[Plastic_Pollution_Data 1].[Policy_Index].&amp;[8.87]" c="8.87"/>
              <i n="[Plastic_Pollution_Data 1].[Policy_Index].&amp;[8.88]" c="8.88"/>
              <i n="[Plastic_Pollution_Data 1].[Policy_Index].&amp;[8.89]" c="8.89"/>
              <i n="[Plastic_Pollution_Data 1].[Policy_Index].&amp;[8.9]" c="8.9"/>
              <i n="[Plastic_Pollution_Data 1].[Policy_Index].&amp;[8.93]" c="8.93"/>
              <i n="[Plastic_Pollution_Data 1].[Policy_Index].&amp;[8.94]" c="8.94"/>
              <i n="[Plastic_Pollution_Data 1].[Policy_Index].&amp;[8.95]" c="8.95"/>
              <i n="[Plastic_Pollution_Data 1].[Policy_Index].&amp;[8.96]" c="8.96"/>
              <i n="[Plastic_Pollution_Data 1].[Policy_Index].&amp;[8.98]" c="8.98"/>
              <i n="[Plastic_Pollution_Data 1].[Policy_Index].&amp;[8.99]" c="8.99"/>
              <i n="[Plastic_Pollution_Data 1].[Policy_Index].&amp;[9.]" c="9"/>
              <i n="[Plastic_Pollution_Data 1].[Policy_Index].&amp;[9.01]" c="9.01"/>
              <i n="[Plastic_Pollution_Data 1].[Policy_Index].&amp;[9.02]" c="9.02"/>
              <i n="[Plastic_Pollution_Data 1].[Policy_Index].&amp;[9.03]" c="9.03"/>
              <i n="[Plastic_Pollution_Data 1].[Policy_Index].&amp;[9.04]" c="9.04"/>
              <i n="[Plastic_Pollution_Data 1].[Policy_Index].&amp;[9.05]" c="9.05"/>
              <i n="[Plastic_Pollution_Data 1].[Policy_Index].&amp;[9.06]" c="9.06"/>
              <i n="[Plastic_Pollution_Data 1].[Policy_Index].&amp;[9.09]" c="9.09"/>
              <i n="[Plastic_Pollution_Data 1].[Policy_Index].&amp;[9.11]" c="9.11"/>
              <i n="[Plastic_Pollution_Data 1].[Policy_Index].&amp;[9.12]" c="9.12"/>
              <i n="[Plastic_Pollution_Data 1].[Policy_Index].&amp;[9.13]" c="9.13"/>
              <i n="[Plastic_Pollution_Data 1].[Policy_Index].&amp;[9.15]" c="9.15"/>
              <i n="[Plastic_Pollution_Data 1].[Policy_Index].&amp;[9.16]" c="9.16"/>
              <i n="[Plastic_Pollution_Data 1].[Policy_Index].&amp;[9.17]" c="9.17"/>
              <i n="[Plastic_Pollution_Data 1].[Policy_Index].&amp;[9.18]" c="9.18"/>
              <i n="[Plastic_Pollution_Data 1].[Policy_Index].&amp;[9.19]" c="9.19"/>
              <i n="[Plastic_Pollution_Data 1].[Policy_Index].&amp;[9.2]" c="9.2"/>
              <i n="[Plastic_Pollution_Data 1].[Policy_Index].&amp;[9.21]" c="9.21"/>
              <i n="[Plastic_Pollution_Data 1].[Policy_Index].&amp;[9.22]" c="9.22"/>
              <i n="[Plastic_Pollution_Data 1].[Policy_Index].&amp;[9.23]" c="9.23"/>
              <i n="[Plastic_Pollution_Data 1].[Policy_Index].&amp;[9.25]" c="9.25"/>
              <i n="[Plastic_Pollution_Data 1].[Policy_Index].&amp;[9.26]" c="9.26"/>
              <i n="[Plastic_Pollution_Data 1].[Policy_Index].&amp;[9.28]" c="9.28"/>
              <i n="[Plastic_Pollution_Data 1].[Policy_Index].&amp;[9.3]" c="9.3"/>
              <i n="[Plastic_Pollution_Data 1].[Policy_Index].&amp;[9.31]" c="9.31"/>
              <i n="[Plastic_Pollution_Data 1].[Policy_Index].&amp;[9.32]" c="9.32"/>
              <i n="[Plastic_Pollution_Data 1].[Policy_Index].&amp;[9.33]" c="9.33"/>
              <i n="[Plastic_Pollution_Data 1].[Policy_Index].&amp;[9.35]" c="9.35"/>
              <i n="[Plastic_Pollution_Data 1].[Policy_Index].&amp;[9.36]" c="9.36"/>
              <i n="[Plastic_Pollution_Data 1].[Policy_Index].&amp;[9.37]" c="9.37"/>
              <i n="[Plastic_Pollution_Data 1].[Policy_Index].&amp;[9.38]" c="9.38"/>
              <i n="[Plastic_Pollution_Data 1].[Policy_Index].&amp;[9.39]" c="9.39"/>
              <i n="[Plastic_Pollution_Data 1].[Policy_Index].&amp;[9.4]" c="9.4"/>
              <i n="[Plastic_Pollution_Data 1].[Policy_Index].&amp;[9.41]" c="9.41"/>
              <i n="[Plastic_Pollution_Data 1].[Policy_Index].&amp;[9.43]" c="9.43"/>
              <i n="[Plastic_Pollution_Data 1].[Policy_Index].&amp;[9.44]" c="9.44"/>
              <i n="[Plastic_Pollution_Data 1].[Policy_Index].&amp;[9.45]" c="9.45"/>
              <i n="[Plastic_Pollution_Data 1].[Policy_Index].&amp;[9.46]" c="9.46"/>
              <i n="[Plastic_Pollution_Data 1].[Policy_Index].&amp;[9.47]" c="9.47"/>
              <i n="[Plastic_Pollution_Data 1].[Policy_Index].&amp;[9.48]" c="9.48"/>
              <i n="[Plastic_Pollution_Data 1].[Policy_Index].&amp;[9.5]" c="9.5"/>
              <i n="[Plastic_Pollution_Data 1].[Policy_Index].&amp;[9.51]" c="9.51"/>
              <i n="[Plastic_Pollution_Data 1].[Policy_Index].&amp;[9.52]" c="9.52"/>
              <i n="[Plastic_Pollution_Data 1].[Policy_Index].&amp;[9.53]" c="9.53"/>
              <i n="[Plastic_Pollution_Data 1].[Policy_Index].&amp;[9.54]" c="9.54"/>
              <i n="[Plastic_Pollution_Data 1].[Policy_Index].&amp;[9.55]" c="9.55"/>
              <i n="[Plastic_Pollution_Data 1].[Policy_Index].&amp;[9.56]" c="9.56"/>
              <i n="[Plastic_Pollution_Data 1].[Policy_Index].&amp;[9.57]" c="9.57"/>
              <i n="[Plastic_Pollution_Data 1].[Policy_Index].&amp;[9.59]" c="9.59"/>
              <i n="[Plastic_Pollution_Data 1].[Policy_Index].&amp;[9.6]" c="9.6"/>
              <i n="[Plastic_Pollution_Data 1].[Policy_Index].&amp;[9.61]" c="9.61"/>
              <i n="[Plastic_Pollution_Data 1].[Policy_Index].&amp;[9.64]" c="9.64"/>
              <i n="[Plastic_Pollution_Data 1].[Policy_Index].&amp;[9.65]" c="9.65"/>
              <i n="[Plastic_Pollution_Data 1].[Policy_Index].&amp;[9.66]" c="9.66"/>
              <i n="[Plastic_Pollution_Data 1].[Policy_Index].&amp;[9.67]" c="9.67"/>
              <i n="[Plastic_Pollution_Data 1].[Policy_Index].&amp;[9.69]" c="9.69"/>
              <i n="[Plastic_Pollution_Data 1].[Policy_Index].&amp;[9.7]" c="9.7"/>
              <i n="[Plastic_Pollution_Data 1].[Policy_Index].&amp;[9.71]" c="9.71"/>
              <i n="[Plastic_Pollution_Data 1].[Policy_Index].&amp;[9.72]" c="9.72"/>
              <i n="[Plastic_Pollution_Data 1].[Policy_Index].&amp;[9.73]" c="9.73"/>
              <i n="[Plastic_Pollution_Data 1].[Policy_Index].&amp;[9.74]" c="9.74"/>
              <i n="[Plastic_Pollution_Data 1].[Policy_Index].&amp;[9.75]" c="9.75"/>
              <i n="[Plastic_Pollution_Data 1].[Policy_Index].&amp;[9.76]" c="9.76"/>
              <i n="[Plastic_Pollution_Data 1].[Policy_Index].&amp;[9.77]" c="9.77"/>
              <i n="[Plastic_Pollution_Data 1].[Policy_Index].&amp;[9.78]" c="9.78"/>
              <i n="[Plastic_Pollution_Data 1].[Policy_Index].&amp;[9.79]" c="9.79"/>
              <i n="[Plastic_Pollution_Data 1].[Policy_Index].&amp;[9.8]" c="9.8"/>
              <i n="[Plastic_Pollution_Data 1].[Policy_Index].&amp;[9.81]" c="9.81"/>
              <i n="[Plastic_Pollution_Data 1].[Policy_Index].&amp;[9.82]" c="9.82"/>
              <i n="[Plastic_Pollution_Data 1].[Policy_Index].&amp;[9.83]" c="9.83"/>
              <i n="[Plastic_Pollution_Data 1].[Policy_Index].&amp;[9.84]" c="9.84"/>
              <i n="[Plastic_Pollution_Data 1].[Policy_Index].&amp;[9.85]" c="9.85"/>
              <i n="[Plastic_Pollution_Data 1].[Policy_Index].&amp;[9.86]" c="9.86"/>
              <i n="[Plastic_Pollution_Data 1].[Policy_Index].&amp;[9.88]" c="9.88"/>
              <i n="[Plastic_Pollution_Data 1].[Policy_Index].&amp;[9.89]" c="9.89"/>
              <i n="[Plastic_Pollution_Data 1].[Policy_Index].&amp;[9.91]" c="9.91"/>
              <i n="[Plastic_Pollution_Data 1].[Policy_Index].&amp;[9.92]" c="9.92"/>
              <i n="[Plastic_Pollution_Data 1].[Policy_Index].&amp;[9.93]" c="9.93"/>
              <i n="[Plastic_Pollution_Data 1].[Policy_Index].&amp;[9.94]" c="9.94"/>
              <i n="[Plastic_Pollution_Data 1].[Policy_Index].&amp;[9.96]" c="9.96"/>
              <i n="[Plastic_Pollution_Data 1].[Policy_Index].&amp;[9.97]" c="9.97"/>
              <i n="[Plastic_Pollution_Data 1].[Policy_Index].&amp;[9.98]" c="9.98"/>
              <i n="[Plastic_Pollution_Data 1].[Policy_Index].&amp;[9.99]" c="9.99"/>
              <i n="[Plastic_Pollution_Data 1].[Policy_Index].&amp;[1.E1]" c="10"/>
            </range>
          </ranges>
        </level>
      </levels>
      <selections count="1">
        <selection n="[Plastic_Pollution_Data 1].[Policy_Index].[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E55730FD-2F7A-4EB9-9D24-00628DA1BA82}" sourceName="[Plastic_Pollution_Data].[Date]">
  <data>
    <olap pivotCacheId="527034443">
      <levels count="2">
        <level uniqueName="[Plastic_Pollution_Data].[Date].[(All)]" sourceCaption="(All)" count="0"/>
        <level uniqueName="[Plastic_Pollution_Data].[Date].[Date]" sourceCaption="Date" count="774">
          <ranges>
            <range startItem="0">
              <i n="[Plastic_Pollution_Data].[Date].&amp;[2022-01-02T00:00:00]" c="1/2/2022"/>
              <i n="[Plastic_Pollution_Data].[Date].&amp;[2022-01-03T00:00:00]" c="1/3/2022"/>
              <i n="[Plastic_Pollution_Data].[Date].&amp;[2022-01-04T00:00:00]" c="1/4/2022"/>
              <i n="[Plastic_Pollution_Data].[Date].&amp;[2022-01-05T00:00:00]" c="1/5/2022"/>
              <i n="[Plastic_Pollution_Data].[Date].&amp;[2022-01-06T00:00:00]" c="1/6/2022"/>
              <i n="[Plastic_Pollution_Data].[Date].&amp;[2022-01-07T00:00:00]" c="1/7/2022"/>
              <i n="[Plastic_Pollution_Data].[Date].&amp;[2022-01-08T00:00:00]" c="1/8/2022"/>
              <i n="[Plastic_Pollution_Data].[Date].&amp;[2022-01-11T00:00:00]" c="1/11/2022"/>
              <i n="[Plastic_Pollution_Data].[Date].&amp;[2022-01-12T00:00:00]" c="1/12/2022"/>
              <i n="[Plastic_Pollution_Data].[Date].&amp;[2022-01-15T00:00:00]" c="1/15/2022"/>
              <i n="[Plastic_Pollution_Data].[Date].&amp;[2022-01-17T00:00:00]" c="1/17/2022"/>
              <i n="[Plastic_Pollution_Data].[Date].&amp;[2022-01-18T00:00:00]" c="1/18/2022"/>
              <i n="[Plastic_Pollution_Data].[Date].&amp;[2022-01-19T00:00:00]" c="1/19/2022"/>
              <i n="[Plastic_Pollution_Data].[Date].&amp;[2022-01-20T00:00:00]" c="1/20/2022"/>
              <i n="[Plastic_Pollution_Data].[Date].&amp;[2022-01-21T00:00:00]" c="1/21/2022"/>
              <i n="[Plastic_Pollution_Data].[Date].&amp;[2022-01-22T00:00:00]" c="1/22/2022"/>
              <i n="[Plastic_Pollution_Data].[Date].&amp;[2022-01-23T00:00:00]" c="1/23/2022"/>
              <i n="[Plastic_Pollution_Data].[Date].&amp;[2022-01-24T00:00:00]" c="1/24/2022"/>
              <i n="[Plastic_Pollution_Data].[Date].&amp;[2022-01-25T00:00:00]" c="1/25/2022"/>
              <i n="[Plastic_Pollution_Data].[Date].&amp;[2022-01-26T00:00:00]" c="1/26/2022"/>
              <i n="[Plastic_Pollution_Data].[Date].&amp;[2022-01-28T00:00:00]" c="1/28/2022"/>
              <i n="[Plastic_Pollution_Data].[Date].&amp;[2022-01-29T00:00:00]" c="1/29/2022"/>
              <i n="[Plastic_Pollution_Data].[Date].&amp;[2022-01-30T00:00:00]" c="1/30/2022"/>
              <i n="[Plastic_Pollution_Data].[Date].&amp;[2022-01-31T00:00:00]" c="1/31/2022"/>
              <i n="[Plastic_Pollution_Data].[Date].&amp;[2022-02-01T00:00:00]" c="2/1/2022"/>
              <i n="[Plastic_Pollution_Data].[Date].&amp;[2022-02-02T00:00:00]" c="2/2/2022"/>
              <i n="[Plastic_Pollution_Data].[Date].&amp;[2022-02-05T00:00:00]" c="2/5/2022"/>
              <i n="[Plastic_Pollution_Data].[Date].&amp;[2022-02-06T00:00:00]" c="2/6/2022"/>
              <i n="[Plastic_Pollution_Data].[Date].&amp;[2022-02-07T00:00:00]" c="2/7/2022"/>
              <i n="[Plastic_Pollution_Data].[Date].&amp;[2022-02-08T00:00:00]" c="2/8/2022"/>
              <i n="[Plastic_Pollution_Data].[Date].&amp;[2022-02-09T00:00:00]" c="2/9/2022"/>
              <i n="[Plastic_Pollution_Data].[Date].&amp;[2022-02-10T00:00:00]" c="2/10/2022"/>
              <i n="[Plastic_Pollution_Data].[Date].&amp;[2022-02-12T00:00:00]" c="2/12/2022"/>
              <i n="[Plastic_Pollution_Data].[Date].&amp;[2022-02-13T00:00:00]" c="2/13/2022"/>
              <i n="[Plastic_Pollution_Data].[Date].&amp;[2022-02-15T00:00:00]" c="2/15/2022"/>
              <i n="[Plastic_Pollution_Data].[Date].&amp;[2022-02-16T00:00:00]" c="2/16/2022"/>
              <i n="[Plastic_Pollution_Data].[Date].&amp;[2022-02-17T00:00:00]" c="2/17/2022"/>
              <i n="[Plastic_Pollution_Data].[Date].&amp;[2022-02-20T00:00:00]" c="2/20/2022"/>
              <i n="[Plastic_Pollution_Data].[Date].&amp;[2022-02-21T00:00:00]" c="2/21/2022"/>
              <i n="[Plastic_Pollution_Data].[Date].&amp;[2022-02-22T00:00:00]" c="2/22/2022"/>
              <i n="[Plastic_Pollution_Data].[Date].&amp;[2022-02-23T00:00:00]" c="2/23/2022"/>
              <i n="[Plastic_Pollution_Data].[Date].&amp;[2022-02-24T00:00:00]" c="2/24/2022"/>
              <i n="[Plastic_Pollution_Data].[Date].&amp;[2022-02-26T00:00:00]" c="2/26/2022"/>
              <i n="[Plastic_Pollution_Data].[Date].&amp;[2022-02-27T00:00:00]" c="2/27/2022"/>
              <i n="[Plastic_Pollution_Data].[Date].&amp;[2022-02-28T00:00:00]" c="2/28/2022"/>
              <i n="[Plastic_Pollution_Data].[Date].&amp;[2022-03-01T00:00:00]" c="3/1/2022"/>
              <i n="[Plastic_Pollution_Data].[Date].&amp;[2022-03-02T00:00:00]" c="3/2/2022"/>
              <i n="[Plastic_Pollution_Data].[Date].&amp;[2022-03-03T00:00:00]" c="3/3/2022"/>
              <i n="[Plastic_Pollution_Data].[Date].&amp;[2022-03-05T00:00:00]" c="3/5/2022"/>
              <i n="[Plastic_Pollution_Data].[Date].&amp;[2022-03-06T00:00:00]" c="3/6/2022"/>
              <i n="[Plastic_Pollution_Data].[Date].&amp;[2022-03-07T00:00:00]" c="3/7/2022"/>
              <i n="[Plastic_Pollution_Data].[Date].&amp;[2022-03-08T00:00:00]" c="3/8/2022"/>
              <i n="[Plastic_Pollution_Data].[Date].&amp;[2022-03-10T00:00:00]" c="3/10/2022"/>
              <i n="[Plastic_Pollution_Data].[Date].&amp;[2022-03-11T00:00:00]" c="3/11/2022"/>
              <i n="[Plastic_Pollution_Data].[Date].&amp;[2022-03-12T00:00:00]" c="3/12/2022"/>
              <i n="[Plastic_Pollution_Data].[Date].&amp;[2022-03-14T00:00:00]" c="3/14/2022"/>
              <i n="[Plastic_Pollution_Data].[Date].&amp;[2022-03-16T00:00:00]" c="3/16/2022"/>
              <i n="[Plastic_Pollution_Data].[Date].&amp;[2022-03-18T00:00:00]" c="3/18/2022"/>
              <i n="[Plastic_Pollution_Data].[Date].&amp;[2022-03-19T00:00:00]" c="3/19/2022"/>
              <i n="[Plastic_Pollution_Data].[Date].&amp;[2022-03-20T00:00:00]" c="3/20/2022"/>
              <i n="[Plastic_Pollution_Data].[Date].&amp;[2022-03-21T00:00:00]" c="3/21/2022"/>
              <i n="[Plastic_Pollution_Data].[Date].&amp;[2022-03-22T00:00:00]" c="3/22/2022"/>
              <i n="[Plastic_Pollution_Data].[Date].&amp;[2022-03-23T00:00:00]" c="3/23/2022"/>
              <i n="[Plastic_Pollution_Data].[Date].&amp;[2022-03-25T00:00:00]" c="3/25/2022"/>
              <i n="[Plastic_Pollution_Data].[Date].&amp;[2022-03-27T00:00:00]" c="3/27/2022"/>
              <i n="[Plastic_Pollution_Data].[Date].&amp;[2022-03-28T00:00:00]" c="3/28/2022"/>
              <i n="[Plastic_Pollution_Data].[Date].&amp;[2022-03-29T00:00:00]" c="3/29/2022"/>
              <i n="[Plastic_Pollution_Data].[Date].&amp;[2022-04-01T00:00:00]" c="4/1/2022"/>
              <i n="[Plastic_Pollution_Data].[Date].&amp;[2022-04-02T00:00:00]" c="4/2/2022"/>
              <i n="[Plastic_Pollution_Data].[Date].&amp;[2022-04-06T00:00:00]" c="4/6/2022"/>
              <i n="[Plastic_Pollution_Data].[Date].&amp;[2022-04-07T00:00:00]" c="4/7/2022"/>
              <i n="[Plastic_Pollution_Data].[Date].&amp;[2022-04-09T00:00:00]" c="4/9/2022"/>
              <i n="[Plastic_Pollution_Data].[Date].&amp;[2022-04-11T00:00:00]" c="4/11/2022"/>
              <i n="[Plastic_Pollution_Data].[Date].&amp;[2022-04-12T00:00:00]" c="4/12/2022"/>
              <i n="[Plastic_Pollution_Data].[Date].&amp;[2022-04-13T00:00:00]" c="4/13/2022"/>
              <i n="[Plastic_Pollution_Data].[Date].&amp;[2022-04-14T00:00:00]" c="4/14/2022"/>
              <i n="[Plastic_Pollution_Data].[Date].&amp;[2022-04-15T00:00:00]" c="4/15/2022"/>
              <i n="[Plastic_Pollution_Data].[Date].&amp;[2022-04-16T00:00:00]" c="4/16/2022"/>
              <i n="[Plastic_Pollution_Data].[Date].&amp;[2022-04-17T00:00:00]" c="4/17/2022"/>
              <i n="[Plastic_Pollution_Data].[Date].&amp;[2022-04-18T00:00:00]" c="4/18/2022"/>
              <i n="[Plastic_Pollution_Data].[Date].&amp;[2022-04-22T00:00:00]" c="4/22/2022"/>
              <i n="[Plastic_Pollution_Data].[Date].&amp;[2022-04-23T00:00:00]" c="4/23/2022"/>
              <i n="[Plastic_Pollution_Data].[Date].&amp;[2022-04-24T00:00:00]" c="4/24/2022"/>
              <i n="[Plastic_Pollution_Data].[Date].&amp;[2022-04-26T00:00:00]" c="4/26/2022"/>
              <i n="[Plastic_Pollution_Data].[Date].&amp;[2022-04-27T00:00:00]" c="4/27/2022"/>
              <i n="[Plastic_Pollution_Data].[Date].&amp;[2022-04-28T00:00:00]" c="4/28/2022"/>
              <i n="[Plastic_Pollution_Data].[Date].&amp;[2022-04-29T00:00:00]" c="4/29/2022"/>
              <i n="[Plastic_Pollution_Data].[Date].&amp;[2022-04-30T00:00:00]" c="4/30/2022"/>
              <i n="[Plastic_Pollution_Data].[Date].&amp;[2022-05-02T00:00:00]" c="5/2/2022"/>
              <i n="[Plastic_Pollution_Data].[Date].&amp;[2022-05-03T00:00:00]" c="5/3/2022"/>
              <i n="[Plastic_Pollution_Data].[Date].&amp;[2022-05-04T00:00:00]" c="5/4/2022"/>
              <i n="[Plastic_Pollution_Data].[Date].&amp;[2022-05-05T00:00:00]" c="5/5/2022"/>
              <i n="[Plastic_Pollution_Data].[Date].&amp;[2022-05-06T00:00:00]" c="5/6/2022"/>
              <i n="[Plastic_Pollution_Data].[Date].&amp;[2022-05-07T00:00:00]" c="5/7/2022"/>
              <i n="[Plastic_Pollution_Data].[Date].&amp;[2022-05-08T00:00:00]" c="5/8/2022"/>
              <i n="[Plastic_Pollution_Data].[Date].&amp;[2022-05-09T00:00:00]" c="5/9/2022"/>
              <i n="[Plastic_Pollution_Data].[Date].&amp;[2022-05-10T00:00:00]" c="5/10/2022"/>
              <i n="[Plastic_Pollution_Data].[Date].&amp;[2022-05-11T00:00:00]" c="5/11/2022"/>
              <i n="[Plastic_Pollution_Data].[Date].&amp;[2022-05-13T00:00:00]" c="5/13/2022"/>
              <i n="[Plastic_Pollution_Data].[Date].&amp;[2022-05-15T00:00:00]" c="5/15/2022"/>
              <i n="[Plastic_Pollution_Data].[Date].&amp;[2022-05-16T00:00:00]" c="5/16/2022"/>
              <i n="[Plastic_Pollution_Data].[Date].&amp;[2022-05-17T00:00:00]" c="5/17/2022"/>
              <i n="[Plastic_Pollution_Data].[Date].&amp;[2022-05-18T00:00:00]" c="5/18/2022"/>
              <i n="[Plastic_Pollution_Data].[Date].&amp;[2022-05-19T00:00:00]" c="5/19/2022"/>
              <i n="[Plastic_Pollution_Data].[Date].&amp;[2022-05-22T00:00:00]" c="5/22/2022"/>
              <i n="[Plastic_Pollution_Data].[Date].&amp;[2022-05-24T00:00:00]" c="5/24/2022"/>
              <i n="[Plastic_Pollution_Data].[Date].&amp;[2022-05-26T00:00:00]" c="5/26/2022"/>
              <i n="[Plastic_Pollution_Data].[Date].&amp;[2022-05-27T00:00:00]" c="5/27/2022"/>
              <i n="[Plastic_Pollution_Data].[Date].&amp;[2022-05-28T00:00:00]" c="5/28/2022"/>
              <i n="[Plastic_Pollution_Data].[Date].&amp;[2022-05-30T00:00:00]" c="5/30/2022"/>
              <i n="[Plastic_Pollution_Data].[Date].&amp;[2022-05-31T00:00:00]" c="5/31/2022"/>
              <i n="[Plastic_Pollution_Data].[Date].&amp;[2022-06-01T00:00:00]" c="6/1/2022"/>
              <i n="[Plastic_Pollution_Data].[Date].&amp;[2022-06-02T00:00:00]" c="6/2/2022"/>
              <i n="[Plastic_Pollution_Data].[Date].&amp;[2022-06-03T00:00:00]" c="6/3/2022"/>
              <i n="[Plastic_Pollution_Data].[Date].&amp;[2022-06-04T00:00:00]" c="6/4/2022"/>
              <i n="[Plastic_Pollution_Data].[Date].&amp;[2022-06-06T00:00:00]" c="6/6/2022"/>
              <i n="[Plastic_Pollution_Data].[Date].&amp;[2022-06-08T00:00:00]" c="6/8/2022"/>
              <i n="[Plastic_Pollution_Data].[Date].&amp;[2022-06-09T00:00:00]" c="6/9/2022"/>
              <i n="[Plastic_Pollution_Data].[Date].&amp;[2022-06-11T00:00:00]" c="6/11/2022"/>
              <i n="[Plastic_Pollution_Data].[Date].&amp;[2022-06-12T00:00:00]" c="6/12/2022"/>
              <i n="[Plastic_Pollution_Data].[Date].&amp;[2022-06-13T00:00:00]" c="6/13/2022"/>
              <i n="[Plastic_Pollution_Data].[Date].&amp;[2022-06-14T00:00:00]" c="6/14/2022"/>
              <i n="[Plastic_Pollution_Data].[Date].&amp;[2022-06-15T00:00:00]" c="6/15/2022"/>
              <i n="[Plastic_Pollution_Data].[Date].&amp;[2022-06-16T00:00:00]" c="6/16/2022"/>
              <i n="[Plastic_Pollution_Data].[Date].&amp;[2022-06-17T00:00:00]" c="6/17/2022"/>
              <i n="[Plastic_Pollution_Data].[Date].&amp;[2022-06-18T00:00:00]" c="6/18/2022"/>
              <i n="[Plastic_Pollution_Data].[Date].&amp;[2022-06-20T00:00:00]" c="6/20/2022"/>
              <i n="[Plastic_Pollution_Data].[Date].&amp;[2022-06-21T00:00:00]" c="6/21/2022"/>
              <i n="[Plastic_Pollution_Data].[Date].&amp;[2022-06-23T00:00:00]" c="6/23/2022"/>
              <i n="[Plastic_Pollution_Data].[Date].&amp;[2022-06-24T00:00:00]" c="6/24/2022"/>
              <i n="[Plastic_Pollution_Data].[Date].&amp;[2022-06-25T00:00:00]" c="6/25/2022"/>
              <i n="[Plastic_Pollution_Data].[Date].&amp;[2022-06-28T00:00:00]" c="6/28/2022"/>
              <i n="[Plastic_Pollution_Data].[Date].&amp;[2022-06-29T00:00:00]" c="6/29/2022"/>
              <i n="[Plastic_Pollution_Data].[Date].&amp;[2022-07-03T00:00:00]" c="7/3/2022"/>
              <i n="[Plastic_Pollution_Data].[Date].&amp;[2022-07-04T00:00:00]" c="7/4/2022"/>
              <i n="[Plastic_Pollution_Data].[Date].&amp;[2022-07-05T00:00:00]" c="7/5/2022"/>
              <i n="[Plastic_Pollution_Data].[Date].&amp;[2022-07-06T00:00:00]" c="7/6/2022"/>
              <i n="[Plastic_Pollution_Data].[Date].&amp;[2022-07-07T00:00:00]" c="7/7/2022"/>
              <i n="[Plastic_Pollution_Data].[Date].&amp;[2022-07-08T00:00:00]" c="7/8/2022"/>
              <i n="[Plastic_Pollution_Data].[Date].&amp;[2022-07-09T00:00:00]" c="7/9/2022"/>
              <i n="[Plastic_Pollution_Data].[Date].&amp;[2022-07-10T00:00:00]" c="7/10/2022"/>
              <i n="[Plastic_Pollution_Data].[Date].&amp;[2022-07-11T00:00:00]" c="7/11/2022"/>
              <i n="[Plastic_Pollution_Data].[Date].&amp;[2022-07-12T00:00:00]" c="7/12/2022"/>
              <i n="[Plastic_Pollution_Data].[Date].&amp;[2022-07-13T00:00:00]" c="7/13/2022"/>
              <i n="[Plastic_Pollution_Data].[Date].&amp;[2022-07-15T00:00:00]" c="7/15/2022"/>
              <i n="[Plastic_Pollution_Data].[Date].&amp;[2022-07-16T00:00:00]" c="7/16/2022"/>
              <i n="[Plastic_Pollution_Data].[Date].&amp;[2022-07-17T00:00:00]" c="7/17/2022"/>
              <i n="[Plastic_Pollution_Data].[Date].&amp;[2022-07-18T00:00:00]" c="7/18/2022"/>
              <i n="[Plastic_Pollution_Data].[Date].&amp;[2022-07-19T00:00:00]" c="7/19/2022"/>
              <i n="[Plastic_Pollution_Data].[Date].&amp;[2022-07-20T00:00:00]" c="7/20/2022"/>
              <i n="[Plastic_Pollution_Data].[Date].&amp;[2022-07-21T00:00:00]" c="7/21/2022"/>
              <i n="[Plastic_Pollution_Data].[Date].&amp;[2022-07-22T00:00:00]" c="7/22/2022"/>
              <i n="[Plastic_Pollution_Data].[Date].&amp;[2022-07-23T00:00:00]" c="7/23/2022"/>
              <i n="[Plastic_Pollution_Data].[Date].&amp;[2022-07-24T00:00:00]" c="7/24/2022"/>
              <i n="[Plastic_Pollution_Data].[Date].&amp;[2022-07-25T00:00:00]" c="7/25/2022"/>
              <i n="[Plastic_Pollution_Data].[Date].&amp;[2022-07-26T00:00:00]" c="7/26/2022"/>
              <i n="[Plastic_Pollution_Data].[Date].&amp;[2022-07-27T00:00:00]" c="7/27/2022"/>
              <i n="[Plastic_Pollution_Data].[Date].&amp;[2022-07-28T00:00:00]" c="7/28/2022"/>
              <i n="[Plastic_Pollution_Data].[Date].&amp;[2022-07-29T00:00:00]" c="7/29/2022"/>
              <i n="[Plastic_Pollution_Data].[Date].&amp;[2022-07-30T00:00:00]" c="7/30/2022"/>
              <i n="[Plastic_Pollution_Data].[Date].&amp;[2022-07-31T00:00:00]" c="7/31/2022"/>
              <i n="[Plastic_Pollution_Data].[Date].&amp;[2022-08-01T00:00:00]" c="8/1/2022"/>
              <i n="[Plastic_Pollution_Data].[Date].&amp;[2022-08-02T00:00:00]" c="8/2/2022"/>
              <i n="[Plastic_Pollution_Data].[Date].&amp;[2022-08-03T00:00:00]" c="8/3/2022"/>
              <i n="[Plastic_Pollution_Data].[Date].&amp;[2022-08-04T00:00:00]" c="8/4/2022"/>
              <i n="[Plastic_Pollution_Data].[Date].&amp;[2022-08-05T00:00:00]" c="8/5/2022"/>
              <i n="[Plastic_Pollution_Data].[Date].&amp;[2022-08-06T00:00:00]" c="8/6/2022"/>
              <i n="[Plastic_Pollution_Data].[Date].&amp;[2022-08-07T00:00:00]" c="8/7/2022"/>
              <i n="[Plastic_Pollution_Data].[Date].&amp;[2022-08-08T00:00:00]" c="8/8/2022"/>
              <i n="[Plastic_Pollution_Data].[Date].&amp;[2022-08-09T00:00:00]" c="8/9/2022"/>
              <i n="[Plastic_Pollution_Data].[Date].&amp;[2022-08-10T00:00:00]" c="8/10/2022"/>
              <i n="[Plastic_Pollution_Data].[Date].&amp;[2022-08-11T00:00:00]" c="8/11/2022"/>
              <i n="[Plastic_Pollution_Data].[Date].&amp;[2022-08-12T00:00:00]" c="8/12/2022"/>
              <i n="[Plastic_Pollution_Data].[Date].&amp;[2022-08-13T00:00:00]" c="8/13/2022"/>
              <i n="[Plastic_Pollution_Data].[Date].&amp;[2022-08-14T00:00:00]" c="8/14/2022"/>
              <i n="[Plastic_Pollution_Data].[Date].&amp;[2022-08-15T00:00:00]" c="8/15/2022"/>
              <i n="[Plastic_Pollution_Data].[Date].&amp;[2022-08-16T00:00:00]" c="8/16/2022"/>
              <i n="[Plastic_Pollution_Data].[Date].&amp;[2022-08-17T00:00:00]" c="8/17/2022"/>
              <i n="[Plastic_Pollution_Data].[Date].&amp;[2022-08-18T00:00:00]" c="8/18/2022"/>
              <i n="[Plastic_Pollution_Data].[Date].&amp;[2022-08-19T00:00:00]" c="8/19/2022"/>
              <i n="[Plastic_Pollution_Data].[Date].&amp;[2022-08-21T00:00:00]" c="8/21/2022"/>
              <i n="[Plastic_Pollution_Data].[Date].&amp;[2022-08-22T00:00:00]" c="8/22/2022"/>
              <i n="[Plastic_Pollution_Data].[Date].&amp;[2022-08-24T00:00:00]" c="8/24/2022"/>
              <i n="[Plastic_Pollution_Data].[Date].&amp;[2022-08-25T00:00:00]" c="8/25/2022"/>
              <i n="[Plastic_Pollution_Data].[Date].&amp;[2022-08-26T00:00:00]" c="8/26/2022"/>
              <i n="[Plastic_Pollution_Data].[Date].&amp;[2022-08-28T00:00:00]" c="8/28/2022"/>
              <i n="[Plastic_Pollution_Data].[Date].&amp;[2022-08-29T00:00:00]" c="8/29/2022"/>
              <i n="[Plastic_Pollution_Data].[Date].&amp;[2022-08-30T00:00:00]" c="8/30/2022"/>
              <i n="[Plastic_Pollution_Data].[Date].&amp;[2022-08-31T00:00:00]" c="8/31/2022"/>
              <i n="[Plastic_Pollution_Data].[Date].&amp;[2022-09-01T00:00:00]" c="9/1/2022"/>
              <i n="[Plastic_Pollution_Data].[Date].&amp;[2022-09-02T00:00:00]" c="9/2/2022"/>
              <i n="[Plastic_Pollution_Data].[Date].&amp;[2022-09-04T00:00:00]" c="9/4/2022"/>
              <i n="[Plastic_Pollution_Data].[Date].&amp;[2022-09-06T00:00:00]" c="9/6/2022"/>
              <i n="[Plastic_Pollution_Data].[Date].&amp;[2022-09-07T00:00:00]" c="9/7/2022"/>
              <i n="[Plastic_Pollution_Data].[Date].&amp;[2022-09-08T00:00:00]" c="9/8/2022"/>
              <i n="[Plastic_Pollution_Data].[Date].&amp;[2022-09-10T00:00:00]" c="9/10/2022"/>
              <i n="[Plastic_Pollution_Data].[Date].&amp;[2022-09-11T00:00:00]" c="9/11/2022"/>
              <i n="[Plastic_Pollution_Data].[Date].&amp;[2022-09-12T00:00:00]" c="9/12/2022"/>
              <i n="[Plastic_Pollution_Data].[Date].&amp;[2022-09-16T00:00:00]" c="9/16/2022"/>
              <i n="[Plastic_Pollution_Data].[Date].&amp;[2022-09-18T00:00:00]" c="9/18/2022"/>
              <i n="[Plastic_Pollution_Data].[Date].&amp;[2022-09-20T00:00:00]" c="9/20/2022"/>
              <i n="[Plastic_Pollution_Data].[Date].&amp;[2022-09-21T00:00:00]" c="9/21/2022"/>
              <i n="[Plastic_Pollution_Data].[Date].&amp;[2022-09-22T00:00:00]" c="9/22/2022"/>
              <i n="[Plastic_Pollution_Data].[Date].&amp;[2022-09-23T00:00:00]" c="9/23/2022"/>
              <i n="[Plastic_Pollution_Data].[Date].&amp;[2022-09-25T00:00:00]" c="9/25/2022"/>
              <i n="[Plastic_Pollution_Data].[Date].&amp;[2022-09-27T00:00:00]" c="9/27/2022"/>
              <i n="[Plastic_Pollution_Data].[Date].&amp;[2022-10-01T00:00:00]" c="10/1/2022"/>
              <i n="[Plastic_Pollution_Data].[Date].&amp;[2022-10-02T00:00:00]" c="10/2/2022"/>
              <i n="[Plastic_Pollution_Data].[Date].&amp;[2022-10-03T00:00:00]" c="10/3/2022"/>
              <i n="[Plastic_Pollution_Data].[Date].&amp;[2022-10-06T00:00:00]" c="10/6/2022"/>
              <i n="[Plastic_Pollution_Data].[Date].&amp;[2022-10-07T00:00:00]" c="10/7/2022"/>
              <i n="[Plastic_Pollution_Data].[Date].&amp;[2022-10-08T00:00:00]" c="10/8/2022"/>
              <i n="[Plastic_Pollution_Data].[Date].&amp;[2022-10-10T00:00:00]" c="10/10/2022"/>
              <i n="[Plastic_Pollution_Data].[Date].&amp;[2022-10-11T00:00:00]" c="10/11/2022"/>
              <i n="[Plastic_Pollution_Data].[Date].&amp;[2022-10-12T00:00:00]" c="10/12/2022"/>
              <i n="[Plastic_Pollution_Data].[Date].&amp;[2022-10-13T00:00:00]" c="10/13/2022"/>
              <i n="[Plastic_Pollution_Data].[Date].&amp;[2022-10-15T00:00:00]" c="10/15/2022"/>
              <i n="[Plastic_Pollution_Data].[Date].&amp;[2022-10-18T00:00:00]" c="10/18/2022"/>
              <i n="[Plastic_Pollution_Data].[Date].&amp;[2022-10-19T00:00:00]" c="10/19/2022"/>
              <i n="[Plastic_Pollution_Data].[Date].&amp;[2022-10-20T00:00:00]" c="10/20/2022"/>
              <i n="[Plastic_Pollution_Data].[Date].&amp;[2022-10-21T00:00:00]" c="10/21/2022"/>
              <i n="[Plastic_Pollution_Data].[Date].&amp;[2022-10-22T00:00:00]" c="10/22/2022"/>
              <i n="[Plastic_Pollution_Data].[Date].&amp;[2022-10-24T00:00:00]" c="10/24/2022"/>
              <i n="[Plastic_Pollution_Data].[Date].&amp;[2022-10-25T00:00:00]" c="10/25/2022"/>
              <i n="[Plastic_Pollution_Data].[Date].&amp;[2022-10-26T00:00:00]" c="10/26/2022"/>
              <i n="[Plastic_Pollution_Data].[Date].&amp;[2022-10-27T00:00:00]" c="10/27/2022"/>
              <i n="[Plastic_Pollution_Data].[Date].&amp;[2022-10-30T00:00:00]" c="10/30/2022"/>
              <i n="[Plastic_Pollution_Data].[Date].&amp;[2022-11-01T00:00:00]" c="11/1/2022"/>
              <i n="[Plastic_Pollution_Data].[Date].&amp;[2022-11-03T00:00:00]" c="11/3/2022"/>
              <i n="[Plastic_Pollution_Data].[Date].&amp;[2022-11-04T00:00:00]" c="11/4/2022"/>
              <i n="[Plastic_Pollution_Data].[Date].&amp;[2022-11-08T00:00:00]" c="11/8/2022"/>
              <i n="[Plastic_Pollution_Data].[Date].&amp;[2022-11-09T00:00:00]" c="11/9/2022"/>
              <i n="[Plastic_Pollution_Data].[Date].&amp;[2022-11-10T00:00:00]" c="11/10/2022"/>
              <i n="[Plastic_Pollution_Data].[Date].&amp;[2022-11-11T00:00:00]" c="11/11/2022"/>
              <i n="[Plastic_Pollution_Data].[Date].&amp;[2022-11-12T00:00:00]" c="11/12/2022"/>
              <i n="[Plastic_Pollution_Data].[Date].&amp;[2022-11-13T00:00:00]" c="11/13/2022"/>
              <i n="[Plastic_Pollution_Data].[Date].&amp;[2022-11-17T00:00:00]" c="11/17/2022"/>
              <i n="[Plastic_Pollution_Data].[Date].&amp;[2022-11-18T00:00:00]" c="11/18/2022"/>
              <i n="[Plastic_Pollution_Data].[Date].&amp;[2022-11-19T00:00:00]" c="11/19/2022"/>
              <i n="[Plastic_Pollution_Data].[Date].&amp;[2022-11-20T00:00:00]" c="11/20/2022"/>
              <i n="[Plastic_Pollution_Data].[Date].&amp;[2022-11-21T00:00:00]" c="11/21/2022"/>
              <i n="[Plastic_Pollution_Data].[Date].&amp;[2022-11-22T00:00:00]" c="11/22/2022"/>
              <i n="[Plastic_Pollution_Data].[Date].&amp;[2022-11-24T00:00:00]" c="11/24/2022"/>
              <i n="[Plastic_Pollution_Data].[Date].&amp;[2022-11-25T00:00:00]" c="11/25/2022"/>
              <i n="[Plastic_Pollution_Data].[Date].&amp;[2022-11-27T00:00:00]" c="11/27/2022"/>
              <i n="[Plastic_Pollution_Data].[Date].&amp;[2022-11-28T00:00:00]" c="11/28/2022"/>
              <i n="[Plastic_Pollution_Data].[Date].&amp;[2022-11-29T00:00:00]" c="11/29/2022"/>
              <i n="[Plastic_Pollution_Data].[Date].&amp;[2022-12-01T00:00:00]" c="12/1/2022"/>
              <i n="[Plastic_Pollution_Data].[Date].&amp;[2022-12-03T00:00:00]" c="12/3/2022"/>
              <i n="[Plastic_Pollution_Data].[Date].&amp;[2022-12-05T00:00:00]" c="12/5/2022"/>
              <i n="[Plastic_Pollution_Data].[Date].&amp;[2022-12-06T00:00:00]" c="12/6/2022"/>
              <i n="[Plastic_Pollution_Data].[Date].&amp;[2022-12-07T00:00:00]" c="12/7/2022"/>
              <i n="[Plastic_Pollution_Data].[Date].&amp;[2022-12-09T00:00:00]" c="12/9/2022"/>
              <i n="[Plastic_Pollution_Data].[Date].&amp;[2022-12-10T00:00:00]" c="12/10/2022"/>
              <i n="[Plastic_Pollution_Data].[Date].&amp;[2022-12-11T00:00:00]" c="12/11/2022"/>
              <i n="[Plastic_Pollution_Data].[Date].&amp;[2022-12-12T00:00:00]" c="12/12/2022"/>
              <i n="[Plastic_Pollution_Data].[Date].&amp;[2022-12-13T00:00:00]" c="12/13/2022"/>
              <i n="[Plastic_Pollution_Data].[Date].&amp;[2022-12-14T00:00:00]" c="12/14/2022"/>
              <i n="[Plastic_Pollution_Data].[Date].&amp;[2022-12-15T00:00:00]" c="12/15/2022"/>
              <i n="[Plastic_Pollution_Data].[Date].&amp;[2022-12-16T00:00:00]" c="12/16/2022"/>
              <i n="[Plastic_Pollution_Data].[Date].&amp;[2022-12-17T00:00:00]" c="12/17/2022"/>
              <i n="[Plastic_Pollution_Data].[Date].&amp;[2022-12-18T00:00:00]" c="12/18/2022"/>
              <i n="[Plastic_Pollution_Data].[Date].&amp;[2022-12-19T00:00:00]" c="12/19/2022"/>
              <i n="[Plastic_Pollution_Data].[Date].&amp;[2022-12-20T00:00:00]" c="12/20/2022"/>
              <i n="[Plastic_Pollution_Data].[Date].&amp;[2022-12-21T00:00:00]" c="12/21/2022"/>
              <i n="[Plastic_Pollution_Data].[Date].&amp;[2022-12-22T00:00:00]" c="12/22/2022"/>
              <i n="[Plastic_Pollution_Data].[Date].&amp;[2022-12-24T00:00:00]" c="12/24/2022"/>
              <i n="[Plastic_Pollution_Data].[Date].&amp;[2022-12-27T00:00:00]" c="12/27/2022"/>
              <i n="[Plastic_Pollution_Data].[Date].&amp;[2022-12-28T00:00:00]" c="12/28/2022"/>
              <i n="[Plastic_Pollution_Data].[Date].&amp;[2022-12-29T00:00:00]" c="12/29/2022"/>
              <i n="[Plastic_Pollution_Data].[Date].&amp;[2022-12-31T00:00:00]" c="12/31/2022"/>
              <i n="[Plastic_Pollution_Data].[Date].&amp;[2023-01-01T00:00:00]" c="1/1/2023"/>
              <i n="[Plastic_Pollution_Data].[Date].&amp;[2023-01-02T00:00:00]" c="1/2/2023"/>
              <i n="[Plastic_Pollution_Data].[Date].&amp;[2023-01-03T00:00:00]" c="1/3/2023"/>
              <i n="[Plastic_Pollution_Data].[Date].&amp;[2023-01-05T00:00:00]" c="1/5/2023"/>
              <i n="[Plastic_Pollution_Data].[Date].&amp;[2023-01-06T00:00:00]" c="1/6/2023"/>
              <i n="[Plastic_Pollution_Data].[Date].&amp;[2023-01-07T00:00:00]" c="1/7/2023"/>
              <i n="[Plastic_Pollution_Data].[Date].&amp;[2023-01-08T00:00:00]" c="1/8/2023"/>
              <i n="[Plastic_Pollution_Data].[Date].&amp;[2023-01-09T00:00:00]" c="1/9/2023"/>
              <i n="[Plastic_Pollution_Data].[Date].&amp;[2023-01-10T00:00:00]" c="1/10/2023"/>
              <i n="[Plastic_Pollution_Data].[Date].&amp;[2023-01-11T00:00:00]" c="1/11/2023"/>
              <i n="[Plastic_Pollution_Data].[Date].&amp;[2023-01-12T00:00:00]" c="1/12/2023"/>
              <i n="[Plastic_Pollution_Data].[Date].&amp;[2023-01-13T00:00:00]" c="1/13/2023"/>
              <i n="[Plastic_Pollution_Data].[Date].&amp;[2023-01-14T00:00:00]" c="1/14/2023"/>
              <i n="[Plastic_Pollution_Data].[Date].&amp;[2023-01-15T00:00:00]" c="1/15/2023"/>
              <i n="[Plastic_Pollution_Data].[Date].&amp;[2023-01-16T00:00:00]" c="1/16/2023"/>
              <i n="[Plastic_Pollution_Data].[Date].&amp;[2023-01-17T00:00:00]" c="1/17/2023"/>
              <i n="[Plastic_Pollution_Data].[Date].&amp;[2023-01-18T00:00:00]" c="1/18/2023"/>
              <i n="[Plastic_Pollution_Data].[Date].&amp;[2023-01-19T00:00:00]" c="1/19/2023"/>
              <i n="[Plastic_Pollution_Data].[Date].&amp;[2023-01-22T00:00:00]" c="1/22/2023"/>
              <i n="[Plastic_Pollution_Data].[Date].&amp;[2023-01-24T00:00:00]" c="1/24/2023"/>
              <i n="[Plastic_Pollution_Data].[Date].&amp;[2023-01-25T00:00:00]" c="1/25/2023"/>
              <i n="[Plastic_Pollution_Data].[Date].&amp;[2023-01-27T00:00:00]" c="1/27/2023"/>
              <i n="[Plastic_Pollution_Data].[Date].&amp;[2023-01-29T00:00:00]" c="1/29/2023"/>
              <i n="[Plastic_Pollution_Data].[Date].&amp;[2023-01-30T00:00:00]" c="1/30/2023"/>
              <i n="[Plastic_Pollution_Data].[Date].&amp;[2023-01-31T00:00:00]" c="1/31/2023"/>
              <i n="[Plastic_Pollution_Data].[Date].&amp;[2023-02-01T00:00:00]" c="2/1/2023"/>
              <i n="[Plastic_Pollution_Data].[Date].&amp;[2023-02-02T00:00:00]" c="2/2/2023"/>
              <i n="[Plastic_Pollution_Data].[Date].&amp;[2023-02-03T00:00:00]" c="2/3/2023"/>
              <i n="[Plastic_Pollution_Data].[Date].&amp;[2023-02-04T00:00:00]" c="2/4/2023"/>
              <i n="[Plastic_Pollution_Data].[Date].&amp;[2023-02-05T00:00:00]" c="2/5/2023"/>
              <i n="[Plastic_Pollution_Data].[Date].&amp;[2023-02-07T00:00:00]" c="2/7/2023"/>
              <i n="[Plastic_Pollution_Data].[Date].&amp;[2023-02-08T00:00:00]" c="2/8/2023"/>
              <i n="[Plastic_Pollution_Data].[Date].&amp;[2023-02-10T00:00:00]" c="2/10/2023"/>
              <i n="[Plastic_Pollution_Data].[Date].&amp;[2023-02-11T00:00:00]" c="2/11/2023"/>
              <i n="[Plastic_Pollution_Data].[Date].&amp;[2023-02-13T00:00:00]" c="2/13/2023"/>
              <i n="[Plastic_Pollution_Data].[Date].&amp;[2023-02-15T00:00:00]" c="2/15/2023"/>
              <i n="[Plastic_Pollution_Data].[Date].&amp;[2023-02-18T00:00:00]" c="2/18/2023"/>
              <i n="[Plastic_Pollution_Data].[Date].&amp;[2023-02-19T00:00:00]" c="2/19/2023"/>
              <i n="[Plastic_Pollution_Data].[Date].&amp;[2023-02-20T00:00:00]" c="2/20/2023"/>
              <i n="[Plastic_Pollution_Data].[Date].&amp;[2023-02-21T00:00:00]" c="2/21/2023"/>
              <i n="[Plastic_Pollution_Data].[Date].&amp;[2023-02-22T00:00:00]" c="2/22/2023"/>
              <i n="[Plastic_Pollution_Data].[Date].&amp;[2023-02-24T00:00:00]" c="2/24/2023"/>
              <i n="[Plastic_Pollution_Data].[Date].&amp;[2023-02-26T00:00:00]" c="2/26/2023"/>
              <i n="[Plastic_Pollution_Data].[Date].&amp;[2023-02-28T00:00:00]" c="2/28/2023"/>
              <i n="[Plastic_Pollution_Data].[Date].&amp;[2023-03-01T00:00:00]" c="3/1/2023"/>
              <i n="[Plastic_Pollution_Data].[Date].&amp;[2023-03-02T00:00:00]" c="3/2/2023"/>
              <i n="[Plastic_Pollution_Data].[Date].&amp;[2023-03-03T00:00:00]" c="3/3/2023"/>
              <i n="[Plastic_Pollution_Data].[Date].&amp;[2023-03-04T00:00:00]" c="3/4/2023"/>
              <i n="[Plastic_Pollution_Data].[Date].&amp;[2023-03-06T00:00:00]" c="3/6/2023"/>
              <i n="[Plastic_Pollution_Data].[Date].&amp;[2023-03-07T00:00:00]" c="3/7/2023"/>
              <i n="[Plastic_Pollution_Data].[Date].&amp;[2023-03-08T00:00:00]" c="3/8/2023"/>
              <i n="[Plastic_Pollution_Data].[Date].&amp;[2023-03-09T00:00:00]" c="3/9/2023"/>
              <i n="[Plastic_Pollution_Data].[Date].&amp;[2023-03-10T00:00:00]" c="3/10/2023"/>
              <i n="[Plastic_Pollution_Data].[Date].&amp;[2023-03-13T00:00:00]" c="3/13/2023"/>
              <i n="[Plastic_Pollution_Data].[Date].&amp;[2023-03-14T00:00:00]" c="3/14/2023"/>
              <i n="[Plastic_Pollution_Data].[Date].&amp;[2023-03-15T00:00:00]" c="3/15/2023"/>
              <i n="[Plastic_Pollution_Data].[Date].&amp;[2023-03-17T00:00:00]" c="3/17/2023"/>
              <i n="[Plastic_Pollution_Data].[Date].&amp;[2023-03-18T00:00:00]" c="3/18/2023"/>
              <i n="[Plastic_Pollution_Data].[Date].&amp;[2023-03-19T00:00:00]" c="3/19/2023"/>
              <i n="[Plastic_Pollution_Data].[Date].&amp;[2023-03-20T00:00:00]" c="3/20/2023"/>
              <i n="[Plastic_Pollution_Data].[Date].&amp;[2023-03-21T00:00:00]" c="3/21/2023"/>
              <i n="[Plastic_Pollution_Data].[Date].&amp;[2023-03-22T00:00:00]" c="3/22/2023"/>
              <i n="[Plastic_Pollution_Data].[Date].&amp;[2023-03-23T00:00:00]" c="3/23/2023"/>
              <i n="[Plastic_Pollution_Data].[Date].&amp;[2023-03-24T00:00:00]" c="3/24/2023"/>
              <i n="[Plastic_Pollution_Data].[Date].&amp;[2023-03-27T00:00:00]" c="3/27/2023"/>
              <i n="[Plastic_Pollution_Data].[Date].&amp;[2023-03-28T00:00:00]" c="3/28/2023"/>
              <i n="[Plastic_Pollution_Data].[Date].&amp;[2023-03-29T00:00:00]" c="3/29/2023"/>
              <i n="[Plastic_Pollution_Data].[Date].&amp;[2023-03-30T00:00:00]" c="3/30/2023"/>
              <i n="[Plastic_Pollution_Data].[Date].&amp;[2023-03-31T00:00:00]" c="3/31/2023"/>
              <i n="[Plastic_Pollution_Data].[Date].&amp;[2023-04-01T00:00:00]" c="4/1/2023"/>
              <i n="[Plastic_Pollution_Data].[Date].&amp;[2023-04-02T00:00:00]" c="4/2/2023"/>
              <i n="[Plastic_Pollution_Data].[Date].&amp;[2023-04-03T00:00:00]" c="4/3/2023"/>
              <i n="[Plastic_Pollution_Data].[Date].&amp;[2023-04-04T00:00:00]" c="4/4/2023"/>
              <i n="[Plastic_Pollution_Data].[Date].&amp;[2023-04-05T00:00:00]" c="4/5/2023"/>
              <i n="[Plastic_Pollution_Data].[Date].&amp;[2023-04-06T00:00:00]" c="4/6/2023"/>
              <i n="[Plastic_Pollution_Data].[Date].&amp;[2023-04-07T00:00:00]" c="4/7/2023"/>
              <i n="[Plastic_Pollution_Data].[Date].&amp;[2023-04-08T00:00:00]" c="4/8/2023"/>
              <i n="[Plastic_Pollution_Data].[Date].&amp;[2023-04-09T00:00:00]" c="4/9/2023"/>
              <i n="[Plastic_Pollution_Data].[Date].&amp;[2023-04-10T00:00:00]" c="4/10/2023"/>
              <i n="[Plastic_Pollution_Data].[Date].&amp;[2023-04-12T00:00:00]" c="4/12/2023"/>
              <i n="[Plastic_Pollution_Data].[Date].&amp;[2023-04-13T00:00:00]" c="4/13/2023"/>
              <i n="[Plastic_Pollution_Data].[Date].&amp;[2023-04-14T00:00:00]" c="4/14/2023"/>
              <i n="[Plastic_Pollution_Data].[Date].&amp;[2023-04-15T00:00:00]" c="4/15/2023"/>
              <i n="[Plastic_Pollution_Data].[Date].&amp;[2023-04-16T00:00:00]" c="4/16/2023"/>
              <i n="[Plastic_Pollution_Data].[Date].&amp;[2023-04-17T00:00:00]" c="4/17/2023"/>
              <i n="[Plastic_Pollution_Data].[Date].&amp;[2023-04-18T00:00:00]" c="4/18/2023"/>
              <i n="[Plastic_Pollution_Data].[Date].&amp;[2023-04-19T00:00:00]" c="4/19/2023"/>
              <i n="[Plastic_Pollution_Data].[Date].&amp;[2023-04-20T00:00:00]" c="4/20/2023"/>
              <i n="[Plastic_Pollution_Data].[Date].&amp;[2023-04-22T00:00:00]" c="4/22/2023"/>
              <i n="[Plastic_Pollution_Data].[Date].&amp;[2023-04-23T00:00:00]" c="4/23/2023"/>
              <i n="[Plastic_Pollution_Data].[Date].&amp;[2023-04-24T00:00:00]" c="4/24/2023"/>
              <i n="[Plastic_Pollution_Data].[Date].&amp;[2023-04-26T00:00:00]" c="4/26/2023"/>
              <i n="[Plastic_Pollution_Data].[Date].&amp;[2023-04-28T00:00:00]" c="4/28/2023"/>
              <i n="[Plastic_Pollution_Data].[Date].&amp;[2023-04-29T00:00:00]" c="4/29/2023"/>
              <i n="[Plastic_Pollution_Data].[Date].&amp;[2023-05-01T00:00:00]" c="5/1/2023"/>
              <i n="[Plastic_Pollution_Data].[Date].&amp;[2023-05-02T00:00:00]" c="5/2/2023"/>
              <i n="[Plastic_Pollution_Data].[Date].&amp;[2023-05-04T00:00:00]" c="5/4/2023"/>
              <i n="[Plastic_Pollution_Data].[Date].&amp;[2023-05-05T00:00:00]" c="5/5/2023"/>
              <i n="[Plastic_Pollution_Data].[Date].&amp;[2023-05-06T00:00:00]" c="5/6/2023"/>
              <i n="[Plastic_Pollution_Data].[Date].&amp;[2023-05-08T00:00:00]" c="5/8/2023"/>
              <i n="[Plastic_Pollution_Data].[Date].&amp;[2023-05-10T00:00:00]" c="5/10/2023"/>
              <i n="[Plastic_Pollution_Data].[Date].&amp;[2023-05-11T00:00:00]" c="5/11/2023"/>
              <i n="[Plastic_Pollution_Data].[Date].&amp;[2023-05-13T00:00:00]" c="5/13/2023"/>
              <i n="[Plastic_Pollution_Data].[Date].&amp;[2023-05-14T00:00:00]" c="5/14/2023"/>
              <i n="[Plastic_Pollution_Data].[Date].&amp;[2023-05-15T00:00:00]" c="5/15/2023"/>
              <i n="[Plastic_Pollution_Data].[Date].&amp;[2023-05-18T00:00:00]" c="5/18/2023"/>
              <i n="[Plastic_Pollution_Data].[Date].&amp;[2023-05-19T00:00:00]" c="5/19/2023"/>
              <i n="[Plastic_Pollution_Data].[Date].&amp;[2023-05-20T00:00:00]" c="5/20/2023"/>
              <i n="[Plastic_Pollution_Data].[Date].&amp;[2023-05-21T00:00:00]" c="5/21/2023"/>
              <i n="[Plastic_Pollution_Data].[Date].&amp;[2023-05-22T00:00:00]" c="5/22/2023"/>
              <i n="[Plastic_Pollution_Data].[Date].&amp;[2023-05-23T00:00:00]" c="5/23/2023"/>
              <i n="[Plastic_Pollution_Data].[Date].&amp;[2023-05-24T00:00:00]" c="5/24/2023"/>
              <i n="[Plastic_Pollution_Data].[Date].&amp;[2023-05-25T00:00:00]" c="5/25/2023"/>
              <i n="[Plastic_Pollution_Data].[Date].&amp;[2023-05-26T00:00:00]" c="5/26/2023"/>
              <i n="[Plastic_Pollution_Data].[Date].&amp;[2023-05-27T00:00:00]" c="5/27/2023"/>
              <i n="[Plastic_Pollution_Data].[Date].&amp;[2023-05-29T00:00:00]" c="5/29/2023"/>
              <i n="[Plastic_Pollution_Data].[Date].&amp;[2023-05-30T00:00:00]" c="5/30/2023"/>
              <i n="[Plastic_Pollution_Data].[Date].&amp;[2023-05-31T00:00:00]" c="5/31/2023"/>
              <i n="[Plastic_Pollution_Data].[Date].&amp;[2023-06-01T00:00:00]" c="6/1/2023"/>
              <i n="[Plastic_Pollution_Data].[Date].&amp;[2023-06-02T00:00:00]" c="6/2/2023"/>
              <i n="[Plastic_Pollution_Data].[Date].&amp;[2023-06-03T00:00:00]" c="6/3/2023"/>
              <i n="[Plastic_Pollution_Data].[Date].&amp;[2023-06-04T00:00:00]" c="6/4/2023"/>
              <i n="[Plastic_Pollution_Data].[Date].&amp;[2023-06-05T00:00:00]" c="6/5/2023"/>
              <i n="[Plastic_Pollution_Data].[Date].&amp;[2023-06-07T00:00:00]" c="6/7/2023"/>
              <i n="[Plastic_Pollution_Data].[Date].&amp;[2023-06-09T00:00:00]" c="6/9/2023"/>
              <i n="[Plastic_Pollution_Data].[Date].&amp;[2023-06-10T00:00:00]" c="6/10/2023"/>
              <i n="[Plastic_Pollution_Data].[Date].&amp;[2023-06-11T00:00:00]" c="6/11/2023"/>
              <i n="[Plastic_Pollution_Data].[Date].&amp;[2023-06-12T00:00:00]" c="6/12/2023"/>
              <i n="[Plastic_Pollution_Data].[Date].&amp;[2023-06-13T00:00:00]" c="6/13/2023"/>
              <i n="[Plastic_Pollution_Data].[Date].&amp;[2023-06-14T00:00:00]" c="6/14/2023"/>
              <i n="[Plastic_Pollution_Data].[Date].&amp;[2023-06-15T00:00:00]" c="6/15/2023"/>
              <i n="[Plastic_Pollution_Data].[Date].&amp;[2023-06-16T00:00:00]" c="6/16/2023"/>
              <i n="[Plastic_Pollution_Data].[Date].&amp;[2023-06-18T00:00:00]" c="6/18/2023"/>
              <i n="[Plastic_Pollution_Data].[Date].&amp;[2023-06-19T00:00:00]" c="6/19/2023"/>
              <i n="[Plastic_Pollution_Data].[Date].&amp;[2023-06-20T00:00:00]" c="6/20/2023"/>
              <i n="[Plastic_Pollution_Data].[Date].&amp;[2023-06-21T00:00:00]" c="6/21/2023"/>
              <i n="[Plastic_Pollution_Data].[Date].&amp;[2023-06-22T00:00:00]" c="6/22/2023"/>
              <i n="[Plastic_Pollution_Data].[Date].&amp;[2023-06-23T00:00:00]" c="6/23/2023"/>
              <i n="[Plastic_Pollution_Data].[Date].&amp;[2023-06-24T00:00:00]" c="6/24/2023"/>
              <i n="[Plastic_Pollution_Data].[Date].&amp;[2023-06-25T00:00:00]" c="6/25/2023"/>
              <i n="[Plastic_Pollution_Data].[Date].&amp;[2023-06-26T00:00:00]" c="6/26/2023"/>
              <i n="[Plastic_Pollution_Data].[Date].&amp;[2023-06-30T00:00:00]" c="6/30/2023"/>
              <i n="[Plastic_Pollution_Data].[Date].&amp;[2023-07-02T00:00:00]" c="7/2/2023"/>
              <i n="[Plastic_Pollution_Data].[Date].&amp;[2023-07-04T00:00:00]" c="7/4/2023"/>
              <i n="[Plastic_Pollution_Data].[Date].&amp;[2023-07-05T00:00:00]" c="7/5/2023"/>
              <i n="[Plastic_Pollution_Data].[Date].&amp;[2023-07-06T00:00:00]" c="7/6/2023"/>
              <i n="[Plastic_Pollution_Data].[Date].&amp;[2023-07-08T00:00:00]" c="7/8/2023"/>
              <i n="[Plastic_Pollution_Data].[Date].&amp;[2023-07-10T00:00:00]" c="7/10/2023"/>
              <i n="[Plastic_Pollution_Data].[Date].&amp;[2023-07-12T00:00:00]" c="7/12/2023"/>
              <i n="[Plastic_Pollution_Data].[Date].&amp;[2023-07-13T00:00:00]" c="7/13/2023"/>
              <i n="[Plastic_Pollution_Data].[Date].&amp;[2023-07-16T00:00:00]" c="7/16/2023"/>
              <i n="[Plastic_Pollution_Data].[Date].&amp;[2023-07-18T00:00:00]" c="7/18/2023"/>
              <i n="[Plastic_Pollution_Data].[Date].&amp;[2023-07-19T00:00:00]" c="7/19/2023"/>
              <i n="[Plastic_Pollution_Data].[Date].&amp;[2023-07-21T00:00:00]" c="7/21/2023"/>
              <i n="[Plastic_Pollution_Data].[Date].&amp;[2023-07-22T00:00:00]" c="7/22/2023"/>
              <i n="[Plastic_Pollution_Data].[Date].&amp;[2023-07-23T00:00:00]" c="7/23/2023"/>
              <i n="[Plastic_Pollution_Data].[Date].&amp;[2023-07-24T00:00:00]" c="7/24/2023"/>
              <i n="[Plastic_Pollution_Data].[Date].&amp;[2023-07-26T00:00:00]" c="7/26/2023"/>
              <i n="[Plastic_Pollution_Data].[Date].&amp;[2023-07-27T00:00:00]" c="7/27/2023"/>
              <i n="[Plastic_Pollution_Data].[Date].&amp;[2023-07-28T00:00:00]" c="7/28/2023"/>
              <i n="[Plastic_Pollution_Data].[Date].&amp;[2023-07-29T00:00:00]" c="7/29/2023"/>
              <i n="[Plastic_Pollution_Data].[Date].&amp;[2023-07-30T00:00:00]" c="7/30/2023"/>
              <i n="[Plastic_Pollution_Data].[Date].&amp;[2023-07-31T00:00:00]" c="7/31/2023"/>
              <i n="[Plastic_Pollution_Data].[Date].&amp;[2023-08-01T00:00:00]" c="8/1/2023"/>
              <i n="[Plastic_Pollution_Data].[Date].&amp;[2023-08-02T00:00:00]" c="8/2/2023"/>
              <i n="[Plastic_Pollution_Data].[Date].&amp;[2023-08-03T00:00:00]" c="8/3/2023"/>
              <i n="[Plastic_Pollution_Data].[Date].&amp;[2023-08-04T00:00:00]" c="8/4/2023"/>
              <i n="[Plastic_Pollution_Data].[Date].&amp;[2023-08-05T00:00:00]" c="8/5/2023"/>
              <i n="[Plastic_Pollution_Data].[Date].&amp;[2023-08-06T00:00:00]" c="8/6/2023"/>
              <i n="[Plastic_Pollution_Data].[Date].&amp;[2023-08-08T00:00:00]" c="8/8/2023"/>
              <i n="[Plastic_Pollution_Data].[Date].&amp;[2023-08-09T00:00:00]" c="8/9/2023"/>
              <i n="[Plastic_Pollution_Data].[Date].&amp;[2023-08-12T00:00:00]" c="8/12/2023"/>
              <i n="[Plastic_Pollution_Data].[Date].&amp;[2023-08-13T00:00:00]" c="8/13/2023"/>
              <i n="[Plastic_Pollution_Data].[Date].&amp;[2023-08-14T00:00:00]" c="8/14/2023"/>
              <i n="[Plastic_Pollution_Data].[Date].&amp;[2023-08-15T00:00:00]" c="8/15/2023"/>
              <i n="[Plastic_Pollution_Data].[Date].&amp;[2023-08-18T00:00:00]" c="8/18/2023"/>
              <i n="[Plastic_Pollution_Data].[Date].&amp;[2023-08-20T00:00:00]" c="8/20/2023"/>
              <i n="[Plastic_Pollution_Data].[Date].&amp;[2023-08-22T00:00:00]" c="8/22/2023"/>
              <i n="[Plastic_Pollution_Data].[Date].&amp;[2023-08-23T00:00:00]" c="8/23/2023"/>
              <i n="[Plastic_Pollution_Data].[Date].&amp;[2023-08-24T00:00:00]" c="8/24/2023"/>
              <i n="[Plastic_Pollution_Data].[Date].&amp;[2023-08-27T00:00:00]" c="8/27/2023"/>
              <i n="[Plastic_Pollution_Data].[Date].&amp;[2023-08-28T00:00:00]" c="8/28/2023"/>
              <i n="[Plastic_Pollution_Data].[Date].&amp;[2023-08-29T00:00:00]" c="8/29/2023"/>
              <i n="[Plastic_Pollution_Data].[Date].&amp;[2023-08-30T00:00:00]" c="8/30/2023"/>
              <i n="[Plastic_Pollution_Data].[Date].&amp;[2023-08-31T00:00:00]" c="8/31/2023"/>
              <i n="[Plastic_Pollution_Data].[Date].&amp;[2023-09-02T00:00:00]" c="9/2/2023"/>
              <i n="[Plastic_Pollution_Data].[Date].&amp;[2023-09-03T00:00:00]" c="9/3/2023"/>
              <i n="[Plastic_Pollution_Data].[Date].&amp;[2023-09-05T00:00:00]" c="9/5/2023"/>
              <i n="[Plastic_Pollution_Data].[Date].&amp;[2023-09-06T00:00:00]" c="9/6/2023"/>
              <i n="[Plastic_Pollution_Data].[Date].&amp;[2023-09-07T00:00:00]" c="9/7/2023"/>
              <i n="[Plastic_Pollution_Data].[Date].&amp;[2023-09-08T00:00:00]" c="9/8/2023"/>
              <i n="[Plastic_Pollution_Data].[Date].&amp;[2023-09-09T00:00:00]" c="9/9/2023"/>
              <i n="[Plastic_Pollution_Data].[Date].&amp;[2023-09-11T00:00:00]" c="9/11/2023"/>
              <i n="[Plastic_Pollution_Data].[Date].&amp;[2023-09-14T00:00:00]" c="9/14/2023"/>
              <i n="[Plastic_Pollution_Data].[Date].&amp;[2023-09-16T00:00:00]" c="9/16/2023"/>
              <i n="[Plastic_Pollution_Data].[Date].&amp;[2023-09-17T00:00:00]" c="9/17/2023"/>
              <i n="[Plastic_Pollution_Data].[Date].&amp;[2023-09-18T00:00:00]" c="9/18/2023"/>
              <i n="[Plastic_Pollution_Data].[Date].&amp;[2023-09-19T00:00:00]" c="9/19/2023"/>
              <i n="[Plastic_Pollution_Data].[Date].&amp;[2023-09-20T00:00:00]" c="9/20/2023"/>
              <i n="[Plastic_Pollution_Data].[Date].&amp;[2023-09-21T00:00:00]" c="9/21/2023"/>
              <i n="[Plastic_Pollution_Data].[Date].&amp;[2023-09-22T00:00:00]" c="9/22/2023"/>
              <i n="[Plastic_Pollution_Data].[Date].&amp;[2023-09-23T00:00:00]" c="9/23/2023"/>
              <i n="[Plastic_Pollution_Data].[Date].&amp;[2023-09-25T00:00:00]" c="9/25/2023"/>
              <i n="[Plastic_Pollution_Data].[Date].&amp;[2023-09-26T00:00:00]" c="9/26/2023"/>
              <i n="[Plastic_Pollution_Data].[Date].&amp;[2023-09-27T00:00:00]" c="9/27/2023"/>
              <i n="[Plastic_Pollution_Data].[Date].&amp;[2023-09-28T00:00:00]" c="9/28/2023"/>
              <i n="[Plastic_Pollution_Data].[Date].&amp;[2023-09-30T00:00:00]" c="9/30/2023"/>
              <i n="[Plastic_Pollution_Data].[Date].&amp;[2023-10-01T00:00:00]" c="10/1/2023"/>
              <i n="[Plastic_Pollution_Data].[Date].&amp;[2023-10-04T00:00:00]" c="10/4/2023"/>
              <i n="[Plastic_Pollution_Data].[Date].&amp;[2023-10-06T00:00:00]" c="10/6/2023"/>
              <i n="[Plastic_Pollution_Data].[Date].&amp;[2023-10-07T00:00:00]" c="10/7/2023"/>
              <i n="[Plastic_Pollution_Data].[Date].&amp;[2023-10-09T00:00:00]" c="10/9/2023"/>
              <i n="[Plastic_Pollution_Data].[Date].&amp;[2023-10-11T00:00:00]" c="10/11/2023"/>
              <i n="[Plastic_Pollution_Data].[Date].&amp;[2023-10-12T00:00:00]" c="10/12/2023"/>
              <i n="[Plastic_Pollution_Data].[Date].&amp;[2023-10-13T00:00:00]" c="10/13/2023"/>
              <i n="[Plastic_Pollution_Data].[Date].&amp;[2023-10-14T00:00:00]" c="10/14/2023"/>
              <i n="[Plastic_Pollution_Data].[Date].&amp;[2023-10-15T00:00:00]" c="10/15/2023"/>
              <i n="[Plastic_Pollution_Data].[Date].&amp;[2023-10-16T00:00:00]" c="10/16/2023"/>
              <i n="[Plastic_Pollution_Data].[Date].&amp;[2023-10-17T00:00:00]" c="10/17/2023"/>
              <i n="[Plastic_Pollution_Data].[Date].&amp;[2023-10-18T00:00:00]" c="10/18/2023"/>
              <i n="[Plastic_Pollution_Data].[Date].&amp;[2023-10-19T00:00:00]" c="10/19/2023"/>
              <i n="[Plastic_Pollution_Data].[Date].&amp;[2023-10-20T00:00:00]" c="10/20/2023"/>
              <i n="[Plastic_Pollution_Data].[Date].&amp;[2023-10-21T00:00:00]" c="10/21/2023"/>
              <i n="[Plastic_Pollution_Data].[Date].&amp;[2023-10-22T00:00:00]" c="10/22/2023"/>
              <i n="[Plastic_Pollution_Data].[Date].&amp;[2023-10-23T00:00:00]" c="10/23/2023"/>
              <i n="[Plastic_Pollution_Data].[Date].&amp;[2023-10-25T00:00:00]" c="10/25/2023"/>
              <i n="[Plastic_Pollution_Data].[Date].&amp;[2023-10-26T00:00:00]" c="10/26/2023"/>
              <i n="[Plastic_Pollution_Data].[Date].&amp;[2023-10-27T00:00:00]" c="10/27/2023"/>
              <i n="[Plastic_Pollution_Data].[Date].&amp;[2023-10-28T00:00:00]" c="10/28/2023"/>
              <i n="[Plastic_Pollution_Data].[Date].&amp;[2023-10-29T00:00:00]" c="10/29/2023"/>
              <i n="[Plastic_Pollution_Data].[Date].&amp;[2023-10-30T00:00:00]" c="10/30/2023"/>
              <i n="[Plastic_Pollution_Data].[Date].&amp;[2023-10-31T00:00:00]" c="10/31/2023"/>
              <i n="[Plastic_Pollution_Data].[Date].&amp;[2023-11-01T00:00:00]" c="11/1/2023"/>
              <i n="[Plastic_Pollution_Data].[Date].&amp;[2023-11-02T00:00:00]" c="11/2/2023"/>
              <i n="[Plastic_Pollution_Data].[Date].&amp;[2023-11-03T00:00:00]" c="11/3/2023"/>
              <i n="[Plastic_Pollution_Data].[Date].&amp;[2023-11-04T00:00:00]" c="11/4/2023"/>
              <i n="[Plastic_Pollution_Data].[Date].&amp;[2023-11-06T00:00:00]" c="11/6/2023"/>
              <i n="[Plastic_Pollution_Data].[Date].&amp;[2023-11-07T00:00:00]" c="11/7/2023"/>
              <i n="[Plastic_Pollution_Data].[Date].&amp;[2023-11-08T00:00:00]" c="11/8/2023"/>
              <i n="[Plastic_Pollution_Data].[Date].&amp;[2023-11-09T00:00:00]" c="11/9/2023"/>
              <i n="[Plastic_Pollution_Data].[Date].&amp;[2023-11-10T00:00:00]" c="11/10/2023"/>
              <i n="[Plastic_Pollution_Data].[Date].&amp;[2023-11-14T00:00:00]" c="11/14/2023"/>
              <i n="[Plastic_Pollution_Data].[Date].&amp;[2023-11-16T00:00:00]" c="11/16/2023"/>
              <i n="[Plastic_Pollution_Data].[Date].&amp;[2023-11-17T00:00:00]" c="11/17/2023"/>
              <i n="[Plastic_Pollution_Data].[Date].&amp;[2023-11-18T00:00:00]" c="11/18/2023"/>
              <i n="[Plastic_Pollution_Data].[Date].&amp;[2023-11-19T00:00:00]" c="11/19/2023"/>
              <i n="[Plastic_Pollution_Data].[Date].&amp;[2023-11-20T00:00:00]" c="11/20/2023"/>
              <i n="[Plastic_Pollution_Data].[Date].&amp;[2023-11-21T00:00:00]" c="11/21/2023"/>
              <i n="[Plastic_Pollution_Data].[Date].&amp;[2023-11-22T00:00:00]" c="11/22/2023"/>
              <i n="[Plastic_Pollution_Data].[Date].&amp;[2023-11-23T00:00:00]" c="11/23/2023"/>
              <i n="[Plastic_Pollution_Data].[Date].&amp;[2023-11-24T00:00:00]" c="11/24/2023"/>
              <i n="[Plastic_Pollution_Data].[Date].&amp;[2023-11-25T00:00:00]" c="11/25/2023"/>
              <i n="[Plastic_Pollution_Data].[Date].&amp;[2023-11-26T00:00:00]" c="11/26/2023"/>
              <i n="[Plastic_Pollution_Data].[Date].&amp;[2023-11-28T00:00:00]" c="11/28/2023"/>
              <i n="[Plastic_Pollution_Data].[Date].&amp;[2023-11-29T00:00:00]" c="11/29/2023"/>
              <i n="[Plastic_Pollution_Data].[Date].&amp;[2023-11-30T00:00:00]" c="11/30/2023"/>
              <i n="[Plastic_Pollution_Data].[Date].&amp;[2023-12-01T00:00:00]" c="12/1/2023"/>
              <i n="[Plastic_Pollution_Data].[Date].&amp;[2023-12-02T00:00:00]" c="12/2/2023"/>
              <i n="[Plastic_Pollution_Data].[Date].&amp;[2023-12-03T00:00:00]" c="12/3/2023"/>
              <i n="[Plastic_Pollution_Data].[Date].&amp;[2023-12-04T00:00:00]" c="12/4/2023"/>
              <i n="[Plastic_Pollution_Data].[Date].&amp;[2023-12-05T00:00:00]" c="12/5/2023"/>
              <i n="[Plastic_Pollution_Data].[Date].&amp;[2023-12-06T00:00:00]" c="12/6/2023"/>
              <i n="[Plastic_Pollution_Data].[Date].&amp;[2023-12-07T00:00:00]" c="12/7/2023"/>
              <i n="[Plastic_Pollution_Data].[Date].&amp;[2023-12-08T00:00:00]" c="12/8/2023"/>
              <i n="[Plastic_Pollution_Data].[Date].&amp;[2023-12-09T00:00:00]" c="12/9/2023"/>
              <i n="[Plastic_Pollution_Data].[Date].&amp;[2023-12-10T00:00:00]" c="12/10/2023"/>
              <i n="[Plastic_Pollution_Data].[Date].&amp;[2023-12-12T00:00:00]" c="12/12/2023"/>
              <i n="[Plastic_Pollution_Data].[Date].&amp;[2023-12-13T00:00:00]" c="12/13/2023"/>
              <i n="[Plastic_Pollution_Data].[Date].&amp;[2023-12-15T00:00:00]" c="12/15/2023"/>
              <i n="[Plastic_Pollution_Data].[Date].&amp;[2023-12-16T00:00:00]" c="12/16/2023"/>
              <i n="[Plastic_Pollution_Data].[Date].&amp;[2023-12-17T00:00:00]" c="12/17/2023"/>
              <i n="[Plastic_Pollution_Data].[Date].&amp;[2023-12-18T00:00:00]" c="12/18/2023"/>
              <i n="[Plastic_Pollution_Data].[Date].&amp;[2023-12-19T00:00:00]" c="12/19/2023"/>
              <i n="[Plastic_Pollution_Data].[Date].&amp;[2023-12-20T00:00:00]" c="12/20/2023"/>
              <i n="[Plastic_Pollution_Data].[Date].&amp;[2023-12-21T00:00:00]" c="12/21/2023"/>
              <i n="[Plastic_Pollution_Data].[Date].&amp;[2023-12-22T00:00:00]" c="12/22/2023"/>
              <i n="[Plastic_Pollution_Data].[Date].&amp;[2023-12-23T00:00:00]" c="12/23/2023"/>
              <i n="[Plastic_Pollution_Data].[Date].&amp;[2023-12-25T00:00:00]" c="12/25/2023"/>
              <i n="[Plastic_Pollution_Data].[Date].&amp;[2023-12-28T00:00:00]" c="12/28/2023"/>
              <i n="[Plastic_Pollution_Data].[Date].&amp;[2023-12-29T00:00:00]" c="12/29/2023"/>
              <i n="[Plastic_Pollution_Data].[Date].&amp;[2023-12-30T00:00:00]" c="12/30/2023"/>
              <i n="[Plastic_Pollution_Data].[Date].&amp;[2023-12-31T00:00:00]" c="12/31/2023"/>
              <i n="[Plastic_Pollution_Data].[Date].&amp;[2024-01-01T00:00:00]" c="1/1/2024"/>
              <i n="[Plastic_Pollution_Data].[Date].&amp;[2024-01-02T00:00:00]" c="1/2/2024"/>
              <i n="[Plastic_Pollution_Data].[Date].&amp;[2024-01-03T00:00:00]" c="1/3/2024"/>
              <i n="[Plastic_Pollution_Data].[Date].&amp;[2024-01-04T00:00:00]" c="1/4/2024"/>
              <i n="[Plastic_Pollution_Data].[Date].&amp;[2024-01-05T00:00:00]" c="1/5/2024"/>
              <i n="[Plastic_Pollution_Data].[Date].&amp;[2024-01-07T00:00:00]" c="1/7/2024"/>
              <i n="[Plastic_Pollution_Data].[Date].&amp;[2024-01-08T00:00:00]" c="1/8/2024"/>
              <i n="[Plastic_Pollution_Data].[Date].&amp;[2024-01-09T00:00:00]" c="1/9/2024"/>
              <i n="[Plastic_Pollution_Data].[Date].&amp;[2024-01-10T00:00:00]" c="1/10/2024"/>
              <i n="[Plastic_Pollution_Data].[Date].&amp;[2024-01-11T00:00:00]" c="1/11/2024"/>
              <i n="[Plastic_Pollution_Data].[Date].&amp;[2024-01-12T00:00:00]" c="1/12/2024"/>
              <i n="[Plastic_Pollution_Data].[Date].&amp;[2024-01-13T00:00:00]" c="1/13/2024"/>
              <i n="[Plastic_Pollution_Data].[Date].&amp;[2024-01-14T00:00:00]" c="1/14/2024"/>
              <i n="[Plastic_Pollution_Data].[Date].&amp;[2024-01-15T00:00:00]" c="1/15/2024"/>
              <i n="[Plastic_Pollution_Data].[Date].&amp;[2024-01-16T00:00:00]" c="1/16/2024"/>
              <i n="[Plastic_Pollution_Data].[Date].&amp;[2024-01-17T00:00:00]" c="1/17/2024"/>
              <i n="[Plastic_Pollution_Data].[Date].&amp;[2024-01-18T00:00:00]" c="1/18/2024"/>
              <i n="[Plastic_Pollution_Data].[Date].&amp;[2024-01-19T00:00:00]" c="1/19/2024"/>
              <i n="[Plastic_Pollution_Data].[Date].&amp;[2024-01-20T00:00:00]" c="1/20/2024"/>
              <i n="[Plastic_Pollution_Data].[Date].&amp;[2024-01-22T00:00:00]" c="1/22/2024"/>
              <i n="[Plastic_Pollution_Data].[Date].&amp;[2024-01-24T00:00:00]" c="1/24/2024"/>
              <i n="[Plastic_Pollution_Data].[Date].&amp;[2024-01-25T00:00:00]" c="1/25/2024"/>
              <i n="[Plastic_Pollution_Data].[Date].&amp;[2024-01-26T00:00:00]" c="1/26/2024"/>
              <i n="[Plastic_Pollution_Data].[Date].&amp;[2024-01-27T00:00:00]" c="1/27/2024"/>
              <i n="[Plastic_Pollution_Data].[Date].&amp;[2024-01-29T00:00:00]" c="1/29/2024"/>
              <i n="[Plastic_Pollution_Data].[Date].&amp;[2024-01-30T00:00:00]" c="1/30/2024"/>
              <i n="[Plastic_Pollution_Data].[Date].&amp;[2024-01-31T00:00:00]" c="1/31/2024"/>
              <i n="[Plastic_Pollution_Data].[Date].&amp;[2024-02-01T00:00:00]" c="2/1/2024"/>
              <i n="[Plastic_Pollution_Data].[Date].&amp;[2024-02-02T00:00:00]" c="2/2/2024"/>
              <i n="[Plastic_Pollution_Data].[Date].&amp;[2024-02-03T00:00:00]" c="2/3/2024"/>
              <i n="[Plastic_Pollution_Data].[Date].&amp;[2024-02-04T00:00:00]" c="2/4/2024"/>
              <i n="[Plastic_Pollution_Data].[Date].&amp;[2024-02-05T00:00:00]" c="2/5/2024"/>
              <i n="[Plastic_Pollution_Data].[Date].&amp;[2024-02-06T00:00:00]" c="2/6/2024"/>
              <i n="[Plastic_Pollution_Data].[Date].&amp;[2024-02-07T00:00:00]" c="2/7/2024"/>
              <i n="[Plastic_Pollution_Data].[Date].&amp;[2024-02-08T00:00:00]" c="2/8/2024"/>
              <i n="[Plastic_Pollution_Data].[Date].&amp;[2024-02-09T00:00:00]" c="2/9/2024"/>
              <i n="[Plastic_Pollution_Data].[Date].&amp;[2024-02-10T00:00:00]" c="2/10/2024"/>
              <i n="[Plastic_Pollution_Data].[Date].&amp;[2024-02-11T00:00:00]" c="2/11/2024"/>
              <i n="[Plastic_Pollution_Data].[Date].&amp;[2024-02-12T00:00:00]" c="2/12/2024"/>
              <i n="[Plastic_Pollution_Data].[Date].&amp;[2024-02-13T00:00:00]" c="2/13/2024"/>
              <i n="[Plastic_Pollution_Data].[Date].&amp;[2024-02-14T00:00:00]" c="2/14/2024"/>
              <i n="[Plastic_Pollution_Data].[Date].&amp;[2024-02-15T00:00:00]" c="2/15/2024"/>
              <i n="[Plastic_Pollution_Data].[Date].&amp;[2024-02-17T00:00:00]" c="2/17/2024"/>
              <i n="[Plastic_Pollution_Data].[Date].&amp;[2024-02-19T00:00:00]" c="2/19/2024"/>
              <i n="[Plastic_Pollution_Data].[Date].&amp;[2024-02-20T00:00:00]" c="2/20/2024"/>
              <i n="[Plastic_Pollution_Data].[Date].&amp;[2024-02-21T00:00:00]" c="2/21/2024"/>
              <i n="[Plastic_Pollution_Data].[Date].&amp;[2024-02-22T00:00:00]" c="2/22/2024"/>
              <i n="[Plastic_Pollution_Data].[Date].&amp;[2024-02-23T00:00:00]" c="2/23/2024"/>
              <i n="[Plastic_Pollution_Data].[Date].&amp;[2024-02-24T00:00:00]" c="2/24/2024"/>
              <i n="[Plastic_Pollution_Data].[Date].&amp;[2024-02-26T00:00:00]" c="2/26/2024"/>
              <i n="[Plastic_Pollution_Data].[Date].&amp;[2024-02-27T00:00:00]" c="2/27/2024"/>
              <i n="[Plastic_Pollution_Data].[Date].&amp;[2024-02-28T00:00:00]" c="2/28/2024"/>
              <i n="[Plastic_Pollution_Data].[Date].&amp;[2024-02-29T00:00:00]" c="2/29/2024"/>
              <i n="[Plastic_Pollution_Data].[Date].&amp;[2024-03-01T00:00:00]" c="3/1/2024"/>
              <i n="[Plastic_Pollution_Data].[Date].&amp;[2024-03-03T00:00:00]" c="3/3/2024"/>
              <i n="[Plastic_Pollution_Data].[Date].&amp;[2024-03-07T00:00:00]" c="3/7/2024"/>
              <i n="[Plastic_Pollution_Data].[Date].&amp;[2024-03-08T00:00:00]" c="3/8/2024"/>
              <i n="[Plastic_Pollution_Data].[Date].&amp;[2024-03-09T00:00:00]" c="3/9/2024"/>
              <i n="[Plastic_Pollution_Data].[Date].&amp;[2024-03-10T00:00:00]" c="3/10/2024"/>
              <i n="[Plastic_Pollution_Data].[Date].&amp;[2024-03-11T00:00:00]" c="3/11/2024"/>
              <i n="[Plastic_Pollution_Data].[Date].&amp;[2024-03-13T00:00:00]" c="3/13/2024"/>
              <i n="[Plastic_Pollution_Data].[Date].&amp;[2024-03-14T00:00:00]" c="3/14/2024"/>
              <i n="[Plastic_Pollution_Data].[Date].&amp;[2024-03-15T00:00:00]" c="3/15/2024"/>
              <i n="[Plastic_Pollution_Data].[Date].&amp;[2024-03-17T00:00:00]" c="3/17/2024"/>
              <i n="[Plastic_Pollution_Data].[Date].&amp;[2024-03-18T00:00:00]" c="3/18/2024"/>
              <i n="[Plastic_Pollution_Data].[Date].&amp;[2024-03-19T00:00:00]" c="3/19/2024"/>
              <i n="[Plastic_Pollution_Data].[Date].&amp;[2024-03-20T00:00:00]" c="3/20/2024"/>
              <i n="[Plastic_Pollution_Data].[Date].&amp;[2024-03-21T00:00:00]" c="3/21/2024"/>
              <i n="[Plastic_Pollution_Data].[Date].&amp;[2024-03-22T00:00:00]" c="3/22/2024"/>
              <i n="[Plastic_Pollution_Data].[Date].&amp;[2024-03-23T00:00:00]" c="3/23/2024"/>
              <i n="[Plastic_Pollution_Data].[Date].&amp;[2024-03-24T00:00:00]" c="3/24/2024"/>
              <i n="[Plastic_Pollution_Data].[Date].&amp;[2024-03-26T00:00:00]" c="3/26/2024"/>
              <i n="[Plastic_Pollution_Data].[Date].&amp;[2024-03-27T00:00:00]" c="3/27/2024"/>
              <i n="[Plastic_Pollution_Data].[Date].&amp;[2024-03-28T00:00:00]" c="3/28/2024"/>
              <i n="[Plastic_Pollution_Data].[Date].&amp;[2024-03-31T00:00:00]" c="3/31/2024"/>
              <i n="[Plastic_Pollution_Data].[Date].&amp;[2024-04-01T00:00:00]" c="4/1/2024"/>
              <i n="[Plastic_Pollution_Data].[Date].&amp;[2024-04-02T00:00:00]" c="4/2/2024"/>
              <i n="[Plastic_Pollution_Data].[Date].&amp;[2024-04-03T00:00:00]" c="4/3/2024"/>
              <i n="[Plastic_Pollution_Data].[Date].&amp;[2024-04-04T00:00:00]" c="4/4/2024"/>
              <i n="[Plastic_Pollution_Data].[Date].&amp;[2024-04-05T00:00:00]" c="4/5/2024"/>
              <i n="[Plastic_Pollution_Data].[Date].&amp;[2024-04-08T00:00:00]" c="4/8/2024"/>
              <i n="[Plastic_Pollution_Data].[Date].&amp;[2024-04-09T00:00:00]" c="4/9/2024"/>
              <i n="[Plastic_Pollution_Data].[Date].&amp;[2024-04-10T00:00:00]" c="4/10/2024"/>
              <i n="[Plastic_Pollution_Data].[Date].&amp;[2024-04-11T00:00:00]" c="4/11/2024"/>
              <i n="[Plastic_Pollution_Data].[Date].&amp;[2024-04-13T00:00:00]" c="4/13/2024"/>
              <i n="[Plastic_Pollution_Data].[Date].&amp;[2024-04-14T00:00:00]" c="4/14/2024"/>
              <i n="[Plastic_Pollution_Data].[Date].&amp;[2024-04-15T00:00:00]" c="4/15/2024"/>
              <i n="[Plastic_Pollution_Data].[Date].&amp;[2024-04-16T00:00:00]" c="4/16/2024"/>
              <i n="[Plastic_Pollution_Data].[Date].&amp;[2024-04-17T00:00:00]" c="4/17/2024"/>
              <i n="[Plastic_Pollution_Data].[Date].&amp;[2024-04-18T00:00:00]" c="4/18/2024"/>
              <i n="[Plastic_Pollution_Data].[Date].&amp;[2024-04-19T00:00:00]" c="4/19/2024"/>
              <i n="[Plastic_Pollution_Data].[Date].&amp;[2024-04-20T00:00:00]" c="4/20/2024"/>
              <i n="[Plastic_Pollution_Data].[Date].&amp;[2024-04-21T00:00:00]" c="4/21/2024"/>
              <i n="[Plastic_Pollution_Data].[Date].&amp;[2024-04-22T00:00:00]" c="4/22/2024"/>
              <i n="[Plastic_Pollution_Data].[Date].&amp;[2024-04-23T00:00:00]" c="4/23/2024"/>
              <i n="[Plastic_Pollution_Data].[Date].&amp;[2024-04-24T00:00:00]" c="4/24/2024"/>
              <i n="[Plastic_Pollution_Data].[Date].&amp;[2024-04-25T00:00:00]" c="4/25/2024"/>
              <i n="[Plastic_Pollution_Data].[Date].&amp;[2024-04-26T00:00:00]" c="4/26/2024"/>
              <i n="[Plastic_Pollution_Data].[Date].&amp;[2024-04-27T00:00:00]" c="4/27/2024"/>
              <i n="[Plastic_Pollution_Data].[Date].&amp;[2024-04-28T00:00:00]" c="4/28/2024"/>
              <i n="[Plastic_Pollution_Data].[Date].&amp;[2024-04-29T00:00:00]" c="4/29/2024"/>
              <i n="[Plastic_Pollution_Data].[Date].&amp;[2024-05-01T00:00:00]" c="5/1/2024"/>
              <i n="[Plastic_Pollution_Data].[Date].&amp;[2024-05-03T00:00:00]" c="5/3/2024"/>
              <i n="[Plastic_Pollution_Data].[Date].&amp;[2024-05-04T00:00:00]" c="5/4/2024"/>
              <i n="[Plastic_Pollution_Data].[Date].&amp;[2024-05-05T00:00:00]" c="5/5/2024"/>
              <i n="[Plastic_Pollution_Data].[Date].&amp;[2024-05-06T00:00:00]" c="5/6/2024"/>
              <i n="[Plastic_Pollution_Data].[Date].&amp;[2024-05-07T00:00:00]" c="5/7/2024"/>
              <i n="[Plastic_Pollution_Data].[Date].&amp;[2024-05-08T00:00:00]" c="5/8/2024"/>
              <i n="[Plastic_Pollution_Data].[Date].&amp;[2024-05-09T00:00:00]" c="5/9/2024"/>
              <i n="[Plastic_Pollution_Data].[Date].&amp;[2024-05-11T00:00:00]" c="5/11/2024"/>
              <i n="[Plastic_Pollution_Data].[Date].&amp;[2024-05-13T00:00:00]" c="5/13/2024"/>
              <i n="[Plastic_Pollution_Data].[Date].&amp;[2024-05-15T00:00:00]" c="5/15/2024"/>
              <i n="[Plastic_Pollution_Data].[Date].&amp;[2024-05-17T00:00:00]" c="5/17/2024"/>
              <i n="[Plastic_Pollution_Data].[Date].&amp;[2024-05-18T00:00:00]" c="5/18/2024"/>
              <i n="[Plastic_Pollution_Data].[Date].&amp;[2024-05-19T00:00:00]" c="5/19/2024"/>
              <i n="[Plastic_Pollution_Data].[Date].&amp;[2024-05-20T00:00:00]" c="5/20/2024"/>
              <i n="[Plastic_Pollution_Data].[Date].&amp;[2024-05-21T00:00:00]" c="5/21/2024"/>
              <i n="[Plastic_Pollution_Data].[Date].&amp;[2024-05-22T00:00:00]" c="5/22/2024"/>
              <i n="[Plastic_Pollution_Data].[Date].&amp;[2024-05-23T00:00:00]" c="5/23/2024"/>
              <i n="[Plastic_Pollution_Data].[Date].&amp;[2024-05-24T00:00:00]" c="5/24/2024"/>
              <i n="[Plastic_Pollution_Data].[Date].&amp;[2024-05-25T00:00:00]" c="5/25/2024"/>
              <i n="[Plastic_Pollution_Data].[Date].&amp;[2024-05-26T00:00:00]" c="5/26/2024"/>
              <i n="[Plastic_Pollution_Data].[Date].&amp;[2024-05-27T00:00:00]" c="5/27/2024"/>
              <i n="[Plastic_Pollution_Data].[Date].&amp;[2024-05-29T00:00:00]" c="5/29/2024"/>
              <i n="[Plastic_Pollution_Data].[Date].&amp;[2024-05-30T00:00:00]" c="5/30/2024"/>
              <i n="[Plastic_Pollution_Data].[Date].&amp;[2024-05-31T00:00:00]" c="5/31/2024"/>
              <i n="[Plastic_Pollution_Data].[Date].&amp;[2024-06-02T00:00:00]" c="6/2/2024"/>
              <i n="[Plastic_Pollution_Data].[Date].&amp;[2024-06-04T00:00:00]" c="6/4/2024"/>
              <i n="[Plastic_Pollution_Data].[Date].&amp;[2024-06-06T00:00:00]" c="6/6/2024"/>
              <i n="[Plastic_Pollution_Data].[Date].&amp;[2024-06-09T00:00:00]" c="6/9/2024"/>
              <i n="[Plastic_Pollution_Data].[Date].&amp;[2024-06-10T00:00:00]" c="6/10/2024"/>
              <i n="[Plastic_Pollution_Data].[Date].&amp;[2024-06-11T00:00:00]" c="6/11/2024"/>
              <i n="[Plastic_Pollution_Data].[Date].&amp;[2024-06-13T00:00:00]" c="6/13/2024"/>
              <i n="[Plastic_Pollution_Data].[Date].&amp;[2024-06-14T00:00:00]" c="6/14/2024"/>
              <i n="[Plastic_Pollution_Data].[Date].&amp;[2024-06-15T00:00:00]" c="6/15/2024"/>
              <i n="[Plastic_Pollution_Data].[Date].&amp;[2024-06-16T00:00:00]" c="6/16/2024"/>
              <i n="[Plastic_Pollution_Data].[Date].&amp;[2024-06-17T00:00:00]" c="6/17/2024"/>
              <i n="[Plastic_Pollution_Data].[Date].&amp;[2024-06-18T00:00:00]" c="6/18/2024"/>
              <i n="[Plastic_Pollution_Data].[Date].&amp;[2024-06-19T00:00:00]" c="6/19/2024"/>
              <i n="[Plastic_Pollution_Data].[Date].&amp;[2024-06-20T00:00:00]" c="6/20/2024"/>
              <i n="[Plastic_Pollution_Data].[Date].&amp;[2024-06-22T00:00:00]" c="6/22/2024"/>
              <i n="[Plastic_Pollution_Data].[Date].&amp;[2024-06-24T00:00:00]" c="6/24/2024"/>
              <i n="[Plastic_Pollution_Data].[Date].&amp;[2024-06-25T00:00:00]" c="6/25/2024"/>
              <i n="[Plastic_Pollution_Data].[Date].&amp;[2024-06-26T00:00:00]" c="6/26/2024"/>
              <i n="[Plastic_Pollution_Data].[Date].&amp;[2024-06-27T00:00:00]" c="6/27/2024"/>
              <i n="[Plastic_Pollution_Data].[Date].&amp;[2024-06-28T00:00:00]" c="6/28/2024"/>
              <i n="[Plastic_Pollution_Data].[Date].&amp;[2024-06-29T00:00:00]" c="6/29/2024"/>
              <i n="[Plastic_Pollution_Data].[Date].&amp;[2024-07-01T00:00:00]" c="7/1/2024"/>
              <i n="[Plastic_Pollution_Data].[Date].&amp;[2024-07-02T00:00:00]" c="7/2/2024"/>
              <i n="[Plastic_Pollution_Data].[Date].&amp;[2024-07-03T00:00:00]" c="7/3/2024"/>
              <i n="[Plastic_Pollution_Data].[Date].&amp;[2024-07-04T00:00:00]" c="7/4/2024"/>
              <i n="[Plastic_Pollution_Data].[Date].&amp;[2024-07-05T00:00:00]" c="7/5/2024"/>
              <i n="[Plastic_Pollution_Data].[Date].&amp;[2024-07-07T00:00:00]" c="7/7/2024"/>
              <i n="[Plastic_Pollution_Data].[Date].&amp;[2024-07-08T00:00:00]" c="7/8/2024"/>
              <i n="[Plastic_Pollution_Data].[Date].&amp;[2024-07-09T00:00:00]" c="7/9/2024"/>
              <i n="[Plastic_Pollution_Data].[Date].&amp;[2024-07-10T00:00:00]" c="7/10/2024"/>
              <i n="[Plastic_Pollution_Data].[Date].&amp;[2024-07-11T00:00:00]" c="7/11/2024"/>
              <i n="[Plastic_Pollution_Data].[Date].&amp;[2024-07-12T00:00:00]" c="7/12/2024"/>
              <i n="[Plastic_Pollution_Data].[Date].&amp;[2024-07-13T00:00:00]" c="7/13/2024"/>
              <i n="[Plastic_Pollution_Data].[Date].&amp;[2024-07-15T00:00:00]" c="7/15/2024"/>
              <i n="[Plastic_Pollution_Data].[Date].&amp;[2024-07-17T00:00:00]" c="7/17/2024"/>
              <i n="[Plastic_Pollution_Data].[Date].&amp;[2024-07-18T00:00:00]" c="7/18/2024"/>
              <i n="[Plastic_Pollution_Data].[Date].&amp;[2024-07-19T00:00:00]" c="7/19/2024"/>
              <i n="[Plastic_Pollution_Data].[Date].&amp;[2024-07-20T00:00:00]" c="7/20/2024"/>
              <i n="[Plastic_Pollution_Data].[Date].&amp;[2024-07-22T00:00:00]" c="7/22/2024"/>
              <i n="[Plastic_Pollution_Data].[Date].&amp;[2024-07-23T00:00:00]" c="7/23/2024"/>
              <i n="[Plastic_Pollution_Data].[Date].&amp;[2024-07-24T00:00:00]" c="7/24/2024"/>
              <i n="[Plastic_Pollution_Data].[Date].&amp;[2024-07-25T00:00:00]" c="7/25/2024"/>
              <i n="[Plastic_Pollution_Data].[Date].&amp;[2024-07-26T00:00:00]" c="7/26/2024"/>
              <i n="[Plastic_Pollution_Data].[Date].&amp;[2024-07-28T00:00:00]" c="7/28/2024"/>
              <i n="[Plastic_Pollution_Data].[Date].&amp;[2024-07-29T00:00:00]" c="7/29/2024"/>
              <i n="[Plastic_Pollution_Data].[Date].&amp;[2024-07-30T00:00:00]" c="7/30/2024"/>
              <i n="[Plastic_Pollution_Data].[Date].&amp;[2024-07-31T00:00:00]" c="7/31/2024"/>
              <i n="[Plastic_Pollution_Data].[Date].&amp;[2024-08-01T00:00:00]" c="8/1/2024"/>
              <i n="[Plastic_Pollution_Data].[Date].&amp;[2024-08-02T00:00:00]" c="8/2/2024"/>
              <i n="[Plastic_Pollution_Data].[Date].&amp;[2024-08-03T00:00:00]" c="8/3/2024"/>
              <i n="[Plastic_Pollution_Data].[Date].&amp;[2024-08-04T00:00:00]" c="8/4/2024"/>
              <i n="[Plastic_Pollution_Data].[Date].&amp;[2024-08-05T00:00:00]" c="8/5/2024"/>
              <i n="[Plastic_Pollution_Data].[Date].&amp;[2024-08-06T00:00:00]" c="8/6/2024"/>
              <i n="[Plastic_Pollution_Data].[Date].&amp;[2024-08-07T00:00:00]" c="8/7/2024"/>
              <i n="[Plastic_Pollution_Data].[Date].&amp;[2024-08-08T00:00:00]" c="8/8/2024"/>
              <i n="[Plastic_Pollution_Data].[Date].&amp;[2024-08-09T00:00:00]" c="8/9/2024"/>
              <i n="[Plastic_Pollution_Data].[Date].&amp;[2024-08-10T00:00:00]" c="8/10/2024"/>
              <i n="[Plastic_Pollution_Data].[Date].&amp;[2024-08-12T00:00:00]" c="8/12/2024"/>
              <i n="[Plastic_Pollution_Data].[Date].&amp;[2024-08-13T00:00:00]" c="8/13/2024"/>
              <i n="[Plastic_Pollution_Data].[Date].&amp;[2024-08-14T00:00:00]" c="8/14/2024"/>
              <i n="[Plastic_Pollution_Data].[Date].&amp;[2024-08-16T00:00:00]" c="8/16/2024"/>
              <i n="[Plastic_Pollution_Data].[Date].&amp;[2024-08-17T00:00:00]" c="8/17/2024"/>
              <i n="[Plastic_Pollution_Data].[Date].&amp;[2024-08-18T00:00:00]" c="8/18/2024"/>
              <i n="[Plastic_Pollution_Data].[Date].&amp;[2024-08-19T00:00:00]" c="8/19/2024"/>
              <i n="[Plastic_Pollution_Data].[Date].&amp;[2024-08-22T00:00:00]" c="8/22/2024"/>
              <i n="[Plastic_Pollution_Data].[Date].&amp;[2024-08-23T00:00:00]" c="8/23/2024"/>
              <i n="[Plastic_Pollution_Data].[Date].&amp;[2024-08-24T00:00:00]" c="8/24/2024"/>
              <i n="[Plastic_Pollution_Data].[Date].&amp;[2024-08-25T00:00:00]" c="8/25/2024"/>
              <i n="[Plastic_Pollution_Data].[Date].&amp;[2024-08-26T00:00:00]" c="8/26/2024"/>
              <i n="[Plastic_Pollution_Data].[Date].&amp;[2024-08-27T00:00:00]" c="8/27/2024"/>
              <i n="[Plastic_Pollution_Data].[Date].&amp;[2024-08-29T00:00:00]" c="8/29/2024"/>
              <i n="[Plastic_Pollution_Data].[Date].&amp;[2024-08-30T00:00:00]" c="8/30/2024"/>
              <i n="[Plastic_Pollution_Data].[Date].&amp;[2024-08-31T00:00:00]" c="8/31/2024"/>
              <i n="[Plastic_Pollution_Data].[Date].&amp;[2024-09-03T00:00:00]" c="9/3/2024"/>
              <i n="[Plastic_Pollution_Data].[Date].&amp;[2024-09-04T00:00:00]" c="9/4/2024"/>
              <i n="[Plastic_Pollution_Data].[Date].&amp;[2024-09-05T00:00:00]" c="9/5/2024"/>
              <i n="[Plastic_Pollution_Data].[Date].&amp;[2024-09-06T00:00:00]" c="9/6/2024"/>
              <i n="[Plastic_Pollution_Data].[Date].&amp;[2024-09-08T00:00:00]" c="9/8/2024"/>
              <i n="[Plastic_Pollution_Data].[Date].&amp;[2024-09-09T00:00:00]" c="9/9/2024"/>
              <i n="[Plastic_Pollution_Data].[Date].&amp;[2024-09-10T00:00:00]" c="9/10/2024"/>
              <i n="[Plastic_Pollution_Data].[Date].&amp;[2024-09-11T00:00:00]" c="9/11/2024"/>
              <i n="[Plastic_Pollution_Data].[Date].&amp;[2024-09-12T00:00:00]" c="9/12/2024"/>
              <i n="[Plastic_Pollution_Data].[Date].&amp;[2024-09-13T00:00:00]" c="9/13/2024"/>
              <i n="[Plastic_Pollution_Data].[Date].&amp;[2024-09-14T00:00:00]" c="9/14/2024"/>
              <i n="[Plastic_Pollution_Data].[Date].&amp;[2024-09-15T00:00:00]" c="9/15/2024"/>
              <i n="[Plastic_Pollution_Data].[Date].&amp;[2024-09-16T00:00:00]" c="9/16/2024"/>
              <i n="[Plastic_Pollution_Data].[Date].&amp;[2024-09-17T00:00:00]" c="9/17/2024"/>
              <i n="[Plastic_Pollution_Data].[Date].&amp;[2024-09-18T00:00:00]" c="9/18/2024"/>
              <i n="[Plastic_Pollution_Data].[Date].&amp;[2024-09-19T00:00:00]" c="9/19/2024"/>
              <i n="[Plastic_Pollution_Data].[Date].&amp;[2024-09-21T00:00:00]" c="9/21/2024"/>
              <i n="[Plastic_Pollution_Data].[Date].&amp;[2024-09-22T00:00:00]" c="9/22/2024"/>
              <i n="[Plastic_Pollution_Data].[Date].&amp;[2024-09-23T00:00:00]" c="9/23/2024"/>
              <i n="[Plastic_Pollution_Data].[Date].&amp;[2024-09-25T00:00:00]" c="9/25/2024"/>
              <i n="[Plastic_Pollution_Data].[Date].&amp;[2024-09-26T00:00:00]" c="9/26/2024"/>
              <i n="[Plastic_Pollution_Data].[Date].&amp;[2024-09-27T00:00:00]" c="9/27/2024"/>
            </range>
          </ranges>
        </level>
      </levels>
      <selections count="1">
        <selection n="[Plastic_Pollution_Data].[Date].&amp;[2022-01-02T00:00:00]"/>
      </selections>
    </olap>
  </data>
  <extLst>
    <x:ext xmlns:x15="http://schemas.microsoft.com/office/spreadsheetml/2010/11/main" uri="{03082B11-2C62-411c-B77F-237D8FCFBE4C}">
      <x15:slicerCachePivotTables>
        <pivotTable tabId="4294967295" name="PivotChartTable1"/>
      </x15:slicerCachePivotTables>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F4169764-B6D9-48FF-9835-651BED6C4C50}" sourceName="[Plastic_Pollution_Data].[Country]">
  <data>
    <olap pivotCacheId="527034443">
      <levels count="2">
        <level uniqueName="[Plastic_Pollution_Data].[Country].[(All)]" sourceCaption="(All)" count="0"/>
        <level uniqueName="[Plastic_Pollution_Data].[Country].[Country]" sourceCaption="Country" count="8">
          <ranges>
            <range startItem="0">
              <i n="[Plastic_Pollution_Data].[Country].&amp;[Australia]" c="Australia"/>
              <i n="[Plastic_Pollution_Data].[Country].&amp;[Brazil]" c="Brazil"/>
              <i n="[Plastic_Pollution_Data].[Country].&amp;[China]" c="China"/>
              <i n="[Plastic_Pollution_Data].[Country].&amp;[Germany]" c="Germany"/>
              <i n="[Plastic_Pollution_Data].[Country].&amp;[India]" c="India"/>
              <i n="[Plastic_Pollution_Data].[Country].&amp;[Indonesia]" c="Indonesia"/>
              <i n="[Plastic_Pollution_Data].[Country].&amp;[UK]" c="UK"/>
              <i n="[Plastic_Pollution_Data].[Country].&amp;[USA]" c="USA"/>
            </range>
          </ranges>
        </level>
      </levels>
      <selections count="1">
        <selection n="[Plastic_Pollution_Data].[Countr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Index1" xr10:uid="{BDAD3676-250F-490D-BFD3-C56F1CD79087}" sourceName="[Plastic_Pollution_Data].[Policy_Index]">
  <data>
    <olap pivotCacheId="527034443">
      <levels count="2">
        <level uniqueName="[Plastic_Pollution_Data].[Policy_Index].[(All)]" sourceCaption="(All)" count="0"/>
        <level uniqueName="[Plastic_Pollution_Data].[Policy_Index].[Policy_Index]" sourceCaption="Policy_Index" count="733">
          <ranges>
            <range startItem="0">
              <i n="[Plastic_Pollution_Data].[Policy_Index].&amp;[1.]" c="1"/>
              <i n="[Plastic_Pollution_Data].[Policy_Index].&amp;[1.01]" c="1.01"/>
              <i n="[Plastic_Pollution_Data].[Policy_Index].&amp;[1.02]" c="1.02"/>
              <i n="[Plastic_Pollution_Data].[Policy_Index].&amp;[1.03]" c="1.03"/>
              <i n="[Plastic_Pollution_Data].[Policy_Index].&amp;[1.04]" c="1.04"/>
              <i n="[Plastic_Pollution_Data].[Policy_Index].&amp;[1.05]" c="1.05"/>
              <i n="[Plastic_Pollution_Data].[Policy_Index].&amp;[1.07]" c="1.07"/>
              <i n="[Plastic_Pollution_Data].[Policy_Index].&amp;[1.08]" c="1.08"/>
              <i n="[Plastic_Pollution_Data].[Policy_Index].&amp;[1.09]" c="1.09"/>
              <i n="[Plastic_Pollution_Data].[Policy_Index].&amp;[1.1]" c="1.1"/>
              <i n="[Plastic_Pollution_Data].[Policy_Index].&amp;[1.11]" c="1.11"/>
              <i n="[Plastic_Pollution_Data].[Policy_Index].&amp;[1.12]" c="1.12"/>
              <i n="[Plastic_Pollution_Data].[Policy_Index].&amp;[1.13]" c="1.13"/>
              <i n="[Plastic_Pollution_Data].[Policy_Index].&amp;[1.15]" c="1.15"/>
              <i n="[Plastic_Pollution_Data].[Policy_Index].&amp;[1.16]" c="1.16"/>
              <i n="[Plastic_Pollution_Data].[Policy_Index].&amp;[1.17]" c="1.17"/>
              <i n="[Plastic_Pollution_Data].[Policy_Index].&amp;[1.18]" c="1.18"/>
              <i n="[Plastic_Pollution_Data].[Policy_Index].&amp;[1.19]" c="1.19"/>
              <i n="[Plastic_Pollution_Data].[Policy_Index].&amp;[1.2]" c="1.2"/>
              <i n="[Plastic_Pollution_Data].[Policy_Index].&amp;[1.21]" c="1.21"/>
              <i n="[Plastic_Pollution_Data].[Policy_Index].&amp;[1.22]" c="1.22"/>
              <i n="[Plastic_Pollution_Data].[Policy_Index].&amp;[1.23]" c="1.23"/>
              <i n="[Plastic_Pollution_Data].[Policy_Index].&amp;[1.24]" c="1.24"/>
              <i n="[Plastic_Pollution_Data].[Policy_Index].&amp;[1.26]" c="1.26"/>
              <i n="[Plastic_Pollution_Data].[Policy_Index].&amp;[1.27]" c="1.27"/>
              <i n="[Plastic_Pollution_Data].[Policy_Index].&amp;[1.28]" c="1.28"/>
              <i n="[Plastic_Pollution_Data].[Policy_Index].&amp;[1.29]" c="1.29"/>
              <i n="[Plastic_Pollution_Data].[Policy_Index].&amp;[1.31]" c="1.31"/>
              <i n="[Plastic_Pollution_Data].[Policy_Index].&amp;[1.32]" c="1.32"/>
              <i n="[Plastic_Pollution_Data].[Policy_Index].&amp;[1.33]" c="1.33"/>
              <i n="[Plastic_Pollution_Data].[Policy_Index].&amp;[1.34]" c="1.34"/>
              <i n="[Plastic_Pollution_Data].[Policy_Index].&amp;[1.35]" c="1.35"/>
              <i n="[Plastic_Pollution_Data].[Policy_Index].&amp;[1.38]" c="1.38"/>
              <i n="[Plastic_Pollution_Data].[Policy_Index].&amp;[1.39]" c="1.39"/>
              <i n="[Plastic_Pollution_Data].[Policy_Index].&amp;[1.4]" c="1.4"/>
              <i n="[Plastic_Pollution_Data].[Policy_Index].&amp;[1.41]" c="1.41"/>
              <i n="[Plastic_Pollution_Data].[Policy_Index].&amp;[1.42]" c="1.42"/>
              <i n="[Plastic_Pollution_Data].[Policy_Index].&amp;[1.43]" c="1.43"/>
              <i n="[Plastic_Pollution_Data].[Policy_Index].&amp;[1.44]" c="1.44"/>
              <i n="[Plastic_Pollution_Data].[Policy_Index].&amp;[1.45]" c="1.45"/>
              <i n="[Plastic_Pollution_Data].[Policy_Index].&amp;[1.46]" c="1.46"/>
              <i n="[Plastic_Pollution_Data].[Policy_Index].&amp;[1.48]" c="1.48"/>
              <i n="[Plastic_Pollution_Data].[Policy_Index].&amp;[1.49]" c="1.49"/>
              <i n="[Plastic_Pollution_Data].[Policy_Index].&amp;[1.51]" c="1.51"/>
              <i n="[Plastic_Pollution_Data].[Policy_Index].&amp;[1.52]" c="1.52"/>
              <i n="[Plastic_Pollution_Data].[Policy_Index].&amp;[1.53]" c="1.53"/>
              <i n="[Plastic_Pollution_Data].[Policy_Index].&amp;[1.54]" c="1.54"/>
              <i n="[Plastic_Pollution_Data].[Policy_Index].&amp;[1.55]" c="1.55"/>
              <i n="[Plastic_Pollution_Data].[Policy_Index].&amp;[1.56]" c="1.56"/>
              <i n="[Plastic_Pollution_Data].[Policy_Index].&amp;[1.57]" c="1.57"/>
              <i n="[Plastic_Pollution_Data].[Policy_Index].&amp;[1.58]" c="1.58"/>
              <i n="[Plastic_Pollution_Data].[Policy_Index].&amp;[1.59]" c="1.59"/>
              <i n="[Plastic_Pollution_Data].[Policy_Index].&amp;[1.6]" c="1.6"/>
              <i n="[Plastic_Pollution_Data].[Policy_Index].&amp;[1.61]" c="1.61"/>
              <i n="[Plastic_Pollution_Data].[Policy_Index].&amp;[1.62]" c="1.62"/>
              <i n="[Plastic_Pollution_Data].[Policy_Index].&amp;[1.63]" c="1.63"/>
              <i n="[Plastic_Pollution_Data].[Policy_Index].&amp;[1.64]" c="1.64"/>
              <i n="[Plastic_Pollution_Data].[Policy_Index].&amp;[1.65]" c="1.65"/>
              <i n="[Plastic_Pollution_Data].[Policy_Index].&amp;[1.66]" c="1.66"/>
              <i n="[Plastic_Pollution_Data].[Policy_Index].&amp;[1.68]" c="1.68"/>
              <i n="[Plastic_Pollution_Data].[Policy_Index].&amp;[1.69]" c="1.69"/>
              <i n="[Plastic_Pollution_Data].[Policy_Index].&amp;[1.7]" c="1.7"/>
              <i n="[Plastic_Pollution_Data].[Policy_Index].&amp;[1.71]" c="1.71"/>
              <i n="[Plastic_Pollution_Data].[Policy_Index].&amp;[1.73]" c="1.73"/>
              <i n="[Plastic_Pollution_Data].[Policy_Index].&amp;[1.74]" c="1.74"/>
              <i n="[Plastic_Pollution_Data].[Policy_Index].&amp;[1.75]" c="1.75"/>
              <i n="[Plastic_Pollution_Data].[Policy_Index].&amp;[1.77]" c="1.77"/>
              <i n="[Plastic_Pollution_Data].[Policy_Index].&amp;[1.78]" c="1.78"/>
              <i n="[Plastic_Pollution_Data].[Policy_Index].&amp;[1.79]" c="1.79"/>
              <i n="[Plastic_Pollution_Data].[Policy_Index].&amp;[1.8]" c="1.8"/>
              <i n="[Plastic_Pollution_Data].[Policy_Index].&amp;[1.81]" c="1.81"/>
              <i n="[Plastic_Pollution_Data].[Policy_Index].&amp;[1.82]" c="1.82"/>
              <i n="[Plastic_Pollution_Data].[Policy_Index].&amp;[1.83]" c="1.83"/>
              <i n="[Plastic_Pollution_Data].[Policy_Index].&amp;[1.84]" c="1.84"/>
              <i n="[Plastic_Pollution_Data].[Policy_Index].&amp;[1.85]" c="1.85"/>
              <i n="[Plastic_Pollution_Data].[Policy_Index].&amp;[1.86]" c="1.86"/>
              <i n="[Plastic_Pollution_Data].[Policy_Index].&amp;[1.87]" c="1.87"/>
              <i n="[Plastic_Pollution_Data].[Policy_Index].&amp;[1.88]" c="1.88"/>
              <i n="[Plastic_Pollution_Data].[Policy_Index].&amp;[1.89]" c="1.89"/>
              <i n="[Plastic_Pollution_Data].[Policy_Index].&amp;[1.9]" c="1.9"/>
              <i n="[Plastic_Pollution_Data].[Policy_Index].&amp;[1.91]" c="1.91"/>
              <i n="[Plastic_Pollution_Data].[Policy_Index].&amp;[1.92]" c="1.92"/>
              <i n="[Plastic_Pollution_Data].[Policy_Index].&amp;[1.93]" c="1.93"/>
              <i n="[Plastic_Pollution_Data].[Policy_Index].&amp;[1.94]" c="1.94"/>
              <i n="[Plastic_Pollution_Data].[Policy_Index].&amp;[1.96]" c="1.96"/>
              <i n="[Plastic_Pollution_Data].[Policy_Index].&amp;[1.97]" c="1.97"/>
              <i n="[Plastic_Pollution_Data].[Policy_Index].&amp;[2.]" c="2"/>
              <i n="[Plastic_Pollution_Data].[Policy_Index].&amp;[2.01]" c="2.01"/>
              <i n="[Plastic_Pollution_Data].[Policy_Index].&amp;[2.02]" c="2.02"/>
              <i n="[Plastic_Pollution_Data].[Policy_Index].&amp;[2.03]" c="2.03"/>
              <i n="[Plastic_Pollution_Data].[Policy_Index].&amp;[2.04]" c="2.04"/>
              <i n="[Plastic_Pollution_Data].[Policy_Index].&amp;[2.05]" c="2.05"/>
              <i n="[Plastic_Pollution_Data].[Policy_Index].&amp;[2.06]" c="2.06"/>
              <i n="[Plastic_Pollution_Data].[Policy_Index].&amp;[2.07]" c="2.07"/>
              <i n="[Plastic_Pollution_Data].[Policy_Index].&amp;[2.08]" c="2.08"/>
              <i n="[Plastic_Pollution_Data].[Policy_Index].&amp;[2.09]" c="2.09"/>
              <i n="[Plastic_Pollution_Data].[Policy_Index].&amp;[2.1]" c="2.1"/>
              <i n="[Plastic_Pollution_Data].[Policy_Index].&amp;[2.12]" c="2.12"/>
              <i n="[Plastic_Pollution_Data].[Policy_Index].&amp;[2.13]" c="2.13"/>
              <i n="[Plastic_Pollution_Data].[Policy_Index].&amp;[2.14]" c="2.14"/>
              <i n="[Plastic_Pollution_Data].[Policy_Index].&amp;[2.17]" c="2.17"/>
              <i n="[Plastic_Pollution_Data].[Policy_Index].&amp;[2.18]" c="2.18"/>
              <i n="[Plastic_Pollution_Data].[Policy_Index].&amp;[2.2]" c="2.2"/>
              <i n="[Plastic_Pollution_Data].[Policy_Index].&amp;[2.21]" c="2.21"/>
              <i n="[Plastic_Pollution_Data].[Policy_Index].&amp;[2.22]" c="2.22"/>
              <i n="[Plastic_Pollution_Data].[Policy_Index].&amp;[2.23]" c="2.23"/>
              <i n="[Plastic_Pollution_Data].[Policy_Index].&amp;[2.24]" c="2.24"/>
              <i n="[Plastic_Pollution_Data].[Policy_Index].&amp;[2.26]" c="2.26"/>
              <i n="[Plastic_Pollution_Data].[Policy_Index].&amp;[2.29]" c="2.29"/>
              <i n="[Plastic_Pollution_Data].[Policy_Index].&amp;[2.3]" c="2.3"/>
              <i n="[Plastic_Pollution_Data].[Policy_Index].&amp;[2.31]" c="2.31"/>
              <i n="[Plastic_Pollution_Data].[Policy_Index].&amp;[2.33]" c="2.33"/>
              <i n="[Plastic_Pollution_Data].[Policy_Index].&amp;[2.34]" c="2.34"/>
              <i n="[Plastic_Pollution_Data].[Policy_Index].&amp;[2.35]" c="2.35"/>
              <i n="[Plastic_Pollution_Data].[Policy_Index].&amp;[2.36]" c="2.36"/>
              <i n="[Plastic_Pollution_Data].[Policy_Index].&amp;[2.37]" c="2.37"/>
              <i n="[Plastic_Pollution_Data].[Policy_Index].&amp;[2.38]" c="2.38"/>
              <i n="[Plastic_Pollution_Data].[Policy_Index].&amp;[2.39]" c="2.39"/>
              <i n="[Plastic_Pollution_Data].[Policy_Index].&amp;[2.4]" c="2.4"/>
              <i n="[Plastic_Pollution_Data].[Policy_Index].&amp;[2.41]" c="2.41"/>
              <i n="[Plastic_Pollution_Data].[Policy_Index].&amp;[2.42]" c="2.42"/>
              <i n="[Plastic_Pollution_Data].[Policy_Index].&amp;[2.43]" c="2.43"/>
              <i n="[Plastic_Pollution_Data].[Policy_Index].&amp;[2.46]" c="2.46"/>
              <i n="[Plastic_Pollution_Data].[Policy_Index].&amp;[2.47]" c="2.47"/>
              <i n="[Plastic_Pollution_Data].[Policy_Index].&amp;[2.48]" c="2.48"/>
              <i n="[Plastic_Pollution_Data].[Policy_Index].&amp;[2.49]" c="2.49"/>
              <i n="[Plastic_Pollution_Data].[Policy_Index].&amp;[2.5]" c="2.5"/>
              <i n="[Plastic_Pollution_Data].[Policy_Index].&amp;[2.51]" c="2.51"/>
              <i n="[Plastic_Pollution_Data].[Policy_Index].&amp;[2.52]" c="2.52"/>
              <i n="[Plastic_Pollution_Data].[Policy_Index].&amp;[2.53]" c="2.53"/>
              <i n="[Plastic_Pollution_Data].[Policy_Index].&amp;[2.54]" c="2.54"/>
              <i n="[Plastic_Pollution_Data].[Policy_Index].&amp;[2.58]" c="2.58"/>
              <i n="[Plastic_Pollution_Data].[Policy_Index].&amp;[2.59]" c="2.59"/>
              <i n="[Plastic_Pollution_Data].[Policy_Index].&amp;[2.6]" c="2.6"/>
              <i n="[Plastic_Pollution_Data].[Policy_Index].&amp;[2.61]" c="2.61"/>
              <i n="[Plastic_Pollution_Data].[Policy_Index].&amp;[2.63]" c="2.63"/>
              <i n="[Plastic_Pollution_Data].[Policy_Index].&amp;[2.64]" c="2.64"/>
              <i n="[Plastic_Pollution_Data].[Policy_Index].&amp;[2.65]" c="2.65"/>
              <i n="[Plastic_Pollution_Data].[Policy_Index].&amp;[2.66]" c="2.66"/>
              <i n="[Plastic_Pollution_Data].[Policy_Index].&amp;[2.67]" c="2.67"/>
              <i n="[Plastic_Pollution_Data].[Policy_Index].&amp;[2.68]" c="2.68"/>
              <i n="[Plastic_Pollution_Data].[Policy_Index].&amp;[2.69]" c="2.69"/>
              <i n="[Plastic_Pollution_Data].[Policy_Index].&amp;[2.7]" c="2.7"/>
              <i n="[Plastic_Pollution_Data].[Policy_Index].&amp;[2.71]" c="2.71"/>
              <i n="[Plastic_Pollution_Data].[Policy_Index].&amp;[2.72]" c="2.72"/>
              <i n="[Plastic_Pollution_Data].[Policy_Index].&amp;[2.73]" c="2.73"/>
              <i n="[Plastic_Pollution_Data].[Policy_Index].&amp;[2.75]" c="2.75"/>
              <i n="[Plastic_Pollution_Data].[Policy_Index].&amp;[2.76]" c="2.76"/>
              <i n="[Plastic_Pollution_Data].[Policy_Index].&amp;[2.78]" c="2.78"/>
              <i n="[Plastic_Pollution_Data].[Policy_Index].&amp;[2.79]" c="2.79"/>
              <i n="[Plastic_Pollution_Data].[Policy_Index].&amp;[2.8]" c="2.8"/>
              <i n="[Plastic_Pollution_Data].[Policy_Index].&amp;[2.81]" c="2.81"/>
              <i n="[Plastic_Pollution_Data].[Policy_Index].&amp;[2.82]" c="2.82"/>
              <i n="[Plastic_Pollution_Data].[Policy_Index].&amp;[2.83]" c="2.83"/>
              <i n="[Plastic_Pollution_Data].[Policy_Index].&amp;[2.84]" c="2.84"/>
              <i n="[Plastic_Pollution_Data].[Policy_Index].&amp;[2.85]" c="2.85"/>
              <i n="[Plastic_Pollution_Data].[Policy_Index].&amp;[2.86]" c="2.86"/>
              <i n="[Plastic_Pollution_Data].[Policy_Index].&amp;[2.87]" c="2.87"/>
              <i n="[Plastic_Pollution_Data].[Policy_Index].&amp;[2.88]" c="2.88"/>
              <i n="[Plastic_Pollution_Data].[Policy_Index].&amp;[2.89]" c="2.89"/>
              <i n="[Plastic_Pollution_Data].[Policy_Index].&amp;[2.9]" c="2.9"/>
              <i n="[Plastic_Pollution_Data].[Policy_Index].&amp;[2.91]" c="2.91"/>
              <i n="[Plastic_Pollution_Data].[Policy_Index].&amp;[2.92]" c="2.92"/>
              <i n="[Plastic_Pollution_Data].[Policy_Index].&amp;[2.93]" c="2.93"/>
              <i n="[Plastic_Pollution_Data].[Policy_Index].&amp;[2.94]" c="2.94"/>
              <i n="[Plastic_Pollution_Data].[Policy_Index].&amp;[2.95]" c="2.95"/>
              <i n="[Plastic_Pollution_Data].[Policy_Index].&amp;[2.96]" c="2.96"/>
              <i n="[Plastic_Pollution_Data].[Policy_Index].&amp;[2.98]" c="2.98"/>
              <i n="[Plastic_Pollution_Data].[Policy_Index].&amp;[2.99]" c="2.99"/>
              <i n="[Plastic_Pollution_Data].[Policy_Index].&amp;[3.]" c="3"/>
              <i n="[Plastic_Pollution_Data].[Policy_Index].&amp;[3.01]" c="3.01"/>
              <i n="[Plastic_Pollution_Data].[Policy_Index].&amp;[3.02]" c="3.02"/>
              <i n="[Plastic_Pollution_Data].[Policy_Index].&amp;[3.03]" c="3.03"/>
              <i n="[Plastic_Pollution_Data].[Policy_Index].&amp;[3.04]" c="3.04"/>
              <i n="[Plastic_Pollution_Data].[Policy_Index].&amp;[3.05]" c="3.05"/>
              <i n="[Plastic_Pollution_Data].[Policy_Index].&amp;[3.07]" c="3.07"/>
              <i n="[Plastic_Pollution_Data].[Policy_Index].&amp;[3.08]" c="3.08"/>
              <i n="[Plastic_Pollution_Data].[Policy_Index].&amp;[3.09]" c="3.09"/>
              <i n="[Plastic_Pollution_Data].[Policy_Index].&amp;[3.1]" c="3.1"/>
              <i n="[Plastic_Pollution_Data].[Policy_Index].&amp;[3.11]" c="3.11"/>
              <i n="[Plastic_Pollution_Data].[Policy_Index].&amp;[3.13]" c="3.13"/>
              <i n="[Plastic_Pollution_Data].[Policy_Index].&amp;[3.14]" c="3.14"/>
              <i n="[Plastic_Pollution_Data].[Policy_Index].&amp;[3.15]" c="3.15"/>
              <i n="[Plastic_Pollution_Data].[Policy_Index].&amp;[3.16]" c="3.16"/>
              <i n="[Plastic_Pollution_Data].[Policy_Index].&amp;[3.18]" c="3.18"/>
              <i n="[Plastic_Pollution_Data].[Policy_Index].&amp;[3.2]" c="3.2"/>
              <i n="[Plastic_Pollution_Data].[Policy_Index].&amp;[3.22]" c="3.22"/>
              <i n="[Plastic_Pollution_Data].[Policy_Index].&amp;[3.23]" c="3.23"/>
              <i n="[Plastic_Pollution_Data].[Policy_Index].&amp;[3.24]" c="3.24"/>
              <i n="[Plastic_Pollution_Data].[Policy_Index].&amp;[3.25]" c="3.25"/>
              <i n="[Plastic_Pollution_Data].[Policy_Index].&amp;[3.26]" c="3.26"/>
              <i n="[Plastic_Pollution_Data].[Policy_Index].&amp;[3.28]" c="3.28"/>
              <i n="[Plastic_Pollution_Data].[Policy_Index].&amp;[3.3]" c="3.3"/>
              <i n="[Plastic_Pollution_Data].[Policy_Index].&amp;[3.32]" c="3.32"/>
              <i n="[Plastic_Pollution_Data].[Policy_Index].&amp;[3.33]" c="3.33"/>
              <i n="[Plastic_Pollution_Data].[Policy_Index].&amp;[3.34]" c="3.34"/>
              <i n="[Plastic_Pollution_Data].[Policy_Index].&amp;[3.35]" c="3.35"/>
              <i n="[Plastic_Pollution_Data].[Policy_Index].&amp;[3.36]" c="3.36"/>
              <i n="[Plastic_Pollution_Data].[Policy_Index].&amp;[3.37]" c="3.37"/>
              <i n="[Plastic_Pollution_Data].[Policy_Index].&amp;[3.38]" c="3.38"/>
              <i n="[Plastic_Pollution_Data].[Policy_Index].&amp;[3.39]" c="3.39"/>
              <i n="[Plastic_Pollution_Data].[Policy_Index].&amp;[3.41]" c="3.41"/>
              <i n="[Plastic_Pollution_Data].[Policy_Index].&amp;[3.42]" c="3.42"/>
              <i n="[Plastic_Pollution_Data].[Policy_Index].&amp;[3.43]" c="3.43"/>
              <i n="[Plastic_Pollution_Data].[Policy_Index].&amp;[3.44]" c="3.44"/>
              <i n="[Plastic_Pollution_Data].[Policy_Index].&amp;[3.45]" c="3.45"/>
              <i n="[Plastic_Pollution_Data].[Policy_Index].&amp;[3.46]" c="3.46"/>
              <i n="[Plastic_Pollution_Data].[Policy_Index].&amp;[3.47]" c="3.47"/>
              <i n="[Plastic_Pollution_Data].[Policy_Index].&amp;[3.48]" c="3.48"/>
              <i n="[Plastic_Pollution_Data].[Policy_Index].&amp;[3.49]" c="3.49"/>
              <i n="[Plastic_Pollution_Data].[Policy_Index].&amp;[3.51]" c="3.51"/>
              <i n="[Plastic_Pollution_Data].[Policy_Index].&amp;[3.52]" c="3.52"/>
              <i n="[Plastic_Pollution_Data].[Policy_Index].&amp;[3.54]" c="3.54"/>
              <i n="[Plastic_Pollution_Data].[Policy_Index].&amp;[3.55]" c="3.55"/>
              <i n="[Plastic_Pollution_Data].[Policy_Index].&amp;[3.56]" c="3.56"/>
              <i n="[Plastic_Pollution_Data].[Policy_Index].&amp;[3.57]" c="3.57"/>
              <i n="[Plastic_Pollution_Data].[Policy_Index].&amp;[3.59]" c="3.59"/>
              <i n="[Plastic_Pollution_Data].[Policy_Index].&amp;[3.6]" c="3.6"/>
              <i n="[Plastic_Pollution_Data].[Policy_Index].&amp;[3.61]" c="3.61"/>
              <i n="[Plastic_Pollution_Data].[Policy_Index].&amp;[3.62]" c="3.62"/>
              <i n="[Plastic_Pollution_Data].[Policy_Index].&amp;[3.63]" c="3.63"/>
              <i n="[Plastic_Pollution_Data].[Policy_Index].&amp;[3.64]" c="3.64"/>
              <i n="[Plastic_Pollution_Data].[Policy_Index].&amp;[3.65]" c="3.65"/>
              <i n="[Plastic_Pollution_Data].[Policy_Index].&amp;[3.66]" c="3.66"/>
              <i n="[Plastic_Pollution_Data].[Policy_Index].&amp;[3.68]" c="3.68"/>
              <i n="[Plastic_Pollution_Data].[Policy_Index].&amp;[3.7]" c="3.7"/>
              <i n="[Plastic_Pollution_Data].[Policy_Index].&amp;[3.71]" c="3.71"/>
              <i n="[Plastic_Pollution_Data].[Policy_Index].&amp;[3.72]" c="3.72"/>
              <i n="[Plastic_Pollution_Data].[Policy_Index].&amp;[3.73]" c="3.73"/>
              <i n="[Plastic_Pollution_Data].[Policy_Index].&amp;[3.74]" c="3.74"/>
              <i n="[Plastic_Pollution_Data].[Policy_Index].&amp;[3.75]" c="3.75"/>
              <i n="[Plastic_Pollution_Data].[Policy_Index].&amp;[3.76]" c="3.76"/>
              <i n="[Plastic_Pollution_Data].[Policy_Index].&amp;[3.77]" c="3.77"/>
              <i n="[Plastic_Pollution_Data].[Policy_Index].&amp;[3.78]" c="3.78"/>
              <i n="[Plastic_Pollution_Data].[Policy_Index].&amp;[3.79]" c="3.79"/>
              <i n="[Plastic_Pollution_Data].[Policy_Index].&amp;[3.8]" c="3.8"/>
              <i n="[Plastic_Pollution_Data].[Policy_Index].&amp;[3.81]" c="3.81"/>
              <i n="[Plastic_Pollution_Data].[Policy_Index].&amp;[3.82]" c="3.82"/>
              <i n="[Plastic_Pollution_Data].[Policy_Index].&amp;[3.83]" c="3.83"/>
              <i n="[Plastic_Pollution_Data].[Policy_Index].&amp;[3.85]" c="3.85"/>
              <i n="[Plastic_Pollution_Data].[Policy_Index].&amp;[3.87]" c="3.87"/>
              <i n="[Plastic_Pollution_Data].[Policy_Index].&amp;[3.88]" c="3.88"/>
              <i n="[Plastic_Pollution_Data].[Policy_Index].&amp;[3.89]" c="3.89"/>
              <i n="[Plastic_Pollution_Data].[Policy_Index].&amp;[3.9]" c="3.9"/>
              <i n="[Plastic_Pollution_Data].[Policy_Index].&amp;[3.91]" c="3.91"/>
              <i n="[Plastic_Pollution_Data].[Policy_Index].&amp;[3.93]" c="3.93"/>
              <i n="[Plastic_Pollution_Data].[Policy_Index].&amp;[3.96]" c="3.96"/>
              <i n="[Plastic_Pollution_Data].[Policy_Index].&amp;[3.97]" c="3.97"/>
              <i n="[Plastic_Pollution_Data].[Policy_Index].&amp;[3.98]" c="3.98"/>
              <i n="[Plastic_Pollution_Data].[Policy_Index].&amp;[3.99]" c="3.99"/>
              <i n="[Plastic_Pollution_Data].[Policy_Index].&amp;[4.]" c="4"/>
              <i n="[Plastic_Pollution_Data].[Policy_Index].&amp;[4.01]" c="4.01"/>
              <i n="[Plastic_Pollution_Data].[Policy_Index].&amp;[4.02]" c="4.02"/>
              <i n="[Plastic_Pollution_Data].[Policy_Index].&amp;[4.03]" c="4.03"/>
              <i n="[Plastic_Pollution_Data].[Policy_Index].&amp;[4.04]" c="4.04"/>
              <i n="[Plastic_Pollution_Data].[Policy_Index].&amp;[4.05]" c="4.05"/>
              <i n="[Plastic_Pollution_Data].[Policy_Index].&amp;[4.06]" c="4.06"/>
              <i n="[Plastic_Pollution_Data].[Policy_Index].&amp;[4.07]" c="4.07"/>
              <i n="[Plastic_Pollution_Data].[Policy_Index].&amp;[4.08]" c="4.08"/>
              <i n="[Plastic_Pollution_Data].[Policy_Index].&amp;[4.1]" c="4.1"/>
              <i n="[Plastic_Pollution_Data].[Policy_Index].&amp;[4.11]" c="4.11"/>
              <i n="[Plastic_Pollution_Data].[Policy_Index].&amp;[4.14]" c="4.14"/>
              <i n="[Plastic_Pollution_Data].[Policy_Index].&amp;[4.15]" c="4.15"/>
              <i n="[Plastic_Pollution_Data].[Policy_Index].&amp;[4.16]" c="4.16"/>
              <i n="[Plastic_Pollution_Data].[Policy_Index].&amp;[4.17]" c="4.17"/>
              <i n="[Plastic_Pollution_Data].[Policy_Index].&amp;[4.19]" c="4.19"/>
              <i n="[Plastic_Pollution_Data].[Policy_Index].&amp;[4.2]" c="4.2"/>
              <i n="[Plastic_Pollution_Data].[Policy_Index].&amp;[4.22]" c="4.22"/>
              <i n="[Plastic_Pollution_Data].[Policy_Index].&amp;[4.23]" c="4.23"/>
              <i n="[Plastic_Pollution_Data].[Policy_Index].&amp;[4.24]" c="4.24"/>
              <i n="[Plastic_Pollution_Data].[Policy_Index].&amp;[4.25]" c="4.25"/>
              <i n="[Plastic_Pollution_Data].[Policy_Index].&amp;[4.26]" c="4.26"/>
              <i n="[Plastic_Pollution_Data].[Policy_Index].&amp;[4.27]" c="4.27"/>
              <i n="[Plastic_Pollution_Data].[Policy_Index].&amp;[4.31]" c="4.31"/>
              <i n="[Plastic_Pollution_Data].[Policy_Index].&amp;[4.32]" c="4.32"/>
              <i n="[Plastic_Pollution_Data].[Policy_Index].&amp;[4.33]" c="4.33"/>
              <i n="[Plastic_Pollution_Data].[Policy_Index].&amp;[4.34]" c="4.34"/>
              <i n="[Plastic_Pollution_Data].[Policy_Index].&amp;[4.35]" c="4.35"/>
              <i n="[Plastic_Pollution_Data].[Policy_Index].&amp;[4.36]" c="4.36"/>
              <i n="[Plastic_Pollution_Data].[Policy_Index].&amp;[4.4]" c="4.4"/>
              <i n="[Plastic_Pollution_Data].[Policy_Index].&amp;[4.41]" c="4.41"/>
              <i n="[Plastic_Pollution_Data].[Policy_Index].&amp;[4.42]" c="4.42"/>
              <i n="[Plastic_Pollution_Data].[Policy_Index].&amp;[4.44]" c="4.44"/>
              <i n="[Plastic_Pollution_Data].[Policy_Index].&amp;[4.46]" c="4.46"/>
              <i n="[Plastic_Pollution_Data].[Policy_Index].&amp;[4.47]" c="4.47"/>
              <i n="[Plastic_Pollution_Data].[Policy_Index].&amp;[4.48]" c="4.48"/>
              <i n="[Plastic_Pollution_Data].[Policy_Index].&amp;[4.49]" c="4.49"/>
              <i n="[Plastic_Pollution_Data].[Policy_Index].&amp;[4.5]" c="4.5"/>
              <i n="[Plastic_Pollution_Data].[Policy_Index].&amp;[4.54]" c="4.54"/>
              <i n="[Plastic_Pollution_Data].[Policy_Index].&amp;[4.55]" c="4.55"/>
              <i n="[Plastic_Pollution_Data].[Policy_Index].&amp;[4.56]" c="4.56"/>
              <i n="[Plastic_Pollution_Data].[Policy_Index].&amp;[4.58]" c="4.58"/>
              <i n="[Plastic_Pollution_Data].[Policy_Index].&amp;[4.59]" c="4.59"/>
              <i n="[Plastic_Pollution_Data].[Policy_Index].&amp;[4.62]" c="4.62"/>
              <i n="[Plastic_Pollution_Data].[Policy_Index].&amp;[4.64]" c="4.64"/>
              <i n="[Plastic_Pollution_Data].[Policy_Index].&amp;[4.65]" c="4.65"/>
              <i n="[Plastic_Pollution_Data].[Policy_Index].&amp;[4.66]" c="4.66"/>
              <i n="[Plastic_Pollution_Data].[Policy_Index].&amp;[4.68]" c="4.68"/>
              <i n="[Plastic_Pollution_Data].[Policy_Index].&amp;[4.69]" c="4.69"/>
              <i n="[Plastic_Pollution_Data].[Policy_Index].&amp;[4.7]" c="4.7"/>
              <i n="[Plastic_Pollution_Data].[Policy_Index].&amp;[4.72]" c="4.72"/>
              <i n="[Plastic_Pollution_Data].[Policy_Index].&amp;[4.73]" c="4.73"/>
              <i n="[Plastic_Pollution_Data].[Policy_Index].&amp;[4.74]" c="4.74"/>
              <i n="[Plastic_Pollution_Data].[Policy_Index].&amp;[4.76]" c="4.76"/>
              <i n="[Plastic_Pollution_Data].[Policy_Index].&amp;[4.77]" c="4.77"/>
              <i n="[Plastic_Pollution_Data].[Policy_Index].&amp;[4.78]" c="4.78"/>
              <i n="[Plastic_Pollution_Data].[Policy_Index].&amp;[4.81]" c="4.81"/>
              <i n="[Plastic_Pollution_Data].[Policy_Index].&amp;[4.82]" c="4.82"/>
              <i n="[Plastic_Pollution_Data].[Policy_Index].&amp;[4.83]" c="4.83"/>
              <i n="[Plastic_Pollution_Data].[Policy_Index].&amp;[4.84]" c="4.84"/>
              <i n="[Plastic_Pollution_Data].[Policy_Index].&amp;[4.85]" c="4.85"/>
              <i n="[Plastic_Pollution_Data].[Policy_Index].&amp;[4.86]" c="4.86"/>
              <i n="[Plastic_Pollution_Data].[Policy_Index].&amp;[4.88]" c="4.88"/>
              <i n="[Plastic_Pollution_Data].[Policy_Index].&amp;[4.9]" c="4.9"/>
              <i n="[Plastic_Pollution_Data].[Policy_Index].&amp;[4.91]" c="4.91"/>
              <i n="[Plastic_Pollution_Data].[Policy_Index].&amp;[4.92]" c="4.92"/>
              <i n="[Plastic_Pollution_Data].[Policy_Index].&amp;[4.93]" c="4.93"/>
              <i n="[Plastic_Pollution_Data].[Policy_Index].&amp;[4.96]" c="4.96"/>
              <i n="[Plastic_Pollution_Data].[Policy_Index].&amp;[4.97]" c="4.97"/>
              <i n="[Plastic_Pollution_Data].[Policy_Index].&amp;[4.98]" c="4.98"/>
              <i n="[Plastic_Pollution_Data].[Policy_Index].&amp;[4.99]" c="4.99"/>
              <i n="[Plastic_Pollution_Data].[Policy_Index].&amp;[5.]" c="5"/>
              <i n="[Plastic_Pollution_Data].[Policy_Index].&amp;[5.01]" c="5.01"/>
              <i n="[Plastic_Pollution_Data].[Policy_Index].&amp;[5.02]" c="5.02"/>
              <i n="[Plastic_Pollution_Data].[Policy_Index].&amp;[5.03]" c="5.03"/>
              <i n="[Plastic_Pollution_Data].[Policy_Index].&amp;[5.04]" c="5.04"/>
              <i n="[Plastic_Pollution_Data].[Policy_Index].&amp;[5.05]" c="5.05"/>
              <i n="[Plastic_Pollution_Data].[Policy_Index].&amp;[5.06]" c="5.06"/>
              <i n="[Plastic_Pollution_Data].[Policy_Index].&amp;[5.07]" c="5.07"/>
              <i n="[Plastic_Pollution_Data].[Policy_Index].&amp;[5.08]" c="5.08"/>
              <i n="[Plastic_Pollution_Data].[Policy_Index].&amp;[5.09]" c="5.09"/>
              <i n="[Plastic_Pollution_Data].[Policy_Index].&amp;[5.1]" c="5.1"/>
              <i n="[Plastic_Pollution_Data].[Policy_Index].&amp;[5.13]" c="5.13"/>
              <i n="[Plastic_Pollution_Data].[Policy_Index].&amp;[5.14]" c="5.14"/>
              <i n="[Plastic_Pollution_Data].[Policy_Index].&amp;[5.15]" c="5.15"/>
              <i n="[Plastic_Pollution_Data].[Policy_Index].&amp;[5.16]" c="5.16"/>
              <i n="[Plastic_Pollution_Data].[Policy_Index].&amp;[5.17]" c="5.17"/>
              <i n="[Plastic_Pollution_Data].[Policy_Index].&amp;[5.19]" c="5.19"/>
              <i n="[Plastic_Pollution_Data].[Policy_Index].&amp;[5.2]" c="5.2"/>
              <i n="[Plastic_Pollution_Data].[Policy_Index].&amp;[5.21]" c="5.21"/>
              <i n="[Plastic_Pollution_Data].[Policy_Index].&amp;[5.22]" c="5.22"/>
              <i n="[Plastic_Pollution_Data].[Policy_Index].&amp;[5.23]" c="5.23"/>
              <i n="[Plastic_Pollution_Data].[Policy_Index].&amp;[5.26]" c="5.26"/>
              <i n="[Plastic_Pollution_Data].[Policy_Index].&amp;[5.28]" c="5.28"/>
              <i n="[Plastic_Pollution_Data].[Policy_Index].&amp;[5.29]" c="5.29"/>
              <i n="[Plastic_Pollution_Data].[Policy_Index].&amp;[5.3]" c="5.3"/>
              <i n="[Plastic_Pollution_Data].[Policy_Index].&amp;[5.31]" c="5.31"/>
              <i n="[Plastic_Pollution_Data].[Policy_Index].&amp;[5.32]" c="5.32"/>
              <i n="[Plastic_Pollution_Data].[Policy_Index].&amp;[5.33]" c="5.33"/>
              <i n="[Plastic_Pollution_Data].[Policy_Index].&amp;[5.34]" c="5.34"/>
              <i n="[Plastic_Pollution_Data].[Policy_Index].&amp;[5.35]" c="5.35"/>
              <i n="[Plastic_Pollution_Data].[Policy_Index].&amp;[5.36]" c="5.36"/>
              <i n="[Plastic_Pollution_Data].[Policy_Index].&amp;[5.37]" c="5.37"/>
              <i n="[Plastic_Pollution_Data].[Policy_Index].&amp;[5.38]" c="5.38"/>
              <i n="[Plastic_Pollution_Data].[Policy_Index].&amp;[5.39]" c="5.39"/>
              <i n="[Plastic_Pollution_Data].[Policy_Index].&amp;[5.41]" c="5.41"/>
              <i n="[Plastic_Pollution_Data].[Policy_Index].&amp;[5.42]" c="5.42"/>
              <i n="[Plastic_Pollution_Data].[Policy_Index].&amp;[5.44]" c="5.44"/>
              <i n="[Plastic_Pollution_Data].[Policy_Index].&amp;[5.45]" c="5.45"/>
              <i n="[Plastic_Pollution_Data].[Policy_Index].&amp;[5.47]" c="5.47"/>
              <i n="[Plastic_Pollution_Data].[Policy_Index].&amp;[5.48]" c="5.48"/>
              <i n="[Plastic_Pollution_Data].[Policy_Index].&amp;[5.49]" c="5.49"/>
              <i n="[Plastic_Pollution_Data].[Policy_Index].&amp;[5.5]" c="5.5"/>
              <i n="[Plastic_Pollution_Data].[Policy_Index].&amp;[5.52]" c="5.52"/>
              <i n="[Plastic_Pollution_Data].[Policy_Index].&amp;[5.53]" c="5.53"/>
              <i n="[Plastic_Pollution_Data].[Policy_Index].&amp;[5.55]" c="5.55"/>
              <i n="[Plastic_Pollution_Data].[Policy_Index].&amp;[5.56]" c="5.56"/>
              <i n="[Plastic_Pollution_Data].[Policy_Index].&amp;[5.57]" c="5.57"/>
              <i n="[Plastic_Pollution_Data].[Policy_Index].&amp;[5.58]" c="5.58"/>
              <i n="[Plastic_Pollution_Data].[Policy_Index].&amp;[5.6]" c="5.6"/>
              <i n="[Plastic_Pollution_Data].[Policy_Index].&amp;[5.61]" c="5.61"/>
              <i n="[Plastic_Pollution_Data].[Policy_Index].&amp;[5.62]" c="5.62"/>
              <i n="[Plastic_Pollution_Data].[Policy_Index].&amp;[5.63]" c="5.63"/>
              <i n="[Plastic_Pollution_Data].[Policy_Index].&amp;[5.65]" c="5.65"/>
              <i n="[Plastic_Pollution_Data].[Policy_Index].&amp;[5.67]" c="5.67"/>
              <i n="[Plastic_Pollution_Data].[Policy_Index].&amp;[5.69]" c="5.69"/>
              <i n="[Plastic_Pollution_Data].[Policy_Index].&amp;[5.7]" c="5.7"/>
              <i n="[Plastic_Pollution_Data].[Policy_Index].&amp;[5.71]" c="5.71"/>
              <i n="[Plastic_Pollution_Data].[Policy_Index].&amp;[5.73]" c="5.73"/>
              <i n="[Plastic_Pollution_Data].[Policy_Index].&amp;[5.75]" c="5.75"/>
              <i n="[Plastic_Pollution_Data].[Policy_Index].&amp;[5.76]" c="5.76"/>
              <i n="[Plastic_Pollution_Data].[Policy_Index].&amp;[5.77]" c="5.77"/>
              <i n="[Plastic_Pollution_Data].[Policy_Index].&amp;[5.78]" c="5.78"/>
              <i n="[Plastic_Pollution_Data].[Policy_Index].&amp;[5.79]" c="5.79"/>
              <i n="[Plastic_Pollution_Data].[Policy_Index].&amp;[5.81]" c="5.81"/>
              <i n="[Plastic_Pollution_Data].[Policy_Index].&amp;[5.82]" c="5.82"/>
              <i n="[Plastic_Pollution_Data].[Policy_Index].&amp;[5.83]" c="5.83"/>
              <i n="[Plastic_Pollution_Data].[Policy_Index].&amp;[5.84]" c="5.84"/>
              <i n="[Plastic_Pollution_Data].[Policy_Index].&amp;[5.86]" c="5.86"/>
              <i n="[Plastic_Pollution_Data].[Policy_Index].&amp;[5.87]" c="5.87"/>
              <i n="[Plastic_Pollution_Data].[Policy_Index].&amp;[5.88]" c="5.88"/>
              <i n="[Plastic_Pollution_Data].[Policy_Index].&amp;[5.89]" c="5.89"/>
              <i n="[Plastic_Pollution_Data].[Policy_Index].&amp;[5.9]" c="5.9"/>
              <i n="[Plastic_Pollution_Data].[Policy_Index].&amp;[5.91]" c="5.91"/>
              <i n="[Plastic_Pollution_Data].[Policy_Index].&amp;[5.92]" c="5.92"/>
              <i n="[Plastic_Pollution_Data].[Policy_Index].&amp;[5.93]" c="5.93"/>
              <i n="[Plastic_Pollution_Data].[Policy_Index].&amp;[5.94]" c="5.94"/>
              <i n="[Plastic_Pollution_Data].[Policy_Index].&amp;[5.95]" c="5.95"/>
              <i n="[Plastic_Pollution_Data].[Policy_Index].&amp;[5.96]" c="5.96"/>
              <i n="[Plastic_Pollution_Data].[Policy_Index].&amp;[5.97]" c="5.97"/>
              <i n="[Plastic_Pollution_Data].[Policy_Index].&amp;[5.98]" c="5.98"/>
              <i n="[Plastic_Pollution_Data].[Policy_Index].&amp;[5.99]" c="5.99"/>
              <i n="[Plastic_Pollution_Data].[Policy_Index].&amp;[6.]" c="6"/>
              <i n="[Plastic_Pollution_Data].[Policy_Index].&amp;[6.01]" c="6.01"/>
              <i n="[Plastic_Pollution_Data].[Policy_Index].&amp;[6.02]" c="6.02"/>
              <i n="[Plastic_Pollution_Data].[Policy_Index].&amp;[6.03]" c="6.03"/>
              <i n="[Plastic_Pollution_Data].[Policy_Index].&amp;[6.04]" c="6.04"/>
              <i n="[Plastic_Pollution_Data].[Policy_Index].&amp;[6.05]" c="6.05"/>
              <i n="[Plastic_Pollution_Data].[Policy_Index].&amp;[6.06]" c="6.06"/>
              <i n="[Plastic_Pollution_Data].[Policy_Index].&amp;[6.07]" c="6.07"/>
              <i n="[Plastic_Pollution_Data].[Policy_Index].&amp;[6.08]" c="6.08"/>
              <i n="[Plastic_Pollution_Data].[Policy_Index].&amp;[6.09]" c="6.09"/>
              <i n="[Plastic_Pollution_Data].[Policy_Index].&amp;[6.1]" c="6.1"/>
              <i n="[Plastic_Pollution_Data].[Policy_Index].&amp;[6.13]" c="6.13"/>
              <i n="[Plastic_Pollution_Data].[Policy_Index].&amp;[6.14]" c="6.14"/>
              <i n="[Plastic_Pollution_Data].[Policy_Index].&amp;[6.16]" c="6.16"/>
              <i n="[Plastic_Pollution_Data].[Policy_Index].&amp;[6.18]" c="6.18"/>
              <i n="[Plastic_Pollution_Data].[Policy_Index].&amp;[6.19]" c="6.19"/>
              <i n="[Plastic_Pollution_Data].[Policy_Index].&amp;[6.21]" c="6.21"/>
              <i n="[Plastic_Pollution_Data].[Policy_Index].&amp;[6.22]" c="6.22"/>
              <i n="[Plastic_Pollution_Data].[Policy_Index].&amp;[6.23]" c="6.23"/>
              <i n="[Plastic_Pollution_Data].[Policy_Index].&amp;[6.24]" c="6.24"/>
              <i n="[Plastic_Pollution_Data].[Policy_Index].&amp;[6.25]" c="6.25"/>
              <i n="[Plastic_Pollution_Data].[Policy_Index].&amp;[6.27]" c="6.27"/>
              <i n="[Plastic_Pollution_Data].[Policy_Index].&amp;[6.28]" c="6.28"/>
              <i n="[Plastic_Pollution_Data].[Policy_Index].&amp;[6.29]" c="6.29"/>
              <i n="[Plastic_Pollution_Data].[Policy_Index].&amp;[6.3]" c="6.3"/>
              <i n="[Plastic_Pollution_Data].[Policy_Index].&amp;[6.31]" c="6.31"/>
              <i n="[Plastic_Pollution_Data].[Policy_Index].&amp;[6.32]" c="6.32"/>
              <i n="[Plastic_Pollution_Data].[Policy_Index].&amp;[6.34]" c="6.34"/>
              <i n="[Plastic_Pollution_Data].[Policy_Index].&amp;[6.35]" c="6.35"/>
              <i n="[Plastic_Pollution_Data].[Policy_Index].&amp;[6.36]" c="6.36"/>
              <i n="[Plastic_Pollution_Data].[Policy_Index].&amp;[6.37]" c="6.37"/>
              <i n="[Plastic_Pollution_Data].[Policy_Index].&amp;[6.38]" c="6.38"/>
              <i n="[Plastic_Pollution_Data].[Policy_Index].&amp;[6.39]" c="6.39"/>
              <i n="[Plastic_Pollution_Data].[Policy_Index].&amp;[6.4]" c="6.4"/>
              <i n="[Plastic_Pollution_Data].[Policy_Index].&amp;[6.41]" c="6.41"/>
              <i n="[Plastic_Pollution_Data].[Policy_Index].&amp;[6.42]" c="6.42"/>
              <i n="[Plastic_Pollution_Data].[Policy_Index].&amp;[6.43]" c="6.43"/>
              <i n="[Plastic_Pollution_Data].[Policy_Index].&amp;[6.44]" c="6.44"/>
              <i n="[Plastic_Pollution_Data].[Policy_Index].&amp;[6.45]" c="6.45"/>
              <i n="[Plastic_Pollution_Data].[Policy_Index].&amp;[6.46]" c="6.46"/>
              <i n="[Plastic_Pollution_Data].[Policy_Index].&amp;[6.47]" c="6.47"/>
              <i n="[Plastic_Pollution_Data].[Policy_Index].&amp;[6.48]" c="6.48"/>
              <i n="[Plastic_Pollution_Data].[Policy_Index].&amp;[6.49]" c="6.49"/>
              <i n="[Plastic_Pollution_Data].[Policy_Index].&amp;[6.5]" c="6.5"/>
              <i n="[Plastic_Pollution_Data].[Policy_Index].&amp;[6.51]" c="6.51"/>
              <i n="[Plastic_Pollution_Data].[Policy_Index].&amp;[6.53]" c="6.53"/>
              <i n="[Plastic_Pollution_Data].[Policy_Index].&amp;[6.54]" c="6.54"/>
              <i n="[Plastic_Pollution_Data].[Policy_Index].&amp;[6.56]" c="6.56"/>
              <i n="[Plastic_Pollution_Data].[Policy_Index].&amp;[6.57]" c="6.57"/>
              <i n="[Plastic_Pollution_Data].[Policy_Index].&amp;[6.58]" c="6.58"/>
              <i n="[Plastic_Pollution_Data].[Policy_Index].&amp;[6.61]" c="6.61"/>
              <i n="[Plastic_Pollution_Data].[Policy_Index].&amp;[6.62]" c="6.62"/>
              <i n="[Plastic_Pollution_Data].[Policy_Index].&amp;[6.63]" c="6.63"/>
              <i n="[Plastic_Pollution_Data].[Policy_Index].&amp;[6.64]" c="6.64"/>
              <i n="[Plastic_Pollution_Data].[Policy_Index].&amp;[6.65]" c="6.65"/>
              <i n="[Plastic_Pollution_Data].[Policy_Index].&amp;[6.66]" c="6.66"/>
              <i n="[Plastic_Pollution_Data].[Policy_Index].&amp;[6.67]" c="6.67"/>
              <i n="[Plastic_Pollution_Data].[Policy_Index].&amp;[6.68]" c="6.68"/>
              <i n="[Plastic_Pollution_Data].[Policy_Index].&amp;[6.69]" c="6.69"/>
              <i n="[Plastic_Pollution_Data].[Policy_Index].&amp;[6.7]" c="6.7"/>
              <i n="[Plastic_Pollution_Data].[Policy_Index].&amp;[6.71]" c="6.71"/>
              <i n="[Plastic_Pollution_Data].[Policy_Index].&amp;[6.72]" c="6.72"/>
              <i n="[Plastic_Pollution_Data].[Policy_Index].&amp;[6.73]" c="6.73"/>
              <i n="[Plastic_Pollution_Data].[Policy_Index].&amp;[6.74]" c="6.74"/>
              <i n="[Plastic_Pollution_Data].[Policy_Index].&amp;[6.75]" c="6.75"/>
              <i n="[Plastic_Pollution_Data].[Policy_Index].&amp;[6.76]" c="6.76"/>
              <i n="[Plastic_Pollution_Data].[Policy_Index].&amp;[6.77]" c="6.77"/>
              <i n="[Plastic_Pollution_Data].[Policy_Index].&amp;[6.78]" c="6.78"/>
              <i n="[Plastic_Pollution_Data].[Policy_Index].&amp;[6.79]" c="6.79"/>
              <i n="[Plastic_Pollution_Data].[Policy_Index].&amp;[6.8]" c="6.8"/>
              <i n="[Plastic_Pollution_Data].[Policy_Index].&amp;[6.82]" c="6.82"/>
              <i n="[Plastic_Pollution_Data].[Policy_Index].&amp;[6.83]" c="6.83"/>
              <i n="[Plastic_Pollution_Data].[Policy_Index].&amp;[6.85]" c="6.85"/>
              <i n="[Plastic_Pollution_Data].[Policy_Index].&amp;[6.86]" c="6.86"/>
              <i n="[Plastic_Pollution_Data].[Policy_Index].&amp;[6.87]" c="6.87"/>
              <i n="[Plastic_Pollution_Data].[Policy_Index].&amp;[6.88]" c="6.88"/>
              <i n="[Plastic_Pollution_Data].[Policy_Index].&amp;[6.89]" c="6.89"/>
              <i n="[Plastic_Pollution_Data].[Policy_Index].&amp;[6.93]" c="6.93"/>
              <i n="[Plastic_Pollution_Data].[Policy_Index].&amp;[6.94]" c="6.94"/>
              <i n="[Plastic_Pollution_Data].[Policy_Index].&amp;[6.95]" c="6.95"/>
              <i n="[Plastic_Pollution_Data].[Policy_Index].&amp;[6.96]" c="6.96"/>
              <i n="[Plastic_Pollution_Data].[Policy_Index].&amp;[6.97]" c="6.97"/>
              <i n="[Plastic_Pollution_Data].[Policy_Index].&amp;[6.98]" c="6.98"/>
              <i n="[Plastic_Pollution_Data].[Policy_Index].&amp;[7.01]" c="7.01"/>
              <i n="[Plastic_Pollution_Data].[Policy_Index].&amp;[7.02]" c="7.02"/>
              <i n="[Plastic_Pollution_Data].[Policy_Index].&amp;[7.03]" c="7.03"/>
              <i n="[Plastic_Pollution_Data].[Policy_Index].&amp;[7.04]" c="7.04"/>
              <i n="[Plastic_Pollution_Data].[Policy_Index].&amp;[7.05]" c="7.05"/>
              <i n="[Plastic_Pollution_Data].[Policy_Index].&amp;[7.06]" c="7.06"/>
              <i n="[Plastic_Pollution_Data].[Policy_Index].&amp;[7.08]" c="7.08"/>
              <i n="[Plastic_Pollution_Data].[Policy_Index].&amp;[7.09]" c="7.09"/>
              <i n="[Plastic_Pollution_Data].[Policy_Index].&amp;[7.1]" c="7.1"/>
              <i n="[Plastic_Pollution_Data].[Policy_Index].&amp;[7.11]" c="7.11"/>
              <i n="[Plastic_Pollution_Data].[Policy_Index].&amp;[7.12]" c="7.12"/>
              <i n="[Plastic_Pollution_Data].[Policy_Index].&amp;[7.14]" c="7.14"/>
              <i n="[Plastic_Pollution_Data].[Policy_Index].&amp;[7.15]" c="7.15"/>
              <i n="[Plastic_Pollution_Data].[Policy_Index].&amp;[7.16]" c="7.16"/>
              <i n="[Plastic_Pollution_Data].[Policy_Index].&amp;[7.17]" c="7.17"/>
              <i n="[Plastic_Pollution_Data].[Policy_Index].&amp;[7.18]" c="7.18"/>
              <i n="[Plastic_Pollution_Data].[Policy_Index].&amp;[7.19]" c="7.19"/>
              <i n="[Plastic_Pollution_Data].[Policy_Index].&amp;[7.2]" c="7.2"/>
              <i n="[Plastic_Pollution_Data].[Policy_Index].&amp;[7.21]" c="7.21"/>
              <i n="[Plastic_Pollution_Data].[Policy_Index].&amp;[7.22]" c="7.22"/>
              <i n="[Plastic_Pollution_Data].[Policy_Index].&amp;[7.23]" c="7.23"/>
              <i n="[Plastic_Pollution_Data].[Policy_Index].&amp;[7.24]" c="7.24"/>
              <i n="[Plastic_Pollution_Data].[Policy_Index].&amp;[7.25]" c="7.25"/>
              <i n="[Plastic_Pollution_Data].[Policy_Index].&amp;[7.26]" c="7.26"/>
              <i n="[Plastic_Pollution_Data].[Policy_Index].&amp;[7.27]" c="7.27"/>
              <i n="[Plastic_Pollution_Data].[Policy_Index].&amp;[7.28]" c="7.28"/>
              <i n="[Plastic_Pollution_Data].[Policy_Index].&amp;[7.29]" c="7.29"/>
              <i n="[Plastic_Pollution_Data].[Policy_Index].&amp;[7.3]" c="7.3"/>
              <i n="[Plastic_Pollution_Data].[Policy_Index].&amp;[7.31]" c="7.31"/>
              <i n="[Plastic_Pollution_Data].[Policy_Index].&amp;[7.32]" c="7.32"/>
              <i n="[Plastic_Pollution_Data].[Policy_Index].&amp;[7.33]" c="7.33"/>
              <i n="[Plastic_Pollution_Data].[Policy_Index].&amp;[7.34]" c="7.34"/>
              <i n="[Plastic_Pollution_Data].[Policy_Index].&amp;[7.35]" c="7.35"/>
              <i n="[Plastic_Pollution_Data].[Policy_Index].&amp;[7.36]" c="7.36"/>
              <i n="[Plastic_Pollution_Data].[Policy_Index].&amp;[7.37]" c="7.37"/>
              <i n="[Plastic_Pollution_Data].[Policy_Index].&amp;[7.38]" c="7.38"/>
              <i n="[Plastic_Pollution_Data].[Policy_Index].&amp;[7.39]" c="7.39"/>
              <i n="[Plastic_Pollution_Data].[Policy_Index].&amp;[7.4]" c="7.4"/>
              <i n="[Plastic_Pollution_Data].[Policy_Index].&amp;[7.41]" c="7.41"/>
              <i n="[Plastic_Pollution_Data].[Policy_Index].&amp;[7.42]" c="7.42"/>
              <i n="[Plastic_Pollution_Data].[Policy_Index].&amp;[7.43]" c="7.43"/>
              <i n="[Plastic_Pollution_Data].[Policy_Index].&amp;[7.44]" c="7.44"/>
              <i n="[Plastic_Pollution_Data].[Policy_Index].&amp;[7.45]" c="7.45"/>
              <i n="[Plastic_Pollution_Data].[Policy_Index].&amp;[7.46]" c="7.46"/>
              <i n="[Plastic_Pollution_Data].[Policy_Index].&amp;[7.47]" c="7.47"/>
              <i n="[Plastic_Pollution_Data].[Policy_Index].&amp;[7.48]" c="7.48"/>
              <i n="[Plastic_Pollution_Data].[Policy_Index].&amp;[7.49]" c="7.49"/>
              <i n="[Plastic_Pollution_Data].[Policy_Index].&amp;[7.5]" c="7.5"/>
              <i n="[Plastic_Pollution_Data].[Policy_Index].&amp;[7.51]" c="7.51"/>
              <i n="[Plastic_Pollution_Data].[Policy_Index].&amp;[7.52]" c="7.52"/>
              <i n="[Plastic_Pollution_Data].[Policy_Index].&amp;[7.53]" c="7.53"/>
              <i n="[Plastic_Pollution_Data].[Policy_Index].&amp;[7.54]" c="7.54"/>
              <i n="[Plastic_Pollution_Data].[Policy_Index].&amp;[7.55]" c="7.55"/>
              <i n="[Plastic_Pollution_Data].[Policy_Index].&amp;[7.57]" c="7.57"/>
              <i n="[Plastic_Pollution_Data].[Policy_Index].&amp;[7.59]" c="7.59"/>
              <i n="[Plastic_Pollution_Data].[Policy_Index].&amp;[7.6]" c="7.6"/>
              <i n="[Plastic_Pollution_Data].[Policy_Index].&amp;[7.61]" c="7.61"/>
              <i n="[Plastic_Pollution_Data].[Policy_Index].&amp;[7.62]" c="7.62"/>
              <i n="[Plastic_Pollution_Data].[Policy_Index].&amp;[7.63]" c="7.63"/>
              <i n="[Plastic_Pollution_Data].[Policy_Index].&amp;[7.65]" c="7.65"/>
              <i n="[Plastic_Pollution_Data].[Policy_Index].&amp;[7.66]" c="7.66"/>
              <i n="[Plastic_Pollution_Data].[Policy_Index].&amp;[7.67]" c="7.67"/>
              <i n="[Plastic_Pollution_Data].[Policy_Index].&amp;[7.68]" c="7.68"/>
              <i n="[Plastic_Pollution_Data].[Policy_Index].&amp;[7.69]" c="7.69"/>
              <i n="[Plastic_Pollution_Data].[Policy_Index].&amp;[7.7]" c="7.7"/>
              <i n="[Plastic_Pollution_Data].[Policy_Index].&amp;[7.71]" c="7.71"/>
              <i n="[Plastic_Pollution_Data].[Policy_Index].&amp;[7.73]" c="7.73"/>
              <i n="[Plastic_Pollution_Data].[Policy_Index].&amp;[7.76]" c="7.76"/>
              <i n="[Plastic_Pollution_Data].[Policy_Index].&amp;[7.77]" c="7.77"/>
              <i n="[Plastic_Pollution_Data].[Policy_Index].&amp;[7.78]" c="7.78"/>
              <i n="[Plastic_Pollution_Data].[Policy_Index].&amp;[7.79]" c="7.79"/>
              <i n="[Plastic_Pollution_Data].[Policy_Index].&amp;[7.8]" c="7.8"/>
              <i n="[Plastic_Pollution_Data].[Policy_Index].&amp;[7.82]" c="7.82"/>
              <i n="[Plastic_Pollution_Data].[Policy_Index].&amp;[7.83]" c="7.83"/>
              <i n="[Plastic_Pollution_Data].[Policy_Index].&amp;[7.84]" c="7.84"/>
              <i n="[Plastic_Pollution_Data].[Policy_Index].&amp;[7.85]" c="7.85"/>
              <i n="[Plastic_Pollution_Data].[Policy_Index].&amp;[7.87]" c="7.87"/>
              <i n="[Plastic_Pollution_Data].[Policy_Index].&amp;[7.88]" c="7.88"/>
              <i n="[Plastic_Pollution_Data].[Policy_Index].&amp;[7.89]" c="7.89"/>
              <i n="[Plastic_Pollution_Data].[Policy_Index].&amp;[7.9]" c="7.9"/>
              <i n="[Plastic_Pollution_Data].[Policy_Index].&amp;[7.92]" c="7.92"/>
              <i n="[Plastic_Pollution_Data].[Policy_Index].&amp;[7.93]" c="7.93"/>
              <i n="[Plastic_Pollution_Data].[Policy_Index].&amp;[7.94]" c="7.94"/>
              <i n="[Plastic_Pollution_Data].[Policy_Index].&amp;[7.95]" c="7.95"/>
              <i n="[Plastic_Pollution_Data].[Policy_Index].&amp;[7.96]" c="7.96"/>
              <i n="[Plastic_Pollution_Data].[Policy_Index].&amp;[7.98]" c="7.98"/>
              <i n="[Plastic_Pollution_Data].[Policy_Index].&amp;[7.99]" c="7.99"/>
              <i n="[Plastic_Pollution_Data].[Policy_Index].&amp;[8.]" c="8"/>
              <i n="[Plastic_Pollution_Data].[Policy_Index].&amp;[8.01]" c="8.01"/>
              <i n="[Plastic_Pollution_Data].[Policy_Index].&amp;[8.02]" c="8.02"/>
              <i n="[Plastic_Pollution_Data].[Policy_Index].&amp;[8.04]" c="8.04"/>
              <i n="[Plastic_Pollution_Data].[Policy_Index].&amp;[8.05]" c="8.05"/>
              <i n="[Plastic_Pollution_Data].[Policy_Index].&amp;[8.06]" c="8.06"/>
              <i n="[Plastic_Pollution_Data].[Policy_Index].&amp;[8.08]" c="8.08"/>
              <i n="[Plastic_Pollution_Data].[Policy_Index].&amp;[8.09]" c="8.09"/>
              <i n="[Plastic_Pollution_Data].[Policy_Index].&amp;[8.12]" c="8.12"/>
              <i n="[Plastic_Pollution_Data].[Policy_Index].&amp;[8.13]" c="8.13"/>
              <i n="[Plastic_Pollution_Data].[Policy_Index].&amp;[8.14]" c="8.14"/>
              <i n="[Plastic_Pollution_Data].[Policy_Index].&amp;[8.15]" c="8.15"/>
              <i n="[Plastic_Pollution_Data].[Policy_Index].&amp;[8.16]" c="8.16"/>
              <i n="[Plastic_Pollution_Data].[Policy_Index].&amp;[8.17]" c="8.17"/>
              <i n="[Plastic_Pollution_Data].[Policy_Index].&amp;[8.18]" c="8.18"/>
              <i n="[Plastic_Pollution_Data].[Policy_Index].&amp;[8.19]" c="8.19"/>
              <i n="[Plastic_Pollution_Data].[Policy_Index].&amp;[8.2]" c="8.2"/>
              <i n="[Plastic_Pollution_Data].[Policy_Index].&amp;[8.22]" c="8.22"/>
              <i n="[Plastic_Pollution_Data].[Policy_Index].&amp;[8.23]" c="8.23"/>
              <i n="[Plastic_Pollution_Data].[Policy_Index].&amp;[8.25]" c="8.25"/>
              <i n="[Plastic_Pollution_Data].[Policy_Index].&amp;[8.26]" c="8.26"/>
              <i n="[Plastic_Pollution_Data].[Policy_Index].&amp;[8.27]" c="8.27"/>
              <i n="[Plastic_Pollution_Data].[Policy_Index].&amp;[8.28]" c="8.28"/>
              <i n="[Plastic_Pollution_Data].[Policy_Index].&amp;[8.3]" c="8.3"/>
              <i n="[Plastic_Pollution_Data].[Policy_Index].&amp;[8.31]" c="8.31"/>
              <i n="[Plastic_Pollution_Data].[Policy_Index].&amp;[8.32]" c="8.32"/>
              <i n="[Plastic_Pollution_Data].[Policy_Index].&amp;[8.33]" c="8.33"/>
              <i n="[Plastic_Pollution_Data].[Policy_Index].&amp;[8.34]" c="8.34"/>
              <i n="[Plastic_Pollution_Data].[Policy_Index].&amp;[8.35]" c="8.35"/>
              <i n="[Plastic_Pollution_Data].[Policy_Index].&amp;[8.36]" c="8.36"/>
              <i n="[Plastic_Pollution_Data].[Policy_Index].&amp;[8.37]" c="8.37"/>
              <i n="[Plastic_Pollution_Data].[Policy_Index].&amp;[8.38]" c="8.38"/>
              <i n="[Plastic_Pollution_Data].[Policy_Index].&amp;[8.39]" c="8.39"/>
              <i n="[Plastic_Pollution_Data].[Policy_Index].&amp;[8.4]" c="8.4"/>
              <i n="[Plastic_Pollution_Data].[Policy_Index].&amp;[8.42]" c="8.42"/>
              <i n="[Plastic_Pollution_Data].[Policy_Index].&amp;[8.43]" c="8.43"/>
              <i n="[Plastic_Pollution_Data].[Policy_Index].&amp;[8.46]" c="8.46"/>
              <i n="[Plastic_Pollution_Data].[Policy_Index].&amp;[8.47]" c="8.47"/>
              <i n="[Plastic_Pollution_Data].[Policy_Index].&amp;[8.48]" c="8.48"/>
              <i n="[Plastic_Pollution_Data].[Policy_Index].&amp;[8.49]" c="8.49"/>
              <i n="[Plastic_Pollution_Data].[Policy_Index].&amp;[8.5]" c="8.5"/>
              <i n="[Plastic_Pollution_Data].[Policy_Index].&amp;[8.51]" c="8.51"/>
              <i n="[Plastic_Pollution_Data].[Policy_Index].&amp;[8.52]" c="8.52"/>
              <i n="[Plastic_Pollution_Data].[Policy_Index].&amp;[8.53]" c="8.53"/>
              <i n="[Plastic_Pollution_Data].[Policy_Index].&amp;[8.54]" c="8.54"/>
              <i n="[Plastic_Pollution_Data].[Policy_Index].&amp;[8.56]" c="8.56"/>
              <i n="[Plastic_Pollution_Data].[Policy_Index].&amp;[8.57]" c="8.57"/>
              <i n="[Plastic_Pollution_Data].[Policy_Index].&amp;[8.58]" c="8.58"/>
              <i n="[Plastic_Pollution_Data].[Policy_Index].&amp;[8.59]" c="8.59"/>
              <i n="[Plastic_Pollution_Data].[Policy_Index].&amp;[8.6]" c="8.6"/>
              <i n="[Plastic_Pollution_Data].[Policy_Index].&amp;[8.61]" c="8.61"/>
              <i n="[Plastic_Pollution_Data].[Policy_Index].&amp;[8.62]" c="8.62"/>
              <i n="[Plastic_Pollution_Data].[Policy_Index].&amp;[8.65]" c="8.65"/>
              <i n="[Plastic_Pollution_Data].[Policy_Index].&amp;[8.66]" c="8.66"/>
              <i n="[Plastic_Pollution_Data].[Policy_Index].&amp;[8.67]" c="8.67"/>
              <i n="[Plastic_Pollution_Data].[Policy_Index].&amp;[8.68]" c="8.68"/>
              <i n="[Plastic_Pollution_Data].[Policy_Index].&amp;[8.7]" c="8.7"/>
              <i n="[Plastic_Pollution_Data].[Policy_Index].&amp;[8.72]" c="8.72"/>
              <i n="[Plastic_Pollution_Data].[Policy_Index].&amp;[8.73]" c="8.73"/>
              <i n="[Plastic_Pollution_Data].[Policy_Index].&amp;[8.76]" c="8.76"/>
              <i n="[Plastic_Pollution_Data].[Policy_Index].&amp;[8.77]" c="8.77"/>
              <i n="[Plastic_Pollution_Data].[Policy_Index].&amp;[8.79]" c="8.79"/>
              <i n="[Plastic_Pollution_Data].[Policy_Index].&amp;[8.81]" c="8.81"/>
              <i n="[Plastic_Pollution_Data].[Policy_Index].&amp;[8.82]" c="8.82"/>
              <i n="[Plastic_Pollution_Data].[Policy_Index].&amp;[8.84]" c="8.84"/>
              <i n="[Plastic_Pollution_Data].[Policy_Index].&amp;[8.85]" c="8.85"/>
              <i n="[Plastic_Pollution_Data].[Policy_Index].&amp;[8.86]" c="8.86"/>
              <i n="[Plastic_Pollution_Data].[Policy_Index].&amp;[8.87]" c="8.87"/>
              <i n="[Plastic_Pollution_Data].[Policy_Index].&amp;[8.88]" c="8.88"/>
              <i n="[Plastic_Pollution_Data].[Policy_Index].&amp;[8.89]" c="8.89"/>
              <i n="[Plastic_Pollution_Data].[Policy_Index].&amp;[8.9]" c="8.9"/>
              <i n="[Plastic_Pollution_Data].[Policy_Index].&amp;[8.93]" c="8.93"/>
              <i n="[Plastic_Pollution_Data].[Policy_Index].&amp;[8.94]" c="8.94"/>
              <i n="[Plastic_Pollution_Data].[Policy_Index].&amp;[8.95]" c="8.95"/>
              <i n="[Plastic_Pollution_Data].[Policy_Index].&amp;[8.96]" c="8.96"/>
              <i n="[Plastic_Pollution_Data].[Policy_Index].&amp;[8.98]" c="8.98"/>
              <i n="[Plastic_Pollution_Data].[Policy_Index].&amp;[8.99]" c="8.99"/>
              <i n="[Plastic_Pollution_Data].[Policy_Index].&amp;[9.]" c="9"/>
              <i n="[Plastic_Pollution_Data].[Policy_Index].&amp;[9.01]" c="9.01"/>
              <i n="[Plastic_Pollution_Data].[Policy_Index].&amp;[9.02]" c="9.02"/>
              <i n="[Plastic_Pollution_Data].[Policy_Index].&amp;[9.03]" c="9.03"/>
              <i n="[Plastic_Pollution_Data].[Policy_Index].&amp;[9.04]" c="9.04"/>
              <i n="[Plastic_Pollution_Data].[Policy_Index].&amp;[9.05]" c="9.05"/>
              <i n="[Plastic_Pollution_Data].[Policy_Index].&amp;[9.06]" c="9.06"/>
              <i n="[Plastic_Pollution_Data].[Policy_Index].&amp;[9.09]" c="9.09"/>
              <i n="[Plastic_Pollution_Data].[Policy_Index].&amp;[9.11]" c="9.11"/>
              <i n="[Plastic_Pollution_Data].[Policy_Index].&amp;[9.12]" c="9.12"/>
              <i n="[Plastic_Pollution_Data].[Policy_Index].&amp;[9.13]" c="9.13"/>
              <i n="[Plastic_Pollution_Data].[Policy_Index].&amp;[9.15]" c="9.15"/>
              <i n="[Plastic_Pollution_Data].[Policy_Index].&amp;[9.16]" c="9.16"/>
              <i n="[Plastic_Pollution_Data].[Policy_Index].&amp;[9.17]" c="9.17"/>
              <i n="[Plastic_Pollution_Data].[Policy_Index].&amp;[9.18]" c="9.18"/>
              <i n="[Plastic_Pollution_Data].[Policy_Index].&amp;[9.19]" c="9.19"/>
              <i n="[Plastic_Pollution_Data].[Policy_Index].&amp;[9.2]" c="9.2"/>
              <i n="[Plastic_Pollution_Data].[Policy_Index].&amp;[9.21]" c="9.21"/>
              <i n="[Plastic_Pollution_Data].[Policy_Index].&amp;[9.22]" c="9.22"/>
              <i n="[Plastic_Pollution_Data].[Policy_Index].&amp;[9.23]" c="9.23"/>
              <i n="[Plastic_Pollution_Data].[Policy_Index].&amp;[9.25]" c="9.25"/>
              <i n="[Plastic_Pollution_Data].[Policy_Index].&amp;[9.26]" c="9.26"/>
              <i n="[Plastic_Pollution_Data].[Policy_Index].&amp;[9.28]" c="9.28"/>
              <i n="[Plastic_Pollution_Data].[Policy_Index].&amp;[9.3]" c="9.3"/>
              <i n="[Plastic_Pollution_Data].[Policy_Index].&amp;[9.31]" c="9.31"/>
              <i n="[Plastic_Pollution_Data].[Policy_Index].&amp;[9.32]" c="9.32"/>
              <i n="[Plastic_Pollution_Data].[Policy_Index].&amp;[9.33]" c="9.33"/>
              <i n="[Plastic_Pollution_Data].[Policy_Index].&amp;[9.35]" c="9.35"/>
              <i n="[Plastic_Pollution_Data].[Policy_Index].&amp;[9.36]" c="9.36"/>
              <i n="[Plastic_Pollution_Data].[Policy_Index].&amp;[9.37]" c="9.37"/>
              <i n="[Plastic_Pollution_Data].[Policy_Index].&amp;[9.38]" c="9.38"/>
              <i n="[Plastic_Pollution_Data].[Policy_Index].&amp;[9.39]" c="9.39"/>
              <i n="[Plastic_Pollution_Data].[Policy_Index].&amp;[9.4]" c="9.4"/>
              <i n="[Plastic_Pollution_Data].[Policy_Index].&amp;[9.41]" c="9.41"/>
              <i n="[Plastic_Pollution_Data].[Policy_Index].&amp;[9.43]" c="9.43"/>
              <i n="[Plastic_Pollution_Data].[Policy_Index].&amp;[9.44]" c="9.44"/>
              <i n="[Plastic_Pollution_Data].[Policy_Index].&amp;[9.45]" c="9.45"/>
              <i n="[Plastic_Pollution_Data].[Policy_Index].&amp;[9.46]" c="9.46"/>
              <i n="[Plastic_Pollution_Data].[Policy_Index].&amp;[9.47]" c="9.47"/>
              <i n="[Plastic_Pollution_Data].[Policy_Index].&amp;[9.48]" c="9.48"/>
              <i n="[Plastic_Pollution_Data].[Policy_Index].&amp;[9.5]" c="9.5"/>
              <i n="[Plastic_Pollution_Data].[Policy_Index].&amp;[9.51]" c="9.51"/>
              <i n="[Plastic_Pollution_Data].[Policy_Index].&amp;[9.52]" c="9.52"/>
              <i n="[Plastic_Pollution_Data].[Policy_Index].&amp;[9.53]" c="9.53"/>
              <i n="[Plastic_Pollution_Data].[Policy_Index].&amp;[9.54]" c="9.54"/>
              <i n="[Plastic_Pollution_Data].[Policy_Index].&amp;[9.55]" c="9.55"/>
              <i n="[Plastic_Pollution_Data].[Policy_Index].&amp;[9.56]" c="9.56"/>
              <i n="[Plastic_Pollution_Data].[Policy_Index].&amp;[9.57]" c="9.57"/>
              <i n="[Plastic_Pollution_Data].[Policy_Index].&amp;[9.59]" c="9.59"/>
              <i n="[Plastic_Pollution_Data].[Policy_Index].&amp;[9.6]" c="9.6"/>
              <i n="[Plastic_Pollution_Data].[Policy_Index].&amp;[9.61]" c="9.61"/>
              <i n="[Plastic_Pollution_Data].[Policy_Index].&amp;[9.64]" c="9.64"/>
              <i n="[Plastic_Pollution_Data].[Policy_Index].&amp;[9.65]" c="9.65"/>
              <i n="[Plastic_Pollution_Data].[Policy_Index].&amp;[9.66]" c="9.66"/>
              <i n="[Plastic_Pollution_Data].[Policy_Index].&amp;[9.67]" c="9.67"/>
              <i n="[Plastic_Pollution_Data].[Policy_Index].&amp;[9.69]" c="9.69"/>
              <i n="[Plastic_Pollution_Data].[Policy_Index].&amp;[9.7]" c="9.7"/>
              <i n="[Plastic_Pollution_Data].[Policy_Index].&amp;[9.71]" c="9.71"/>
              <i n="[Plastic_Pollution_Data].[Policy_Index].&amp;[9.72]" c="9.72"/>
              <i n="[Plastic_Pollution_Data].[Policy_Index].&amp;[9.73]" c="9.73"/>
              <i n="[Plastic_Pollution_Data].[Policy_Index].&amp;[9.74]" c="9.74"/>
              <i n="[Plastic_Pollution_Data].[Policy_Index].&amp;[9.75]" c="9.75"/>
              <i n="[Plastic_Pollution_Data].[Policy_Index].&amp;[9.76]" c="9.76"/>
              <i n="[Plastic_Pollution_Data].[Policy_Index].&amp;[9.77]" c="9.77"/>
              <i n="[Plastic_Pollution_Data].[Policy_Index].&amp;[9.78]" c="9.78"/>
              <i n="[Plastic_Pollution_Data].[Policy_Index].&amp;[9.79]" c="9.79"/>
              <i n="[Plastic_Pollution_Data].[Policy_Index].&amp;[9.8]" c="9.8"/>
              <i n="[Plastic_Pollution_Data].[Policy_Index].&amp;[9.81]" c="9.81"/>
              <i n="[Plastic_Pollution_Data].[Policy_Index].&amp;[9.82]" c="9.82"/>
              <i n="[Plastic_Pollution_Data].[Policy_Index].&amp;[9.83]" c="9.83"/>
              <i n="[Plastic_Pollution_Data].[Policy_Index].&amp;[9.84]" c="9.84"/>
              <i n="[Plastic_Pollution_Data].[Policy_Index].&amp;[9.85]" c="9.85"/>
              <i n="[Plastic_Pollution_Data].[Policy_Index].&amp;[9.86]" c="9.86"/>
              <i n="[Plastic_Pollution_Data].[Policy_Index].&amp;[9.88]" c="9.88"/>
              <i n="[Plastic_Pollution_Data].[Policy_Index].&amp;[9.89]" c="9.89"/>
              <i n="[Plastic_Pollution_Data].[Policy_Index].&amp;[9.91]" c="9.91"/>
              <i n="[Plastic_Pollution_Data].[Policy_Index].&amp;[9.92]" c="9.92"/>
              <i n="[Plastic_Pollution_Data].[Policy_Index].&amp;[9.93]" c="9.93"/>
              <i n="[Plastic_Pollution_Data].[Policy_Index].&amp;[9.94]" c="9.94"/>
              <i n="[Plastic_Pollution_Data].[Policy_Index].&amp;[9.96]" c="9.96"/>
              <i n="[Plastic_Pollution_Data].[Policy_Index].&amp;[9.97]" c="9.97"/>
              <i n="[Plastic_Pollution_Data].[Policy_Index].&amp;[9.98]" c="9.98"/>
              <i n="[Plastic_Pollution_Data].[Policy_Index].&amp;[9.99]" c="9.99"/>
              <i n="[Plastic_Pollution_Data].[Policy_Index].&amp;[1.E1]" c="10"/>
            </range>
          </ranges>
        </level>
      </levels>
      <selections count="1">
        <selection n="[Plastic_Pollution_Data].[Policy_Index].[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2" xr10:uid="{31B7CA48-83CA-4BD8-A4F5-E84AA84E0D9D}" cache="Slicer_Date" caption="Date" level="1" style="SlicerStyleDark6" rowHeight="251883"/>
  <slicer name="Country 2" xr10:uid="{23248D4D-217E-4240-B78A-69FA7A2AE362}" cache="Slicer_Country1" caption="Country" level="1" style="SlicerStyleDark6" rowHeight="251883"/>
  <slicer name="Policy_Index 1" xr10:uid="{0B55D2B1-F7E5-44EB-B52D-1142310CC58C}" cache="Slicer_Policy_Index1" caption="Policy_Index" level="1" style="SlicerStyleDark6"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73EEA20E-2023-4E00-96F3-B62D5F76E551}" cache="Slicer_Country" caption="Country" level="1" style="SlicerStyleDark6" rowHeight="251883"/>
  <slicer name="Date (Year)" xr10:uid="{46E94C84-B645-42F6-A732-72CAD905D208}" cache="Slicer_Date__Year" caption="Date (Year)" level="1" style="SlicerStyleDark6" rowHeight="251883"/>
  <slicer name="Policy_Index" xr10:uid="{12672F04-CDCB-4E81-A3AD-62B5D428A81E}" cache="Slicer_Policy_Index" caption="Policy_Index" level="1" style="SlicerStyleDark6"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FD1CF8-528A-417F-8F05-24DE72BD958F}" name="Plastic_Pollution_Data" displayName="Plastic_Pollution_Data" ref="A1:U1501" tableType="queryTable" totalsRowShown="0">
  <autoFilter ref="A1:U1501" xr:uid="{FAFD1CF8-528A-417F-8F05-24DE72BD958F}"/>
  <tableColumns count="21">
    <tableColumn id="1" xr3:uid="{6A8A9687-1651-4C48-9FD8-9CAD1160D39A}" uniqueName="1" name="Record_ID" queryTableFieldId="1"/>
    <tableColumn id="2" xr3:uid="{4BB73EBF-6C66-41C1-8545-867C2A390D6E}" uniqueName="2" name="Date" queryTableFieldId="2" dataDxfId="9"/>
    <tableColumn id="3" xr3:uid="{35DBD7F6-9665-403C-B151-884882945A0F}" uniqueName="3" name="Country" queryTableFieldId="3" dataDxfId="8"/>
    <tableColumn id="4" xr3:uid="{F7371363-DB73-49D0-9825-B275C6313894}" uniqueName="4" name="City" queryTableFieldId="4" dataDxfId="7"/>
    <tableColumn id="5" xr3:uid="{9582EC2C-6149-4F55-A1CF-E4604EDD28B6}" uniqueName="5" name="Region" queryTableFieldId="5" dataDxfId="6"/>
    <tableColumn id="6" xr3:uid="{8D6684B3-1620-4FFD-8AF1-C06383715337}" uniqueName="6" name="Source_Type" queryTableFieldId="6" dataDxfId="5"/>
    <tableColumn id="7" xr3:uid="{C3AA8636-0AD4-4743-91FB-D8B45F5DA1B1}" uniqueName="7" name="Plastic_Type" queryTableFieldId="7" dataDxfId="4"/>
    <tableColumn id="8" xr3:uid="{FD838A66-5C3C-4CEA-B0DF-48482EA4A4B4}" uniqueName="8" name="Waste_Tons" queryTableFieldId="8"/>
    <tableColumn id="9" xr3:uid="{AB9985EB-4ED7-44BE-94EE-978A061AF929}" uniqueName="9" name="Recycled_Tons" queryTableFieldId="9"/>
    <tableColumn id="10" xr3:uid="{28BDB5E1-CB8E-460C-8EE6-084E612F907B}" uniqueName="10" name="Mismanaged_Tons" queryTableFieldId="10"/>
    <tableColumn id="11" xr3:uid="{27A3EA91-7CF2-450E-8C32-9E2CB15FCA67}" uniqueName="11" name="Ocean_Leakage_Tons" queryTableFieldId="11"/>
    <tableColumn id="12" xr3:uid="{7230C71A-53A0-458F-B7E7-87DBF70B01B4}" uniqueName="12" name="Population" queryTableFieldId="12"/>
    <tableColumn id="13" xr3:uid="{FE455313-9F2D-4EB3-962F-C4BF9126E00C}" uniqueName="13" name="Waste_Per_Capita" queryTableFieldId="13"/>
    <tableColumn id="14" xr3:uid="{CB6BCCDC-0CA5-438F-807B-879CC39D9A6B}" uniqueName="14" name="Cleanup_Cost_USD" queryTableFieldId="14"/>
    <tableColumn id="15" xr3:uid="{6A6126C6-B57D-4EB9-A539-71A5869D193E}" uniqueName="15" name="Policy_Index" queryTableFieldId="15"/>
    <tableColumn id="16" xr3:uid="{C84D0D10-C5FB-460A-B45D-B2EBD7FEEEF5}" uniqueName="16" name="Awareness_Index" queryTableFieldId="16"/>
    <tableColumn id="17" xr3:uid="{349CC48D-0B32-425D-8AA6-78B78180B8B7}" uniqueName="17" name="Industrial_Contribution" queryTableFieldId="17"/>
    <tableColumn id="18" xr3:uid="{979282FA-FCF3-4CFE-8E7B-84FFBB2418F6}" uniqueName="18" name="Household_Contribution" queryTableFieldId="18"/>
    <tableColumn id="19" xr3:uid="{8F8E5CA5-D613-49A1-9239-72862FA700F5}" uniqueName="19" name="Tourism_Contribution" queryTableFieldId="19"/>
    <tableColumn id="20" xr3:uid="{3EBE4E44-B47E-41DD-BD61-378A796797A1}" uniqueName="20" name="River_Proximity" queryTableFieldId="20" dataDxfId="3"/>
    <tableColumn id="21" xr3:uid="{AF1918BE-4957-4994-94D3-5A6739D8C358}" uniqueName="21" name="Column1" queryTableFieldId="21" dataDxfId="2">
      <calculatedColumnFormula>YEAR(Plastic_Pollution_Data[[#This Row],[Date]])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8">
    <wetp:webextensionref xmlns:r="http://schemas.openxmlformats.org/officeDocument/2006/relationships" r:id="rId1"/>
  </wetp:taskpane>
  <wetp:taskpane dockstate="right" visibility="0" width="525" row="9">
    <wetp:webextensionref xmlns:r="http://schemas.openxmlformats.org/officeDocument/2006/relationships" r:id="rId2"/>
  </wetp:taskpane>
</wetp:taskpanes>
</file>

<file path=xl/webextensions/webextension1.xml><?xml version="1.0" encoding="utf-8"?>
<we:webextension xmlns:we="http://schemas.microsoft.com/office/webextensions/webextension/2010/11" id="{20813836-24CA-4081-A7FA-158DC0549075}">
  <we:reference id="wa200001584" version="3.0.5.6" store="en-US" storeType="OMEX"/>
  <we:alternateReferences>
    <we:reference id="wa200001584" version="3.0.5.6" store="WA200001584"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27E6C18D-C3A3-4471-8DEB-BDC09347DCD5}">
  <we:reference id="wa200005502" version="1.0.0.12" store="en-US" storeType="OMEX"/>
  <we:alternateReferences>
    <we:reference id="wa200005502" version="1.0.0.12" store="wa200005502" storeType="OMEX"/>
  </we:alternateReferences>
  <we:properties>
    <we:property name="docId" value="&quot;49eNz_BSeeBK_62iUlfx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16DC7-4B59-4A3B-8A4F-3C1D7F37105A}">
  <dimension ref="A1:V1501"/>
  <sheetViews>
    <sheetView topLeftCell="A1484" zoomScale="102" workbookViewId="0">
      <selection activeCell="V6" sqref="V6"/>
    </sheetView>
  </sheetViews>
  <sheetFormatPr defaultRowHeight="14.5" x14ac:dyDescent="0.35"/>
  <cols>
    <col min="1" max="1" width="15.6328125" customWidth="1"/>
    <col min="2" max="2" width="15.6328125" style="1" customWidth="1"/>
    <col min="3" max="6" width="15.6328125" customWidth="1"/>
    <col min="7" max="7" width="13.54296875" bestFit="1" customWidth="1"/>
    <col min="8" max="8" width="13" bestFit="1" customWidth="1"/>
    <col min="9" max="9" width="15.6328125" bestFit="1" customWidth="1"/>
    <col min="10" max="10" width="18.54296875" bestFit="1" customWidth="1"/>
    <col min="11" max="11" width="21" bestFit="1" customWidth="1"/>
    <col min="12" max="12" width="12.1796875" bestFit="1" customWidth="1"/>
    <col min="13" max="13" width="18.26953125" bestFit="1" customWidth="1"/>
    <col min="14" max="14" width="19.453125" bestFit="1" customWidth="1"/>
    <col min="15" max="15" width="13.6328125" bestFit="1" customWidth="1"/>
    <col min="16" max="16" width="17.6328125" bestFit="1" customWidth="1"/>
    <col min="17" max="17" width="22.81640625" bestFit="1" customWidth="1"/>
    <col min="18" max="18" width="23.81640625" bestFit="1" customWidth="1"/>
    <col min="19" max="19" width="21.453125" bestFit="1" customWidth="1"/>
    <col min="20" max="20" width="16.1796875" bestFit="1" customWidth="1"/>
    <col min="21" max="21" width="12.36328125" customWidth="1"/>
  </cols>
  <sheetData>
    <row r="1" spans="1:21" x14ac:dyDescent="0.3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104</v>
      </c>
    </row>
    <row r="2" spans="1:21" x14ac:dyDescent="0.35">
      <c r="A2">
        <v>28</v>
      </c>
      <c r="B2" s="1">
        <v>44645</v>
      </c>
      <c r="C2" t="s">
        <v>20</v>
      </c>
      <c r="D2" t="s">
        <v>21</v>
      </c>
      <c r="E2" t="s">
        <v>22</v>
      </c>
      <c r="F2" t="s">
        <v>23</v>
      </c>
      <c r="G2" t="s">
        <v>24</v>
      </c>
      <c r="H2">
        <v>2487.4699999999998</v>
      </c>
      <c r="I2">
        <v>485.89</v>
      </c>
      <c r="J2">
        <v>2001.58</v>
      </c>
      <c r="K2">
        <v>212.54</v>
      </c>
      <c r="L2">
        <v>14681687</v>
      </c>
      <c r="M2">
        <v>1.6899999999999999E-4</v>
      </c>
      <c r="N2">
        <v>314811.59999999998</v>
      </c>
      <c r="O2">
        <v>2.83</v>
      </c>
      <c r="P2">
        <v>6.44</v>
      </c>
      <c r="Q2">
        <v>55.37</v>
      </c>
      <c r="R2">
        <v>36.619999999999997</v>
      </c>
      <c r="S2">
        <v>8.01</v>
      </c>
      <c r="T2" t="s">
        <v>25</v>
      </c>
      <c r="U2">
        <f>YEAR(Plastic_Pollution_Data[[#This Row],[Date]])</f>
        <v>2022</v>
      </c>
    </row>
    <row r="3" spans="1:21" x14ac:dyDescent="0.35">
      <c r="A3">
        <v>72</v>
      </c>
      <c r="B3" s="1">
        <v>44906</v>
      </c>
      <c r="C3" t="s">
        <v>26</v>
      </c>
      <c r="D3" t="s">
        <v>27</v>
      </c>
      <c r="E3" t="s">
        <v>22</v>
      </c>
      <c r="F3" t="s">
        <v>28</v>
      </c>
      <c r="G3" t="s">
        <v>29</v>
      </c>
      <c r="H3">
        <v>3360.79</v>
      </c>
      <c r="I3">
        <v>1389.15</v>
      </c>
      <c r="J3">
        <v>1971.64</v>
      </c>
      <c r="K3">
        <v>306.32</v>
      </c>
      <c r="L3">
        <v>17195175</v>
      </c>
      <c r="M3">
        <v>1.95E-4</v>
      </c>
      <c r="N3">
        <v>196144.65</v>
      </c>
      <c r="O3">
        <v>2.38</v>
      </c>
      <c r="P3">
        <v>1.45</v>
      </c>
      <c r="Q3">
        <v>14.75</v>
      </c>
      <c r="R3">
        <v>59.01</v>
      </c>
      <c r="S3">
        <v>26.24</v>
      </c>
      <c r="T3" t="s">
        <v>25</v>
      </c>
      <c r="U3">
        <f>YEAR(Plastic_Pollution_Data[[#This Row],[Date]])</f>
        <v>2022</v>
      </c>
    </row>
    <row r="4" spans="1:21" x14ac:dyDescent="0.35">
      <c r="A4">
        <v>78</v>
      </c>
      <c r="B4" s="1">
        <v>45400</v>
      </c>
      <c r="C4" t="s">
        <v>30</v>
      </c>
      <c r="D4" t="s">
        <v>31</v>
      </c>
      <c r="E4" t="s">
        <v>22</v>
      </c>
      <c r="F4" t="s">
        <v>28</v>
      </c>
      <c r="G4" t="s">
        <v>32</v>
      </c>
      <c r="H4">
        <v>4603.84</v>
      </c>
      <c r="I4">
        <v>1711.89</v>
      </c>
      <c r="J4">
        <v>2891.95</v>
      </c>
      <c r="K4">
        <v>378.41</v>
      </c>
      <c r="L4">
        <v>3262053</v>
      </c>
      <c r="M4">
        <v>1.4109999999999999E-3</v>
      </c>
      <c r="N4">
        <v>295661.74</v>
      </c>
      <c r="O4">
        <v>3.42</v>
      </c>
      <c r="P4">
        <v>8.25</v>
      </c>
      <c r="Q4">
        <v>53.54</v>
      </c>
      <c r="R4">
        <v>15.4</v>
      </c>
      <c r="S4">
        <v>31.06</v>
      </c>
      <c r="T4" t="s">
        <v>25</v>
      </c>
      <c r="U4">
        <f>YEAR(Plastic_Pollution_Data[[#This Row],[Date]])</f>
        <v>2024</v>
      </c>
    </row>
    <row r="5" spans="1:21" x14ac:dyDescent="0.35">
      <c r="A5">
        <v>93</v>
      </c>
      <c r="B5" s="1">
        <v>44779</v>
      </c>
      <c r="C5" t="s">
        <v>33</v>
      </c>
      <c r="D5" t="s">
        <v>34</v>
      </c>
      <c r="E5" t="s">
        <v>22</v>
      </c>
      <c r="F5" t="s">
        <v>35</v>
      </c>
      <c r="G5" t="s">
        <v>29</v>
      </c>
      <c r="H5">
        <v>2081.89</v>
      </c>
      <c r="I5">
        <v>1215.83</v>
      </c>
      <c r="J5">
        <v>866.06</v>
      </c>
      <c r="K5">
        <v>125.53</v>
      </c>
      <c r="L5">
        <v>19240574</v>
      </c>
      <c r="M5">
        <v>1.08E-4</v>
      </c>
      <c r="N5">
        <v>118237.58</v>
      </c>
      <c r="O5">
        <v>5.28</v>
      </c>
      <c r="P5">
        <v>1.38</v>
      </c>
      <c r="Q5">
        <v>25.65</v>
      </c>
      <c r="R5">
        <v>20.309999999999999</v>
      </c>
      <c r="S5">
        <v>54.04</v>
      </c>
      <c r="T5" t="s">
        <v>25</v>
      </c>
      <c r="U5">
        <f>YEAR(Plastic_Pollution_Data[[#This Row],[Date]])</f>
        <v>2022</v>
      </c>
    </row>
    <row r="6" spans="1:21" x14ac:dyDescent="0.35">
      <c r="A6">
        <v>103</v>
      </c>
      <c r="B6" s="1">
        <v>45009</v>
      </c>
      <c r="C6" t="s">
        <v>36</v>
      </c>
      <c r="D6" t="s">
        <v>37</v>
      </c>
      <c r="E6" t="s">
        <v>22</v>
      </c>
      <c r="F6" t="s">
        <v>35</v>
      </c>
      <c r="G6" t="s">
        <v>29</v>
      </c>
      <c r="H6">
        <v>4589.03</v>
      </c>
      <c r="I6">
        <v>1033.69</v>
      </c>
      <c r="J6">
        <v>3555.34</v>
      </c>
      <c r="K6">
        <v>801.27</v>
      </c>
      <c r="L6">
        <v>19042438</v>
      </c>
      <c r="M6">
        <v>2.41E-4</v>
      </c>
      <c r="N6">
        <v>377638.98</v>
      </c>
      <c r="O6">
        <v>8.14</v>
      </c>
      <c r="P6">
        <v>7.8</v>
      </c>
      <c r="Q6">
        <v>31.65</v>
      </c>
      <c r="R6">
        <v>59.86</v>
      </c>
      <c r="S6">
        <v>8.49</v>
      </c>
      <c r="T6" t="s">
        <v>25</v>
      </c>
      <c r="U6">
        <f>YEAR(Plastic_Pollution_Data[[#This Row],[Date]])</f>
        <v>2023</v>
      </c>
    </row>
    <row r="7" spans="1:21" x14ac:dyDescent="0.35">
      <c r="A7">
        <v>108</v>
      </c>
      <c r="B7" s="1">
        <v>44681</v>
      </c>
      <c r="C7" t="s">
        <v>20</v>
      </c>
      <c r="D7" t="s">
        <v>34</v>
      </c>
      <c r="E7" t="s">
        <v>22</v>
      </c>
      <c r="F7" t="s">
        <v>23</v>
      </c>
      <c r="G7" t="s">
        <v>38</v>
      </c>
      <c r="H7">
        <v>3662.82</v>
      </c>
      <c r="I7">
        <v>970.56</v>
      </c>
      <c r="J7">
        <v>2692.26</v>
      </c>
      <c r="K7">
        <v>796.1</v>
      </c>
      <c r="L7">
        <v>4185048</v>
      </c>
      <c r="M7">
        <v>8.7500000000000002E-4</v>
      </c>
      <c r="N7">
        <v>535345.56000000006</v>
      </c>
      <c r="O7">
        <v>7.78</v>
      </c>
      <c r="P7">
        <v>9.3800000000000008</v>
      </c>
      <c r="Q7">
        <v>42.37</v>
      </c>
      <c r="R7">
        <v>31.83</v>
      </c>
      <c r="S7">
        <v>25.8</v>
      </c>
      <c r="T7" t="s">
        <v>25</v>
      </c>
      <c r="U7">
        <f>YEAR(Plastic_Pollution_Data[[#This Row],[Date]])</f>
        <v>2022</v>
      </c>
    </row>
    <row r="8" spans="1:21" x14ac:dyDescent="0.35">
      <c r="A8">
        <v>123</v>
      </c>
      <c r="B8" s="1">
        <v>44874</v>
      </c>
      <c r="C8" t="s">
        <v>26</v>
      </c>
      <c r="D8" t="s">
        <v>21</v>
      </c>
      <c r="E8" t="s">
        <v>22</v>
      </c>
      <c r="F8" t="s">
        <v>28</v>
      </c>
      <c r="G8" t="s">
        <v>39</v>
      </c>
      <c r="H8">
        <v>4567.1899999999996</v>
      </c>
      <c r="I8">
        <v>1843.27</v>
      </c>
      <c r="J8">
        <v>2723.92</v>
      </c>
      <c r="K8">
        <v>491.67</v>
      </c>
      <c r="L8">
        <v>6771504</v>
      </c>
      <c r="M8">
        <v>6.7400000000000001E-4</v>
      </c>
      <c r="N8">
        <v>150474.69</v>
      </c>
      <c r="O8">
        <v>6.53</v>
      </c>
      <c r="P8">
        <v>1.92</v>
      </c>
      <c r="Q8">
        <v>46.46</v>
      </c>
      <c r="R8">
        <v>41.56</v>
      </c>
      <c r="S8">
        <v>11.98</v>
      </c>
      <c r="T8" t="s">
        <v>25</v>
      </c>
      <c r="U8">
        <f>YEAR(Plastic_Pollution_Data[[#This Row],[Date]])</f>
        <v>2022</v>
      </c>
    </row>
    <row r="9" spans="1:21" x14ac:dyDescent="0.35">
      <c r="A9">
        <v>131</v>
      </c>
      <c r="B9" s="1">
        <v>44694</v>
      </c>
      <c r="C9" t="s">
        <v>20</v>
      </c>
      <c r="D9" t="s">
        <v>27</v>
      </c>
      <c r="E9" t="s">
        <v>22</v>
      </c>
      <c r="F9" t="s">
        <v>23</v>
      </c>
      <c r="G9" t="s">
        <v>40</v>
      </c>
      <c r="H9">
        <v>4197.74</v>
      </c>
      <c r="I9">
        <v>2181.7800000000002</v>
      </c>
      <c r="J9">
        <v>2015.96</v>
      </c>
      <c r="K9">
        <v>186.52</v>
      </c>
      <c r="L9">
        <v>2023620</v>
      </c>
      <c r="M9">
        <v>2.0739999999999999E-3</v>
      </c>
      <c r="N9">
        <v>161782.41</v>
      </c>
      <c r="O9">
        <v>5.26</v>
      </c>
      <c r="P9">
        <v>5.58</v>
      </c>
      <c r="Q9">
        <v>59.45</v>
      </c>
      <c r="R9">
        <v>22.14</v>
      </c>
      <c r="S9">
        <v>18.41</v>
      </c>
      <c r="T9" t="s">
        <v>25</v>
      </c>
      <c r="U9">
        <f>YEAR(Plastic_Pollution_Data[[#This Row],[Date]])</f>
        <v>2022</v>
      </c>
    </row>
    <row r="10" spans="1:21" x14ac:dyDescent="0.35">
      <c r="A10">
        <v>141</v>
      </c>
      <c r="B10" s="1">
        <v>45052</v>
      </c>
      <c r="C10" t="s">
        <v>33</v>
      </c>
      <c r="D10" t="s">
        <v>41</v>
      </c>
      <c r="E10" t="s">
        <v>22</v>
      </c>
      <c r="F10" t="s">
        <v>28</v>
      </c>
      <c r="G10" t="s">
        <v>40</v>
      </c>
      <c r="H10">
        <v>3330.05</v>
      </c>
      <c r="I10">
        <v>1121.0999999999999</v>
      </c>
      <c r="J10">
        <v>2208.9499999999998</v>
      </c>
      <c r="K10">
        <v>619.84</v>
      </c>
      <c r="L10">
        <v>11831033</v>
      </c>
      <c r="M10">
        <v>2.81E-4</v>
      </c>
      <c r="N10">
        <v>300316.84000000003</v>
      </c>
      <c r="O10">
        <v>7.12</v>
      </c>
      <c r="P10">
        <v>9.02</v>
      </c>
      <c r="Q10">
        <v>68.33</v>
      </c>
      <c r="R10">
        <v>44.61</v>
      </c>
      <c r="S10">
        <v>-12.94</v>
      </c>
      <c r="T10" t="s">
        <v>25</v>
      </c>
      <c r="U10">
        <f>YEAR(Plastic_Pollution_Data[[#This Row],[Date]])</f>
        <v>2023</v>
      </c>
    </row>
    <row r="11" spans="1:21" x14ac:dyDescent="0.35">
      <c r="A11">
        <v>147</v>
      </c>
      <c r="B11" s="1">
        <v>45073</v>
      </c>
      <c r="C11" t="s">
        <v>36</v>
      </c>
      <c r="D11" t="s">
        <v>42</v>
      </c>
      <c r="E11" t="s">
        <v>22</v>
      </c>
      <c r="F11" t="s">
        <v>23</v>
      </c>
      <c r="G11" t="s">
        <v>38</v>
      </c>
      <c r="H11">
        <v>4468.29</v>
      </c>
      <c r="I11">
        <v>1989.06</v>
      </c>
      <c r="J11">
        <v>2479.23</v>
      </c>
      <c r="K11">
        <v>653.57000000000005</v>
      </c>
      <c r="L11">
        <v>6576315</v>
      </c>
      <c r="M11">
        <v>6.7900000000000002E-4</v>
      </c>
      <c r="N11">
        <v>213303.43</v>
      </c>
      <c r="O11">
        <v>8.56</v>
      </c>
      <c r="P11">
        <v>5.3</v>
      </c>
      <c r="Q11">
        <v>65.41</v>
      </c>
      <c r="R11">
        <v>59.87</v>
      </c>
      <c r="S11">
        <v>-25.28</v>
      </c>
      <c r="T11" t="s">
        <v>25</v>
      </c>
      <c r="U11">
        <f>YEAR(Plastic_Pollution_Data[[#This Row],[Date]])</f>
        <v>2023</v>
      </c>
    </row>
    <row r="12" spans="1:21" x14ac:dyDescent="0.35">
      <c r="A12">
        <v>150</v>
      </c>
      <c r="B12" s="1">
        <v>44689</v>
      </c>
      <c r="C12" t="s">
        <v>30</v>
      </c>
      <c r="D12" t="s">
        <v>21</v>
      </c>
      <c r="E12" t="s">
        <v>22</v>
      </c>
      <c r="F12" t="s">
        <v>43</v>
      </c>
      <c r="G12" t="s">
        <v>24</v>
      </c>
      <c r="H12">
        <v>99.81</v>
      </c>
      <c r="I12">
        <v>48.6</v>
      </c>
      <c r="J12">
        <v>51.21</v>
      </c>
      <c r="K12">
        <v>14.37</v>
      </c>
      <c r="L12">
        <v>11765410</v>
      </c>
      <c r="M12">
        <v>7.9999999999999996E-6</v>
      </c>
      <c r="N12">
        <v>6639.84</v>
      </c>
      <c r="O12">
        <v>6.49</v>
      </c>
      <c r="P12">
        <v>7.29</v>
      </c>
      <c r="Q12">
        <v>67.23</v>
      </c>
      <c r="R12">
        <v>21.76</v>
      </c>
      <c r="S12">
        <v>11.01</v>
      </c>
      <c r="T12" t="s">
        <v>25</v>
      </c>
      <c r="U12">
        <f>YEAR(Plastic_Pollution_Data[[#This Row],[Date]])</f>
        <v>2022</v>
      </c>
    </row>
    <row r="13" spans="1:21" x14ac:dyDescent="0.35">
      <c r="A13">
        <v>156</v>
      </c>
      <c r="B13" s="1">
        <v>45012</v>
      </c>
      <c r="C13" t="s">
        <v>20</v>
      </c>
      <c r="D13" t="s">
        <v>44</v>
      </c>
      <c r="E13" t="s">
        <v>22</v>
      </c>
      <c r="F13" t="s">
        <v>35</v>
      </c>
      <c r="G13" t="s">
        <v>40</v>
      </c>
      <c r="H13">
        <v>906.13</v>
      </c>
      <c r="I13">
        <v>156.74</v>
      </c>
      <c r="J13">
        <v>749.39</v>
      </c>
      <c r="K13">
        <v>122.26</v>
      </c>
      <c r="L13">
        <v>9178037</v>
      </c>
      <c r="M13">
        <v>9.8999999999999994E-5</v>
      </c>
      <c r="N13">
        <v>121824.2</v>
      </c>
      <c r="O13">
        <v>2.68</v>
      </c>
      <c r="P13">
        <v>2.29</v>
      </c>
      <c r="Q13">
        <v>27.85</v>
      </c>
      <c r="R13">
        <v>27.41</v>
      </c>
      <c r="S13">
        <v>44.74</v>
      </c>
      <c r="T13" t="s">
        <v>25</v>
      </c>
      <c r="U13">
        <f>YEAR(Plastic_Pollution_Data[[#This Row],[Date]])</f>
        <v>2023</v>
      </c>
    </row>
    <row r="14" spans="1:21" x14ac:dyDescent="0.35">
      <c r="A14">
        <v>160</v>
      </c>
      <c r="B14" s="1">
        <v>44975</v>
      </c>
      <c r="C14" t="s">
        <v>26</v>
      </c>
      <c r="D14" t="s">
        <v>41</v>
      </c>
      <c r="E14" t="s">
        <v>22</v>
      </c>
      <c r="F14" t="s">
        <v>43</v>
      </c>
      <c r="G14" t="s">
        <v>39</v>
      </c>
      <c r="H14">
        <v>4756.79</v>
      </c>
      <c r="I14">
        <v>1393.19</v>
      </c>
      <c r="J14">
        <v>3363.6</v>
      </c>
      <c r="K14">
        <v>749.29</v>
      </c>
      <c r="L14">
        <v>13412066</v>
      </c>
      <c r="M14">
        <v>3.5500000000000001E-4</v>
      </c>
      <c r="N14">
        <v>546436.53</v>
      </c>
      <c r="O14">
        <v>5.99</v>
      </c>
      <c r="P14">
        <v>6.49</v>
      </c>
      <c r="Q14">
        <v>34.01</v>
      </c>
      <c r="R14">
        <v>31.45</v>
      </c>
      <c r="S14">
        <v>34.54</v>
      </c>
      <c r="T14" t="s">
        <v>25</v>
      </c>
      <c r="U14">
        <f>YEAR(Plastic_Pollution_Data[[#This Row],[Date]])</f>
        <v>2023</v>
      </c>
    </row>
    <row r="15" spans="1:21" x14ac:dyDescent="0.35">
      <c r="A15">
        <v>187</v>
      </c>
      <c r="B15" s="1">
        <v>45468</v>
      </c>
      <c r="C15" t="s">
        <v>45</v>
      </c>
      <c r="D15" t="s">
        <v>27</v>
      </c>
      <c r="E15" t="s">
        <v>22</v>
      </c>
      <c r="F15" t="s">
        <v>28</v>
      </c>
      <c r="G15" t="s">
        <v>32</v>
      </c>
      <c r="H15">
        <v>1374.89</v>
      </c>
      <c r="I15">
        <v>177.84</v>
      </c>
      <c r="J15">
        <v>1197.05</v>
      </c>
      <c r="K15">
        <v>79.62</v>
      </c>
      <c r="L15">
        <v>2797365</v>
      </c>
      <c r="M15">
        <v>4.9100000000000001E-4</v>
      </c>
      <c r="N15">
        <v>181938.94</v>
      </c>
      <c r="O15">
        <v>8.2799999999999994</v>
      </c>
      <c r="P15">
        <v>6.35</v>
      </c>
      <c r="Q15">
        <v>56.78</v>
      </c>
      <c r="R15">
        <v>50.16</v>
      </c>
      <c r="S15">
        <v>-6.94</v>
      </c>
      <c r="T15" t="s">
        <v>25</v>
      </c>
      <c r="U15">
        <f>YEAR(Plastic_Pollution_Data[[#This Row],[Date]])</f>
        <v>2024</v>
      </c>
    </row>
    <row r="16" spans="1:21" x14ac:dyDescent="0.35">
      <c r="A16">
        <v>194</v>
      </c>
      <c r="B16" s="1">
        <v>44703</v>
      </c>
      <c r="C16" t="s">
        <v>26</v>
      </c>
      <c r="D16" t="s">
        <v>21</v>
      </c>
      <c r="E16" t="s">
        <v>22</v>
      </c>
      <c r="F16" t="s">
        <v>28</v>
      </c>
      <c r="G16" t="s">
        <v>38</v>
      </c>
      <c r="H16">
        <v>3140.08</v>
      </c>
      <c r="I16">
        <v>1320.06</v>
      </c>
      <c r="J16">
        <v>1820.02</v>
      </c>
      <c r="K16">
        <v>362.72</v>
      </c>
      <c r="L16">
        <v>17742691</v>
      </c>
      <c r="M16">
        <v>1.7699999999999999E-4</v>
      </c>
      <c r="N16">
        <v>180808.2</v>
      </c>
      <c r="O16">
        <v>5.16</v>
      </c>
      <c r="P16">
        <v>6.44</v>
      </c>
      <c r="Q16">
        <v>23.51</v>
      </c>
      <c r="R16">
        <v>17.760000000000002</v>
      </c>
      <c r="S16">
        <v>58.73</v>
      </c>
      <c r="T16" t="s">
        <v>25</v>
      </c>
      <c r="U16">
        <f>YEAR(Plastic_Pollution_Data[[#This Row],[Date]])</f>
        <v>2022</v>
      </c>
    </row>
    <row r="17" spans="1:21" x14ac:dyDescent="0.35">
      <c r="A17">
        <v>195</v>
      </c>
      <c r="B17" s="1">
        <v>44748</v>
      </c>
      <c r="C17" t="s">
        <v>20</v>
      </c>
      <c r="D17" t="s">
        <v>41</v>
      </c>
      <c r="E17" t="s">
        <v>22</v>
      </c>
      <c r="F17" t="s">
        <v>23</v>
      </c>
      <c r="G17" t="s">
        <v>32</v>
      </c>
      <c r="H17">
        <v>1182.31</v>
      </c>
      <c r="I17">
        <v>274.41000000000003</v>
      </c>
      <c r="J17">
        <v>907.9</v>
      </c>
      <c r="K17">
        <v>268.74</v>
      </c>
      <c r="L17">
        <v>13442256</v>
      </c>
      <c r="M17">
        <v>8.7999999999999998E-5</v>
      </c>
      <c r="N17">
        <v>77499.47</v>
      </c>
      <c r="O17">
        <v>9.33</v>
      </c>
      <c r="P17">
        <v>3.05</v>
      </c>
      <c r="Q17">
        <v>38.5</v>
      </c>
      <c r="R17">
        <v>44.83</v>
      </c>
      <c r="S17">
        <v>16.670000000000002</v>
      </c>
      <c r="T17" t="s">
        <v>25</v>
      </c>
      <c r="U17">
        <f>YEAR(Plastic_Pollution_Data[[#This Row],[Date]])</f>
        <v>2022</v>
      </c>
    </row>
    <row r="18" spans="1:21" x14ac:dyDescent="0.35">
      <c r="A18">
        <v>221</v>
      </c>
      <c r="B18" s="1">
        <v>45265</v>
      </c>
      <c r="C18" t="s">
        <v>26</v>
      </c>
      <c r="D18" t="s">
        <v>37</v>
      </c>
      <c r="E18" t="s">
        <v>22</v>
      </c>
      <c r="F18" t="s">
        <v>43</v>
      </c>
      <c r="G18" t="s">
        <v>46</v>
      </c>
      <c r="H18">
        <v>2475.0100000000002</v>
      </c>
      <c r="I18">
        <v>496.95</v>
      </c>
      <c r="J18">
        <v>1978.06</v>
      </c>
      <c r="K18">
        <v>399.57</v>
      </c>
      <c r="L18">
        <v>1610180</v>
      </c>
      <c r="M18">
        <v>1.537E-3</v>
      </c>
      <c r="N18">
        <v>178980.38</v>
      </c>
      <c r="O18">
        <v>6.61</v>
      </c>
      <c r="P18">
        <v>6.94</v>
      </c>
      <c r="Q18">
        <v>21.22</v>
      </c>
      <c r="R18">
        <v>25.11</v>
      </c>
      <c r="S18">
        <v>53.67</v>
      </c>
      <c r="T18" t="s">
        <v>25</v>
      </c>
      <c r="U18">
        <f>YEAR(Plastic_Pollution_Data[[#This Row],[Date]])</f>
        <v>2023</v>
      </c>
    </row>
    <row r="19" spans="1:21" x14ac:dyDescent="0.35">
      <c r="A19">
        <v>241</v>
      </c>
      <c r="B19" s="1">
        <v>45167</v>
      </c>
      <c r="C19" t="s">
        <v>20</v>
      </c>
      <c r="D19" t="s">
        <v>34</v>
      </c>
      <c r="E19" t="s">
        <v>22</v>
      </c>
      <c r="F19" t="s">
        <v>23</v>
      </c>
      <c r="G19" t="s">
        <v>32</v>
      </c>
      <c r="H19">
        <v>2316.2199999999998</v>
      </c>
      <c r="I19">
        <v>587.79999999999995</v>
      </c>
      <c r="J19">
        <v>1728.42</v>
      </c>
      <c r="K19">
        <v>218.3</v>
      </c>
      <c r="L19">
        <v>19822717</v>
      </c>
      <c r="M19">
        <v>1.17E-4</v>
      </c>
      <c r="N19">
        <v>219449.45</v>
      </c>
      <c r="O19">
        <v>5.75</v>
      </c>
      <c r="P19">
        <v>6.66</v>
      </c>
      <c r="Q19">
        <v>53.4</v>
      </c>
      <c r="R19">
        <v>46.83</v>
      </c>
      <c r="S19">
        <v>-0.23</v>
      </c>
      <c r="T19" t="s">
        <v>25</v>
      </c>
      <c r="U19">
        <f>YEAR(Plastic_Pollution_Data[[#This Row],[Date]])</f>
        <v>2023</v>
      </c>
    </row>
    <row r="20" spans="1:21" x14ac:dyDescent="0.35">
      <c r="A20">
        <v>250</v>
      </c>
      <c r="B20" s="1">
        <v>44748</v>
      </c>
      <c r="C20" t="s">
        <v>47</v>
      </c>
      <c r="D20" t="s">
        <v>44</v>
      </c>
      <c r="E20" t="s">
        <v>22</v>
      </c>
      <c r="F20" t="s">
        <v>35</v>
      </c>
      <c r="G20" t="s">
        <v>32</v>
      </c>
      <c r="H20">
        <v>2336.58</v>
      </c>
      <c r="I20">
        <v>330.74</v>
      </c>
      <c r="J20">
        <v>2005.84</v>
      </c>
      <c r="K20">
        <v>101.27</v>
      </c>
      <c r="L20">
        <v>11666373</v>
      </c>
      <c r="M20">
        <v>2.0000000000000001E-4</v>
      </c>
      <c r="N20">
        <v>396422.05</v>
      </c>
      <c r="O20">
        <v>3.24</v>
      </c>
      <c r="P20">
        <v>8.74</v>
      </c>
      <c r="Q20">
        <v>57.14</v>
      </c>
      <c r="R20">
        <v>26.15</v>
      </c>
      <c r="S20">
        <v>16.71</v>
      </c>
      <c r="T20" t="s">
        <v>25</v>
      </c>
      <c r="U20">
        <f>YEAR(Plastic_Pollution_Data[[#This Row],[Date]])</f>
        <v>2022</v>
      </c>
    </row>
    <row r="21" spans="1:21" x14ac:dyDescent="0.35">
      <c r="A21">
        <v>265</v>
      </c>
      <c r="B21" s="1">
        <v>45419</v>
      </c>
      <c r="C21" t="s">
        <v>48</v>
      </c>
      <c r="D21" t="s">
        <v>21</v>
      </c>
      <c r="E21" t="s">
        <v>22</v>
      </c>
      <c r="F21" t="s">
        <v>28</v>
      </c>
      <c r="G21" t="s">
        <v>40</v>
      </c>
      <c r="H21">
        <v>4643.63</v>
      </c>
      <c r="I21">
        <v>1289.28</v>
      </c>
      <c r="J21">
        <v>3354.35</v>
      </c>
      <c r="K21">
        <v>517.79999999999995</v>
      </c>
      <c r="L21">
        <v>18178670</v>
      </c>
      <c r="M21">
        <v>2.5500000000000002E-4</v>
      </c>
      <c r="N21">
        <v>508251.44</v>
      </c>
      <c r="O21">
        <v>4.05</v>
      </c>
      <c r="P21">
        <v>2.13</v>
      </c>
      <c r="Q21">
        <v>39.869999999999997</v>
      </c>
      <c r="R21">
        <v>23.23</v>
      </c>
      <c r="S21">
        <v>36.9</v>
      </c>
      <c r="T21" t="s">
        <v>25</v>
      </c>
      <c r="U21">
        <f>YEAR(Plastic_Pollution_Data[[#This Row],[Date]])</f>
        <v>2024</v>
      </c>
    </row>
    <row r="22" spans="1:21" x14ac:dyDescent="0.35">
      <c r="A22">
        <v>286</v>
      </c>
      <c r="B22" s="1">
        <v>45125</v>
      </c>
      <c r="C22" t="s">
        <v>20</v>
      </c>
      <c r="D22" t="s">
        <v>49</v>
      </c>
      <c r="E22" t="s">
        <v>22</v>
      </c>
      <c r="F22" t="s">
        <v>23</v>
      </c>
      <c r="G22" t="s">
        <v>40</v>
      </c>
      <c r="H22">
        <v>4393.6899999999996</v>
      </c>
      <c r="I22">
        <v>2148.64</v>
      </c>
      <c r="J22">
        <v>2245.0500000000002</v>
      </c>
      <c r="K22">
        <v>269.70999999999998</v>
      </c>
      <c r="L22">
        <v>11129828</v>
      </c>
      <c r="M22">
        <v>3.9500000000000001E-4</v>
      </c>
      <c r="N22">
        <v>224135.08</v>
      </c>
      <c r="O22">
        <v>1.42</v>
      </c>
      <c r="P22">
        <v>7.58</v>
      </c>
      <c r="Q22">
        <v>47.71</v>
      </c>
      <c r="R22">
        <v>55.5</v>
      </c>
      <c r="S22">
        <v>-3.21</v>
      </c>
      <c r="T22" t="s">
        <v>25</v>
      </c>
      <c r="U22">
        <f>YEAR(Plastic_Pollution_Data[[#This Row],[Date]])</f>
        <v>2023</v>
      </c>
    </row>
    <row r="23" spans="1:21" x14ac:dyDescent="0.35">
      <c r="A23">
        <v>294</v>
      </c>
      <c r="B23" s="1">
        <v>45541</v>
      </c>
      <c r="C23" t="s">
        <v>45</v>
      </c>
      <c r="D23" t="s">
        <v>34</v>
      </c>
      <c r="E23" t="s">
        <v>22</v>
      </c>
      <c r="F23" t="s">
        <v>43</v>
      </c>
      <c r="G23" t="s">
        <v>38</v>
      </c>
      <c r="H23">
        <v>1203.5</v>
      </c>
      <c r="I23">
        <v>699.74</v>
      </c>
      <c r="J23">
        <v>503.76</v>
      </c>
      <c r="K23">
        <v>148.58000000000001</v>
      </c>
      <c r="L23">
        <v>12707826</v>
      </c>
      <c r="M23">
        <v>9.5000000000000005E-5</v>
      </c>
      <c r="N23">
        <v>46916.11</v>
      </c>
      <c r="O23">
        <v>1.34</v>
      </c>
      <c r="P23">
        <v>2.2200000000000002</v>
      </c>
      <c r="Q23">
        <v>17.88</v>
      </c>
      <c r="R23">
        <v>27.82</v>
      </c>
      <c r="S23">
        <v>54.3</v>
      </c>
      <c r="T23" t="s">
        <v>25</v>
      </c>
      <c r="U23">
        <f>YEAR(Plastic_Pollution_Data[[#This Row],[Date]])</f>
        <v>2024</v>
      </c>
    </row>
    <row r="24" spans="1:21" x14ac:dyDescent="0.35">
      <c r="A24">
        <v>322</v>
      </c>
      <c r="B24" s="1">
        <v>45052</v>
      </c>
      <c r="C24" t="s">
        <v>33</v>
      </c>
      <c r="D24" t="s">
        <v>31</v>
      </c>
      <c r="E24" t="s">
        <v>22</v>
      </c>
      <c r="F24" t="s">
        <v>28</v>
      </c>
      <c r="G24" t="s">
        <v>39</v>
      </c>
      <c r="H24">
        <v>3849.4</v>
      </c>
      <c r="I24">
        <v>735.47</v>
      </c>
      <c r="J24">
        <v>3113.93</v>
      </c>
      <c r="K24">
        <v>617.6</v>
      </c>
      <c r="L24">
        <v>1926963</v>
      </c>
      <c r="M24">
        <v>1.9980000000000002E-3</v>
      </c>
      <c r="N24">
        <v>250892.64</v>
      </c>
      <c r="O24">
        <v>9.4600000000000009</v>
      </c>
      <c r="P24">
        <v>8.9</v>
      </c>
      <c r="Q24">
        <v>20.399999999999999</v>
      </c>
      <c r="R24">
        <v>11.66</v>
      </c>
      <c r="S24">
        <v>67.94</v>
      </c>
      <c r="T24" t="s">
        <v>25</v>
      </c>
      <c r="U24">
        <f>YEAR(Plastic_Pollution_Data[[#This Row],[Date]])</f>
        <v>2023</v>
      </c>
    </row>
    <row r="25" spans="1:21" x14ac:dyDescent="0.35">
      <c r="A25">
        <v>329</v>
      </c>
      <c r="B25" s="1">
        <v>44904</v>
      </c>
      <c r="C25" t="s">
        <v>30</v>
      </c>
      <c r="D25" t="s">
        <v>21</v>
      </c>
      <c r="E25" t="s">
        <v>22</v>
      </c>
      <c r="F25" t="s">
        <v>35</v>
      </c>
      <c r="G25" t="s">
        <v>40</v>
      </c>
      <c r="H25">
        <v>1643.74</v>
      </c>
      <c r="I25">
        <v>540.58000000000004</v>
      </c>
      <c r="J25">
        <v>1103.1600000000001</v>
      </c>
      <c r="K25">
        <v>82.65</v>
      </c>
      <c r="L25">
        <v>3953650</v>
      </c>
      <c r="M25">
        <v>4.1599999999999997E-4</v>
      </c>
      <c r="N25">
        <v>56931.48</v>
      </c>
      <c r="O25">
        <v>5.33</v>
      </c>
      <c r="P25">
        <v>7.14</v>
      </c>
      <c r="Q25">
        <v>28.69</v>
      </c>
      <c r="R25">
        <v>59.85</v>
      </c>
      <c r="S25">
        <v>11.46</v>
      </c>
      <c r="T25" t="s">
        <v>25</v>
      </c>
      <c r="U25">
        <f>YEAR(Plastic_Pollution_Data[[#This Row],[Date]])</f>
        <v>2022</v>
      </c>
    </row>
    <row r="26" spans="1:21" x14ac:dyDescent="0.35">
      <c r="A26">
        <v>336</v>
      </c>
      <c r="B26" s="1">
        <v>44840</v>
      </c>
      <c r="C26" t="s">
        <v>26</v>
      </c>
      <c r="D26" t="s">
        <v>37</v>
      </c>
      <c r="E26" t="s">
        <v>22</v>
      </c>
      <c r="F26" t="s">
        <v>43</v>
      </c>
      <c r="G26" t="s">
        <v>39</v>
      </c>
      <c r="H26">
        <v>4584.01</v>
      </c>
      <c r="I26">
        <v>1696.98</v>
      </c>
      <c r="J26">
        <v>2887.03</v>
      </c>
      <c r="K26">
        <v>787.63</v>
      </c>
      <c r="L26">
        <v>14583961</v>
      </c>
      <c r="M26">
        <v>3.1399999999999999E-4</v>
      </c>
      <c r="N26">
        <v>430931.94</v>
      </c>
      <c r="O26">
        <v>3.32</v>
      </c>
      <c r="P26">
        <v>9.6</v>
      </c>
      <c r="Q26">
        <v>54.02</v>
      </c>
      <c r="R26">
        <v>44.46</v>
      </c>
      <c r="S26">
        <v>1.52</v>
      </c>
      <c r="T26" t="s">
        <v>25</v>
      </c>
      <c r="U26">
        <f>YEAR(Plastic_Pollution_Data[[#This Row],[Date]])</f>
        <v>2022</v>
      </c>
    </row>
    <row r="27" spans="1:21" x14ac:dyDescent="0.35">
      <c r="A27">
        <v>347</v>
      </c>
      <c r="B27" s="1">
        <v>45425</v>
      </c>
      <c r="C27" t="s">
        <v>48</v>
      </c>
      <c r="D27" t="s">
        <v>34</v>
      </c>
      <c r="E27" t="s">
        <v>22</v>
      </c>
      <c r="F27" t="s">
        <v>43</v>
      </c>
      <c r="G27" t="s">
        <v>38</v>
      </c>
      <c r="H27">
        <v>4146.7700000000004</v>
      </c>
      <c r="I27">
        <v>2039.76</v>
      </c>
      <c r="J27">
        <v>2107.0100000000002</v>
      </c>
      <c r="K27">
        <v>543.82000000000005</v>
      </c>
      <c r="L27">
        <v>8966243</v>
      </c>
      <c r="M27">
        <v>4.6200000000000001E-4</v>
      </c>
      <c r="N27">
        <v>408544.41</v>
      </c>
      <c r="O27">
        <v>5.69</v>
      </c>
      <c r="P27">
        <v>9.14</v>
      </c>
      <c r="Q27">
        <v>11.41</v>
      </c>
      <c r="R27">
        <v>42.33</v>
      </c>
      <c r="S27">
        <v>46.26</v>
      </c>
      <c r="T27" t="s">
        <v>25</v>
      </c>
      <c r="U27">
        <f>YEAR(Plastic_Pollution_Data[[#This Row],[Date]])</f>
        <v>2024</v>
      </c>
    </row>
    <row r="28" spans="1:21" x14ac:dyDescent="0.35">
      <c r="A28">
        <v>351</v>
      </c>
      <c r="B28" s="1">
        <v>44860</v>
      </c>
      <c r="C28" t="s">
        <v>33</v>
      </c>
      <c r="D28" t="s">
        <v>34</v>
      </c>
      <c r="E28" t="s">
        <v>22</v>
      </c>
      <c r="F28" t="s">
        <v>43</v>
      </c>
      <c r="G28" t="s">
        <v>39</v>
      </c>
      <c r="H28">
        <v>3829.98</v>
      </c>
      <c r="I28">
        <v>1914.87</v>
      </c>
      <c r="J28">
        <v>1915.11</v>
      </c>
      <c r="K28">
        <v>566.79999999999995</v>
      </c>
      <c r="L28">
        <v>7806471</v>
      </c>
      <c r="M28">
        <v>4.9100000000000001E-4</v>
      </c>
      <c r="N28">
        <v>312581.90999999997</v>
      </c>
      <c r="O28">
        <v>3.22</v>
      </c>
      <c r="P28">
        <v>4.84</v>
      </c>
      <c r="Q28">
        <v>38.46</v>
      </c>
      <c r="R28">
        <v>19.87</v>
      </c>
      <c r="S28">
        <v>41.67</v>
      </c>
      <c r="T28" t="s">
        <v>25</v>
      </c>
      <c r="U28">
        <f>YEAR(Plastic_Pollution_Data[[#This Row],[Date]])</f>
        <v>2022</v>
      </c>
    </row>
    <row r="29" spans="1:21" x14ac:dyDescent="0.35">
      <c r="A29">
        <v>372</v>
      </c>
      <c r="B29" s="1">
        <v>45192</v>
      </c>
      <c r="C29" t="s">
        <v>36</v>
      </c>
      <c r="D29" t="s">
        <v>44</v>
      </c>
      <c r="E29" t="s">
        <v>22</v>
      </c>
      <c r="F29" t="s">
        <v>28</v>
      </c>
      <c r="G29" t="s">
        <v>29</v>
      </c>
      <c r="H29">
        <v>4048.23</v>
      </c>
      <c r="I29">
        <v>1409.97</v>
      </c>
      <c r="J29">
        <v>2638.26</v>
      </c>
      <c r="K29">
        <v>581.08000000000004</v>
      </c>
      <c r="L29">
        <v>2560313</v>
      </c>
      <c r="M29">
        <v>1.5809999999999999E-3</v>
      </c>
      <c r="N29">
        <v>198451.22</v>
      </c>
      <c r="O29">
        <v>1.66</v>
      </c>
      <c r="P29">
        <v>1.7</v>
      </c>
      <c r="Q29">
        <v>38.39</v>
      </c>
      <c r="R29">
        <v>25.82</v>
      </c>
      <c r="S29">
        <v>35.79</v>
      </c>
      <c r="T29" t="s">
        <v>25</v>
      </c>
      <c r="U29">
        <f>YEAR(Plastic_Pollution_Data[[#This Row],[Date]])</f>
        <v>2023</v>
      </c>
    </row>
    <row r="30" spans="1:21" x14ac:dyDescent="0.35">
      <c r="A30">
        <v>375</v>
      </c>
      <c r="B30" s="1">
        <v>45070</v>
      </c>
      <c r="C30" t="s">
        <v>36</v>
      </c>
      <c r="D30" t="s">
        <v>42</v>
      </c>
      <c r="E30" t="s">
        <v>22</v>
      </c>
      <c r="F30" t="s">
        <v>43</v>
      </c>
      <c r="G30" t="s">
        <v>24</v>
      </c>
      <c r="H30">
        <v>4078.24</v>
      </c>
      <c r="I30">
        <v>488.99</v>
      </c>
      <c r="J30">
        <v>3589.25</v>
      </c>
      <c r="K30">
        <v>494.86</v>
      </c>
      <c r="L30">
        <v>18175546</v>
      </c>
      <c r="M30">
        <v>2.24E-4</v>
      </c>
      <c r="N30">
        <v>648049.74</v>
      </c>
      <c r="O30">
        <v>3.34</v>
      </c>
      <c r="P30">
        <v>5.99</v>
      </c>
      <c r="Q30">
        <v>21.82</v>
      </c>
      <c r="R30">
        <v>29.89</v>
      </c>
      <c r="S30">
        <v>48.29</v>
      </c>
      <c r="T30" t="s">
        <v>25</v>
      </c>
      <c r="U30">
        <f>YEAR(Plastic_Pollution_Data[[#This Row],[Date]])</f>
        <v>2023</v>
      </c>
    </row>
    <row r="31" spans="1:21" x14ac:dyDescent="0.35">
      <c r="A31">
        <v>401</v>
      </c>
      <c r="B31" s="1">
        <v>45291</v>
      </c>
      <c r="C31" t="s">
        <v>20</v>
      </c>
      <c r="D31" t="s">
        <v>44</v>
      </c>
      <c r="E31" t="s">
        <v>22</v>
      </c>
      <c r="F31" t="s">
        <v>43</v>
      </c>
      <c r="G31" t="s">
        <v>38</v>
      </c>
      <c r="H31">
        <v>2907.09</v>
      </c>
      <c r="I31">
        <v>1513.68</v>
      </c>
      <c r="J31">
        <v>1393.41</v>
      </c>
      <c r="K31">
        <v>176.27</v>
      </c>
      <c r="L31">
        <v>6001697</v>
      </c>
      <c r="M31">
        <v>4.84E-4</v>
      </c>
      <c r="N31">
        <v>249775.44</v>
      </c>
      <c r="O31">
        <v>3</v>
      </c>
      <c r="P31">
        <v>1.59</v>
      </c>
      <c r="Q31">
        <v>63.35</v>
      </c>
      <c r="R31">
        <v>39.94</v>
      </c>
      <c r="S31">
        <v>-3.29</v>
      </c>
      <c r="T31" t="s">
        <v>25</v>
      </c>
      <c r="U31">
        <f>YEAR(Plastic_Pollution_Data[[#This Row],[Date]])</f>
        <v>2023</v>
      </c>
    </row>
    <row r="32" spans="1:21" x14ac:dyDescent="0.35">
      <c r="A32">
        <v>410</v>
      </c>
      <c r="B32" s="1">
        <v>44604</v>
      </c>
      <c r="C32" t="s">
        <v>30</v>
      </c>
      <c r="D32" t="s">
        <v>27</v>
      </c>
      <c r="E32" t="s">
        <v>22</v>
      </c>
      <c r="F32" t="s">
        <v>35</v>
      </c>
      <c r="G32" t="s">
        <v>24</v>
      </c>
      <c r="H32">
        <v>1377.73</v>
      </c>
      <c r="I32">
        <v>764.2</v>
      </c>
      <c r="J32">
        <v>613.53</v>
      </c>
      <c r="K32">
        <v>146.99</v>
      </c>
      <c r="L32">
        <v>12745993</v>
      </c>
      <c r="M32">
        <v>1.08E-4</v>
      </c>
      <c r="N32">
        <v>92171.37</v>
      </c>
      <c r="O32">
        <v>9.75</v>
      </c>
      <c r="P32">
        <v>9</v>
      </c>
      <c r="Q32">
        <v>32.29</v>
      </c>
      <c r="R32">
        <v>32.090000000000003</v>
      </c>
      <c r="S32">
        <v>35.619999999999997</v>
      </c>
      <c r="T32" t="s">
        <v>25</v>
      </c>
      <c r="U32">
        <f>YEAR(Plastic_Pollution_Data[[#This Row],[Date]])</f>
        <v>2022</v>
      </c>
    </row>
    <row r="33" spans="1:22" x14ac:dyDescent="0.35">
      <c r="A33">
        <v>436</v>
      </c>
      <c r="B33" s="1">
        <v>44697</v>
      </c>
      <c r="C33" t="s">
        <v>30</v>
      </c>
      <c r="D33" t="s">
        <v>27</v>
      </c>
      <c r="E33" t="s">
        <v>22</v>
      </c>
      <c r="F33" t="s">
        <v>23</v>
      </c>
      <c r="G33" t="s">
        <v>29</v>
      </c>
      <c r="H33">
        <v>601.20000000000005</v>
      </c>
      <c r="I33">
        <v>125.4</v>
      </c>
      <c r="J33">
        <v>475.8</v>
      </c>
      <c r="K33">
        <v>74.150000000000006</v>
      </c>
      <c r="L33">
        <v>737659</v>
      </c>
      <c r="M33">
        <v>8.1499999999999997E-4</v>
      </c>
      <c r="N33">
        <v>78593.23</v>
      </c>
      <c r="O33">
        <v>4.3600000000000003</v>
      </c>
      <c r="P33">
        <v>4.05</v>
      </c>
      <c r="Q33">
        <v>15.55</v>
      </c>
      <c r="R33">
        <v>28.87</v>
      </c>
      <c r="S33">
        <v>55.58</v>
      </c>
      <c r="T33" t="s">
        <v>25</v>
      </c>
      <c r="U33">
        <f>YEAR(Plastic_Pollution_Data[[#This Row],[Date]])</f>
        <v>2022</v>
      </c>
    </row>
    <row r="34" spans="1:22" x14ac:dyDescent="0.35">
      <c r="A34">
        <v>440</v>
      </c>
      <c r="B34" s="1">
        <v>45441</v>
      </c>
      <c r="C34" t="s">
        <v>48</v>
      </c>
      <c r="D34" t="s">
        <v>21</v>
      </c>
      <c r="E34" t="s">
        <v>22</v>
      </c>
      <c r="F34" t="s">
        <v>28</v>
      </c>
      <c r="G34" t="s">
        <v>24</v>
      </c>
      <c r="H34">
        <v>4533.17</v>
      </c>
      <c r="I34">
        <v>2231.35</v>
      </c>
      <c r="J34">
        <v>2301.8200000000002</v>
      </c>
      <c r="K34">
        <v>381.45</v>
      </c>
      <c r="L34">
        <v>9366010</v>
      </c>
      <c r="M34">
        <v>4.84E-4</v>
      </c>
      <c r="N34">
        <v>300745.32</v>
      </c>
      <c r="O34">
        <v>4.92</v>
      </c>
      <c r="P34">
        <v>1.8</v>
      </c>
      <c r="Q34">
        <v>62.13</v>
      </c>
      <c r="R34">
        <v>27.33</v>
      </c>
      <c r="S34">
        <v>10.54</v>
      </c>
      <c r="T34" t="s">
        <v>25</v>
      </c>
      <c r="U34">
        <f>YEAR(Plastic_Pollution_Data[[#This Row],[Date]])</f>
        <v>2024</v>
      </c>
    </row>
    <row r="35" spans="1:22" x14ac:dyDescent="0.35">
      <c r="A35">
        <v>441</v>
      </c>
      <c r="B35" s="1">
        <v>45192</v>
      </c>
      <c r="C35" t="s">
        <v>45</v>
      </c>
      <c r="D35" t="s">
        <v>31</v>
      </c>
      <c r="E35" t="s">
        <v>22</v>
      </c>
      <c r="F35" t="s">
        <v>35</v>
      </c>
      <c r="G35" t="s">
        <v>38</v>
      </c>
      <c r="H35">
        <v>3101.13</v>
      </c>
      <c r="I35">
        <v>954.89</v>
      </c>
      <c r="J35">
        <v>2146.2399999999998</v>
      </c>
      <c r="K35">
        <v>336.22</v>
      </c>
      <c r="L35">
        <v>8735625</v>
      </c>
      <c r="M35">
        <v>3.5500000000000001E-4</v>
      </c>
      <c r="N35">
        <v>208246.39</v>
      </c>
      <c r="O35">
        <v>1.1100000000000001</v>
      </c>
      <c r="P35">
        <v>9.89</v>
      </c>
      <c r="Q35">
        <v>12.65</v>
      </c>
      <c r="R35">
        <v>49.22</v>
      </c>
      <c r="S35">
        <v>38.130000000000003</v>
      </c>
      <c r="T35" t="s">
        <v>25</v>
      </c>
      <c r="U35">
        <f>YEAR(Plastic_Pollution_Data[[#This Row],[Date]])</f>
        <v>2023</v>
      </c>
    </row>
    <row r="36" spans="1:22" x14ac:dyDescent="0.35">
      <c r="A36">
        <v>453</v>
      </c>
      <c r="B36" s="1">
        <v>45199</v>
      </c>
      <c r="C36" t="s">
        <v>36</v>
      </c>
      <c r="D36" t="s">
        <v>37</v>
      </c>
      <c r="E36" t="s">
        <v>22</v>
      </c>
      <c r="F36" t="s">
        <v>28</v>
      </c>
      <c r="G36" t="s">
        <v>39</v>
      </c>
      <c r="H36">
        <v>789.27</v>
      </c>
      <c r="I36">
        <v>251.27</v>
      </c>
      <c r="J36">
        <v>538</v>
      </c>
      <c r="K36">
        <v>156.47</v>
      </c>
      <c r="L36">
        <v>18153506</v>
      </c>
      <c r="M36">
        <v>4.3000000000000002E-5</v>
      </c>
      <c r="N36">
        <v>29986.52</v>
      </c>
      <c r="O36">
        <v>1.61</v>
      </c>
      <c r="P36">
        <v>6.47</v>
      </c>
      <c r="Q36">
        <v>19.79</v>
      </c>
      <c r="R36">
        <v>32.1</v>
      </c>
      <c r="S36">
        <v>48.11</v>
      </c>
      <c r="T36" t="s">
        <v>25</v>
      </c>
      <c r="U36">
        <f>YEAR(Plastic_Pollution_Data[[#This Row],[Date]])</f>
        <v>2023</v>
      </c>
    </row>
    <row r="37" spans="1:22" x14ac:dyDescent="0.35">
      <c r="A37">
        <v>454</v>
      </c>
      <c r="B37" s="1">
        <v>45304</v>
      </c>
      <c r="C37" t="s">
        <v>30</v>
      </c>
      <c r="D37" t="s">
        <v>41</v>
      </c>
      <c r="E37" t="s">
        <v>22</v>
      </c>
      <c r="F37" t="s">
        <v>23</v>
      </c>
      <c r="G37" t="s">
        <v>38</v>
      </c>
      <c r="H37">
        <v>698.63</v>
      </c>
      <c r="I37">
        <v>148.66999999999999</v>
      </c>
      <c r="J37">
        <v>549.96</v>
      </c>
      <c r="K37">
        <v>137.91999999999999</v>
      </c>
      <c r="L37">
        <v>15391882</v>
      </c>
      <c r="M37">
        <v>4.5000000000000003E-5</v>
      </c>
      <c r="N37">
        <v>91326.18</v>
      </c>
      <c r="O37">
        <v>4.5</v>
      </c>
      <c r="P37">
        <v>4.92</v>
      </c>
      <c r="Q37">
        <v>12.25</v>
      </c>
      <c r="R37">
        <v>44.31</v>
      </c>
      <c r="S37">
        <v>43.44</v>
      </c>
      <c r="T37" t="s">
        <v>25</v>
      </c>
      <c r="U37">
        <f>YEAR(Plastic_Pollution_Data[[#This Row],[Date]])</f>
        <v>2024</v>
      </c>
    </row>
    <row r="38" spans="1:22" x14ac:dyDescent="0.35">
      <c r="A38">
        <v>498</v>
      </c>
      <c r="B38" s="1">
        <v>44711</v>
      </c>
      <c r="C38" t="s">
        <v>47</v>
      </c>
      <c r="D38" t="s">
        <v>49</v>
      </c>
      <c r="E38" t="s">
        <v>22</v>
      </c>
      <c r="F38" t="s">
        <v>28</v>
      </c>
      <c r="G38" t="s">
        <v>38</v>
      </c>
      <c r="H38">
        <v>643.11</v>
      </c>
      <c r="I38">
        <v>237.55</v>
      </c>
      <c r="J38">
        <v>405.56</v>
      </c>
      <c r="K38">
        <v>43.23</v>
      </c>
      <c r="L38">
        <v>6195317</v>
      </c>
      <c r="M38">
        <v>1.0399999999999999E-4</v>
      </c>
      <c r="N38">
        <v>67229.89</v>
      </c>
      <c r="O38">
        <v>4.32</v>
      </c>
      <c r="P38">
        <v>9.5299999999999994</v>
      </c>
      <c r="Q38">
        <v>47.7</v>
      </c>
      <c r="R38">
        <v>45.15</v>
      </c>
      <c r="S38">
        <v>7.15</v>
      </c>
      <c r="T38" t="s">
        <v>25</v>
      </c>
      <c r="U38">
        <f>YEAR(Plastic_Pollution_Data[[#This Row],[Date]])</f>
        <v>2022</v>
      </c>
    </row>
    <row r="39" spans="1:22" x14ac:dyDescent="0.35">
      <c r="A39">
        <v>515</v>
      </c>
      <c r="B39" s="1">
        <v>44972</v>
      </c>
      <c r="C39" t="s">
        <v>48</v>
      </c>
      <c r="D39" t="s">
        <v>42</v>
      </c>
      <c r="E39" t="s">
        <v>22</v>
      </c>
      <c r="F39" t="s">
        <v>43</v>
      </c>
      <c r="G39" t="s">
        <v>29</v>
      </c>
      <c r="H39">
        <v>1514.74</v>
      </c>
      <c r="I39">
        <v>597.89</v>
      </c>
      <c r="J39">
        <v>916.85</v>
      </c>
      <c r="K39">
        <v>231.8</v>
      </c>
      <c r="L39">
        <v>9940441</v>
      </c>
      <c r="M39">
        <v>1.5200000000000001E-4</v>
      </c>
      <c r="N39">
        <v>65018.38</v>
      </c>
      <c r="O39">
        <v>3.42</v>
      </c>
      <c r="P39">
        <v>9.1</v>
      </c>
      <c r="Q39">
        <v>44.22</v>
      </c>
      <c r="R39">
        <v>41.91</v>
      </c>
      <c r="S39">
        <v>13.87</v>
      </c>
      <c r="T39" t="s">
        <v>25</v>
      </c>
      <c r="U39">
        <f>YEAR(Plastic_Pollution_Data[[#This Row],[Date]])</f>
        <v>2023</v>
      </c>
    </row>
    <row r="40" spans="1:22" x14ac:dyDescent="0.35">
      <c r="A40">
        <v>519</v>
      </c>
      <c r="B40" s="1">
        <v>44648</v>
      </c>
      <c r="C40" t="s">
        <v>36</v>
      </c>
      <c r="D40" t="s">
        <v>49</v>
      </c>
      <c r="E40" t="s">
        <v>22</v>
      </c>
      <c r="F40" t="s">
        <v>28</v>
      </c>
      <c r="G40" t="s">
        <v>24</v>
      </c>
      <c r="H40">
        <v>3582.46</v>
      </c>
      <c r="I40">
        <v>1640.3</v>
      </c>
      <c r="J40">
        <v>1942.16</v>
      </c>
      <c r="K40">
        <v>134.02000000000001</v>
      </c>
      <c r="L40">
        <v>2916796</v>
      </c>
      <c r="M40">
        <v>1.2279999999999999E-3</v>
      </c>
      <c r="N40">
        <v>190140.64</v>
      </c>
      <c r="O40">
        <v>2.83</v>
      </c>
      <c r="P40">
        <v>6.6</v>
      </c>
      <c r="Q40">
        <v>16.489999999999998</v>
      </c>
      <c r="R40">
        <v>12.01</v>
      </c>
      <c r="S40">
        <v>71.5</v>
      </c>
      <c r="T40" t="s">
        <v>25</v>
      </c>
      <c r="U40">
        <f>YEAR(Plastic_Pollution_Data[[#This Row],[Date]])</f>
        <v>2022</v>
      </c>
    </row>
    <row r="41" spans="1:22" x14ac:dyDescent="0.35">
      <c r="A41">
        <v>563</v>
      </c>
      <c r="B41" s="1">
        <v>45431</v>
      </c>
      <c r="C41" t="s">
        <v>48</v>
      </c>
      <c r="D41" t="s">
        <v>31</v>
      </c>
      <c r="E41" t="s">
        <v>22</v>
      </c>
      <c r="F41" t="s">
        <v>43</v>
      </c>
      <c r="G41" t="s">
        <v>40</v>
      </c>
      <c r="H41">
        <v>439.93</v>
      </c>
      <c r="I41">
        <v>246.42</v>
      </c>
      <c r="J41">
        <v>193.51</v>
      </c>
      <c r="K41">
        <v>26.69</v>
      </c>
      <c r="L41">
        <v>19638935</v>
      </c>
      <c r="M41">
        <v>2.1999999999999999E-5</v>
      </c>
      <c r="N41">
        <v>21893.42</v>
      </c>
      <c r="O41">
        <v>7.67</v>
      </c>
      <c r="P41">
        <v>9.11</v>
      </c>
      <c r="Q41">
        <v>41.82</v>
      </c>
      <c r="R41">
        <v>34.31</v>
      </c>
      <c r="S41">
        <v>23.87</v>
      </c>
      <c r="T41" t="s">
        <v>25</v>
      </c>
      <c r="U41">
        <f>YEAR(Plastic_Pollution_Data[[#This Row],[Date]])</f>
        <v>2024</v>
      </c>
    </row>
    <row r="42" spans="1:22" x14ac:dyDescent="0.35">
      <c r="A42">
        <v>613</v>
      </c>
      <c r="B42" s="1">
        <v>44578</v>
      </c>
      <c r="C42" t="s">
        <v>45</v>
      </c>
      <c r="D42" t="s">
        <v>49</v>
      </c>
      <c r="E42" t="s">
        <v>22</v>
      </c>
      <c r="F42" t="s">
        <v>28</v>
      </c>
      <c r="G42" t="s">
        <v>29</v>
      </c>
      <c r="H42">
        <v>2576.73</v>
      </c>
      <c r="I42">
        <v>1264.47</v>
      </c>
      <c r="J42">
        <v>1312.26</v>
      </c>
      <c r="K42">
        <v>171.76</v>
      </c>
      <c r="L42">
        <v>5512817</v>
      </c>
      <c r="M42">
        <v>4.6700000000000002E-4</v>
      </c>
      <c r="N42">
        <v>259758.73</v>
      </c>
      <c r="O42">
        <v>1.56</v>
      </c>
      <c r="P42">
        <v>7.39</v>
      </c>
      <c r="Q42">
        <v>59.76</v>
      </c>
      <c r="R42">
        <v>25.3</v>
      </c>
      <c r="S42">
        <v>14.94</v>
      </c>
      <c r="T42" t="s">
        <v>25</v>
      </c>
      <c r="U42">
        <f>YEAR(Plastic_Pollution_Data[[#This Row],[Date]])</f>
        <v>2022</v>
      </c>
      <c r="V42">
        <f>SUMIF(Plastic_Pollution_Data[Country],$C$1455,Plastic_Pollution_Data[Waste_Tons])</f>
        <v>488842.17000000004</v>
      </c>
    </row>
    <row r="43" spans="1:22" x14ac:dyDescent="0.35">
      <c r="A43">
        <v>635</v>
      </c>
      <c r="B43" s="1">
        <v>44961</v>
      </c>
      <c r="C43" t="s">
        <v>45</v>
      </c>
      <c r="D43" t="s">
        <v>42</v>
      </c>
      <c r="E43" t="s">
        <v>22</v>
      </c>
      <c r="F43" t="s">
        <v>23</v>
      </c>
      <c r="G43" t="s">
        <v>40</v>
      </c>
      <c r="H43">
        <v>1443.2</v>
      </c>
      <c r="I43">
        <v>507.66</v>
      </c>
      <c r="J43">
        <v>935.54</v>
      </c>
      <c r="K43">
        <v>136.63999999999999</v>
      </c>
      <c r="L43">
        <v>14035868</v>
      </c>
      <c r="M43">
        <v>1.03E-4</v>
      </c>
      <c r="N43">
        <v>52744.84</v>
      </c>
      <c r="O43">
        <v>6.01</v>
      </c>
      <c r="P43">
        <v>3.51</v>
      </c>
      <c r="Q43">
        <v>30.14</v>
      </c>
      <c r="R43">
        <v>17.55</v>
      </c>
      <c r="S43">
        <v>52.31</v>
      </c>
      <c r="T43" t="s">
        <v>25</v>
      </c>
      <c r="U43">
        <f>YEAR(Plastic_Pollution_Data[[#This Row],[Date]])</f>
        <v>2023</v>
      </c>
    </row>
    <row r="44" spans="1:22" x14ac:dyDescent="0.35">
      <c r="A44">
        <v>636</v>
      </c>
      <c r="B44" s="1">
        <v>45362</v>
      </c>
      <c r="C44" t="s">
        <v>30</v>
      </c>
      <c r="D44" t="s">
        <v>44</v>
      </c>
      <c r="E44" t="s">
        <v>22</v>
      </c>
      <c r="F44" t="s">
        <v>43</v>
      </c>
      <c r="G44" t="s">
        <v>39</v>
      </c>
      <c r="H44">
        <v>2500.23</v>
      </c>
      <c r="I44">
        <v>1126.78</v>
      </c>
      <c r="J44">
        <v>1373.45</v>
      </c>
      <c r="K44">
        <v>275.10000000000002</v>
      </c>
      <c r="L44">
        <v>4921487</v>
      </c>
      <c r="M44">
        <v>5.0799999999999999E-4</v>
      </c>
      <c r="N44">
        <v>128954.53</v>
      </c>
      <c r="O44">
        <v>7.19</v>
      </c>
      <c r="P44">
        <v>5.49</v>
      </c>
      <c r="Q44">
        <v>68</v>
      </c>
      <c r="R44">
        <v>16.829999999999998</v>
      </c>
      <c r="S44">
        <v>15.17</v>
      </c>
      <c r="T44" t="s">
        <v>25</v>
      </c>
      <c r="U44">
        <f>YEAR(Plastic_Pollution_Data[[#This Row],[Date]])</f>
        <v>2024</v>
      </c>
    </row>
    <row r="45" spans="1:22" x14ac:dyDescent="0.35">
      <c r="A45">
        <v>655</v>
      </c>
      <c r="B45" s="1">
        <v>45258</v>
      </c>
      <c r="C45" t="s">
        <v>48</v>
      </c>
      <c r="D45" t="s">
        <v>37</v>
      </c>
      <c r="E45" t="s">
        <v>22</v>
      </c>
      <c r="F45" t="s">
        <v>28</v>
      </c>
      <c r="G45" t="s">
        <v>29</v>
      </c>
      <c r="H45">
        <v>758.37</v>
      </c>
      <c r="I45">
        <v>140.47</v>
      </c>
      <c r="J45">
        <v>617.9</v>
      </c>
      <c r="K45">
        <v>125.69</v>
      </c>
      <c r="L45">
        <v>592736</v>
      </c>
      <c r="M45">
        <v>1.279E-3</v>
      </c>
      <c r="N45">
        <v>60995.199999999997</v>
      </c>
      <c r="O45">
        <v>4.3099999999999996</v>
      </c>
      <c r="P45">
        <v>7.67</v>
      </c>
      <c r="Q45">
        <v>65.92</v>
      </c>
      <c r="R45">
        <v>38.299999999999997</v>
      </c>
      <c r="S45">
        <v>-4.22</v>
      </c>
      <c r="T45" t="s">
        <v>25</v>
      </c>
      <c r="U45">
        <f>YEAR(Plastic_Pollution_Data[[#This Row],[Date]])</f>
        <v>2023</v>
      </c>
    </row>
    <row r="46" spans="1:22" x14ac:dyDescent="0.35">
      <c r="A46">
        <v>674</v>
      </c>
      <c r="B46" s="1">
        <v>45054</v>
      </c>
      <c r="C46" t="s">
        <v>33</v>
      </c>
      <c r="D46" t="s">
        <v>31</v>
      </c>
      <c r="E46" t="s">
        <v>22</v>
      </c>
      <c r="F46" t="s">
        <v>35</v>
      </c>
      <c r="G46" t="s">
        <v>29</v>
      </c>
      <c r="H46">
        <v>3438.1</v>
      </c>
      <c r="I46">
        <v>598.34</v>
      </c>
      <c r="J46">
        <v>2839.76</v>
      </c>
      <c r="K46">
        <v>490</v>
      </c>
      <c r="L46">
        <v>9245200</v>
      </c>
      <c r="M46">
        <v>3.7199999999999999E-4</v>
      </c>
      <c r="N46">
        <v>213656.52</v>
      </c>
      <c r="O46">
        <v>6.01</v>
      </c>
      <c r="P46">
        <v>9.66</v>
      </c>
      <c r="Q46">
        <v>60.58</v>
      </c>
      <c r="R46">
        <v>12.86</v>
      </c>
      <c r="S46">
        <v>26.56</v>
      </c>
      <c r="T46" t="s">
        <v>25</v>
      </c>
      <c r="U46">
        <f>YEAR(Plastic_Pollution_Data[[#This Row],[Date]])</f>
        <v>2023</v>
      </c>
    </row>
    <row r="47" spans="1:22" x14ac:dyDescent="0.35">
      <c r="A47">
        <v>686</v>
      </c>
      <c r="B47" s="1">
        <v>45143</v>
      </c>
      <c r="C47" t="s">
        <v>33</v>
      </c>
      <c r="D47" t="s">
        <v>31</v>
      </c>
      <c r="E47" t="s">
        <v>22</v>
      </c>
      <c r="F47" t="s">
        <v>23</v>
      </c>
      <c r="G47" t="s">
        <v>39</v>
      </c>
      <c r="H47">
        <v>1396.74</v>
      </c>
      <c r="I47">
        <v>663.55</v>
      </c>
      <c r="J47">
        <v>733.19</v>
      </c>
      <c r="K47">
        <v>78.180000000000007</v>
      </c>
      <c r="L47">
        <v>6441279</v>
      </c>
      <c r="M47">
        <v>2.1699999999999999E-4</v>
      </c>
      <c r="N47">
        <v>123988.47</v>
      </c>
      <c r="O47">
        <v>9.57</v>
      </c>
      <c r="P47">
        <v>6.8</v>
      </c>
      <c r="Q47">
        <v>38.24</v>
      </c>
      <c r="R47">
        <v>42.13</v>
      </c>
      <c r="S47">
        <v>19.63</v>
      </c>
      <c r="T47" t="s">
        <v>25</v>
      </c>
      <c r="U47">
        <f>YEAR(Plastic_Pollution_Data[[#This Row],[Date]])</f>
        <v>2023</v>
      </c>
    </row>
    <row r="48" spans="1:22" x14ac:dyDescent="0.35">
      <c r="A48">
        <v>704</v>
      </c>
      <c r="B48" s="1">
        <v>44804</v>
      </c>
      <c r="C48" t="s">
        <v>45</v>
      </c>
      <c r="D48" t="s">
        <v>49</v>
      </c>
      <c r="E48" t="s">
        <v>22</v>
      </c>
      <c r="F48" t="s">
        <v>35</v>
      </c>
      <c r="G48" t="s">
        <v>46</v>
      </c>
      <c r="H48">
        <v>1362.59</v>
      </c>
      <c r="I48">
        <v>153.27000000000001</v>
      </c>
      <c r="J48">
        <v>1209.32</v>
      </c>
      <c r="K48">
        <v>221.24</v>
      </c>
      <c r="L48">
        <v>1616502</v>
      </c>
      <c r="M48">
        <v>8.43E-4</v>
      </c>
      <c r="N48">
        <v>177373.56</v>
      </c>
      <c r="O48">
        <v>4.33</v>
      </c>
      <c r="P48">
        <v>9.0299999999999994</v>
      </c>
      <c r="Q48">
        <v>27.31</v>
      </c>
      <c r="R48">
        <v>18.600000000000001</v>
      </c>
      <c r="S48">
        <v>54.09</v>
      </c>
      <c r="T48" t="s">
        <v>25</v>
      </c>
      <c r="U48">
        <f>YEAR(Plastic_Pollution_Data[[#This Row],[Date]])</f>
        <v>2022</v>
      </c>
    </row>
    <row r="49" spans="1:21" x14ac:dyDescent="0.35">
      <c r="A49">
        <v>706</v>
      </c>
      <c r="B49" s="1">
        <v>45465</v>
      </c>
      <c r="C49" t="s">
        <v>26</v>
      </c>
      <c r="D49" t="s">
        <v>21</v>
      </c>
      <c r="E49" t="s">
        <v>22</v>
      </c>
      <c r="F49" t="s">
        <v>43</v>
      </c>
      <c r="G49" t="s">
        <v>40</v>
      </c>
      <c r="H49">
        <v>3994.52</v>
      </c>
      <c r="I49">
        <v>1558.68</v>
      </c>
      <c r="J49">
        <v>2435.84</v>
      </c>
      <c r="K49">
        <v>171.17</v>
      </c>
      <c r="L49">
        <v>3201844</v>
      </c>
      <c r="M49">
        <v>1.248E-3</v>
      </c>
      <c r="N49">
        <v>166477.14000000001</v>
      </c>
      <c r="O49">
        <v>3.8</v>
      </c>
      <c r="P49">
        <v>8.6300000000000008</v>
      </c>
      <c r="Q49">
        <v>45.74</v>
      </c>
      <c r="R49">
        <v>26.23</v>
      </c>
      <c r="S49">
        <v>28.03</v>
      </c>
      <c r="T49" t="s">
        <v>25</v>
      </c>
      <c r="U49">
        <f>YEAR(Plastic_Pollution_Data[[#This Row],[Date]])</f>
        <v>2024</v>
      </c>
    </row>
    <row r="50" spans="1:21" x14ac:dyDescent="0.35">
      <c r="A50">
        <v>737</v>
      </c>
      <c r="B50" s="1">
        <v>45056</v>
      </c>
      <c r="C50" t="s">
        <v>30</v>
      </c>
      <c r="D50" t="s">
        <v>27</v>
      </c>
      <c r="E50" t="s">
        <v>22</v>
      </c>
      <c r="F50" t="s">
        <v>35</v>
      </c>
      <c r="G50" t="s">
        <v>32</v>
      </c>
      <c r="H50">
        <v>517.67999999999995</v>
      </c>
      <c r="I50">
        <v>82.12</v>
      </c>
      <c r="J50">
        <v>435.56</v>
      </c>
      <c r="K50">
        <v>123.74</v>
      </c>
      <c r="L50">
        <v>1062872</v>
      </c>
      <c r="M50">
        <v>4.8700000000000002E-4</v>
      </c>
      <c r="N50">
        <v>53192.26</v>
      </c>
      <c r="O50">
        <v>6.05</v>
      </c>
      <c r="P50">
        <v>9.65</v>
      </c>
      <c r="Q50">
        <v>68.349999999999994</v>
      </c>
      <c r="R50">
        <v>38.46</v>
      </c>
      <c r="S50">
        <v>-6.81</v>
      </c>
      <c r="T50" t="s">
        <v>25</v>
      </c>
      <c r="U50">
        <f>YEAR(Plastic_Pollution_Data[[#This Row],[Date]])</f>
        <v>2023</v>
      </c>
    </row>
    <row r="51" spans="1:21" x14ac:dyDescent="0.35">
      <c r="A51">
        <v>760</v>
      </c>
      <c r="B51" s="1">
        <v>44697</v>
      </c>
      <c r="C51" t="s">
        <v>26</v>
      </c>
      <c r="D51" t="s">
        <v>27</v>
      </c>
      <c r="E51" t="s">
        <v>22</v>
      </c>
      <c r="F51" t="s">
        <v>28</v>
      </c>
      <c r="G51" t="s">
        <v>39</v>
      </c>
      <c r="H51">
        <v>4819.5600000000004</v>
      </c>
      <c r="I51">
        <v>1651.12</v>
      </c>
      <c r="J51">
        <v>3168.44</v>
      </c>
      <c r="K51">
        <v>185.15</v>
      </c>
      <c r="L51">
        <v>3961618</v>
      </c>
      <c r="M51">
        <v>1.217E-3</v>
      </c>
      <c r="N51">
        <v>457561.89</v>
      </c>
      <c r="O51">
        <v>1.89</v>
      </c>
      <c r="P51">
        <v>9.82</v>
      </c>
      <c r="Q51">
        <v>20.079999999999998</v>
      </c>
      <c r="R51">
        <v>30.04</v>
      </c>
      <c r="S51">
        <v>49.88</v>
      </c>
      <c r="T51" t="s">
        <v>25</v>
      </c>
      <c r="U51">
        <f>YEAR(Plastic_Pollution_Data[[#This Row],[Date]])</f>
        <v>2022</v>
      </c>
    </row>
    <row r="52" spans="1:21" x14ac:dyDescent="0.35">
      <c r="A52">
        <v>770</v>
      </c>
      <c r="B52" s="1">
        <v>45249</v>
      </c>
      <c r="C52" t="s">
        <v>47</v>
      </c>
      <c r="D52" t="s">
        <v>42</v>
      </c>
      <c r="E52" t="s">
        <v>22</v>
      </c>
      <c r="F52" t="s">
        <v>43</v>
      </c>
      <c r="G52" t="s">
        <v>24</v>
      </c>
      <c r="H52">
        <v>4916.9799999999996</v>
      </c>
      <c r="I52">
        <v>1087.98</v>
      </c>
      <c r="J52">
        <v>3829</v>
      </c>
      <c r="K52">
        <v>204.16</v>
      </c>
      <c r="L52">
        <v>5326939</v>
      </c>
      <c r="M52">
        <v>9.2299999999999999E-4</v>
      </c>
      <c r="N52">
        <v>722516.99</v>
      </c>
      <c r="O52">
        <v>5.23</v>
      </c>
      <c r="P52">
        <v>8.23</v>
      </c>
      <c r="Q52">
        <v>67.56</v>
      </c>
      <c r="R52">
        <v>53.16</v>
      </c>
      <c r="S52">
        <v>-20.72</v>
      </c>
      <c r="T52" t="s">
        <v>25</v>
      </c>
      <c r="U52">
        <f>YEAR(Plastic_Pollution_Data[[#This Row],[Date]])</f>
        <v>2023</v>
      </c>
    </row>
    <row r="53" spans="1:21" x14ac:dyDescent="0.35">
      <c r="A53">
        <v>808</v>
      </c>
      <c r="B53" s="1">
        <v>45205</v>
      </c>
      <c r="C53" t="s">
        <v>36</v>
      </c>
      <c r="D53" t="s">
        <v>44</v>
      </c>
      <c r="E53" t="s">
        <v>22</v>
      </c>
      <c r="F53" t="s">
        <v>35</v>
      </c>
      <c r="G53" t="s">
        <v>46</v>
      </c>
      <c r="H53">
        <v>4576.78</v>
      </c>
      <c r="I53">
        <v>1750.67</v>
      </c>
      <c r="J53">
        <v>2826.11</v>
      </c>
      <c r="K53">
        <v>347.13</v>
      </c>
      <c r="L53">
        <v>8190643</v>
      </c>
      <c r="M53">
        <v>5.5900000000000004E-4</v>
      </c>
      <c r="N53">
        <v>419308.08</v>
      </c>
      <c r="O53">
        <v>9.1999999999999993</v>
      </c>
      <c r="P53">
        <v>3.04</v>
      </c>
      <c r="Q53">
        <v>58.56</v>
      </c>
      <c r="R53">
        <v>16.45</v>
      </c>
      <c r="S53">
        <v>24.99</v>
      </c>
      <c r="T53" t="s">
        <v>25</v>
      </c>
      <c r="U53">
        <f>YEAR(Plastic_Pollution_Data[[#This Row],[Date]])</f>
        <v>2023</v>
      </c>
    </row>
    <row r="54" spans="1:21" x14ac:dyDescent="0.35">
      <c r="A54">
        <v>810</v>
      </c>
      <c r="B54" s="1">
        <v>44808</v>
      </c>
      <c r="C54" t="s">
        <v>26</v>
      </c>
      <c r="D54" t="s">
        <v>37</v>
      </c>
      <c r="E54" t="s">
        <v>22</v>
      </c>
      <c r="F54" t="s">
        <v>28</v>
      </c>
      <c r="G54" t="s">
        <v>40</v>
      </c>
      <c r="H54">
        <v>980.95</v>
      </c>
      <c r="I54">
        <v>389.25</v>
      </c>
      <c r="J54">
        <v>591.70000000000005</v>
      </c>
      <c r="K54">
        <v>169.22</v>
      </c>
      <c r="L54">
        <v>8513757</v>
      </c>
      <c r="M54">
        <v>1.15E-4</v>
      </c>
      <c r="N54">
        <v>110557.42</v>
      </c>
      <c r="O54">
        <v>9.31</v>
      </c>
      <c r="P54">
        <v>3.94</v>
      </c>
      <c r="Q54">
        <v>66.819999999999993</v>
      </c>
      <c r="R54">
        <v>26.34</v>
      </c>
      <c r="S54">
        <v>6.84</v>
      </c>
      <c r="T54" t="s">
        <v>25</v>
      </c>
      <c r="U54">
        <f>YEAR(Plastic_Pollution_Data[[#This Row],[Date]])</f>
        <v>2022</v>
      </c>
    </row>
    <row r="55" spans="1:21" x14ac:dyDescent="0.35">
      <c r="A55">
        <v>819</v>
      </c>
      <c r="B55" s="1">
        <v>45254</v>
      </c>
      <c r="C55" t="s">
        <v>47</v>
      </c>
      <c r="D55" t="s">
        <v>37</v>
      </c>
      <c r="E55" t="s">
        <v>22</v>
      </c>
      <c r="F55" t="s">
        <v>35</v>
      </c>
      <c r="G55" t="s">
        <v>24</v>
      </c>
      <c r="H55">
        <v>3669.95</v>
      </c>
      <c r="I55">
        <v>514.45000000000005</v>
      </c>
      <c r="J55">
        <v>3155.5</v>
      </c>
      <c r="K55">
        <v>193.5</v>
      </c>
      <c r="L55">
        <v>1084133</v>
      </c>
      <c r="M55">
        <v>3.385E-3</v>
      </c>
      <c r="N55">
        <v>464819.11</v>
      </c>
      <c r="O55">
        <v>5.01</v>
      </c>
      <c r="P55">
        <v>8.42</v>
      </c>
      <c r="Q55">
        <v>15.12</v>
      </c>
      <c r="R55">
        <v>19.13</v>
      </c>
      <c r="S55">
        <v>65.75</v>
      </c>
      <c r="T55" t="s">
        <v>25</v>
      </c>
      <c r="U55">
        <f>YEAR(Plastic_Pollution_Data[[#This Row],[Date]])</f>
        <v>2023</v>
      </c>
    </row>
    <row r="56" spans="1:21" x14ac:dyDescent="0.35">
      <c r="A56">
        <v>823</v>
      </c>
      <c r="B56" s="1">
        <v>44598</v>
      </c>
      <c r="C56" t="s">
        <v>36</v>
      </c>
      <c r="D56" t="s">
        <v>44</v>
      </c>
      <c r="E56" t="s">
        <v>22</v>
      </c>
      <c r="F56" t="s">
        <v>43</v>
      </c>
      <c r="G56" t="s">
        <v>39</v>
      </c>
      <c r="H56">
        <v>4868.83</v>
      </c>
      <c r="I56">
        <v>2826.41</v>
      </c>
      <c r="J56">
        <v>2042.42</v>
      </c>
      <c r="K56">
        <v>421.26</v>
      </c>
      <c r="L56">
        <v>14998260</v>
      </c>
      <c r="M56">
        <v>3.2499999999999999E-4</v>
      </c>
      <c r="N56">
        <v>262749.40999999997</v>
      </c>
      <c r="O56">
        <v>1.46</v>
      </c>
      <c r="P56">
        <v>5.54</v>
      </c>
      <c r="Q56">
        <v>37.119999999999997</v>
      </c>
      <c r="R56">
        <v>53.61</v>
      </c>
      <c r="S56">
        <v>9.27</v>
      </c>
      <c r="T56" t="s">
        <v>25</v>
      </c>
      <c r="U56">
        <f>YEAR(Plastic_Pollution_Data[[#This Row],[Date]])</f>
        <v>2022</v>
      </c>
    </row>
    <row r="57" spans="1:21" x14ac:dyDescent="0.35">
      <c r="A57">
        <v>836</v>
      </c>
      <c r="B57" s="1">
        <v>45214</v>
      </c>
      <c r="C57" t="s">
        <v>20</v>
      </c>
      <c r="D57" t="s">
        <v>44</v>
      </c>
      <c r="E57" t="s">
        <v>22</v>
      </c>
      <c r="F57" t="s">
        <v>28</v>
      </c>
      <c r="G57" t="s">
        <v>32</v>
      </c>
      <c r="H57">
        <v>179.99</v>
      </c>
      <c r="I57">
        <v>64.599999999999994</v>
      </c>
      <c r="J57">
        <v>115.39</v>
      </c>
      <c r="K57">
        <v>28.19</v>
      </c>
      <c r="L57">
        <v>7090624</v>
      </c>
      <c r="M57">
        <v>2.5000000000000001E-5</v>
      </c>
      <c r="N57">
        <v>15839.89</v>
      </c>
      <c r="O57">
        <v>1.43</v>
      </c>
      <c r="P57">
        <v>3.55</v>
      </c>
      <c r="Q57">
        <v>35.35</v>
      </c>
      <c r="R57">
        <v>16.62</v>
      </c>
      <c r="S57">
        <v>48.03</v>
      </c>
      <c r="T57" t="s">
        <v>25</v>
      </c>
      <c r="U57">
        <f>YEAR(Plastic_Pollution_Data[[#This Row],[Date]])</f>
        <v>2023</v>
      </c>
    </row>
    <row r="58" spans="1:21" x14ac:dyDescent="0.35">
      <c r="A58">
        <v>838</v>
      </c>
      <c r="B58" s="1">
        <v>44598</v>
      </c>
      <c r="C58" t="s">
        <v>26</v>
      </c>
      <c r="D58" t="s">
        <v>27</v>
      </c>
      <c r="E58" t="s">
        <v>22</v>
      </c>
      <c r="F58" t="s">
        <v>28</v>
      </c>
      <c r="G58" t="s">
        <v>32</v>
      </c>
      <c r="H58">
        <v>1346.06</v>
      </c>
      <c r="I58">
        <v>730.41</v>
      </c>
      <c r="J58">
        <v>615.65</v>
      </c>
      <c r="K58">
        <v>176</v>
      </c>
      <c r="L58">
        <v>15169448</v>
      </c>
      <c r="M58">
        <v>8.8999999999999995E-5</v>
      </c>
      <c r="N58">
        <v>67371.63</v>
      </c>
      <c r="O58">
        <v>2.04</v>
      </c>
      <c r="P58">
        <v>7.44</v>
      </c>
      <c r="Q58">
        <v>23.22</v>
      </c>
      <c r="R58">
        <v>35.31</v>
      </c>
      <c r="S58">
        <v>41.47</v>
      </c>
      <c r="T58" t="s">
        <v>25</v>
      </c>
      <c r="U58">
        <f>YEAR(Plastic_Pollution_Data[[#This Row],[Date]])</f>
        <v>2022</v>
      </c>
    </row>
    <row r="59" spans="1:21" x14ac:dyDescent="0.35">
      <c r="A59">
        <v>856</v>
      </c>
      <c r="B59" s="1">
        <v>45263</v>
      </c>
      <c r="C59" t="s">
        <v>33</v>
      </c>
      <c r="D59" t="s">
        <v>37</v>
      </c>
      <c r="E59" t="s">
        <v>22</v>
      </c>
      <c r="F59" t="s">
        <v>23</v>
      </c>
      <c r="G59" t="s">
        <v>24</v>
      </c>
      <c r="H59">
        <v>642.69000000000005</v>
      </c>
      <c r="I59">
        <v>77.45</v>
      </c>
      <c r="J59">
        <v>565.24</v>
      </c>
      <c r="K59">
        <v>128.49</v>
      </c>
      <c r="L59">
        <v>1307093</v>
      </c>
      <c r="M59">
        <v>4.9200000000000003E-4</v>
      </c>
      <c r="N59">
        <v>77988.81</v>
      </c>
      <c r="O59">
        <v>7.16</v>
      </c>
      <c r="P59">
        <v>3.1</v>
      </c>
      <c r="Q59">
        <v>68.95</v>
      </c>
      <c r="R59">
        <v>28.96</v>
      </c>
      <c r="S59">
        <v>2.09</v>
      </c>
      <c r="T59" t="s">
        <v>25</v>
      </c>
      <c r="U59">
        <f>YEAR(Plastic_Pollution_Data[[#This Row],[Date]])</f>
        <v>2023</v>
      </c>
    </row>
    <row r="60" spans="1:21" x14ac:dyDescent="0.35">
      <c r="A60">
        <v>861</v>
      </c>
      <c r="B60" s="1">
        <v>45512</v>
      </c>
      <c r="C60" t="s">
        <v>20</v>
      </c>
      <c r="D60" t="s">
        <v>41</v>
      </c>
      <c r="E60" t="s">
        <v>22</v>
      </c>
      <c r="F60" t="s">
        <v>23</v>
      </c>
      <c r="G60" t="s">
        <v>24</v>
      </c>
      <c r="H60">
        <v>370.54</v>
      </c>
      <c r="I60">
        <v>212.03</v>
      </c>
      <c r="J60">
        <v>158.51</v>
      </c>
      <c r="K60">
        <v>32.17</v>
      </c>
      <c r="L60">
        <v>19625638</v>
      </c>
      <c r="M60">
        <v>1.9000000000000001E-5</v>
      </c>
      <c r="N60">
        <v>18069.37</v>
      </c>
      <c r="O60">
        <v>3.87</v>
      </c>
      <c r="P60">
        <v>1.83</v>
      </c>
      <c r="Q60">
        <v>15.2</v>
      </c>
      <c r="R60">
        <v>11</v>
      </c>
      <c r="S60">
        <v>73.8</v>
      </c>
      <c r="T60" t="s">
        <v>25</v>
      </c>
      <c r="U60">
        <f>YEAR(Plastic_Pollution_Data[[#This Row],[Date]])</f>
        <v>2024</v>
      </c>
    </row>
    <row r="61" spans="1:21" x14ac:dyDescent="0.35">
      <c r="A61">
        <v>872</v>
      </c>
      <c r="B61" s="1">
        <v>44653</v>
      </c>
      <c r="C61" t="s">
        <v>20</v>
      </c>
      <c r="D61" t="s">
        <v>31</v>
      </c>
      <c r="E61" t="s">
        <v>22</v>
      </c>
      <c r="F61" t="s">
        <v>28</v>
      </c>
      <c r="G61" t="s">
        <v>46</v>
      </c>
      <c r="H61">
        <v>3933.15</v>
      </c>
      <c r="I61">
        <v>998</v>
      </c>
      <c r="J61">
        <v>2935.15</v>
      </c>
      <c r="K61">
        <v>292.20999999999998</v>
      </c>
      <c r="L61">
        <v>16368608</v>
      </c>
      <c r="M61">
        <v>2.4000000000000001E-4</v>
      </c>
      <c r="N61">
        <v>414894.51</v>
      </c>
      <c r="O61">
        <v>4.01</v>
      </c>
      <c r="P61">
        <v>7.62</v>
      </c>
      <c r="Q61">
        <v>26.57</v>
      </c>
      <c r="R61">
        <v>38.14</v>
      </c>
      <c r="S61">
        <v>35.29</v>
      </c>
      <c r="T61" t="s">
        <v>25</v>
      </c>
      <c r="U61">
        <f>YEAR(Plastic_Pollution_Data[[#This Row],[Date]])</f>
        <v>2022</v>
      </c>
    </row>
    <row r="62" spans="1:21" x14ac:dyDescent="0.35">
      <c r="A62">
        <v>881</v>
      </c>
      <c r="B62" s="1">
        <v>44929</v>
      </c>
      <c r="C62" t="s">
        <v>48</v>
      </c>
      <c r="D62" t="s">
        <v>37</v>
      </c>
      <c r="E62" t="s">
        <v>22</v>
      </c>
      <c r="F62" t="s">
        <v>23</v>
      </c>
      <c r="G62" t="s">
        <v>29</v>
      </c>
      <c r="H62">
        <v>3053.64</v>
      </c>
      <c r="I62">
        <v>1803.93</v>
      </c>
      <c r="J62">
        <v>1249.71</v>
      </c>
      <c r="K62">
        <v>118.25</v>
      </c>
      <c r="L62">
        <v>9336295</v>
      </c>
      <c r="M62">
        <v>3.2699999999999998E-4</v>
      </c>
      <c r="N62">
        <v>193256.63</v>
      </c>
      <c r="O62">
        <v>3.85</v>
      </c>
      <c r="P62">
        <v>5.38</v>
      </c>
      <c r="Q62">
        <v>68.650000000000006</v>
      </c>
      <c r="R62">
        <v>50.55</v>
      </c>
      <c r="S62">
        <v>-19.2</v>
      </c>
      <c r="T62" t="s">
        <v>25</v>
      </c>
      <c r="U62">
        <f>YEAR(Plastic_Pollution_Data[[#This Row],[Date]])</f>
        <v>2023</v>
      </c>
    </row>
    <row r="63" spans="1:21" x14ac:dyDescent="0.35">
      <c r="A63">
        <v>883</v>
      </c>
      <c r="B63" s="1">
        <v>45416</v>
      </c>
      <c r="C63" t="s">
        <v>36</v>
      </c>
      <c r="D63" t="s">
        <v>31</v>
      </c>
      <c r="E63" t="s">
        <v>22</v>
      </c>
      <c r="F63" t="s">
        <v>28</v>
      </c>
      <c r="G63" t="s">
        <v>32</v>
      </c>
      <c r="H63">
        <v>2758.77</v>
      </c>
      <c r="I63">
        <v>904.09</v>
      </c>
      <c r="J63">
        <v>1854.68</v>
      </c>
      <c r="K63">
        <v>495.67</v>
      </c>
      <c r="L63">
        <v>10110765</v>
      </c>
      <c r="M63">
        <v>2.7300000000000002E-4</v>
      </c>
      <c r="N63">
        <v>210276.16</v>
      </c>
      <c r="O63">
        <v>7.06</v>
      </c>
      <c r="P63">
        <v>1.5</v>
      </c>
      <c r="Q63">
        <v>51.65</v>
      </c>
      <c r="R63">
        <v>45</v>
      </c>
      <c r="S63">
        <v>3.35</v>
      </c>
      <c r="T63" t="s">
        <v>25</v>
      </c>
      <c r="U63">
        <f>YEAR(Plastic_Pollution_Data[[#This Row],[Date]])</f>
        <v>2024</v>
      </c>
    </row>
    <row r="64" spans="1:21" x14ac:dyDescent="0.35">
      <c r="A64">
        <v>894</v>
      </c>
      <c r="B64" s="1">
        <v>45036</v>
      </c>
      <c r="C64" t="s">
        <v>48</v>
      </c>
      <c r="D64" t="s">
        <v>42</v>
      </c>
      <c r="E64" t="s">
        <v>22</v>
      </c>
      <c r="F64" t="s">
        <v>28</v>
      </c>
      <c r="G64" t="s">
        <v>24</v>
      </c>
      <c r="H64">
        <v>4136.53</v>
      </c>
      <c r="I64">
        <v>448.41</v>
      </c>
      <c r="J64">
        <v>3688.12</v>
      </c>
      <c r="K64">
        <v>982.38</v>
      </c>
      <c r="L64">
        <v>19834692</v>
      </c>
      <c r="M64">
        <v>2.0900000000000001E-4</v>
      </c>
      <c r="N64">
        <v>371684.24</v>
      </c>
      <c r="O64">
        <v>1.64</v>
      </c>
      <c r="P64">
        <v>8.2899999999999991</v>
      </c>
      <c r="Q64">
        <v>26.51</v>
      </c>
      <c r="R64">
        <v>40.25</v>
      </c>
      <c r="S64">
        <v>33.24</v>
      </c>
      <c r="T64" t="s">
        <v>25</v>
      </c>
      <c r="U64">
        <f>YEAR(Plastic_Pollution_Data[[#This Row],[Date]])</f>
        <v>2023</v>
      </c>
    </row>
    <row r="65" spans="1:21" x14ac:dyDescent="0.35">
      <c r="A65">
        <v>927</v>
      </c>
      <c r="B65" s="1">
        <v>45028</v>
      </c>
      <c r="C65" t="s">
        <v>48</v>
      </c>
      <c r="D65" t="s">
        <v>37</v>
      </c>
      <c r="E65" t="s">
        <v>22</v>
      </c>
      <c r="F65" t="s">
        <v>43</v>
      </c>
      <c r="G65" t="s">
        <v>29</v>
      </c>
      <c r="H65">
        <v>2498.29</v>
      </c>
      <c r="I65">
        <v>1464.39</v>
      </c>
      <c r="J65">
        <v>1033.9000000000001</v>
      </c>
      <c r="K65">
        <v>183.01</v>
      </c>
      <c r="L65">
        <v>5970900</v>
      </c>
      <c r="M65">
        <v>4.1800000000000002E-4</v>
      </c>
      <c r="N65">
        <v>161836.35999999999</v>
      </c>
      <c r="O65">
        <v>2.0499999999999998</v>
      </c>
      <c r="P65">
        <v>1.63</v>
      </c>
      <c r="Q65">
        <v>13.09</v>
      </c>
      <c r="R65">
        <v>45.31</v>
      </c>
      <c r="S65">
        <v>41.6</v>
      </c>
      <c r="T65" t="s">
        <v>25</v>
      </c>
      <c r="U65">
        <f>YEAR(Plastic_Pollution_Data[[#This Row],[Date]])</f>
        <v>2023</v>
      </c>
    </row>
    <row r="66" spans="1:21" x14ac:dyDescent="0.35">
      <c r="A66">
        <v>929</v>
      </c>
      <c r="B66" s="1">
        <v>45411</v>
      </c>
      <c r="C66" t="s">
        <v>26</v>
      </c>
      <c r="D66" t="s">
        <v>44</v>
      </c>
      <c r="E66" t="s">
        <v>22</v>
      </c>
      <c r="F66" t="s">
        <v>23</v>
      </c>
      <c r="G66" t="s">
        <v>46</v>
      </c>
      <c r="H66">
        <v>4998.75</v>
      </c>
      <c r="I66">
        <v>1135.48</v>
      </c>
      <c r="J66">
        <v>3863.27</v>
      </c>
      <c r="K66">
        <v>365.99</v>
      </c>
      <c r="L66">
        <v>18805969</v>
      </c>
      <c r="M66">
        <v>2.6600000000000001E-4</v>
      </c>
      <c r="N66">
        <v>318756.34000000003</v>
      </c>
      <c r="O66">
        <v>7.11</v>
      </c>
      <c r="P66">
        <v>9.33</v>
      </c>
      <c r="Q66">
        <v>60.29</v>
      </c>
      <c r="R66">
        <v>54.91</v>
      </c>
      <c r="S66">
        <v>-15.2</v>
      </c>
      <c r="T66" t="s">
        <v>25</v>
      </c>
      <c r="U66">
        <f>YEAR(Plastic_Pollution_Data[[#This Row],[Date]])</f>
        <v>2024</v>
      </c>
    </row>
    <row r="67" spans="1:21" x14ac:dyDescent="0.35">
      <c r="A67">
        <v>937</v>
      </c>
      <c r="B67" s="1">
        <v>45031</v>
      </c>
      <c r="C67" t="s">
        <v>26</v>
      </c>
      <c r="D67" t="s">
        <v>37</v>
      </c>
      <c r="E67" t="s">
        <v>22</v>
      </c>
      <c r="F67" t="s">
        <v>35</v>
      </c>
      <c r="G67" t="s">
        <v>38</v>
      </c>
      <c r="H67">
        <v>1012.68</v>
      </c>
      <c r="I67">
        <v>156.49</v>
      </c>
      <c r="J67">
        <v>856.19</v>
      </c>
      <c r="K67">
        <v>235.77</v>
      </c>
      <c r="L67">
        <v>2990332</v>
      </c>
      <c r="M67">
        <v>3.39E-4</v>
      </c>
      <c r="N67">
        <v>151883.23000000001</v>
      </c>
      <c r="O67">
        <v>6.07</v>
      </c>
      <c r="P67">
        <v>6.45</v>
      </c>
      <c r="Q67">
        <v>17.14</v>
      </c>
      <c r="R67">
        <v>29.82</v>
      </c>
      <c r="S67">
        <v>53.04</v>
      </c>
      <c r="T67" t="s">
        <v>25</v>
      </c>
      <c r="U67">
        <f>YEAR(Plastic_Pollution_Data[[#This Row],[Date]])</f>
        <v>2023</v>
      </c>
    </row>
    <row r="68" spans="1:21" x14ac:dyDescent="0.35">
      <c r="A68">
        <v>943</v>
      </c>
      <c r="B68" s="1">
        <v>44825</v>
      </c>
      <c r="C68" t="s">
        <v>33</v>
      </c>
      <c r="D68" t="s">
        <v>21</v>
      </c>
      <c r="E68" t="s">
        <v>22</v>
      </c>
      <c r="F68" t="s">
        <v>35</v>
      </c>
      <c r="G68" t="s">
        <v>32</v>
      </c>
      <c r="H68">
        <v>3137.11</v>
      </c>
      <c r="I68">
        <v>925.83</v>
      </c>
      <c r="J68">
        <v>2211.2800000000002</v>
      </c>
      <c r="K68">
        <v>160.47999999999999</v>
      </c>
      <c r="L68">
        <v>13807775</v>
      </c>
      <c r="M68">
        <v>2.2699999999999999E-4</v>
      </c>
      <c r="N68">
        <v>273262.62</v>
      </c>
      <c r="O68">
        <v>7.8</v>
      </c>
      <c r="P68">
        <v>4.0999999999999996</v>
      </c>
      <c r="Q68">
        <v>55.05</v>
      </c>
      <c r="R68">
        <v>58.94</v>
      </c>
      <c r="S68">
        <v>-13.99</v>
      </c>
      <c r="T68" t="s">
        <v>25</v>
      </c>
      <c r="U68">
        <f>YEAR(Plastic_Pollution_Data[[#This Row],[Date]])</f>
        <v>2022</v>
      </c>
    </row>
    <row r="69" spans="1:21" x14ac:dyDescent="0.35">
      <c r="A69">
        <v>947</v>
      </c>
      <c r="B69" s="1">
        <v>45550</v>
      </c>
      <c r="C69" t="s">
        <v>20</v>
      </c>
      <c r="D69" t="s">
        <v>31</v>
      </c>
      <c r="E69" t="s">
        <v>22</v>
      </c>
      <c r="F69" t="s">
        <v>35</v>
      </c>
      <c r="G69" t="s">
        <v>32</v>
      </c>
      <c r="H69">
        <v>1331.51</v>
      </c>
      <c r="I69">
        <v>648.66</v>
      </c>
      <c r="J69">
        <v>682.85</v>
      </c>
      <c r="K69">
        <v>182.14</v>
      </c>
      <c r="L69">
        <v>4650028</v>
      </c>
      <c r="M69">
        <v>2.8600000000000001E-4</v>
      </c>
      <c r="N69">
        <v>121136.64</v>
      </c>
      <c r="O69">
        <v>3.44</v>
      </c>
      <c r="P69">
        <v>9.5399999999999991</v>
      </c>
      <c r="Q69">
        <v>18.18</v>
      </c>
      <c r="R69">
        <v>25.17</v>
      </c>
      <c r="S69">
        <v>56.65</v>
      </c>
      <c r="T69" t="s">
        <v>25</v>
      </c>
      <c r="U69">
        <f>YEAR(Plastic_Pollution_Data[[#This Row],[Date]])</f>
        <v>2024</v>
      </c>
    </row>
    <row r="70" spans="1:21" x14ac:dyDescent="0.35">
      <c r="A70">
        <v>954</v>
      </c>
      <c r="B70" s="1">
        <v>45549</v>
      </c>
      <c r="C70" t="s">
        <v>45</v>
      </c>
      <c r="D70" t="s">
        <v>41</v>
      </c>
      <c r="E70" t="s">
        <v>22</v>
      </c>
      <c r="F70" t="s">
        <v>43</v>
      </c>
      <c r="G70" t="s">
        <v>32</v>
      </c>
      <c r="H70">
        <v>3140.94</v>
      </c>
      <c r="I70">
        <v>481.95</v>
      </c>
      <c r="J70">
        <v>2658.99</v>
      </c>
      <c r="K70">
        <v>686.38</v>
      </c>
      <c r="L70">
        <v>17409031</v>
      </c>
      <c r="M70">
        <v>1.8000000000000001E-4</v>
      </c>
      <c r="N70">
        <v>139716.82</v>
      </c>
      <c r="O70">
        <v>2.0299999999999998</v>
      </c>
      <c r="P70">
        <v>4.2699999999999996</v>
      </c>
      <c r="Q70">
        <v>39.69</v>
      </c>
      <c r="R70">
        <v>39.54</v>
      </c>
      <c r="S70">
        <v>20.77</v>
      </c>
      <c r="T70" t="s">
        <v>25</v>
      </c>
      <c r="U70">
        <f>YEAR(Plastic_Pollution_Data[[#This Row],[Date]])</f>
        <v>2024</v>
      </c>
    </row>
    <row r="71" spans="1:21" x14ac:dyDescent="0.35">
      <c r="A71">
        <v>961</v>
      </c>
      <c r="B71" s="1">
        <v>45133</v>
      </c>
      <c r="C71" t="s">
        <v>33</v>
      </c>
      <c r="D71" t="s">
        <v>34</v>
      </c>
      <c r="E71" t="s">
        <v>22</v>
      </c>
      <c r="F71" t="s">
        <v>23</v>
      </c>
      <c r="G71" t="s">
        <v>32</v>
      </c>
      <c r="H71">
        <v>2975.73</v>
      </c>
      <c r="I71">
        <v>597.26</v>
      </c>
      <c r="J71">
        <v>2378.4699999999998</v>
      </c>
      <c r="K71">
        <v>398.67</v>
      </c>
      <c r="L71">
        <v>5397061</v>
      </c>
      <c r="M71">
        <v>5.5099999999999995E-4</v>
      </c>
      <c r="N71">
        <v>316935.78999999998</v>
      </c>
      <c r="O71">
        <v>7.21</v>
      </c>
      <c r="P71">
        <v>3.71</v>
      </c>
      <c r="Q71">
        <v>38.65</v>
      </c>
      <c r="R71">
        <v>30.41</v>
      </c>
      <c r="S71">
        <v>30.94</v>
      </c>
      <c r="T71" t="s">
        <v>25</v>
      </c>
      <c r="U71">
        <f>YEAR(Plastic_Pollution_Data[[#This Row],[Date]])</f>
        <v>2023</v>
      </c>
    </row>
    <row r="72" spans="1:21" x14ac:dyDescent="0.35">
      <c r="A72">
        <v>983</v>
      </c>
      <c r="B72" s="1">
        <v>45329</v>
      </c>
      <c r="C72" t="s">
        <v>33</v>
      </c>
      <c r="D72" t="s">
        <v>37</v>
      </c>
      <c r="E72" t="s">
        <v>22</v>
      </c>
      <c r="F72" t="s">
        <v>23</v>
      </c>
      <c r="G72" t="s">
        <v>38</v>
      </c>
      <c r="H72">
        <v>4302.41</v>
      </c>
      <c r="I72">
        <v>2534.61</v>
      </c>
      <c r="J72">
        <v>1767.8</v>
      </c>
      <c r="K72">
        <v>318.08</v>
      </c>
      <c r="L72">
        <v>628401</v>
      </c>
      <c r="M72">
        <v>6.8469999999999998E-3</v>
      </c>
      <c r="N72">
        <v>144238.98000000001</v>
      </c>
      <c r="O72">
        <v>2.66</v>
      </c>
      <c r="P72">
        <v>3.8</v>
      </c>
      <c r="Q72">
        <v>16.36</v>
      </c>
      <c r="R72">
        <v>55.61</v>
      </c>
      <c r="S72">
        <v>28.03</v>
      </c>
      <c r="T72" t="s">
        <v>25</v>
      </c>
      <c r="U72">
        <f>YEAR(Plastic_Pollution_Data[[#This Row],[Date]])</f>
        <v>2024</v>
      </c>
    </row>
    <row r="73" spans="1:21" x14ac:dyDescent="0.35">
      <c r="A73">
        <v>985</v>
      </c>
      <c r="B73" s="1">
        <v>45006</v>
      </c>
      <c r="C73" t="s">
        <v>26</v>
      </c>
      <c r="D73" t="s">
        <v>49</v>
      </c>
      <c r="E73" t="s">
        <v>22</v>
      </c>
      <c r="F73" t="s">
        <v>35</v>
      </c>
      <c r="G73" t="s">
        <v>24</v>
      </c>
      <c r="H73">
        <v>4127.75</v>
      </c>
      <c r="I73">
        <v>606.45000000000005</v>
      </c>
      <c r="J73">
        <v>3521.3</v>
      </c>
      <c r="K73">
        <v>649.66999999999996</v>
      </c>
      <c r="L73">
        <v>7087783</v>
      </c>
      <c r="M73">
        <v>5.8200000000000005E-4</v>
      </c>
      <c r="N73">
        <v>225500.36</v>
      </c>
      <c r="O73">
        <v>1.33</v>
      </c>
      <c r="P73">
        <v>1.02</v>
      </c>
      <c r="Q73">
        <v>51.74</v>
      </c>
      <c r="R73">
        <v>40.06</v>
      </c>
      <c r="S73">
        <v>8.1999999999999993</v>
      </c>
      <c r="T73" t="s">
        <v>25</v>
      </c>
      <c r="U73">
        <f>YEAR(Plastic_Pollution_Data[[#This Row],[Date]])</f>
        <v>2023</v>
      </c>
    </row>
    <row r="74" spans="1:21" x14ac:dyDescent="0.35">
      <c r="A74">
        <v>1014</v>
      </c>
      <c r="B74" s="1">
        <v>44669</v>
      </c>
      <c r="C74" t="s">
        <v>36</v>
      </c>
      <c r="D74" t="s">
        <v>31</v>
      </c>
      <c r="E74" t="s">
        <v>22</v>
      </c>
      <c r="F74" t="s">
        <v>23</v>
      </c>
      <c r="G74" t="s">
        <v>32</v>
      </c>
      <c r="H74">
        <v>2447.77</v>
      </c>
      <c r="I74">
        <v>722.87</v>
      </c>
      <c r="J74">
        <v>1724.9</v>
      </c>
      <c r="K74">
        <v>97.68</v>
      </c>
      <c r="L74">
        <v>8346563</v>
      </c>
      <c r="M74">
        <v>2.9300000000000002E-4</v>
      </c>
      <c r="N74">
        <v>287501.06</v>
      </c>
      <c r="O74">
        <v>2.0499999999999998</v>
      </c>
      <c r="P74">
        <v>7.09</v>
      </c>
      <c r="Q74">
        <v>38.1</v>
      </c>
      <c r="R74">
        <v>22.66</v>
      </c>
      <c r="S74">
        <v>39.24</v>
      </c>
      <c r="T74" t="s">
        <v>25</v>
      </c>
      <c r="U74">
        <f>YEAR(Plastic_Pollution_Data[[#This Row],[Date]])</f>
        <v>2022</v>
      </c>
    </row>
    <row r="75" spans="1:21" x14ac:dyDescent="0.35">
      <c r="A75">
        <v>1018</v>
      </c>
      <c r="B75" s="1">
        <v>44877</v>
      </c>
      <c r="C75" t="s">
        <v>45</v>
      </c>
      <c r="D75" t="s">
        <v>34</v>
      </c>
      <c r="E75" t="s">
        <v>22</v>
      </c>
      <c r="F75" t="s">
        <v>28</v>
      </c>
      <c r="G75" t="s">
        <v>32</v>
      </c>
      <c r="H75">
        <v>226.44</v>
      </c>
      <c r="I75">
        <v>78.27</v>
      </c>
      <c r="J75">
        <v>148.16999999999999</v>
      </c>
      <c r="K75">
        <v>25.16</v>
      </c>
      <c r="L75">
        <v>6452802</v>
      </c>
      <c r="M75">
        <v>3.4999999999999997E-5</v>
      </c>
      <c r="N75">
        <v>11679.28</v>
      </c>
      <c r="O75">
        <v>9.33</v>
      </c>
      <c r="P75">
        <v>2.36</v>
      </c>
      <c r="Q75">
        <v>17.04</v>
      </c>
      <c r="R75">
        <v>45.48</v>
      </c>
      <c r="S75">
        <v>37.479999999999997</v>
      </c>
      <c r="T75" t="s">
        <v>25</v>
      </c>
      <c r="U75">
        <f>YEAR(Plastic_Pollution_Data[[#This Row],[Date]])</f>
        <v>2022</v>
      </c>
    </row>
    <row r="76" spans="1:21" x14ac:dyDescent="0.35">
      <c r="A76">
        <v>1041</v>
      </c>
      <c r="B76" s="1">
        <v>44750</v>
      </c>
      <c r="C76" t="s">
        <v>26</v>
      </c>
      <c r="D76" t="s">
        <v>49</v>
      </c>
      <c r="E76" t="s">
        <v>22</v>
      </c>
      <c r="F76" t="s">
        <v>43</v>
      </c>
      <c r="G76" t="s">
        <v>29</v>
      </c>
      <c r="H76">
        <v>3877.16</v>
      </c>
      <c r="I76">
        <v>1721.35</v>
      </c>
      <c r="J76">
        <v>2155.81</v>
      </c>
      <c r="K76">
        <v>523.55999999999995</v>
      </c>
      <c r="L76">
        <v>18757714</v>
      </c>
      <c r="M76">
        <v>2.0699999999999999E-4</v>
      </c>
      <c r="N76">
        <v>150804.34</v>
      </c>
      <c r="O76">
        <v>4.33</v>
      </c>
      <c r="P76">
        <v>8.58</v>
      </c>
      <c r="Q76">
        <v>39.659999999999997</v>
      </c>
      <c r="R76">
        <v>58.88</v>
      </c>
      <c r="S76">
        <v>1.46</v>
      </c>
      <c r="T76" t="s">
        <v>25</v>
      </c>
      <c r="U76">
        <f>YEAR(Plastic_Pollution_Data[[#This Row],[Date]])</f>
        <v>2022</v>
      </c>
    </row>
    <row r="77" spans="1:21" x14ac:dyDescent="0.35">
      <c r="A77">
        <v>1044</v>
      </c>
      <c r="B77" s="1">
        <v>44889</v>
      </c>
      <c r="C77" t="s">
        <v>30</v>
      </c>
      <c r="D77" t="s">
        <v>21</v>
      </c>
      <c r="E77" t="s">
        <v>22</v>
      </c>
      <c r="F77" t="s">
        <v>35</v>
      </c>
      <c r="G77" t="s">
        <v>38</v>
      </c>
      <c r="H77">
        <v>4107.1400000000003</v>
      </c>
      <c r="I77">
        <v>972.3</v>
      </c>
      <c r="J77">
        <v>3134.84</v>
      </c>
      <c r="K77">
        <v>833.54</v>
      </c>
      <c r="L77">
        <v>7874629</v>
      </c>
      <c r="M77">
        <v>5.22E-4</v>
      </c>
      <c r="N77">
        <v>625589.54</v>
      </c>
      <c r="O77">
        <v>4.16</v>
      </c>
      <c r="P77">
        <v>2.33</v>
      </c>
      <c r="Q77">
        <v>42.25</v>
      </c>
      <c r="R77">
        <v>55.94</v>
      </c>
      <c r="S77">
        <v>1.81</v>
      </c>
      <c r="T77" t="s">
        <v>25</v>
      </c>
      <c r="U77">
        <f>YEAR(Plastic_Pollution_Data[[#This Row],[Date]])</f>
        <v>2022</v>
      </c>
    </row>
    <row r="78" spans="1:21" x14ac:dyDescent="0.35">
      <c r="A78">
        <v>1046</v>
      </c>
      <c r="B78" s="1">
        <v>44569</v>
      </c>
      <c r="C78" t="s">
        <v>33</v>
      </c>
      <c r="D78" t="s">
        <v>27</v>
      </c>
      <c r="E78" t="s">
        <v>22</v>
      </c>
      <c r="F78" t="s">
        <v>23</v>
      </c>
      <c r="G78" t="s">
        <v>46</v>
      </c>
      <c r="H78">
        <v>2987.2</v>
      </c>
      <c r="I78">
        <v>332.7</v>
      </c>
      <c r="J78">
        <v>2654.5</v>
      </c>
      <c r="K78">
        <v>546.45000000000005</v>
      </c>
      <c r="L78">
        <v>5203104</v>
      </c>
      <c r="M78">
        <v>5.7399999999999997E-4</v>
      </c>
      <c r="N78">
        <v>292471.15000000002</v>
      </c>
      <c r="O78">
        <v>7.37</v>
      </c>
      <c r="P78">
        <v>4.1500000000000004</v>
      </c>
      <c r="Q78">
        <v>68.55</v>
      </c>
      <c r="R78">
        <v>33</v>
      </c>
      <c r="S78">
        <v>-1.55</v>
      </c>
      <c r="T78" t="s">
        <v>25</v>
      </c>
      <c r="U78">
        <f>YEAR(Plastic_Pollution_Data[[#This Row],[Date]])</f>
        <v>2022</v>
      </c>
    </row>
    <row r="79" spans="1:21" x14ac:dyDescent="0.35">
      <c r="A79">
        <v>1060</v>
      </c>
      <c r="B79" s="1">
        <v>45373</v>
      </c>
      <c r="C79" t="s">
        <v>47</v>
      </c>
      <c r="D79" t="s">
        <v>31</v>
      </c>
      <c r="E79" t="s">
        <v>22</v>
      </c>
      <c r="F79" t="s">
        <v>28</v>
      </c>
      <c r="G79" t="s">
        <v>32</v>
      </c>
      <c r="H79">
        <v>264.05</v>
      </c>
      <c r="I79">
        <v>95.51</v>
      </c>
      <c r="J79">
        <v>168.54</v>
      </c>
      <c r="K79">
        <v>48.77</v>
      </c>
      <c r="L79">
        <v>19104937</v>
      </c>
      <c r="M79">
        <v>1.4E-5</v>
      </c>
      <c r="N79">
        <v>14070.52</v>
      </c>
      <c r="O79">
        <v>2.36</v>
      </c>
      <c r="P79">
        <v>5.56</v>
      </c>
      <c r="Q79">
        <v>52.24</v>
      </c>
      <c r="R79">
        <v>47.19</v>
      </c>
      <c r="S79">
        <v>0.56999999999999995</v>
      </c>
      <c r="T79" t="s">
        <v>25</v>
      </c>
      <c r="U79">
        <f>YEAR(Plastic_Pollution_Data[[#This Row],[Date]])</f>
        <v>2024</v>
      </c>
    </row>
    <row r="80" spans="1:21" x14ac:dyDescent="0.35">
      <c r="A80">
        <v>1062</v>
      </c>
      <c r="B80" s="1">
        <v>44640</v>
      </c>
      <c r="C80" t="s">
        <v>33</v>
      </c>
      <c r="D80" t="s">
        <v>31</v>
      </c>
      <c r="E80" t="s">
        <v>22</v>
      </c>
      <c r="F80" t="s">
        <v>23</v>
      </c>
      <c r="G80" t="s">
        <v>29</v>
      </c>
      <c r="H80">
        <v>2501.1</v>
      </c>
      <c r="I80">
        <v>1301.32</v>
      </c>
      <c r="J80">
        <v>1199.78</v>
      </c>
      <c r="K80">
        <v>286.33999999999997</v>
      </c>
      <c r="L80">
        <v>7275890</v>
      </c>
      <c r="M80">
        <v>3.4400000000000001E-4</v>
      </c>
      <c r="N80">
        <v>191024.44</v>
      </c>
      <c r="O80">
        <v>9.6</v>
      </c>
      <c r="P80">
        <v>2.74</v>
      </c>
      <c r="Q80">
        <v>16.28</v>
      </c>
      <c r="R80">
        <v>47.6</v>
      </c>
      <c r="S80">
        <v>36.119999999999997</v>
      </c>
      <c r="T80" t="s">
        <v>25</v>
      </c>
      <c r="U80">
        <f>YEAR(Plastic_Pollution_Data[[#This Row],[Date]])</f>
        <v>2022</v>
      </c>
    </row>
    <row r="81" spans="1:21" x14ac:dyDescent="0.35">
      <c r="A81">
        <v>1075</v>
      </c>
      <c r="B81" s="1">
        <v>44788</v>
      </c>
      <c r="C81" t="s">
        <v>26</v>
      </c>
      <c r="D81" t="s">
        <v>37</v>
      </c>
      <c r="E81" t="s">
        <v>22</v>
      </c>
      <c r="F81" t="s">
        <v>28</v>
      </c>
      <c r="G81" t="s">
        <v>39</v>
      </c>
      <c r="H81">
        <v>872.14</v>
      </c>
      <c r="I81">
        <v>143.54</v>
      </c>
      <c r="J81">
        <v>728.6</v>
      </c>
      <c r="K81">
        <v>118.42</v>
      </c>
      <c r="L81">
        <v>17591051</v>
      </c>
      <c r="M81">
        <v>5.0000000000000002E-5</v>
      </c>
      <c r="N81">
        <v>79564.62</v>
      </c>
      <c r="O81">
        <v>5.08</v>
      </c>
      <c r="P81">
        <v>7.33</v>
      </c>
      <c r="Q81">
        <v>18.72</v>
      </c>
      <c r="R81">
        <v>29.33</v>
      </c>
      <c r="S81">
        <v>51.95</v>
      </c>
      <c r="T81" t="s">
        <v>25</v>
      </c>
      <c r="U81">
        <f>YEAR(Plastic_Pollution_Data[[#This Row],[Date]])</f>
        <v>2022</v>
      </c>
    </row>
    <row r="82" spans="1:21" x14ac:dyDescent="0.35">
      <c r="A82">
        <v>1094</v>
      </c>
      <c r="B82" s="1">
        <v>44877</v>
      </c>
      <c r="C82" t="s">
        <v>45</v>
      </c>
      <c r="D82" t="s">
        <v>44</v>
      </c>
      <c r="E82" t="s">
        <v>22</v>
      </c>
      <c r="F82" t="s">
        <v>23</v>
      </c>
      <c r="G82" t="s">
        <v>29</v>
      </c>
      <c r="H82">
        <v>2754.97</v>
      </c>
      <c r="I82">
        <v>577.22</v>
      </c>
      <c r="J82">
        <v>2177.75</v>
      </c>
      <c r="K82">
        <v>113.96</v>
      </c>
      <c r="L82">
        <v>15303482</v>
      </c>
      <c r="M82">
        <v>1.8000000000000001E-4</v>
      </c>
      <c r="N82">
        <v>140934.85999999999</v>
      </c>
      <c r="O82">
        <v>1.27</v>
      </c>
      <c r="P82">
        <v>9.0399999999999991</v>
      </c>
      <c r="Q82">
        <v>12.68</v>
      </c>
      <c r="R82">
        <v>10.52</v>
      </c>
      <c r="S82">
        <v>76.8</v>
      </c>
      <c r="T82" t="s">
        <v>25</v>
      </c>
      <c r="U82">
        <f>YEAR(Plastic_Pollution_Data[[#This Row],[Date]])</f>
        <v>2022</v>
      </c>
    </row>
    <row r="83" spans="1:21" x14ac:dyDescent="0.35">
      <c r="A83">
        <v>1104</v>
      </c>
      <c r="B83" s="1">
        <v>44689</v>
      </c>
      <c r="C83" t="s">
        <v>30</v>
      </c>
      <c r="D83" t="s">
        <v>42</v>
      </c>
      <c r="E83" t="s">
        <v>22</v>
      </c>
      <c r="F83" t="s">
        <v>23</v>
      </c>
      <c r="G83" t="s">
        <v>38</v>
      </c>
      <c r="H83">
        <v>604.04</v>
      </c>
      <c r="I83">
        <v>173.59</v>
      </c>
      <c r="J83">
        <v>430.45</v>
      </c>
      <c r="K83">
        <v>114.93</v>
      </c>
      <c r="L83">
        <v>2955819</v>
      </c>
      <c r="M83">
        <v>2.04E-4</v>
      </c>
      <c r="N83">
        <v>25558.5</v>
      </c>
      <c r="O83">
        <v>5.81</v>
      </c>
      <c r="P83">
        <v>9.86</v>
      </c>
      <c r="Q83">
        <v>29.24</v>
      </c>
      <c r="R83">
        <v>56.85</v>
      </c>
      <c r="S83">
        <v>13.91</v>
      </c>
      <c r="T83" t="s">
        <v>25</v>
      </c>
      <c r="U83">
        <f>YEAR(Plastic_Pollution_Data[[#This Row],[Date]])</f>
        <v>2022</v>
      </c>
    </row>
    <row r="84" spans="1:21" x14ac:dyDescent="0.35">
      <c r="A84">
        <v>1127</v>
      </c>
      <c r="B84" s="1">
        <v>45430</v>
      </c>
      <c r="C84" t="s">
        <v>33</v>
      </c>
      <c r="D84" t="s">
        <v>49</v>
      </c>
      <c r="E84" t="s">
        <v>22</v>
      </c>
      <c r="F84" t="s">
        <v>28</v>
      </c>
      <c r="G84" t="s">
        <v>38</v>
      </c>
      <c r="H84">
        <v>3021.17</v>
      </c>
      <c r="I84">
        <v>1256.68</v>
      </c>
      <c r="J84">
        <v>1764.49</v>
      </c>
      <c r="K84">
        <v>188.7</v>
      </c>
      <c r="L84">
        <v>19549084</v>
      </c>
      <c r="M84">
        <v>1.55E-4</v>
      </c>
      <c r="N84">
        <v>326101.96999999997</v>
      </c>
      <c r="O84">
        <v>2.7</v>
      </c>
      <c r="P84">
        <v>2.58</v>
      </c>
      <c r="Q84">
        <v>42.57</v>
      </c>
      <c r="R84">
        <v>36.450000000000003</v>
      </c>
      <c r="S84">
        <v>20.98</v>
      </c>
      <c r="T84" t="s">
        <v>25</v>
      </c>
      <c r="U84">
        <f>YEAR(Plastic_Pollution_Data[[#This Row],[Date]])</f>
        <v>2024</v>
      </c>
    </row>
    <row r="85" spans="1:21" x14ac:dyDescent="0.35">
      <c r="A85">
        <v>1150</v>
      </c>
      <c r="B85" s="1">
        <v>44591</v>
      </c>
      <c r="C85" t="s">
        <v>33</v>
      </c>
      <c r="D85" t="s">
        <v>37</v>
      </c>
      <c r="E85" t="s">
        <v>22</v>
      </c>
      <c r="F85" t="s">
        <v>35</v>
      </c>
      <c r="G85" t="s">
        <v>46</v>
      </c>
      <c r="H85">
        <v>1178.76</v>
      </c>
      <c r="I85">
        <v>509.83</v>
      </c>
      <c r="J85">
        <v>668.93</v>
      </c>
      <c r="K85">
        <v>74.78</v>
      </c>
      <c r="L85">
        <v>11149323</v>
      </c>
      <c r="M85">
        <v>1.06E-4</v>
      </c>
      <c r="N85">
        <v>47995.59</v>
      </c>
      <c r="O85">
        <v>6.49</v>
      </c>
      <c r="P85">
        <v>6.25</v>
      </c>
      <c r="Q85">
        <v>34.729999999999997</v>
      </c>
      <c r="R85">
        <v>52.28</v>
      </c>
      <c r="S85">
        <v>12.99</v>
      </c>
      <c r="T85" t="s">
        <v>25</v>
      </c>
      <c r="U85">
        <f>YEAR(Plastic_Pollution_Data[[#This Row],[Date]])</f>
        <v>2022</v>
      </c>
    </row>
    <row r="86" spans="1:21" x14ac:dyDescent="0.35">
      <c r="A86">
        <v>1152</v>
      </c>
      <c r="B86" s="1">
        <v>45342</v>
      </c>
      <c r="C86" t="s">
        <v>26</v>
      </c>
      <c r="D86" t="s">
        <v>44</v>
      </c>
      <c r="E86" t="s">
        <v>22</v>
      </c>
      <c r="F86" t="s">
        <v>23</v>
      </c>
      <c r="G86" t="s">
        <v>32</v>
      </c>
      <c r="H86">
        <v>1086.6600000000001</v>
      </c>
      <c r="I86">
        <v>587.29999999999995</v>
      </c>
      <c r="J86">
        <v>499.36</v>
      </c>
      <c r="K86">
        <v>129.68</v>
      </c>
      <c r="L86">
        <v>13890555</v>
      </c>
      <c r="M86">
        <v>7.7999999999999999E-5</v>
      </c>
      <c r="N86">
        <v>46636.78</v>
      </c>
      <c r="O86">
        <v>7.23</v>
      </c>
      <c r="P86">
        <v>9.44</v>
      </c>
      <c r="Q86">
        <v>32.46</v>
      </c>
      <c r="R86">
        <v>53.78</v>
      </c>
      <c r="S86">
        <v>13.76</v>
      </c>
      <c r="T86" t="s">
        <v>25</v>
      </c>
      <c r="U86">
        <f>YEAR(Plastic_Pollution_Data[[#This Row],[Date]])</f>
        <v>2024</v>
      </c>
    </row>
    <row r="87" spans="1:21" x14ac:dyDescent="0.35">
      <c r="A87">
        <v>1156</v>
      </c>
      <c r="B87" s="1">
        <v>45175</v>
      </c>
      <c r="C87" t="s">
        <v>33</v>
      </c>
      <c r="D87" t="s">
        <v>31</v>
      </c>
      <c r="E87" t="s">
        <v>22</v>
      </c>
      <c r="F87" t="s">
        <v>28</v>
      </c>
      <c r="G87" t="s">
        <v>46</v>
      </c>
      <c r="H87">
        <v>4300.21</v>
      </c>
      <c r="I87">
        <v>1086.05</v>
      </c>
      <c r="J87">
        <v>3214.16</v>
      </c>
      <c r="K87">
        <v>765.09</v>
      </c>
      <c r="L87">
        <v>7805843</v>
      </c>
      <c r="M87">
        <v>5.5099999999999995E-4</v>
      </c>
      <c r="N87">
        <v>555454.5</v>
      </c>
      <c r="O87">
        <v>2.7</v>
      </c>
      <c r="P87">
        <v>9.77</v>
      </c>
      <c r="Q87">
        <v>58.9</v>
      </c>
      <c r="R87">
        <v>59.04</v>
      </c>
      <c r="S87">
        <v>-17.940000000000001</v>
      </c>
      <c r="T87" t="s">
        <v>25</v>
      </c>
      <c r="U87">
        <f>YEAR(Plastic_Pollution_Data[[#This Row],[Date]])</f>
        <v>2023</v>
      </c>
    </row>
    <row r="88" spans="1:21" x14ac:dyDescent="0.35">
      <c r="A88">
        <v>1164</v>
      </c>
      <c r="B88" s="1">
        <v>45147</v>
      </c>
      <c r="C88" t="s">
        <v>47</v>
      </c>
      <c r="D88" t="s">
        <v>42</v>
      </c>
      <c r="E88" t="s">
        <v>22</v>
      </c>
      <c r="F88" t="s">
        <v>35</v>
      </c>
      <c r="G88" t="s">
        <v>32</v>
      </c>
      <c r="H88">
        <v>3330.83</v>
      </c>
      <c r="I88">
        <v>672.9</v>
      </c>
      <c r="J88">
        <v>2657.93</v>
      </c>
      <c r="K88">
        <v>135.53</v>
      </c>
      <c r="L88">
        <v>6895026</v>
      </c>
      <c r="M88">
        <v>4.8299999999999998E-4</v>
      </c>
      <c r="N88">
        <v>514908.12</v>
      </c>
      <c r="O88">
        <v>2.95</v>
      </c>
      <c r="P88">
        <v>6.75</v>
      </c>
      <c r="Q88">
        <v>11.63</v>
      </c>
      <c r="R88">
        <v>32.700000000000003</v>
      </c>
      <c r="S88">
        <v>55.67</v>
      </c>
      <c r="T88" t="s">
        <v>25</v>
      </c>
      <c r="U88">
        <f>YEAR(Plastic_Pollution_Data[[#This Row],[Date]])</f>
        <v>2023</v>
      </c>
    </row>
    <row r="89" spans="1:21" x14ac:dyDescent="0.35">
      <c r="A89">
        <v>1181</v>
      </c>
      <c r="B89" s="1">
        <v>44916</v>
      </c>
      <c r="C89" t="s">
        <v>30</v>
      </c>
      <c r="D89" t="s">
        <v>44</v>
      </c>
      <c r="E89" t="s">
        <v>22</v>
      </c>
      <c r="F89" t="s">
        <v>43</v>
      </c>
      <c r="G89" t="s">
        <v>32</v>
      </c>
      <c r="H89">
        <v>555.58000000000004</v>
      </c>
      <c r="I89">
        <v>273.01</v>
      </c>
      <c r="J89">
        <v>282.57</v>
      </c>
      <c r="K89">
        <v>66.150000000000006</v>
      </c>
      <c r="L89">
        <v>17384576</v>
      </c>
      <c r="M89">
        <v>3.1999999999999999E-5</v>
      </c>
      <c r="N89">
        <v>32104.29</v>
      </c>
      <c r="O89">
        <v>4.78</v>
      </c>
      <c r="P89">
        <v>8.92</v>
      </c>
      <c r="Q89">
        <v>26.23</v>
      </c>
      <c r="R89">
        <v>46.86</v>
      </c>
      <c r="S89">
        <v>26.91</v>
      </c>
      <c r="T89" t="s">
        <v>25</v>
      </c>
      <c r="U89">
        <f>YEAR(Plastic_Pollution_Data[[#This Row],[Date]])</f>
        <v>2022</v>
      </c>
    </row>
    <row r="90" spans="1:21" x14ac:dyDescent="0.35">
      <c r="A90">
        <v>1186</v>
      </c>
      <c r="B90" s="1">
        <v>45514</v>
      </c>
      <c r="C90" t="s">
        <v>30</v>
      </c>
      <c r="D90" t="s">
        <v>31</v>
      </c>
      <c r="E90" t="s">
        <v>22</v>
      </c>
      <c r="F90" t="s">
        <v>43</v>
      </c>
      <c r="G90" t="s">
        <v>32</v>
      </c>
      <c r="H90">
        <v>1390.93</v>
      </c>
      <c r="I90">
        <v>655.83</v>
      </c>
      <c r="J90">
        <v>735.1</v>
      </c>
      <c r="K90">
        <v>166.04</v>
      </c>
      <c r="L90">
        <v>16714186</v>
      </c>
      <c r="M90">
        <v>8.2999999999999998E-5</v>
      </c>
      <c r="N90">
        <v>126496.84</v>
      </c>
      <c r="O90">
        <v>9.82</v>
      </c>
      <c r="P90">
        <v>9.2899999999999991</v>
      </c>
      <c r="Q90">
        <v>68.16</v>
      </c>
      <c r="R90">
        <v>40.53</v>
      </c>
      <c r="S90">
        <v>-8.69</v>
      </c>
      <c r="T90" t="s">
        <v>25</v>
      </c>
      <c r="U90">
        <f>YEAR(Plastic_Pollution_Data[[#This Row],[Date]])</f>
        <v>2024</v>
      </c>
    </row>
    <row r="91" spans="1:21" x14ac:dyDescent="0.35">
      <c r="A91">
        <v>1198</v>
      </c>
      <c r="B91" s="1">
        <v>44564</v>
      </c>
      <c r="C91" t="s">
        <v>26</v>
      </c>
      <c r="D91" t="s">
        <v>27</v>
      </c>
      <c r="E91" t="s">
        <v>22</v>
      </c>
      <c r="F91" t="s">
        <v>28</v>
      </c>
      <c r="G91" t="s">
        <v>39</v>
      </c>
      <c r="H91">
        <v>3867.22</v>
      </c>
      <c r="I91">
        <v>2284.88</v>
      </c>
      <c r="J91">
        <v>1582.34</v>
      </c>
      <c r="K91">
        <v>162.09</v>
      </c>
      <c r="L91">
        <v>19381405</v>
      </c>
      <c r="M91">
        <v>2.0000000000000001E-4</v>
      </c>
      <c r="N91">
        <v>224917.52</v>
      </c>
      <c r="O91">
        <v>6.64</v>
      </c>
      <c r="P91">
        <v>5.1100000000000003</v>
      </c>
      <c r="Q91">
        <v>48.27</v>
      </c>
      <c r="R91">
        <v>27.37</v>
      </c>
      <c r="S91">
        <v>24.36</v>
      </c>
      <c r="T91" t="s">
        <v>25</v>
      </c>
      <c r="U91">
        <f>YEAR(Plastic_Pollution_Data[[#This Row],[Date]])</f>
        <v>2022</v>
      </c>
    </row>
    <row r="92" spans="1:21" x14ac:dyDescent="0.35">
      <c r="A92">
        <v>1203</v>
      </c>
      <c r="B92" s="1">
        <v>45292</v>
      </c>
      <c r="C92" t="s">
        <v>30</v>
      </c>
      <c r="D92" t="s">
        <v>34</v>
      </c>
      <c r="E92" t="s">
        <v>22</v>
      </c>
      <c r="F92" t="s">
        <v>28</v>
      </c>
      <c r="G92" t="s">
        <v>39</v>
      </c>
      <c r="H92">
        <v>131.13999999999999</v>
      </c>
      <c r="I92">
        <v>74.900000000000006</v>
      </c>
      <c r="J92">
        <v>56.24</v>
      </c>
      <c r="K92">
        <v>5.57</v>
      </c>
      <c r="L92">
        <v>13840058</v>
      </c>
      <c r="M92">
        <v>9.0000000000000002E-6</v>
      </c>
      <c r="N92">
        <v>8389.33</v>
      </c>
      <c r="O92">
        <v>4.91</v>
      </c>
      <c r="P92">
        <v>6.59</v>
      </c>
      <c r="Q92">
        <v>20.83</v>
      </c>
      <c r="R92">
        <v>12.44</v>
      </c>
      <c r="S92">
        <v>66.73</v>
      </c>
      <c r="T92" t="s">
        <v>25</v>
      </c>
      <c r="U92">
        <f>YEAR(Plastic_Pollution_Data[[#This Row],[Date]])</f>
        <v>2024</v>
      </c>
    </row>
    <row r="93" spans="1:21" x14ac:dyDescent="0.35">
      <c r="A93">
        <v>1227</v>
      </c>
      <c r="B93" s="1">
        <v>45522</v>
      </c>
      <c r="C93" t="s">
        <v>30</v>
      </c>
      <c r="D93" t="s">
        <v>37</v>
      </c>
      <c r="E93" t="s">
        <v>22</v>
      </c>
      <c r="F93" t="s">
        <v>28</v>
      </c>
      <c r="G93" t="s">
        <v>32</v>
      </c>
      <c r="H93">
        <v>3909.52</v>
      </c>
      <c r="I93">
        <v>2242.52</v>
      </c>
      <c r="J93">
        <v>1667</v>
      </c>
      <c r="K93">
        <v>470.53</v>
      </c>
      <c r="L93">
        <v>17205975</v>
      </c>
      <c r="M93">
        <v>2.2699999999999999E-4</v>
      </c>
      <c r="N93">
        <v>296169.17</v>
      </c>
      <c r="O93">
        <v>4.01</v>
      </c>
      <c r="P93">
        <v>6.51</v>
      </c>
      <c r="Q93">
        <v>60.98</v>
      </c>
      <c r="R93">
        <v>36.28</v>
      </c>
      <c r="S93">
        <v>2.74</v>
      </c>
      <c r="T93" t="s">
        <v>25</v>
      </c>
      <c r="U93">
        <f>YEAR(Plastic_Pollution_Data[[#This Row],[Date]])</f>
        <v>2024</v>
      </c>
    </row>
    <row r="94" spans="1:21" x14ac:dyDescent="0.35">
      <c r="A94">
        <v>1247</v>
      </c>
      <c r="B94" s="1">
        <v>45239</v>
      </c>
      <c r="C94" t="s">
        <v>26</v>
      </c>
      <c r="D94" t="s">
        <v>34</v>
      </c>
      <c r="E94" t="s">
        <v>22</v>
      </c>
      <c r="F94" t="s">
        <v>43</v>
      </c>
      <c r="G94" t="s">
        <v>40</v>
      </c>
      <c r="H94">
        <v>3393.13</v>
      </c>
      <c r="I94">
        <v>851.46</v>
      </c>
      <c r="J94">
        <v>2541.67</v>
      </c>
      <c r="K94">
        <v>236.36</v>
      </c>
      <c r="L94">
        <v>10455120</v>
      </c>
      <c r="M94">
        <v>3.2499999999999999E-4</v>
      </c>
      <c r="N94">
        <v>350729.13</v>
      </c>
      <c r="O94">
        <v>3.76</v>
      </c>
      <c r="P94">
        <v>9.4499999999999993</v>
      </c>
      <c r="Q94">
        <v>13.3</v>
      </c>
      <c r="R94">
        <v>24.42</v>
      </c>
      <c r="S94">
        <v>62.28</v>
      </c>
      <c r="T94" t="s">
        <v>25</v>
      </c>
      <c r="U94">
        <f>YEAR(Plastic_Pollution_Data[[#This Row],[Date]])</f>
        <v>2023</v>
      </c>
    </row>
    <row r="95" spans="1:21" x14ac:dyDescent="0.35">
      <c r="A95">
        <v>1269</v>
      </c>
      <c r="B95" s="1">
        <v>44604</v>
      </c>
      <c r="C95" t="s">
        <v>36</v>
      </c>
      <c r="D95" t="s">
        <v>27</v>
      </c>
      <c r="E95" t="s">
        <v>22</v>
      </c>
      <c r="F95" t="s">
        <v>43</v>
      </c>
      <c r="G95" t="s">
        <v>24</v>
      </c>
      <c r="H95">
        <v>4751.1899999999996</v>
      </c>
      <c r="I95">
        <v>1014.89</v>
      </c>
      <c r="J95">
        <v>3736.3</v>
      </c>
      <c r="K95">
        <v>760.53</v>
      </c>
      <c r="L95">
        <v>5436406</v>
      </c>
      <c r="M95">
        <v>8.7399999999999999E-4</v>
      </c>
      <c r="N95">
        <v>194386.89</v>
      </c>
      <c r="O95">
        <v>2.72</v>
      </c>
      <c r="P95">
        <v>9.9499999999999993</v>
      </c>
      <c r="Q95">
        <v>62.63</v>
      </c>
      <c r="R95">
        <v>43.91</v>
      </c>
      <c r="S95">
        <v>-6.54</v>
      </c>
      <c r="T95" t="s">
        <v>25</v>
      </c>
      <c r="U95">
        <f>YEAR(Plastic_Pollution_Data[[#This Row],[Date]])</f>
        <v>2022</v>
      </c>
    </row>
    <row r="96" spans="1:21" x14ac:dyDescent="0.35">
      <c r="A96">
        <v>1279</v>
      </c>
      <c r="B96" s="1">
        <v>44989</v>
      </c>
      <c r="C96" t="s">
        <v>20</v>
      </c>
      <c r="D96" t="s">
        <v>21</v>
      </c>
      <c r="E96" t="s">
        <v>22</v>
      </c>
      <c r="F96" t="s">
        <v>28</v>
      </c>
      <c r="G96" t="s">
        <v>40</v>
      </c>
      <c r="H96">
        <v>2017.45</v>
      </c>
      <c r="I96">
        <v>339.54</v>
      </c>
      <c r="J96">
        <v>1677.91</v>
      </c>
      <c r="K96">
        <v>251.42</v>
      </c>
      <c r="L96">
        <v>4193535</v>
      </c>
      <c r="M96">
        <v>4.8099999999999998E-4</v>
      </c>
      <c r="N96">
        <v>176097.68</v>
      </c>
      <c r="O96">
        <v>1.31</v>
      </c>
      <c r="P96">
        <v>5.57</v>
      </c>
      <c r="Q96">
        <v>44.41</v>
      </c>
      <c r="R96">
        <v>58.12</v>
      </c>
      <c r="S96">
        <v>-2.5299999999999998</v>
      </c>
      <c r="T96" t="s">
        <v>25</v>
      </c>
      <c r="U96">
        <f>YEAR(Plastic_Pollution_Data[[#This Row],[Date]])</f>
        <v>2023</v>
      </c>
    </row>
    <row r="97" spans="1:21" x14ac:dyDescent="0.35">
      <c r="A97">
        <v>1300</v>
      </c>
      <c r="B97" s="1">
        <v>45112</v>
      </c>
      <c r="C97" t="s">
        <v>47</v>
      </c>
      <c r="D97" t="s">
        <v>34</v>
      </c>
      <c r="E97" t="s">
        <v>22</v>
      </c>
      <c r="F97" t="s">
        <v>28</v>
      </c>
      <c r="G97" t="s">
        <v>46</v>
      </c>
      <c r="H97">
        <v>3002.58</v>
      </c>
      <c r="I97">
        <v>816.44</v>
      </c>
      <c r="J97">
        <v>2186.14</v>
      </c>
      <c r="K97">
        <v>550.45000000000005</v>
      </c>
      <c r="L97">
        <v>1560398</v>
      </c>
      <c r="M97">
        <v>1.9239999999999999E-3</v>
      </c>
      <c r="N97">
        <v>331239.61</v>
      </c>
      <c r="O97">
        <v>6.82</v>
      </c>
      <c r="P97">
        <v>6.74</v>
      </c>
      <c r="Q97">
        <v>14.66</v>
      </c>
      <c r="R97">
        <v>57.4</v>
      </c>
      <c r="S97">
        <v>27.94</v>
      </c>
      <c r="T97" t="s">
        <v>25</v>
      </c>
      <c r="U97">
        <f>YEAR(Plastic_Pollution_Data[[#This Row],[Date]])</f>
        <v>2023</v>
      </c>
    </row>
    <row r="98" spans="1:21" x14ac:dyDescent="0.35">
      <c r="A98">
        <v>1303</v>
      </c>
      <c r="B98" s="1">
        <v>45349</v>
      </c>
      <c r="C98" t="s">
        <v>48</v>
      </c>
      <c r="D98" t="s">
        <v>49</v>
      </c>
      <c r="E98" t="s">
        <v>22</v>
      </c>
      <c r="F98" t="s">
        <v>28</v>
      </c>
      <c r="G98" t="s">
        <v>46</v>
      </c>
      <c r="H98">
        <v>2184.21</v>
      </c>
      <c r="I98">
        <v>426.88</v>
      </c>
      <c r="J98">
        <v>1757.33</v>
      </c>
      <c r="K98">
        <v>449.85</v>
      </c>
      <c r="L98">
        <v>3046149</v>
      </c>
      <c r="M98">
        <v>7.1699999999999997E-4</v>
      </c>
      <c r="N98">
        <v>103196.92</v>
      </c>
      <c r="O98">
        <v>5.56</v>
      </c>
      <c r="P98">
        <v>4.62</v>
      </c>
      <c r="Q98">
        <v>43.1</v>
      </c>
      <c r="R98">
        <v>57.88</v>
      </c>
      <c r="S98">
        <v>-0.98</v>
      </c>
      <c r="T98" t="s">
        <v>25</v>
      </c>
      <c r="U98">
        <f>YEAR(Plastic_Pollution_Data[[#This Row],[Date]])</f>
        <v>2024</v>
      </c>
    </row>
    <row r="99" spans="1:21" x14ac:dyDescent="0.35">
      <c r="A99">
        <v>1305</v>
      </c>
      <c r="B99" s="1">
        <v>44729</v>
      </c>
      <c r="C99" t="s">
        <v>45</v>
      </c>
      <c r="D99" t="s">
        <v>41</v>
      </c>
      <c r="E99" t="s">
        <v>22</v>
      </c>
      <c r="F99" t="s">
        <v>43</v>
      </c>
      <c r="G99" t="s">
        <v>29</v>
      </c>
      <c r="H99">
        <v>3739.73</v>
      </c>
      <c r="I99">
        <v>1726.71</v>
      </c>
      <c r="J99">
        <v>2013.02</v>
      </c>
      <c r="K99">
        <v>216.16</v>
      </c>
      <c r="L99">
        <v>400246</v>
      </c>
      <c r="M99">
        <v>9.3439999999999999E-3</v>
      </c>
      <c r="N99">
        <v>216802.04</v>
      </c>
      <c r="O99">
        <v>6.08</v>
      </c>
      <c r="P99">
        <v>9.52</v>
      </c>
      <c r="Q99">
        <v>15.43</v>
      </c>
      <c r="R99">
        <v>58.48</v>
      </c>
      <c r="S99">
        <v>26.09</v>
      </c>
      <c r="T99" t="s">
        <v>25</v>
      </c>
      <c r="U99">
        <f>YEAR(Plastic_Pollution_Data[[#This Row],[Date]])</f>
        <v>2022</v>
      </c>
    </row>
    <row r="100" spans="1:21" x14ac:dyDescent="0.35">
      <c r="A100">
        <v>1321</v>
      </c>
      <c r="B100" s="1">
        <v>45330</v>
      </c>
      <c r="C100" t="s">
        <v>47</v>
      </c>
      <c r="D100" t="s">
        <v>27</v>
      </c>
      <c r="E100" t="s">
        <v>22</v>
      </c>
      <c r="F100" t="s">
        <v>35</v>
      </c>
      <c r="G100" t="s">
        <v>38</v>
      </c>
      <c r="H100">
        <v>120.6</v>
      </c>
      <c r="I100">
        <v>37.159999999999997</v>
      </c>
      <c r="J100">
        <v>83.44</v>
      </c>
      <c r="K100">
        <v>7</v>
      </c>
      <c r="L100">
        <v>2783467</v>
      </c>
      <c r="M100">
        <v>4.3000000000000002E-5</v>
      </c>
      <c r="N100">
        <v>4890.2299999999996</v>
      </c>
      <c r="O100">
        <v>8.2200000000000006</v>
      </c>
      <c r="P100">
        <v>4.87</v>
      </c>
      <c r="Q100">
        <v>28.29</v>
      </c>
      <c r="R100">
        <v>43.25</v>
      </c>
      <c r="S100">
        <v>28.46</v>
      </c>
      <c r="T100" t="s">
        <v>25</v>
      </c>
      <c r="U100">
        <f>YEAR(Plastic_Pollution_Data[[#This Row],[Date]])</f>
        <v>2024</v>
      </c>
    </row>
    <row r="101" spans="1:21" x14ac:dyDescent="0.35">
      <c r="A101">
        <v>1333</v>
      </c>
      <c r="B101" s="1">
        <v>44652</v>
      </c>
      <c r="C101" t="s">
        <v>48</v>
      </c>
      <c r="D101" t="s">
        <v>49</v>
      </c>
      <c r="E101" t="s">
        <v>22</v>
      </c>
      <c r="F101" t="s">
        <v>43</v>
      </c>
      <c r="G101" t="s">
        <v>29</v>
      </c>
      <c r="H101">
        <v>1136.9000000000001</v>
      </c>
      <c r="I101">
        <v>651.58000000000004</v>
      </c>
      <c r="J101">
        <v>485.32</v>
      </c>
      <c r="K101">
        <v>54.57</v>
      </c>
      <c r="L101">
        <v>12734524</v>
      </c>
      <c r="M101">
        <v>8.8999999999999995E-5</v>
      </c>
      <c r="N101">
        <v>30142.59</v>
      </c>
      <c r="O101">
        <v>7.62</v>
      </c>
      <c r="P101">
        <v>7.83</v>
      </c>
      <c r="Q101">
        <v>35.97</v>
      </c>
      <c r="R101">
        <v>51.37</v>
      </c>
      <c r="S101">
        <v>12.66</v>
      </c>
      <c r="T101" t="s">
        <v>25</v>
      </c>
      <c r="U101">
        <f>YEAR(Plastic_Pollution_Data[[#This Row],[Date]])</f>
        <v>2022</v>
      </c>
    </row>
    <row r="102" spans="1:21" x14ac:dyDescent="0.35">
      <c r="A102">
        <v>1355</v>
      </c>
      <c r="B102" s="1">
        <v>44707</v>
      </c>
      <c r="C102" t="s">
        <v>47</v>
      </c>
      <c r="D102" t="s">
        <v>27</v>
      </c>
      <c r="E102" t="s">
        <v>22</v>
      </c>
      <c r="F102" t="s">
        <v>23</v>
      </c>
      <c r="G102" t="s">
        <v>38</v>
      </c>
      <c r="H102">
        <v>904.9</v>
      </c>
      <c r="I102">
        <v>392.86</v>
      </c>
      <c r="J102">
        <v>512.04</v>
      </c>
      <c r="K102">
        <v>139.78</v>
      </c>
      <c r="L102">
        <v>11712037</v>
      </c>
      <c r="M102">
        <v>7.7000000000000001E-5</v>
      </c>
      <c r="N102">
        <v>29626.85</v>
      </c>
      <c r="O102">
        <v>9.26</v>
      </c>
      <c r="P102">
        <v>5.35</v>
      </c>
      <c r="Q102">
        <v>31.03</v>
      </c>
      <c r="R102">
        <v>33.17</v>
      </c>
      <c r="S102">
        <v>35.799999999999997</v>
      </c>
      <c r="T102" t="s">
        <v>25</v>
      </c>
      <c r="U102">
        <f>YEAR(Plastic_Pollution_Data[[#This Row],[Date]])</f>
        <v>2022</v>
      </c>
    </row>
    <row r="103" spans="1:21" x14ac:dyDescent="0.35">
      <c r="A103">
        <v>1360</v>
      </c>
      <c r="B103" s="1">
        <v>45208</v>
      </c>
      <c r="C103" t="s">
        <v>47</v>
      </c>
      <c r="D103" t="s">
        <v>37</v>
      </c>
      <c r="E103" t="s">
        <v>22</v>
      </c>
      <c r="F103" t="s">
        <v>35</v>
      </c>
      <c r="G103" t="s">
        <v>46</v>
      </c>
      <c r="H103">
        <v>2596.11</v>
      </c>
      <c r="I103">
        <v>1002.52</v>
      </c>
      <c r="J103">
        <v>1593.59</v>
      </c>
      <c r="K103">
        <v>277.26</v>
      </c>
      <c r="L103">
        <v>4534223</v>
      </c>
      <c r="M103">
        <v>5.7300000000000005E-4</v>
      </c>
      <c r="N103">
        <v>214199.56</v>
      </c>
      <c r="O103">
        <v>3.05</v>
      </c>
      <c r="P103">
        <v>8.3000000000000007</v>
      </c>
      <c r="Q103">
        <v>26.56</v>
      </c>
      <c r="R103">
        <v>17.45</v>
      </c>
      <c r="S103">
        <v>55.99</v>
      </c>
      <c r="T103" t="s">
        <v>25</v>
      </c>
      <c r="U103">
        <f>YEAR(Plastic_Pollution_Data[[#This Row],[Date]])</f>
        <v>2023</v>
      </c>
    </row>
    <row r="104" spans="1:21" x14ac:dyDescent="0.35">
      <c r="A104">
        <v>1364</v>
      </c>
      <c r="B104" s="1">
        <v>44600</v>
      </c>
      <c r="C104" t="s">
        <v>26</v>
      </c>
      <c r="D104" t="s">
        <v>37</v>
      </c>
      <c r="E104" t="s">
        <v>22</v>
      </c>
      <c r="F104" t="s">
        <v>23</v>
      </c>
      <c r="G104" t="s">
        <v>29</v>
      </c>
      <c r="H104">
        <v>4507.7700000000004</v>
      </c>
      <c r="I104">
        <v>1446.51</v>
      </c>
      <c r="J104">
        <v>3061.26</v>
      </c>
      <c r="K104">
        <v>911.37</v>
      </c>
      <c r="L104">
        <v>5341386</v>
      </c>
      <c r="M104">
        <v>8.4400000000000002E-4</v>
      </c>
      <c r="N104">
        <v>170534.37</v>
      </c>
      <c r="O104">
        <v>4.34</v>
      </c>
      <c r="P104">
        <v>5.94</v>
      </c>
      <c r="Q104">
        <v>43.7</v>
      </c>
      <c r="R104">
        <v>36.159999999999997</v>
      </c>
      <c r="S104">
        <v>20.14</v>
      </c>
      <c r="T104" t="s">
        <v>25</v>
      </c>
      <c r="U104">
        <f>YEAR(Plastic_Pollution_Data[[#This Row],[Date]])</f>
        <v>2022</v>
      </c>
    </row>
    <row r="105" spans="1:21" x14ac:dyDescent="0.35">
      <c r="A105">
        <v>1389</v>
      </c>
      <c r="B105" s="1">
        <v>45302</v>
      </c>
      <c r="C105" t="s">
        <v>36</v>
      </c>
      <c r="D105" t="s">
        <v>37</v>
      </c>
      <c r="E105" t="s">
        <v>22</v>
      </c>
      <c r="F105" t="s">
        <v>43</v>
      </c>
      <c r="G105" t="s">
        <v>24</v>
      </c>
      <c r="H105">
        <v>1744.43</v>
      </c>
      <c r="I105">
        <v>995.26</v>
      </c>
      <c r="J105">
        <v>749.17</v>
      </c>
      <c r="K105">
        <v>52.1</v>
      </c>
      <c r="L105">
        <v>12945899</v>
      </c>
      <c r="M105">
        <v>1.35E-4</v>
      </c>
      <c r="N105">
        <v>110997.06</v>
      </c>
      <c r="O105">
        <v>8.66</v>
      </c>
      <c r="P105">
        <v>6.95</v>
      </c>
      <c r="Q105">
        <v>15.12</v>
      </c>
      <c r="R105">
        <v>33.979999999999997</v>
      </c>
      <c r="S105">
        <v>50.9</v>
      </c>
      <c r="T105" t="s">
        <v>25</v>
      </c>
      <c r="U105">
        <f>YEAR(Plastic_Pollution_Data[[#This Row],[Date]])</f>
        <v>2024</v>
      </c>
    </row>
    <row r="106" spans="1:21" x14ac:dyDescent="0.35">
      <c r="A106">
        <v>1396</v>
      </c>
      <c r="B106" s="1">
        <v>44875</v>
      </c>
      <c r="C106" t="s">
        <v>20</v>
      </c>
      <c r="D106" t="s">
        <v>41</v>
      </c>
      <c r="E106" t="s">
        <v>22</v>
      </c>
      <c r="F106" t="s">
        <v>43</v>
      </c>
      <c r="G106" t="s">
        <v>24</v>
      </c>
      <c r="H106">
        <v>3919.03</v>
      </c>
      <c r="I106">
        <v>1144.77</v>
      </c>
      <c r="J106">
        <v>2774.26</v>
      </c>
      <c r="K106">
        <v>421.12</v>
      </c>
      <c r="L106">
        <v>13206032</v>
      </c>
      <c r="M106">
        <v>2.9700000000000001E-4</v>
      </c>
      <c r="N106">
        <v>522224.17</v>
      </c>
      <c r="O106">
        <v>5.21</v>
      </c>
      <c r="P106">
        <v>7.08</v>
      </c>
      <c r="Q106">
        <v>37.18</v>
      </c>
      <c r="R106">
        <v>56.92</v>
      </c>
      <c r="S106">
        <v>5.9</v>
      </c>
      <c r="T106" t="s">
        <v>25</v>
      </c>
      <c r="U106">
        <f>YEAR(Plastic_Pollution_Data[[#This Row],[Date]])</f>
        <v>2022</v>
      </c>
    </row>
    <row r="107" spans="1:21" x14ac:dyDescent="0.35">
      <c r="A107">
        <v>1404</v>
      </c>
      <c r="B107" s="1">
        <v>44572</v>
      </c>
      <c r="C107" t="s">
        <v>47</v>
      </c>
      <c r="D107" t="s">
        <v>37</v>
      </c>
      <c r="E107" t="s">
        <v>22</v>
      </c>
      <c r="F107" t="s">
        <v>23</v>
      </c>
      <c r="G107" t="s">
        <v>38</v>
      </c>
      <c r="H107">
        <v>2024.95</v>
      </c>
      <c r="I107">
        <v>511.16</v>
      </c>
      <c r="J107">
        <v>1513.79</v>
      </c>
      <c r="K107">
        <v>105.46</v>
      </c>
      <c r="L107">
        <v>15079245</v>
      </c>
      <c r="M107">
        <v>1.34E-4</v>
      </c>
      <c r="N107">
        <v>264177.77</v>
      </c>
      <c r="O107">
        <v>9.36</v>
      </c>
      <c r="P107">
        <v>4.0199999999999996</v>
      </c>
      <c r="Q107">
        <v>15.92</v>
      </c>
      <c r="R107">
        <v>35.450000000000003</v>
      </c>
      <c r="S107">
        <v>48.63</v>
      </c>
      <c r="T107" t="s">
        <v>25</v>
      </c>
      <c r="U107">
        <f>YEAR(Plastic_Pollution_Data[[#This Row],[Date]])</f>
        <v>2022</v>
      </c>
    </row>
    <row r="108" spans="1:21" x14ac:dyDescent="0.35">
      <c r="A108">
        <v>1407</v>
      </c>
      <c r="B108" s="1">
        <v>44831</v>
      </c>
      <c r="C108" t="s">
        <v>36</v>
      </c>
      <c r="D108" t="s">
        <v>37</v>
      </c>
      <c r="E108" t="s">
        <v>22</v>
      </c>
      <c r="F108" t="s">
        <v>35</v>
      </c>
      <c r="G108" t="s">
        <v>39</v>
      </c>
      <c r="H108">
        <v>3098.54</v>
      </c>
      <c r="I108">
        <v>668.58</v>
      </c>
      <c r="J108">
        <v>2429.96</v>
      </c>
      <c r="K108">
        <v>492.31</v>
      </c>
      <c r="L108">
        <v>1910684</v>
      </c>
      <c r="M108">
        <v>1.622E-3</v>
      </c>
      <c r="N108">
        <v>204994.13</v>
      </c>
      <c r="O108">
        <v>1.04</v>
      </c>
      <c r="P108">
        <v>2.12</v>
      </c>
      <c r="Q108">
        <v>38.200000000000003</v>
      </c>
      <c r="R108">
        <v>20.190000000000001</v>
      </c>
      <c r="S108">
        <v>41.61</v>
      </c>
      <c r="T108" t="s">
        <v>25</v>
      </c>
      <c r="U108">
        <f>YEAR(Plastic_Pollution_Data[[#This Row],[Date]])</f>
        <v>2022</v>
      </c>
    </row>
    <row r="109" spans="1:21" x14ac:dyDescent="0.35">
      <c r="A109">
        <v>1409</v>
      </c>
      <c r="B109" s="1">
        <v>45178</v>
      </c>
      <c r="C109" t="s">
        <v>45</v>
      </c>
      <c r="D109" t="s">
        <v>31</v>
      </c>
      <c r="E109" t="s">
        <v>22</v>
      </c>
      <c r="F109" t="s">
        <v>28</v>
      </c>
      <c r="G109" t="s">
        <v>46</v>
      </c>
      <c r="H109">
        <v>911.13</v>
      </c>
      <c r="I109">
        <v>475.7</v>
      </c>
      <c r="J109">
        <v>435.43</v>
      </c>
      <c r="K109">
        <v>61.52</v>
      </c>
      <c r="L109">
        <v>19352084</v>
      </c>
      <c r="M109">
        <v>4.6999999999999997E-5</v>
      </c>
      <c r="N109">
        <v>47173</v>
      </c>
      <c r="O109">
        <v>2.4300000000000002</v>
      </c>
      <c r="P109">
        <v>3.9</v>
      </c>
      <c r="Q109">
        <v>24.91</v>
      </c>
      <c r="R109">
        <v>10.92</v>
      </c>
      <c r="S109">
        <v>64.17</v>
      </c>
      <c r="T109" t="s">
        <v>25</v>
      </c>
      <c r="U109">
        <f>YEAR(Plastic_Pollution_Data[[#This Row],[Date]])</f>
        <v>2023</v>
      </c>
    </row>
    <row r="110" spans="1:21" x14ac:dyDescent="0.35">
      <c r="A110">
        <v>1414</v>
      </c>
      <c r="B110" s="1">
        <v>45119</v>
      </c>
      <c r="C110" t="s">
        <v>30</v>
      </c>
      <c r="D110" t="s">
        <v>37</v>
      </c>
      <c r="E110" t="s">
        <v>22</v>
      </c>
      <c r="F110" t="s">
        <v>43</v>
      </c>
      <c r="G110" t="s">
        <v>46</v>
      </c>
      <c r="H110">
        <v>1989.56</v>
      </c>
      <c r="I110">
        <v>522.85</v>
      </c>
      <c r="J110">
        <v>1466.71</v>
      </c>
      <c r="K110">
        <v>349.54</v>
      </c>
      <c r="L110">
        <v>5031686</v>
      </c>
      <c r="M110">
        <v>3.9500000000000001E-4</v>
      </c>
      <c r="N110">
        <v>131050.72</v>
      </c>
      <c r="O110">
        <v>3.98</v>
      </c>
      <c r="P110">
        <v>5.58</v>
      </c>
      <c r="Q110">
        <v>57.77</v>
      </c>
      <c r="R110">
        <v>35.86</v>
      </c>
      <c r="S110">
        <v>6.37</v>
      </c>
      <c r="T110" t="s">
        <v>25</v>
      </c>
      <c r="U110">
        <f>YEAR(Plastic_Pollution_Data[[#This Row],[Date]])</f>
        <v>2023</v>
      </c>
    </row>
    <row r="111" spans="1:21" x14ac:dyDescent="0.35">
      <c r="A111">
        <v>1439</v>
      </c>
      <c r="B111" s="1">
        <v>45025</v>
      </c>
      <c r="C111" t="s">
        <v>45</v>
      </c>
      <c r="D111" t="s">
        <v>37</v>
      </c>
      <c r="E111" t="s">
        <v>22</v>
      </c>
      <c r="F111" t="s">
        <v>35</v>
      </c>
      <c r="G111" t="s">
        <v>40</v>
      </c>
      <c r="H111">
        <v>224.01</v>
      </c>
      <c r="I111">
        <v>84.1</v>
      </c>
      <c r="J111">
        <v>139.91</v>
      </c>
      <c r="K111">
        <v>29.2</v>
      </c>
      <c r="L111">
        <v>12690881</v>
      </c>
      <c r="M111">
        <v>1.8E-5</v>
      </c>
      <c r="N111">
        <v>26100.02</v>
      </c>
      <c r="O111">
        <v>7.08</v>
      </c>
      <c r="P111">
        <v>7.76</v>
      </c>
      <c r="Q111">
        <v>47.47</v>
      </c>
      <c r="R111">
        <v>42.95</v>
      </c>
      <c r="S111">
        <v>9.58</v>
      </c>
      <c r="T111" t="s">
        <v>25</v>
      </c>
      <c r="U111">
        <f>YEAR(Plastic_Pollution_Data[[#This Row],[Date]])</f>
        <v>2023</v>
      </c>
    </row>
    <row r="112" spans="1:21" x14ac:dyDescent="0.35">
      <c r="A112">
        <v>1441</v>
      </c>
      <c r="B112" s="1">
        <v>45156</v>
      </c>
      <c r="C112" t="s">
        <v>48</v>
      </c>
      <c r="D112" t="s">
        <v>49</v>
      </c>
      <c r="E112" t="s">
        <v>22</v>
      </c>
      <c r="F112" t="s">
        <v>43</v>
      </c>
      <c r="G112" t="s">
        <v>32</v>
      </c>
      <c r="H112">
        <v>3024.91</v>
      </c>
      <c r="I112">
        <v>1250.5999999999999</v>
      </c>
      <c r="J112">
        <v>1774.31</v>
      </c>
      <c r="K112">
        <v>237.07</v>
      </c>
      <c r="L112">
        <v>6655868</v>
      </c>
      <c r="M112">
        <v>4.5399999999999998E-4</v>
      </c>
      <c r="N112">
        <v>195816.54</v>
      </c>
      <c r="O112">
        <v>5.19</v>
      </c>
      <c r="P112">
        <v>4.59</v>
      </c>
      <c r="Q112">
        <v>38.11</v>
      </c>
      <c r="R112">
        <v>15.91</v>
      </c>
      <c r="S112">
        <v>45.98</v>
      </c>
      <c r="T112" t="s">
        <v>25</v>
      </c>
      <c r="U112">
        <f>YEAR(Plastic_Pollution_Data[[#This Row],[Date]])</f>
        <v>2023</v>
      </c>
    </row>
    <row r="113" spans="1:21" x14ac:dyDescent="0.35">
      <c r="A113">
        <v>1449</v>
      </c>
      <c r="B113" s="1">
        <v>44810</v>
      </c>
      <c r="C113" t="s">
        <v>48</v>
      </c>
      <c r="D113" t="s">
        <v>41</v>
      </c>
      <c r="E113" t="s">
        <v>22</v>
      </c>
      <c r="F113" t="s">
        <v>35</v>
      </c>
      <c r="G113" t="s">
        <v>46</v>
      </c>
      <c r="H113">
        <v>3895.68</v>
      </c>
      <c r="I113">
        <v>2132.6</v>
      </c>
      <c r="J113">
        <v>1763.08</v>
      </c>
      <c r="K113">
        <v>293.74</v>
      </c>
      <c r="L113">
        <v>19858755</v>
      </c>
      <c r="M113">
        <v>1.9599999999999999E-4</v>
      </c>
      <c r="N113">
        <v>126506.88</v>
      </c>
      <c r="O113">
        <v>3.65</v>
      </c>
      <c r="P113">
        <v>3.58</v>
      </c>
      <c r="Q113">
        <v>44.68</v>
      </c>
      <c r="R113">
        <v>25.05</v>
      </c>
      <c r="S113">
        <v>30.27</v>
      </c>
      <c r="T113" t="s">
        <v>25</v>
      </c>
      <c r="U113">
        <f>YEAR(Plastic_Pollution_Data[[#This Row],[Date]])</f>
        <v>2022</v>
      </c>
    </row>
    <row r="114" spans="1:21" x14ac:dyDescent="0.35">
      <c r="A114">
        <v>1459</v>
      </c>
      <c r="B114" s="1">
        <v>44939</v>
      </c>
      <c r="C114" t="s">
        <v>33</v>
      </c>
      <c r="D114" t="s">
        <v>44</v>
      </c>
      <c r="E114" t="s">
        <v>22</v>
      </c>
      <c r="F114" t="s">
        <v>35</v>
      </c>
      <c r="G114" t="s">
        <v>40</v>
      </c>
      <c r="H114">
        <v>1338.78</v>
      </c>
      <c r="I114">
        <v>616.02</v>
      </c>
      <c r="J114">
        <v>722.76</v>
      </c>
      <c r="K114">
        <v>86.5</v>
      </c>
      <c r="L114">
        <v>12594449</v>
      </c>
      <c r="M114">
        <v>1.06E-4</v>
      </c>
      <c r="N114">
        <v>142304.73000000001</v>
      </c>
      <c r="O114">
        <v>5.97</v>
      </c>
      <c r="P114">
        <v>9.16</v>
      </c>
      <c r="Q114">
        <v>52.63</v>
      </c>
      <c r="R114">
        <v>30.62</v>
      </c>
      <c r="S114">
        <v>16.75</v>
      </c>
      <c r="T114" t="s">
        <v>25</v>
      </c>
      <c r="U114">
        <f>YEAR(Plastic_Pollution_Data[[#This Row],[Date]])</f>
        <v>2023</v>
      </c>
    </row>
    <row r="115" spans="1:21" x14ac:dyDescent="0.35">
      <c r="A115">
        <v>1461</v>
      </c>
      <c r="B115" s="1">
        <v>45035</v>
      </c>
      <c r="C115" t="s">
        <v>36</v>
      </c>
      <c r="D115" t="s">
        <v>31</v>
      </c>
      <c r="E115" t="s">
        <v>22</v>
      </c>
      <c r="F115" t="s">
        <v>35</v>
      </c>
      <c r="G115" t="s">
        <v>46</v>
      </c>
      <c r="H115">
        <v>1260.1500000000001</v>
      </c>
      <c r="I115">
        <v>314.01</v>
      </c>
      <c r="J115">
        <v>946.14</v>
      </c>
      <c r="K115">
        <v>277.35000000000002</v>
      </c>
      <c r="L115">
        <v>11476201</v>
      </c>
      <c r="M115">
        <v>1.1E-4</v>
      </c>
      <c r="N115">
        <v>73326.33</v>
      </c>
      <c r="O115">
        <v>3.98</v>
      </c>
      <c r="P115">
        <v>7.77</v>
      </c>
      <c r="Q115">
        <v>26.14</v>
      </c>
      <c r="R115">
        <v>30.18</v>
      </c>
      <c r="S115">
        <v>43.68</v>
      </c>
      <c r="T115" t="s">
        <v>25</v>
      </c>
      <c r="U115">
        <f>YEAR(Plastic_Pollution_Data[[#This Row],[Date]])</f>
        <v>2023</v>
      </c>
    </row>
    <row r="116" spans="1:21" x14ac:dyDescent="0.35">
      <c r="A116">
        <v>1464</v>
      </c>
      <c r="B116" s="1">
        <v>44852</v>
      </c>
      <c r="C116" t="s">
        <v>48</v>
      </c>
      <c r="D116" t="s">
        <v>34</v>
      </c>
      <c r="E116" t="s">
        <v>22</v>
      </c>
      <c r="F116" t="s">
        <v>28</v>
      </c>
      <c r="G116" t="s">
        <v>39</v>
      </c>
      <c r="H116">
        <v>2352.35</v>
      </c>
      <c r="I116">
        <v>315.16000000000003</v>
      </c>
      <c r="J116">
        <v>2037.19</v>
      </c>
      <c r="K116">
        <v>393.02</v>
      </c>
      <c r="L116">
        <v>8803252</v>
      </c>
      <c r="M116">
        <v>2.6699999999999998E-4</v>
      </c>
      <c r="N116">
        <v>240961.77</v>
      </c>
      <c r="O116">
        <v>8.73</v>
      </c>
      <c r="P116">
        <v>7.71</v>
      </c>
      <c r="Q116">
        <v>10.85</v>
      </c>
      <c r="R116">
        <v>45.04</v>
      </c>
      <c r="S116">
        <v>44.11</v>
      </c>
      <c r="T116" t="s">
        <v>25</v>
      </c>
      <c r="U116">
        <f>YEAR(Plastic_Pollution_Data[[#This Row],[Date]])</f>
        <v>2022</v>
      </c>
    </row>
    <row r="117" spans="1:21" x14ac:dyDescent="0.35">
      <c r="A117">
        <v>1473</v>
      </c>
      <c r="B117" s="1">
        <v>44594</v>
      </c>
      <c r="C117" t="s">
        <v>45</v>
      </c>
      <c r="D117" t="s">
        <v>41</v>
      </c>
      <c r="E117" t="s">
        <v>22</v>
      </c>
      <c r="F117" t="s">
        <v>43</v>
      </c>
      <c r="G117" t="s">
        <v>29</v>
      </c>
      <c r="H117">
        <v>752.77</v>
      </c>
      <c r="I117">
        <v>86.96</v>
      </c>
      <c r="J117">
        <v>665.81</v>
      </c>
      <c r="K117">
        <v>147.28</v>
      </c>
      <c r="L117">
        <v>11917506</v>
      </c>
      <c r="M117">
        <v>6.3E-5</v>
      </c>
      <c r="N117">
        <v>60515.55</v>
      </c>
      <c r="O117">
        <v>2.94</v>
      </c>
      <c r="P117">
        <v>9.31</v>
      </c>
      <c r="Q117">
        <v>14.03</v>
      </c>
      <c r="R117">
        <v>15.33</v>
      </c>
      <c r="S117">
        <v>70.64</v>
      </c>
      <c r="T117" t="s">
        <v>25</v>
      </c>
      <c r="U117">
        <f>YEAR(Plastic_Pollution_Data[[#This Row],[Date]])</f>
        <v>2022</v>
      </c>
    </row>
    <row r="118" spans="1:21" x14ac:dyDescent="0.35">
      <c r="A118">
        <v>1476</v>
      </c>
      <c r="B118" s="1">
        <v>45004</v>
      </c>
      <c r="C118" t="s">
        <v>30</v>
      </c>
      <c r="D118" t="s">
        <v>37</v>
      </c>
      <c r="E118" t="s">
        <v>22</v>
      </c>
      <c r="F118" t="s">
        <v>23</v>
      </c>
      <c r="G118" t="s">
        <v>40</v>
      </c>
      <c r="H118">
        <v>2904.52</v>
      </c>
      <c r="I118">
        <v>1609.42</v>
      </c>
      <c r="J118">
        <v>1295.0999999999999</v>
      </c>
      <c r="K118">
        <v>117.85</v>
      </c>
      <c r="L118">
        <v>8185509</v>
      </c>
      <c r="M118">
        <v>3.5500000000000001E-4</v>
      </c>
      <c r="N118">
        <v>213276.16</v>
      </c>
      <c r="O118">
        <v>8.9</v>
      </c>
      <c r="P118">
        <v>2.62</v>
      </c>
      <c r="Q118">
        <v>42.23</v>
      </c>
      <c r="R118">
        <v>55.56</v>
      </c>
      <c r="S118">
        <v>2.21</v>
      </c>
      <c r="T118" t="s">
        <v>25</v>
      </c>
      <c r="U118">
        <f>YEAR(Plastic_Pollution_Data[[#This Row],[Date]])</f>
        <v>2023</v>
      </c>
    </row>
    <row r="119" spans="1:21" x14ac:dyDescent="0.35">
      <c r="A119">
        <v>1482</v>
      </c>
      <c r="B119" s="1">
        <v>45123</v>
      </c>
      <c r="C119" t="s">
        <v>26</v>
      </c>
      <c r="D119" t="s">
        <v>49</v>
      </c>
      <c r="E119" t="s">
        <v>22</v>
      </c>
      <c r="F119" t="s">
        <v>35</v>
      </c>
      <c r="G119" t="s">
        <v>46</v>
      </c>
      <c r="H119">
        <v>2433.59</v>
      </c>
      <c r="I119">
        <v>1169.81</v>
      </c>
      <c r="J119">
        <v>1263.78</v>
      </c>
      <c r="K119">
        <v>247.4</v>
      </c>
      <c r="L119">
        <v>10965908</v>
      </c>
      <c r="M119">
        <v>2.22E-4</v>
      </c>
      <c r="N119">
        <v>190882.77</v>
      </c>
      <c r="O119">
        <v>2.37</v>
      </c>
      <c r="P119">
        <v>6.66</v>
      </c>
      <c r="Q119">
        <v>51.85</v>
      </c>
      <c r="R119">
        <v>17.13</v>
      </c>
      <c r="S119">
        <v>31.02</v>
      </c>
      <c r="T119" t="s">
        <v>25</v>
      </c>
      <c r="U119">
        <f>YEAR(Plastic_Pollution_Data[[#This Row],[Date]])</f>
        <v>2023</v>
      </c>
    </row>
    <row r="120" spans="1:21" x14ac:dyDescent="0.35">
      <c r="A120">
        <v>10</v>
      </c>
      <c r="B120" s="1">
        <v>44789</v>
      </c>
      <c r="C120" t="s">
        <v>33</v>
      </c>
      <c r="D120" t="s">
        <v>41</v>
      </c>
      <c r="E120" t="s">
        <v>50</v>
      </c>
      <c r="F120" t="s">
        <v>35</v>
      </c>
      <c r="G120" t="s">
        <v>39</v>
      </c>
      <c r="H120">
        <v>1283.83</v>
      </c>
      <c r="I120">
        <v>332.15</v>
      </c>
      <c r="J120">
        <v>951.68</v>
      </c>
      <c r="K120">
        <v>58.58</v>
      </c>
      <c r="L120">
        <v>2664856</v>
      </c>
      <c r="M120">
        <v>4.8200000000000001E-4</v>
      </c>
      <c r="N120">
        <v>101264.05</v>
      </c>
      <c r="O120">
        <v>4.4800000000000004</v>
      </c>
      <c r="P120">
        <v>6.55</v>
      </c>
      <c r="Q120">
        <v>17.04</v>
      </c>
      <c r="R120">
        <v>16.3</v>
      </c>
      <c r="S120">
        <v>66.66</v>
      </c>
      <c r="T120" t="s">
        <v>25</v>
      </c>
      <c r="U120">
        <f>YEAR(Plastic_Pollution_Data[[#This Row],[Date]])</f>
        <v>2022</v>
      </c>
    </row>
    <row r="121" spans="1:21" x14ac:dyDescent="0.35">
      <c r="A121">
        <v>42</v>
      </c>
      <c r="B121" s="1">
        <v>44924</v>
      </c>
      <c r="C121" t="s">
        <v>47</v>
      </c>
      <c r="D121" t="s">
        <v>31</v>
      </c>
      <c r="E121" t="s">
        <v>50</v>
      </c>
      <c r="F121" t="s">
        <v>28</v>
      </c>
      <c r="G121" t="s">
        <v>46</v>
      </c>
      <c r="H121">
        <v>2390.56</v>
      </c>
      <c r="I121">
        <v>1326.71</v>
      </c>
      <c r="J121">
        <v>1063.8499999999999</v>
      </c>
      <c r="K121">
        <v>133.61000000000001</v>
      </c>
      <c r="L121">
        <v>15982247</v>
      </c>
      <c r="M121">
        <v>1.4999999999999999E-4</v>
      </c>
      <c r="N121">
        <v>84503.679999999993</v>
      </c>
      <c r="O121">
        <v>2.23</v>
      </c>
      <c r="P121">
        <v>2.75</v>
      </c>
      <c r="Q121">
        <v>21.87</v>
      </c>
      <c r="R121">
        <v>17.239999999999998</v>
      </c>
      <c r="S121">
        <v>60.89</v>
      </c>
      <c r="T121" t="s">
        <v>25</v>
      </c>
      <c r="U121">
        <f>YEAR(Plastic_Pollution_Data[[#This Row],[Date]])</f>
        <v>2022</v>
      </c>
    </row>
    <row r="122" spans="1:21" x14ac:dyDescent="0.35">
      <c r="A122">
        <v>44</v>
      </c>
      <c r="B122" s="1">
        <v>45020</v>
      </c>
      <c r="C122" t="s">
        <v>20</v>
      </c>
      <c r="D122" t="s">
        <v>49</v>
      </c>
      <c r="E122" t="s">
        <v>50</v>
      </c>
      <c r="F122" t="s">
        <v>23</v>
      </c>
      <c r="G122" t="s">
        <v>29</v>
      </c>
      <c r="H122">
        <v>1600.02</v>
      </c>
      <c r="I122">
        <v>735.12</v>
      </c>
      <c r="J122">
        <v>864.9</v>
      </c>
      <c r="K122">
        <v>185.26</v>
      </c>
      <c r="L122">
        <v>3101351</v>
      </c>
      <c r="M122">
        <v>5.1599999999999997E-4</v>
      </c>
      <c r="N122">
        <v>67116.86</v>
      </c>
      <c r="O122">
        <v>8.31</v>
      </c>
      <c r="P122">
        <v>9.52</v>
      </c>
      <c r="Q122">
        <v>43.05</v>
      </c>
      <c r="R122">
        <v>18.23</v>
      </c>
      <c r="S122">
        <v>38.72</v>
      </c>
      <c r="T122" t="s">
        <v>25</v>
      </c>
      <c r="U122">
        <f>YEAR(Plastic_Pollution_Data[[#This Row],[Date]])</f>
        <v>2023</v>
      </c>
    </row>
    <row r="123" spans="1:21" x14ac:dyDescent="0.35">
      <c r="A123">
        <v>56</v>
      </c>
      <c r="B123" s="1">
        <v>45299</v>
      </c>
      <c r="C123" t="s">
        <v>36</v>
      </c>
      <c r="D123" t="s">
        <v>27</v>
      </c>
      <c r="E123" t="s">
        <v>50</v>
      </c>
      <c r="F123" t="s">
        <v>35</v>
      </c>
      <c r="G123" t="s">
        <v>38</v>
      </c>
      <c r="H123">
        <v>4168.78</v>
      </c>
      <c r="I123">
        <v>2304.61</v>
      </c>
      <c r="J123">
        <v>1864.17</v>
      </c>
      <c r="K123">
        <v>150.11000000000001</v>
      </c>
      <c r="L123">
        <v>9912811</v>
      </c>
      <c r="M123">
        <v>4.2099999999999999E-4</v>
      </c>
      <c r="N123">
        <v>339396.72</v>
      </c>
      <c r="O123">
        <v>6.65</v>
      </c>
      <c r="P123">
        <v>10</v>
      </c>
      <c r="Q123">
        <v>21.68</v>
      </c>
      <c r="R123">
        <v>14.45</v>
      </c>
      <c r="S123">
        <v>63.87</v>
      </c>
      <c r="T123" t="s">
        <v>25</v>
      </c>
      <c r="U123">
        <f>YEAR(Plastic_Pollution_Data[[#This Row],[Date]])</f>
        <v>2024</v>
      </c>
    </row>
    <row r="124" spans="1:21" x14ac:dyDescent="0.35">
      <c r="A124">
        <v>61</v>
      </c>
      <c r="B124" s="1">
        <v>44594</v>
      </c>
      <c r="C124" t="s">
        <v>20</v>
      </c>
      <c r="D124" t="s">
        <v>41</v>
      </c>
      <c r="E124" t="s">
        <v>50</v>
      </c>
      <c r="F124" t="s">
        <v>35</v>
      </c>
      <c r="G124" t="s">
        <v>32</v>
      </c>
      <c r="H124">
        <v>4997.3999999999996</v>
      </c>
      <c r="I124">
        <v>1222.55</v>
      </c>
      <c r="J124">
        <v>3774.85</v>
      </c>
      <c r="K124">
        <v>838.39</v>
      </c>
      <c r="L124">
        <v>9653049</v>
      </c>
      <c r="M124">
        <v>5.1800000000000001E-4</v>
      </c>
      <c r="N124">
        <v>489840.62</v>
      </c>
      <c r="O124">
        <v>1.22</v>
      </c>
      <c r="P124">
        <v>4.8899999999999997</v>
      </c>
      <c r="Q124">
        <v>42.06</v>
      </c>
      <c r="R124">
        <v>13.54</v>
      </c>
      <c r="S124">
        <v>44.4</v>
      </c>
      <c r="T124" t="s">
        <v>25</v>
      </c>
      <c r="U124">
        <f>YEAR(Plastic_Pollution_Data[[#This Row],[Date]])</f>
        <v>2022</v>
      </c>
    </row>
    <row r="125" spans="1:21" x14ac:dyDescent="0.35">
      <c r="A125">
        <v>63</v>
      </c>
      <c r="B125" s="1">
        <v>45456</v>
      </c>
      <c r="C125" t="s">
        <v>30</v>
      </c>
      <c r="D125" t="s">
        <v>44</v>
      </c>
      <c r="E125" t="s">
        <v>50</v>
      </c>
      <c r="F125" t="s">
        <v>23</v>
      </c>
      <c r="G125" t="s">
        <v>40</v>
      </c>
      <c r="H125">
        <v>1542.31</v>
      </c>
      <c r="I125">
        <v>331.85</v>
      </c>
      <c r="J125">
        <v>1210.46</v>
      </c>
      <c r="K125">
        <v>347.26</v>
      </c>
      <c r="L125">
        <v>14058309</v>
      </c>
      <c r="M125">
        <v>1.1E-4</v>
      </c>
      <c r="N125">
        <v>128990.21</v>
      </c>
      <c r="O125">
        <v>3.48</v>
      </c>
      <c r="P125">
        <v>9.3000000000000007</v>
      </c>
      <c r="Q125">
        <v>12.46</v>
      </c>
      <c r="R125">
        <v>37.950000000000003</v>
      </c>
      <c r="S125">
        <v>49.59</v>
      </c>
      <c r="T125" t="s">
        <v>25</v>
      </c>
      <c r="U125">
        <f>YEAR(Plastic_Pollution_Data[[#This Row],[Date]])</f>
        <v>2024</v>
      </c>
    </row>
    <row r="126" spans="1:21" x14ac:dyDescent="0.35">
      <c r="A126">
        <v>82</v>
      </c>
      <c r="B126" s="1">
        <v>45112</v>
      </c>
      <c r="C126" t="s">
        <v>33</v>
      </c>
      <c r="D126" t="s">
        <v>49</v>
      </c>
      <c r="E126" t="s">
        <v>50</v>
      </c>
      <c r="F126" t="s">
        <v>28</v>
      </c>
      <c r="G126" t="s">
        <v>40</v>
      </c>
      <c r="H126">
        <v>598.20000000000005</v>
      </c>
      <c r="I126">
        <v>296.35000000000002</v>
      </c>
      <c r="J126">
        <v>301.85000000000002</v>
      </c>
      <c r="K126">
        <v>26.25</v>
      </c>
      <c r="L126">
        <v>6611641</v>
      </c>
      <c r="M126">
        <v>9.0000000000000006E-5</v>
      </c>
      <c r="N126">
        <v>16832.919999999998</v>
      </c>
      <c r="O126">
        <v>9.94</v>
      </c>
      <c r="P126">
        <v>3.28</v>
      </c>
      <c r="Q126">
        <v>45.33</v>
      </c>
      <c r="R126">
        <v>41.98</v>
      </c>
      <c r="S126">
        <v>12.69</v>
      </c>
      <c r="T126" t="s">
        <v>25</v>
      </c>
      <c r="U126">
        <f>YEAR(Plastic_Pollution_Data[[#This Row],[Date]])</f>
        <v>2023</v>
      </c>
    </row>
    <row r="127" spans="1:21" x14ac:dyDescent="0.35">
      <c r="A127">
        <v>126</v>
      </c>
      <c r="B127" s="1">
        <v>45304</v>
      </c>
      <c r="C127" t="s">
        <v>33</v>
      </c>
      <c r="D127" t="s">
        <v>31</v>
      </c>
      <c r="E127" t="s">
        <v>50</v>
      </c>
      <c r="F127" t="s">
        <v>43</v>
      </c>
      <c r="G127" t="s">
        <v>32</v>
      </c>
      <c r="H127">
        <v>629.16</v>
      </c>
      <c r="I127">
        <v>312.02</v>
      </c>
      <c r="J127">
        <v>317.14</v>
      </c>
      <c r="K127">
        <v>25.06</v>
      </c>
      <c r="L127">
        <v>4089256</v>
      </c>
      <c r="M127">
        <v>1.54E-4</v>
      </c>
      <c r="N127">
        <v>48666.98</v>
      </c>
      <c r="O127">
        <v>6.76</v>
      </c>
      <c r="P127">
        <v>9.33</v>
      </c>
      <c r="Q127">
        <v>10.67</v>
      </c>
      <c r="R127">
        <v>11.43</v>
      </c>
      <c r="S127">
        <v>77.900000000000006</v>
      </c>
      <c r="T127" t="s">
        <v>25</v>
      </c>
      <c r="U127">
        <f>YEAR(Plastic_Pollution_Data[[#This Row],[Date]])</f>
        <v>2024</v>
      </c>
    </row>
    <row r="128" spans="1:21" x14ac:dyDescent="0.35">
      <c r="A128">
        <v>146</v>
      </c>
      <c r="B128" s="1">
        <v>44584</v>
      </c>
      <c r="C128" t="s">
        <v>20</v>
      </c>
      <c r="D128" t="s">
        <v>37</v>
      </c>
      <c r="E128" t="s">
        <v>50</v>
      </c>
      <c r="F128" t="s">
        <v>35</v>
      </c>
      <c r="G128" t="s">
        <v>29</v>
      </c>
      <c r="H128">
        <v>2699.82</v>
      </c>
      <c r="I128">
        <v>1323.42</v>
      </c>
      <c r="J128">
        <v>1376.4</v>
      </c>
      <c r="K128">
        <v>411.09</v>
      </c>
      <c r="L128">
        <v>12747070</v>
      </c>
      <c r="M128">
        <v>2.12E-4</v>
      </c>
      <c r="N128">
        <v>181419.29</v>
      </c>
      <c r="O128">
        <v>2.73</v>
      </c>
      <c r="P128">
        <v>3.7</v>
      </c>
      <c r="Q128">
        <v>56.3</v>
      </c>
      <c r="R128">
        <v>45.29</v>
      </c>
      <c r="S128">
        <v>-1.59</v>
      </c>
      <c r="T128" t="s">
        <v>25</v>
      </c>
      <c r="U128">
        <f>YEAR(Plastic_Pollution_Data[[#This Row],[Date]])</f>
        <v>2022</v>
      </c>
    </row>
    <row r="129" spans="1:21" x14ac:dyDescent="0.35">
      <c r="A129">
        <v>149</v>
      </c>
      <c r="B129" s="1">
        <v>45406</v>
      </c>
      <c r="C129" t="s">
        <v>36</v>
      </c>
      <c r="D129" t="s">
        <v>44</v>
      </c>
      <c r="E129" t="s">
        <v>50</v>
      </c>
      <c r="F129" t="s">
        <v>23</v>
      </c>
      <c r="G129" t="s">
        <v>46</v>
      </c>
      <c r="H129">
        <v>4246.3999999999996</v>
      </c>
      <c r="I129">
        <v>1453.3</v>
      </c>
      <c r="J129">
        <v>2793.1</v>
      </c>
      <c r="K129">
        <v>321.25</v>
      </c>
      <c r="L129">
        <v>3639533</v>
      </c>
      <c r="M129">
        <v>1.1670000000000001E-3</v>
      </c>
      <c r="N129">
        <v>532156.32999999996</v>
      </c>
      <c r="O129">
        <v>8.85</v>
      </c>
      <c r="P129">
        <v>8.41</v>
      </c>
      <c r="Q129">
        <v>62.29</v>
      </c>
      <c r="R129">
        <v>41.1</v>
      </c>
      <c r="S129">
        <v>-3.39</v>
      </c>
      <c r="T129" t="s">
        <v>25</v>
      </c>
      <c r="U129">
        <f>YEAR(Plastic_Pollution_Data[[#This Row],[Date]])</f>
        <v>2024</v>
      </c>
    </row>
    <row r="130" spans="1:21" x14ac:dyDescent="0.35">
      <c r="A130">
        <v>226</v>
      </c>
      <c r="B130" s="1">
        <v>44801</v>
      </c>
      <c r="C130" t="s">
        <v>26</v>
      </c>
      <c r="D130" t="s">
        <v>21</v>
      </c>
      <c r="E130" t="s">
        <v>50</v>
      </c>
      <c r="F130" t="s">
        <v>35</v>
      </c>
      <c r="G130" t="s">
        <v>24</v>
      </c>
      <c r="H130">
        <v>4689.74</v>
      </c>
      <c r="I130">
        <v>822.31</v>
      </c>
      <c r="J130">
        <v>3867.43</v>
      </c>
      <c r="K130">
        <v>1082.57</v>
      </c>
      <c r="L130">
        <v>12717979</v>
      </c>
      <c r="M130">
        <v>3.6900000000000002E-4</v>
      </c>
      <c r="N130">
        <v>401163.41</v>
      </c>
      <c r="O130">
        <v>4.8499999999999996</v>
      </c>
      <c r="P130">
        <v>4.0199999999999996</v>
      </c>
      <c r="Q130">
        <v>10.18</v>
      </c>
      <c r="R130">
        <v>17.09</v>
      </c>
      <c r="S130">
        <v>72.73</v>
      </c>
      <c r="T130" t="s">
        <v>25</v>
      </c>
      <c r="U130">
        <f>YEAR(Plastic_Pollution_Data[[#This Row],[Date]])</f>
        <v>2022</v>
      </c>
    </row>
    <row r="131" spans="1:21" x14ac:dyDescent="0.35">
      <c r="A131">
        <v>234</v>
      </c>
      <c r="B131" s="1">
        <v>45505</v>
      </c>
      <c r="C131" t="s">
        <v>30</v>
      </c>
      <c r="D131" t="s">
        <v>44</v>
      </c>
      <c r="E131" t="s">
        <v>50</v>
      </c>
      <c r="F131" t="s">
        <v>43</v>
      </c>
      <c r="G131" t="s">
        <v>29</v>
      </c>
      <c r="H131">
        <v>1034.68</v>
      </c>
      <c r="I131">
        <v>579.83000000000004</v>
      </c>
      <c r="J131">
        <v>454.85</v>
      </c>
      <c r="K131">
        <v>97.65</v>
      </c>
      <c r="L131">
        <v>19034639</v>
      </c>
      <c r="M131">
        <v>5.3999999999999998E-5</v>
      </c>
      <c r="N131">
        <v>55896.88</v>
      </c>
      <c r="O131">
        <v>4.25</v>
      </c>
      <c r="P131">
        <v>5.78</v>
      </c>
      <c r="Q131">
        <v>44.67</v>
      </c>
      <c r="R131">
        <v>46.31</v>
      </c>
      <c r="S131">
        <v>9.02</v>
      </c>
      <c r="T131" t="s">
        <v>25</v>
      </c>
      <c r="U131">
        <f>YEAR(Plastic_Pollution_Data[[#This Row],[Date]])</f>
        <v>2024</v>
      </c>
    </row>
    <row r="132" spans="1:21" x14ac:dyDescent="0.35">
      <c r="A132">
        <v>239</v>
      </c>
      <c r="B132" s="1">
        <v>45222</v>
      </c>
      <c r="C132" t="s">
        <v>30</v>
      </c>
      <c r="D132" t="s">
        <v>21</v>
      </c>
      <c r="E132" t="s">
        <v>50</v>
      </c>
      <c r="F132" t="s">
        <v>23</v>
      </c>
      <c r="G132" t="s">
        <v>39</v>
      </c>
      <c r="H132">
        <v>4146.5</v>
      </c>
      <c r="I132">
        <v>2476.23</v>
      </c>
      <c r="J132">
        <v>1670.27</v>
      </c>
      <c r="K132">
        <v>495.75</v>
      </c>
      <c r="L132">
        <v>16460472</v>
      </c>
      <c r="M132">
        <v>2.52E-4</v>
      </c>
      <c r="N132">
        <v>303065.56</v>
      </c>
      <c r="O132">
        <v>1.32</v>
      </c>
      <c r="P132">
        <v>8.25</v>
      </c>
      <c r="Q132">
        <v>41.15</v>
      </c>
      <c r="R132">
        <v>47.79</v>
      </c>
      <c r="S132">
        <v>11.06</v>
      </c>
      <c r="T132" t="s">
        <v>25</v>
      </c>
      <c r="U132">
        <f>YEAR(Plastic_Pollution_Data[[#This Row],[Date]])</f>
        <v>2023</v>
      </c>
    </row>
    <row r="133" spans="1:21" x14ac:dyDescent="0.35">
      <c r="A133">
        <v>243</v>
      </c>
      <c r="B133" s="1">
        <v>45240</v>
      </c>
      <c r="C133" t="s">
        <v>45</v>
      </c>
      <c r="D133" t="s">
        <v>42</v>
      </c>
      <c r="E133" t="s">
        <v>50</v>
      </c>
      <c r="F133" t="s">
        <v>28</v>
      </c>
      <c r="G133" t="s">
        <v>46</v>
      </c>
      <c r="H133">
        <v>729.28</v>
      </c>
      <c r="I133">
        <v>349.08</v>
      </c>
      <c r="J133">
        <v>380.2</v>
      </c>
      <c r="K133">
        <v>54.74</v>
      </c>
      <c r="L133">
        <v>13143933</v>
      </c>
      <c r="M133">
        <v>5.5000000000000002E-5</v>
      </c>
      <c r="N133">
        <v>68534.92</v>
      </c>
      <c r="O133">
        <v>2.42</v>
      </c>
      <c r="P133">
        <v>8.7799999999999994</v>
      </c>
      <c r="Q133">
        <v>11.8</v>
      </c>
      <c r="R133">
        <v>10.41</v>
      </c>
      <c r="S133">
        <v>77.790000000000006</v>
      </c>
      <c r="T133" t="s">
        <v>25</v>
      </c>
      <c r="U133">
        <f>YEAR(Plastic_Pollution_Data[[#This Row],[Date]])</f>
        <v>2023</v>
      </c>
    </row>
    <row r="134" spans="1:21" x14ac:dyDescent="0.35">
      <c r="A134">
        <v>246</v>
      </c>
      <c r="B134" s="1">
        <v>44910</v>
      </c>
      <c r="C134" t="s">
        <v>33</v>
      </c>
      <c r="D134" t="s">
        <v>37</v>
      </c>
      <c r="E134" t="s">
        <v>50</v>
      </c>
      <c r="F134" t="s">
        <v>35</v>
      </c>
      <c r="G134" t="s">
        <v>39</v>
      </c>
      <c r="H134">
        <v>685.37</v>
      </c>
      <c r="I134">
        <v>90.44</v>
      </c>
      <c r="J134">
        <v>594.92999999999995</v>
      </c>
      <c r="K134">
        <v>113.99</v>
      </c>
      <c r="L134">
        <v>4404933</v>
      </c>
      <c r="M134">
        <v>1.56E-4</v>
      </c>
      <c r="N134">
        <v>97723.68</v>
      </c>
      <c r="O134">
        <v>5.9</v>
      </c>
      <c r="P134">
        <v>7.56</v>
      </c>
      <c r="Q134">
        <v>31.6</v>
      </c>
      <c r="R134">
        <v>56.62</v>
      </c>
      <c r="S134">
        <v>11.78</v>
      </c>
      <c r="T134" t="s">
        <v>25</v>
      </c>
      <c r="U134">
        <f>YEAR(Plastic_Pollution_Data[[#This Row],[Date]])</f>
        <v>2022</v>
      </c>
    </row>
    <row r="135" spans="1:21" x14ac:dyDescent="0.35">
      <c r="A135">
        <v>254</v>
      </c>
      <c r="B135" s="1">
        <v>44929</v>
      </c>
      <c r="C135" t="s">
        <v>33</v>
      </c>
      <c r="D135" t="s">
        <v>31</v>
      </c>
      <c r="E135" t="s">
        <v>50</v>
      </c>
      <c r="F135" t="s">
        <v>28</v>
      </c>
      <c r="G135" t="s">
        <v>39</v>
      </c>
      <c r="H135">
        <v>4306.83</v>
      </c>
      <c r="I135">
        <v>1500.27</v>
      </c>
      <c r="J135">
        <v>2806.56</v>
      </c>
      <c r="K135">
        <v>743.32</v>
      </c>
      <c r="L135">
        <v>9268550</v>
      </c>
      <c r="M135">
        <v>4.6500000000000003E-4</v>
      </c>
      <c r="N135">
        <v>279601.95</v>
      </c>
      <c r="O135">
        <v>6.06</v>
      </c>
      <c r="P135">
        <v>1.24</v>
      </c>
      <c r="Q135">
        <v>67.48</v>
      </c>
      <c r="R135">
        <v>39.869999999999997</v>
      </c>
      <c r="S135">
        <v>-7.35</v>
      </c>
      <c r="T135" t="s">
        <v>25</v>
      </c>
      <c r="U135">
        <f>YEAR(Plastic_Pollution_Data[[#This Row],[Date]])</f>
        <v>2023</v>
      </c>
    </row>
    <row r="136" spans="1:21" x14ac:dyDescent="0.35">
      <c r="A136">
        <v>260</v>
      </c>
      <c r="B136" s="1">
        <v>44774</v>
      </c>
      <c r="C136" t="s">
        <v>20</v>
      </c>
      <c r="D136" t="s">
        <v>44</v>
      </c>
      <c r="E136" t="s">
        <v>50</v>
      </c>
      <c r="F136" t="s">
        <v>43</v>
      </c>
      <c r="G136" t="s">
        <v>32</v>
      </c>
      <c r="H136">
        <v>2557.6999999999998</v>
      </c>
      <c r="I136">
        <v>516.21</v>
      </c>
      <c r="J136">
        <v>2041.49</v>
      </c>
      <c r="K136">
        <v>474.8</v>
      </c>
      <c r="L136">
        <v>2328177</v>
      </c>
      <c r="M136">
        <v>1.0989999999999999E-3</v>
      </c>
      <c r="N136">
        <v>319899.58</v>
      </c>
      <c r="O136">
        <v>9.2799999999999994</v>
      </c>
      <c r="P136">
        <v>7.09</v>
      </c>
      <c r="Q136">
        <v>39.92</v>
      </c>
      <c r="R136">
        <v>14.45</v>
      </c>
      <c r="S136">
        <v>45.63</v>
      </c>
      <c r="T136" t="s">
        <v>25</v>
      </c>
      <c r="U136">
        <f>YEAR(Plastic_Pollution_Data[[#This Row],[Date]])</f>
        <v>2022</v>
      </c>
    </row>
    <row r="137" spans="1:21" x14ac:dyDescent="0.35">
      <c r="A137">
        <v>267</v>
      </c>
      <c r="B137" s="1">
        <v>45251</v>
      </c>
      <c r="C137" t="s">
        <v>48</v>
      </c>
      <c r="D137" t="s">
        <v>44</v>
      </c>
      <c r="E137" t="s">
        <v>50</v>
      </c>
      <c r="F137" t="s">
        <v>43</v>
      </c>
      <c r="G137" t="s">
        <v>32</v>
      </c>
      <c r="H137">
        <v>3555.85</v>
      </c>
      <c r="I137">
        <v>2092.98</v>
      </c>
      <c r="J137">
        <v>1462.87</v>
      </c>
      <c r="K137">
        <v>273.31</v>
      </c>
      <c r="L137">
        <v>7805366</v>
      </c>
      <c r="M137">
        <v>4.5600000000000003E-4</v>
      </c>
      <c r="N137">
        <v>227286.46</v>
      </c>
      <c r="O137">
        <v>8.4700000000000006</v>
      </c>
      <c r="P137">
        <v>4.9000000000000004</v>
      </c>
      <c r="Q137">
        <v>22.34</v>
      </c>
      <c r="R137">
        <v>37.67</v>
      </c>
      <c r="S137">
        <v>39.99</v>
      </c>
      <c r="T137" t="s">
        <v>25</v>
      </c>
      <c r="U137">
        <f>YEAR(Plastic_Pollution_Data[[#This Row],[Date]])</f>
        <v>2023</v>
      </c>
    </row>
    <row r="138" spans="1:21" x14ac:dyDescent="0.35">
      <c r="A138">
        <v>270</v>
      </c>
      <c r="B138" s="1">
        <v>45126</v>
      </c>
      <c r="C138" t="s">
        <v>36</v>
      </c>
      <c r="D138" t="s">
        <v>41</v>
      </c>
      <c r="E138" t="s">
        <v>50</v>
      </c>
      <c r="F138" t="s">
        <v>43</v>
      </c>
      <c r="G138" t="s">
        <v>24</v>
      </c>
      <c r="H138">
        <v>1832.73</v>
      </c>
      <c r="I138">
        <v>966.53</v>
      </c>
      <c r="J138">
        <v>866.2</v>
      </c>
      <c r="K138">
        <v>43.63</v>
      </c>
      <c r="L138">
        <v>6538977</v>
      </c>
      <c r="M138">
        <v>2.7999999999999998E-4</v>
      </c>
      <c r="N138">
        <v>94874.34</v>
      </c>
      <c r="O138">
        <v>4.01</v>
      </c>
      <c r="P138">
        <v>1.27</v>
      </c>
      <c r="Q138">
        <v>40.450000000000003</v>
      </c>
      <c r="R138">
        <v>48.34</v>
      </c>
      <c r="S138">
        <v>11.21</v>
      </c>
      <c r="T138" t="s">
        <v>25</v>
      </c>
      <c r="U138">
        <f>YEAR(Plastic_Pollution_Data[[#This Row],[Date]])</f>
        <v>2023</v>
      </c>
    </row>
    <row r="139" spans="1:21" x14ac:dyDescent="0.35">
      <c r="A139">
        <v>272</v>
      </c>
      <c r="B139" s="1">
        <v>44741</v>
      </c>
      <c r="C139" t="s">
        <v>48</v>
      </c>
      <c r="D139" t="s">
        <v>37</v>
      </c>
      <c r="E139" t="s">
        <v>50</v>
      </c>
      <c r="F139" t="s">
        <v>35</v>
      </c>
      <c r="G139" t="s">
        <v>40</v>
      </c>
      <c r="H139">
        <v>1389.05</v>
      </c>
      <c r="I139">
        <v>563.80999999999995</v>
      </c>
      <c r="J139">
        <v>825.24</v>
      </c>
      <c r="K139">
        <v>128.38</v>
      </c>
      <c r="L139">
        <v>9347190</v>
      </c>
      <c r="M139">
        <v>1.4899999999999999E-4</v>
      </c>
      <c r="N139">
        <v>108648.82</v>
      </c>
      <c r="O139">
        <v>2.76</v>
      </c>
      <c r="P139">
        <v>2.4700000000000002</v>
      </c>
      <c r="Q139">
        <v>50.53</v>
      </c>
      <c r="R139">
        <v>58.5</v>
      </c>
      <c r="S139">
        <v>-9.0299999999999994</v>
      </c>
      <c r="T139" t="s">
        <v>25</v>
      </c>
      <c r="U139">
        <f>YEAR(Plastic_Pollution_Data[[#This Row],[Date]])</f>
        <v>2022</v>
      </c>
    </row>
    <row r="140" spans="1:21" x14ac:dyDescent="0.35">
      <c r="A140">
        <v>273</v>
      </c>
      <c r="B140" s="1">
        <v>45030</v>
      </c>
      <c r="C140" t="s">
        <v>45</v>
      </c>
      <c r="D140" t="s">
        <v>27</v>
      </c>
      <c r="E140" t="s">
        <v>50</v>
      </c>
      <c r="F140" t="s">
        <v>23</v>
      </c>
      <c r="G140" t="s">
        <v>24</v>
      </c>
      <c r="H140">
        <v>355.84</v>
      </c>
      <c r="I140">
        <v>84.67</v>
      </c>
      <c r="J140">
        <v>271.17</v>
      </c>
      <c r="K140">
        <v>35.909999999999997</v>
      </c>
      <c r="L140">
        <v>16835762</v>
      </c>
      <c r="M140">
        <v>2.0999999999999999E-5</v>
      </c>
      <c r="N140">
        <v>16645.52</v>
      </c>
      <c r="O140">
        <v>7.66</v>
      </c>
      <c r="P140">
        <v>9.5</v>
      </c>
      <c r="Q140">
        <v>40.33</v>
      </c>
      <c r="R140">
        <v>11.4</v>
      </c>
      <c r="S140">
        <v>48.27</v>
      </c>
      <c r="T140" t="s">
        <v>25</v>
      </c>
      <c r="U140">
        <f>YEAR(Plastic_Pollution_Data[[#This Row],[Date]])</f>
        <v>2023</v>
      </c>
    </row>
    <row r="141" spans="1:21" x14ac:dyDescent="0.35">
      <c r="A141">
        <v>276</v>
      </c>
      <c r="B141" s="1">
        <v>44875</v>
      </c>
      <c r="C141" t="s">
        <v>30</v>
      </c>
      <c r="D141" t="s">
        <v>41</v>
      </c>
      <c r="E141" t="s">
        <v>50</v>
      </c>
      <c r="F141" t="s">
        <v>23</v>
      </c>
      <c r="G141" t="s">
        <v>29</v>
      </c>
      <c r="H141">
        <v>244.88</v>
      </c>
      <c r="I141">
        <v>118.44</v>
      </c>
      <c r="J141">
        <v>126.44</v>
      </c>
      <c r="K141">
        <v>6.38</v>
      </c>
      <c r="L141">
        <v>7431624</v>
      </c>
      <c r="M141">
        <v>3.3000000000000003E-5</v>
      </c>
      <c r="N141">
        <v>14310.36</v>
      </c>
      <c r="O141">
        <v>1.46</v>
      </c>
      <c r="P141">
        <v>4.5199999999999996</v>
      </c>
      <c r="Q141">
        <v>54.7</v>
      </c>
      <c r="R141">
        <v>28.25</v>
      </c>
      <c r="S141">
        <v>17.05</v>
      </c>
      <c r="T141" t="s">
        <v>25</v>
      </c>
      <c r="U141">
        <f>YEAR(Plastic_Pollution_Data[[#This Row],[Date]])</f>
        <v>2022</v>
      </c>
    </row>
    <row r="142" spans="1:21" x14ac:dyDescent="0.35">
      <c r="A142">
        <v>284</v>
      </c>
      <c r="B142" s="1">
        <v>45459</v>
      </c>
      <c r="C142" t="s">
        <v>20</v>
      </c>
      <c r="D142" t="s">
        <v>31</v>
      </c>
      <c r="E142" t="s">
        <v>50</v>
      </c>
      <c r="F142" t="s">
        <v>28</v>
      </c>
      <c r="G142" t="s">
        <v>32</v>
      </c>
      <c r="H142">
        <v>3698.52</v>
      </c>
      <c r="I142">
        <v>1997.94</v>
      </c>
      <c r="J142">
        <v>1700.58</v>
      </c>
      <c r="K142">
        <v>289.27999999999997</v>
      </c>
      <c r="L142">
        <v>7008765</v>
      </c>
      <c r="M142">
        <v>5.2800000000000004E-4</v>
      </c>
      <c r="N142">
        <v>304060.90000000002</v>
      </c>
      <c r="O142">
        <v>9</v>
      </c>
      <c r="P142">
        <v>7.38</v>
      </c>
      <c r="Q142">
        <v>37.869999999999997</v>
      </c>
      <c r="R142">
        <v>25.01</v>
      </c>
      <c r="S142">
        <v>37.119999999999997</v>
      </c>
      <c r="T142" t="s">
        <v>25</v>
      </c>
      <c r="U142">
        <f>YEAR(Plastic_Pollution_Data[[#This Row],[Date]])</f>
        <v>2024</v>
      </c>
    </row>
    <row r="143" spans="1:21" x14ac:dyDescent="0.35">
      <c r="A143">
        <v>290</v>
      </c>
      <c r="B143" s="1">
        <v>45374</v>
      </c>
      <c r="C143" t="s">
        <v>45</v>
      </c>
      <c r="D143" t="s">
        <v>42</v>
      </c>
      <c r="E143" t="s">
        <v>50</v>
      </c>
      <c r="F143" t="s">
        <v>28</v>
      </c>
      <c r="G143" t="s">
        <v>40</v>
      </c>
      <c r="H143">
        <v>4941.08</v>
      </c>
      <c r="I143">
        <v>2763.46</v>
      </c>
      <c r="J143">
        <v>2177.62</v>
      </c>
      <c r="K143">
        <v>292.06</v>
      </c>
      <c r="L143">
        <v>16177021</v>
      </c>
      <c r="M143">
        <v>3.0499999999999999E-4</v>
      </c>
      <c r="N143">
        <v>196777.9</v>
      </c>
      <c r="O143">
        <v>5.36</v>
      </c>
      <c r="P143">
        <v>6.51</v>
      </c>
      <c r="Q143">
        <v>55.77</v>
      </c>
      <c r="R143">
        <v>52.35</v>
      </c>
      <c r="S143">
        <v>-8.1199999999999992</v>
      </c>
      <c r="T143" t="s">
        <v>25</v>
      </c>
      <c r="U143">
        <f>YEAR(Plastic_Pollution_Data[[#This Row],[Date]])</f>
        <v>2024</v>
      </c>
    </row>
    <row r="144" spans="1:21" x14ac:dyDescent="0.35">
      <c r="A144">
        <v>343</v>
      </c>
      <c r="B144" s="1">
        <v>45418</v>
      </c>
      <c r="C144" t="s">
        <v>36</v>
      </c>
      <c r="D144" t="s">
        <v>34</v>
      </c>
      <c r="E144" t="s">
        <v>50</v>
      </c>
      <c r="F144" t="s">
        <v>23</v>
      </c>
      <c r="G144" t="s">
        <v>39</v>
      </c>
      <c r="H144">
        <v>3012.25</v>
      </c>
      <c r="I144">
        <v>888.87</v>
      </c>
      <c r="J144">
        <v>2123.38</v>
      </c>
      <c r="K144">
        <v>167.01</v>
      </c>
      <c r="L144">
        <v>6714841</v>
      </c>
      <c r="M144">
        <v>4.4900000000000002E-4</v>
      </c>
      <c r="N144">
        <v>353983.2</v>
      </c>
      <c r="O144">
        <v>6</v>
      </c>
      <c r="P144">
        <v>3.78</v>
      </c>
      <c r="Q144">
        <v>49.62</v>
      </c>
      <c r="R144">
        <v>21.95</v>
      </c>
      <c r="S144">
        <v>28.43</v>
      </c>
      <c r="T144" t="s">
        <v>25</v>
      </c>
      <c r="U144">
        <f>YEAR(Plastic_Pollution_Data[[#This Row],[Date]])</f>
        <v>2024</v>
      </c>
    </row>
    <row r="145" spans="1:21" x14ac:dyDescent="0.35">
      <c r="A145">
        <v>344</v>
      </c>
      <c r="B145" s="1">
        <v>45162</v>
      </c>
      <c r="C145" t="s">
        <v>47</v>
      </c>
      <c r="D145" t="s">
        <v>42</v>
      </c>
      <c r="E145" t="s">
        <v>50</v>
      </c>
      <c r="F145" t="s">
        <v>35</v>
      </c>
      <c r="G145" t="s">
        <v>24</v>
      </c>
      <c r="H145">
        <v>3229.26</v>
      </c>
      <c r="I145">
        <v>1162.54</v>
      </c>
      <c r="J145">
        <v>2066.7199999999998</v>
      </c>
      <c r="K145">
        <v>420.07</v>
      </c>
      <c r="L145">
        <v>9723153</v>
      </c>
      <c r="M145">
        <v>3.3199999999999999E-4</v>
      </c>
      <c r="N145">
        <v>291510.90999999997</v>
      </c>
      <c r="O145">
        <v>7.22</v>
      </c>
      <c r="P145">
        <v>9</v>
      </c>
      <c r="Q145">
        <v>29.18</v>
      </c>
      <c r="R145">
        <v>59.26</v>
      </c>
      <c r="S145">
        <v>11.56</v>
      </c>
      <c r="T145" t="s">
        <v>25</v>
      </c>
      <c r="U145">
        <f>YEAR(Plastic_Pollution_Data[[#This Row],[Date]])</f>
        <v>2023</v>
      </c>
    </row>
    <row r="146" spans="1:21" x14ac:dyDescent="0.35">
      <c r="A146">
        <v>366</v>
      </c>
      <c r="B146" s="1">
        <v>45258</v>
      </c>
      <c r="C146" t="s">
        <v>26</v>
      </c>
      <c r="D146" t="s">
        <v>34</v>
      </c>
      <c r="E146" t="s">
        <v>50</v>
      </c>
      <c r="F146" t="s">
        <v>43</v>
      </c>
      <c r="G146" t="s">
        <v>29</v>
      </c>
      <c r="H146">
        <v>3509.06</v>
      </c>
      <c r="I146">
        <v>1830.87</v>
      </c>
      <c r="J146">
        <v>1678.19</v>
      </c>
      <c r="K146">
        <v>174.55</v>
      </c>
      <c r="L146">
        <v>972519</v>
      </c>
      <c r="M146">
        <v>3.6080000000000001E-3</v>
      </c>
      <c r="N146">
        <v>167018.26999999999</v>
      </c>
      <c r="O146">
        <v>4.32</v>
      </c>
      <c r="P146">
        <v>8.82</v>
      </c>
      <c r="Q146">
        <v>38.1</v>
      </c>
      <c r="R146">
        <v>52.23</v>
      </c>
      <c r="S146">
        <v>9.67</v>
      </c>
      <c r="T146" t="s">
        <v>25</v>
      </c>
      <c r="U146">
        <f>YEAR(Plastic_Pollution_Data[[#This Row],[Date]])</f>
        <v>2023</v>
      </c>
    </row>
    <row r="147" spans="1:21" x14ac:dyDescent="0.35">
      <c r="A147">
        <v>384</v>
      </c>
      <c r="B147" s="1">
        <v>44640</v>
      </c>
      <c r="C147" t="s">
        <v>36</v>
      </c>
      <c r="D147" t="s">
        <v>21</v>
      </c>
      <c r="E147" t="s">
        <v>50</v>
      </c>
      <c r="F147" t="s">
        <v>23</v>
      </c>
      <c r="G147" t="s">
        <v>39</v>
      </c>
      <c r="H147">
        <v>2802.24</v>
      </c>
      <c r="I147">
        <v>879.33</v>
      </c>
      <c r="J147">
        <v>1922.91</v>
      </c>
      <c r="K147">
        <v>380.82</v>
      </c>
      <c r="L147">
        <v>175470</v>
      </c>
      <c r="M147">
        <v>1.5970000000000002E-2</v>
      </c>
      <c r="N147">
        <v>313365.03000000003</v>
      </c>
      <c r="O147">
        <v>7.49</v>
      </c>
      <c r="P147">
        <v>7.07</v>
      </c>
      <c r="Q147">
        <v>23.06</v>
      </c>
      <c r="R147">
        <v>18.64</v>
      </c>
      <c r="S147">
        <v>58.3</v>
      </c>
      <c r="T147" t="s">
        <v>25</v>
      </c>
      <c r="U147">
        <f>YEAR(Plastic_Pollution_Data[[#This Row],[Date]])</f>
        <v>2022</v>
      </c>
    </row>
    <row r="148" spans="1:21" x14ac:dyDescent="0.35">
      <c r="A148">
        <v>408</v>
      </c>
      <c r="B148" s="1">
        <v>44602</v>
      </c>
      <c r="C148" t="s">
        <v>20</v>
      </c>
      <c r="D148" t="s">
        <v>49</v>
      </c>
      <c r="E148" t="s">
        <v>50</v>
      </c>
      <c r="F148" t="s">
        <v>28</v>
      </c>
      <c r="G148" t="s">
        <v>39</v>
      </c>
      <c r="H148">
        <v>613.28</v>
      </c>
      <c r="I148">
        <v>365.94</v>
      </c>
      <c r="J148">
        <v>247.34</v>
      </c>
      <c r="K148">
        <v>55.65</v>
      </c>
      <c r="L148">
        <v>5416017</v>
      </c>
      <c r="M148">
        <v>1.13E-4</v>
      </c>
      <c r="N148">
        <v>20606.41</v>
      </c>
      <c r="O148">
        <v>2</v>
      </c>
      <c r="P148">
        <v>4.7699999999999996</v>
      </c>
      <c r="Q148">
        <v>52.3</v>
      </c>
      <c r="R148">
        <v>24.76</v>
      </c>
      <c r="S148">
        <v>22.94</v>
      </c>
      <c r="T148" t="s">
        <v>25</v>
      </c>
      <c r="U148">
        <f>YEAR(Plastic_Pollution_Data[[#This Row],[Date]])</f>
        <v>2022</v>
      </c>
    </row>
    <row r="149" spans="1:21" x14ac:dyDescent="0.35">
      <c r="A149">
        <v>424</v>
      </c>
      <c r="B149" s="1">
        <v>44893</v>
      </c>
      <c r="C149" t="s">
        <v>26</v>
      </c>
      <c r="D149" t="s">
        <v>21</v>
      </c>
      <c r="E149" t="s">
        <v>50</v>
      </c>
      <c r="F149" t="s">
        <v>28</v>
      </c>
      <c r="G149" t="s">
        <v>39</v>
      </c>
      <c r="H149">
        <v>468.96</v>
      </c>
      <c r="I149">
        <v>86.79</v>
      </c>
      <c r="J149">
        <v>382.17</v>
      </c>
      <c r="K149">
        <v>34.1</v>
      </c>
      <c r="L149">
        <v>18529105</v>
      </c>
      <c r="M149">
        <v>2.5000000000000001E-5</v>
      </c>
      <c r="N149">
        <v>42280.77</v>
      </c>
      <c r="O149">
        <v>9.35</v>
      </c>
      <c r="P149">
        <v>4.54</v>
      </c>
      <c r="Q149">
        <v>66.02</v>
      </c>
      <c r="R149">
        <v>12.59</v>
      </c>
      <c r="S149">
        <v>21.39</v>
      </c>
      <c r="T149" t="s">
        <v>25</v>
      </c>
      <c r="U149">
        <f>YEAR(Plastic_Pollution_Data[[#This Row],[Date]])</f>
        <v>2022</v>
      </c>
    </row>
    <row r="150" spans="1:21" x14ac:dyDescent="0.35">
      <c r="A150">
        <v>437</v>
      </c>
      <c r="B150" s="1">
        <v>45434</v>
      </c>
      <c r="C150" t="s">
        <v>30</v>
      </c>
      <c r="D150" t="s">
        <v>27</v>
      </c>
      <c r="E150" t="s">
        <v>50</v>
      </c>
      <c r="F150" t="s">
        <v>43</v>
      </c>
      <c r="G150" t="s">
        <v>32</v>
      </c>
      <c r="H150">
        <v>556.44000000000005</v>
      </c>
      <c r="I150">
        <v>106.98</v>
      </c>
      <c r="J150">
        <v>449.46</v>
      </c>
      <c r="K150">
        <v>51.56</v>
      </c>
      <c r="L150">
        <v>17095854</v>
      </c>
      <c r="M150">
        <v>3.3000000000000003E-5</v>
      </c>
      <c r="N150">
        <v>49864.27</v>
      </c>
      <c r="O150">
        <v>2.23</v>
      </c>
      <c r="P150">
        <v>2.0099999999999998</v>
      </c>
      <c r="Q150">
        <v>62.86</v>
      </c>
      <c r="R150">
        <v>49.77</v>
      </c>
      <c r="S150">
        <v>-12.63</v>
      </c>
      <c r="T150" t="s">
        <v>25</v>
      </c>
      <c r="U150">
        <f>YEAR(Plastic_Pollution_Data[[#This Row],[Date]])</f>
        <v>2024</v>
      </c>
    </row>
    <row r="151" spans="1:21" x14ac:dyDescent="0.35">
      <c r="A151">
        <v>444</v>
      </c>
      <c r="B151" s="1">
        <v>44632</v>
      </c>
      <c r="C151" t="s">
        <v>26</v>
      </c>
      <c r="D151" t="s">
        <v>41</v>
      </c>
      <c r="E151" t="s">
        <v>50</v>
      </c>
      <c r="F151" t="s">
        <v>35</v>
      </c>
      <c r="G151" t="s">
        <v>46</v>
      </c>
      <c r="H151">
        <v>2311.11</v>
      </c>
      <c r="I151">
        <v>766.8</v>
      </c>
      <c r="J151">
        <v>1544.31</v>
      </c>
      <c r="K151">
        <v>352.66</v>
      </c>
      <c r="L151">
        <v>17842418</v>
      </c>
      <c r="M151">
        <v>1.2999999999999999E-4</v>
      </c>
      <c r="N151">
        <v>287479.59999999998</v>
      </c>
      <c r="O151">
        <v>5.17</v>
      </c>
      <c r="P151">
        <v>8.73</v>
      </c>
      <c r="Q151">
        <v>41.56</v>
      </c>
      <c r="R151">
        <v>27.78</v>
      </c>
      <c r="S151">
        <v>30.66</v>
      </c>
      <c r="T151" t="s">
        <v>25</v>
      </c>
      <c r="U151">
        <f>YEAR(Plastic_Pollution_Data[[#This Row],[Date]])</f>
        <v>2022</v>
      </c>
    </row>
    <row r="152" spans="1:21" x14ac:dyDescent="0.35">
      <c r="A152">
        <v>447</v>
      </c>
      <c r="B152" s="1">
        <v>45024</v>
      </c>
      <c r="C152" t="s">
        <v>36</v>
      </c>
      <c r="D152" t="s">
        <v>31</v>
      </c>
      <c r="E152" t="s">
        <v>50</v>
      </c>
      <c r="F152" t="s">
        <v>35</v>
      </c>
      <c r="G152" t="s">
        <v>40</v>
      </c>
      <c r="H152">
        <v>2560.92</v>
      </c>
      <c r="I152">
        <v>310.25</v>
      </c>
      <c r="J152">
        <v>2250.67</v>
      </c>
      <c r="K152">
        <v>366.06</v>
      </c>
      <c r="L152">
        <v>7208379</v>
      </c>
      <c r="M152">
        <v>3.5500000000000001E-4</v>
      </c>
      <c r="N152">
        <v>334553.28000000003</v>
      </c>
      <c r="O152">
        <v>3.56</v>
      </c>
      <c r="P152">
        <v>8.51</v>
      </c>
      <c r="Q152">
        <v>38.51</v>
      </c>
      <c r="R152">
        <v>13.91</v>
      </c>
      <c r="S152">
        <v>47.58</v>
      </c>
      <c r="T152" t="s">
        <v>25</v>
      </c>
      <c r="U152">
        <f>YEAR(Plastic_Pollution_Data[[#This Row],[Date]])</f>
        <v>2023</v>
      </c>
    </row>
    <row r="153" spans="1:21" x14ac:dyDescent="0.35">
      <c r="A153">
        <v>458</v>
      </c>
      <c r="B153" s="1">
        <v>45147</v>
      </c>
      <c r="C153" t="s">
        <v>47</v>
      </c>
      <c r="D153" t="s">
        <v>34</v>
      </c>
      <c r="E153" t="s">
        <v>50</v>
      </c>
      <c r="F153" t="s">
        <v>35</v>
      </c>
      <c r="G153" t="s">
        <v>24</v>
      </c>
      <c r="H153">
        <v>1917.45</v>
      </c>
      <c r="I153">
        <v>756.2</v>
      </c>
      <c r="J153">
        <v>1161.25</v>
      </c>
      <c r="K153">
        <v>316.08</v>
      </c>
      <c r="L153">
        <v>546169</v>
      </c>
      <c r="M153">
        <v>3.5109999999999998E-3</v>
      </c>
      <c r="N153">
        <v>81541.850000000006</v>
      </c>
      <c r="O153">
        <v>5.3</v>
      </c>
      <c r="P153">
        <v>4.75</v>
      </c>
      <c r="Q153">
        <v>65.81</v>
      </c>
      <c r="R153">
        <v>56.4</v>
      </c>
      <c r="S153">
        <v>-22.21</v>
      </c>
      <c r="T153" t="s">
        <v>25</v>
      </c>
      <c r="U153">
        <f>YEAR(Plastic_Pollution_Data[[#This Row],[Date]])</f>
        <v>2023</v>
      </c>
    </row>
    <row r="154" spans="1:21" x14ac:dyDescent="0.35">
      <c r="A154">
        <v>462</v>
      </c>
      <c r="B154" s="1">
        <v>45491</v>
      </c>
      <c r="C154" t="s">
        <v>48</v>
      </c>
      <c r="D154" t="s">
        <v>42</v>
      </c>
      <c r="E154" t="s">
        <v>50</v>
      </c>
      <c r="F154" t="s">
        <v>28</v>
      </c>
      <c r="G154" t="s">
        <v>24</v>
      </c>
      <c r="H154">
        <v>1450.29</v>
      </c>
      <c r="I154">
        <v>716.65</v>
      </c>
      <c r="J154">
        <v>733.64</v>
      </c>
      <c r="K154">
        <v>90.11</v>
      </c>
      <c r="L154">
        <v>18515415</v>
      </c>
      <c r="M154">
        <v>7.7999999999999999E-5</v>
      </c>
      <c r="N154">
        <v>123750.96</v>
      </c>
      <c r="O154">
        <v>6.21</v>
      </c>
      <c r="P154">
        <v>1.33</v>
      </c>
      <c r="Q154">
        <v>24</v>
      </c>
      <c r="R154">
        <v>40.61</v>
      </c>
      <c r="S154">
        <v>35.39</v>
      </c>
      <c r="T154" t="s">
        <v>25</v>
      </c>
      <c r="U154">
        <f>YEAR(Plastic_Pollution_Data[[#This Row],[Date]])</f>
        <v>2024</v>
      </c>
    </row>
    <row r="155" spans="1:21" x14ac:dyDescent="0.35">
      <c r="A155">
        <v>476</v>
      </c>
      <c r="B155" s="1">
        <v>44986</v>
      </c>
      <c r="C155" t="s">
        <v>45</v>
      </c>
      <c r="D155" t="s">
        <v>49</v>
      </c>
      <c r="E155" t="s">
        <v>50</v>
      </c>
      <c r="F155" t="s">
        <v>23</v>
      </c>
      <c r="G155" t="s">
        <v>29</v>
      </c>
      <c r="H155">
        <v>4065.7</v>
      </c>
      <c r="I155">
        <v>643.97</v>
      </c>
      <c r="J155">
        <v>3421.73</v>
      </c>
      <c r="K155">
        <v>727.05</v>
      </c>
      <c r="L155">
        <v>16857901</v>
      </c>
      <c r="M155">
        <v>2.41E-4</v>
      </c>
      <c r="N155">
        <v>554505.14</v>
      </c>
      <c r="O155">
        <v>7.82</v>
      </c>
      <c r="P155">
        <v>5.01</v>
      </c>
      <c r="Q155">
        <v>40.96</v>
      </c>
      <c r="R155">
        <v>16.02</v>
      </c>
      <c r="S155">
        <v>43.02</v>
      </c>
      <c r="T155" t="s">
        <v>25</v>
      </c>
      <c r="U155">
        <f>YEAR(Plastic_Pollution_Data[[#This Row],[Date]])</f>
        <v>2023</v>
      </c>
    </row>
    <row r="156" spans="1:21" x14ac:dyDescent="0.35">
      <c r="A156">
        <v>493</v>
      </c>
      <c r="B156" s="1">
        <v>44855</v>
      </c>
      <c r="C156" t="s">
        <v>20</v>
      </c>
      <c r="D156" t="s">
        <v>21</v>
      </c>
      <c r="E156" t="s">
        <v>50</v>
      </c>
      <c r="F156" t="s">
        <v>28</v>
      </c>
      <c r="G156" t="s">
        <v>38</v>
      </c>
      <c r="H156">
        <v>2795.08</v>
      </c>
      <c r="I156">
        <v>1084.3</v>
      </c>
      <c r="J156">
        <v>1710.78</v>
      </c>
      <c r="K156">
        <v>157.02000000000001</v>
      </c>
      <c r="L156">
        <v>11339668</v>
      </c>
      <c r="M156">
        <v>2.4600000000000002E-4</v>
      </c>
      <c r="N156">
        <v>223705.29</v>
      </c>
      <c r="O156">
        <v>2.69</v>
      </c>
      <c r="P156">
        <v>8.9700000000000006</v>
      </c>
      <c r="Q156">
        <v>57.77</v>
      </c>
      <c r="R156">
        <v>51.67</v>
      </c>
      <c r="S156">
        <v>-9.44</v>
      </c>
      <c r="T156" t="s">
        <v>25</v>
      </c>
      <c r="U156">
        <f>YEAR(Plastic_Pollution_Data[[#This Row],[Date]])</f>
        <v>2022</v>
      </c>
    </row>
    <row r="157" spans="1:21" x14ac:dyDescent="0.35">
      <c r="A157">
        <v>500</v>
      </c>
      <c r="B157" s="1">
        <v>45332</v>
      </c>
      <c r="C157" t="s">
        <v>48</v>
      </c>
      <c r="D157" t="s">
        <v>31</v>
      </c>
      <c r="E157" t="s">
        <v>50</v>
      </c>
      <c r="F157" t="s">
        <v>23</v>
      </c>
      <c r="G157" t="s">
        <v>46</v>
      </c>
      <c r="H157">
        <v>364.78</v>
      </c>
      <c r="I157">
        <v>77.58</v>
      </c>
      <c r="J157">
        <v>287.2</v>
      </c>
      <c r="K157">
        <v>30.73</v>
      </c>
      <c r="L157">
        <v>11600297</v>
      </c>
      <c r="M157">
        <v>3.1000000000000001E-5</v>
      </c>
      <c r="N157">
        <v>34445.14</v>
      </c>
      <c r="O157">
        <v>1.26</v>
      </c>
      <c r="P157">
        <v>8.5299999999999994</v>
      </c>
      <c r="Q157">
        <v>16.37</v>
      </c>
      <c r="R157">
        <v>18.48</v>
      </c>
      <c r="S157">
        <v>65.150000000000006</v>
      </c>
      <c r="T157" t="s">
        <v>25</v>
      </c>
      <c r="U157">
        <f>YEAR(Plastic_Pollution_Data[[#This Row],[Date]])</f>
        <v>2024</v>
      </c>
    </row>
    <row r="158" spans="1:21" x14ac:dyDescent="0.35">
      <c r="A158">
        <v>516</v>
      </c>
      <c r="B158" s="1">
        <v>45463</v>
      </c>
      <c r="C158" t="s">
        <v>30</v>
      </c>
      <c r="D158" t="s">
        <v>34</v>
      </c>
      <c r="E158" t="s">
        <v>50</v>
      </c>
      <c r="F158" t="s">
        <v>35</v>
      </c>
      <c r="G158" t="s">
        <v>39</v>
      </c>
      <c r="H158">
        <v>1180.23</v>
      </c>
      <c r="I158">
        <v>420.03</v>
      </c>
      <c r="J158">
        <v>760.2</v>
      </c>
      <c r="K158">
        <v>130.88</v>
      </c>
      <c r="L158">
        <v>13002926</v>
      </c>
      <c r="M158">
        <v>9.1000000000000003E-5</v>
      </c>
      <c r="N158">
        <v>82301.08</v>
      </c>
      <c r="O158">
        <v>1.53</v>
      </c>
      <c r="P158">
        <v>4.28</v>
      </c>
      <c r="Q158">
        <v>58.97</v>
      </c>
      <c r="R158">
        <v>30.02</v>
      </c>
      <c r="S158">
        <v>11.01</v>
      </c>
      <c r="T158" t="s">
        <v>25</v>
      </c>
      <c r="U158">
        <f>YEAR(Plastic_Pollution_Data[[#This Row],[Date]])</f>
        <v>2024</v>
      </c>
    </row>
    <row r="159" spans="1:21" x14ac:dyDescent="0.35">
      <c r="A159">
        <v>523</v>
      </c>
      <c r="B159" s="1">
        <v>44753</v>
      </c>
      <c r="C159" t="s">
        <v>48</v>
      </c>
      <c r="D159" t="s">
        <v>37</v>
      </c>
      <c r="E159" t="s">
        <v>50</v>
      </c>
      <c r="F159" t="s">
        <v>43</v>
      </c>
      <c r="G159" t="s">
        <v>32</v>
      </c>
      <c r="H159">
        <v>4732.6899999999996</v>
      </c>
      <c r="I159">
        <v>927.46</v>
      </c>
      <c r="J159">
        <v>3805.23</v>
      </c>
      <c r="K159">
        <v>471.66</v>
      </c>
      <c r="L159">
        <v>17019226</v>
      </c>
      <c r="M159">
        <v>2.7799999999999998E-4</v>
      </c>
      <c r="N159">
        <v>704417.02</v>
      </c>
      <c r="O159">
        <v>6.98</v>
      </c>
      <c r="P159">
        <v>1.77</v>
      </c>
      <c r="Q159">
        <v>22.42</v>
      </c>
      <c r="R159">
        <v>31.98</v>
      </c>
      <c r="S159">
        <v>45.6</v>
      </c>
      <c r="T159" t="s">
        <v>25</v>
      </c>
      <c r="U159">
        <f>YEAR(Plastic_Pollution_Data[[#This Row],[Date]])</f>
        <v>2022</v>
      </c>
    </row>
    <row r="160" spans="1:21" x14ac:dyDescent="0.35">
      <c r="A160">
        <v>525</v>
      </c>
      <c r="B160" s="1">
        <v>44720</v>
      </c>
      <c r="C160" t="s">
        <v>45</v>
      </c>
      <c r="D160" t="s">
        <v>37</v>
      </c>
      <c r="E160" t="s">
        <v>50</v>
      </c>
      <c r="F160" t="s">
        <v>28</v>
      </c>
      <c r="G160" t="s">
        <v>24</v>
      </c>
      <c r="H160">
        <v>3418.72</v>
      </c>
      <c r="I160">
        <v>1306.97</v>
      </c>
      <c r="J160">
        <v>2111.75</v>
      </c>
      <c r="K160">
        <v>137.52000000000001</v>
      </c>
      <c r="L160">
        <v>7378784</v>
      </c>
      <c r="M160">
        <v>4.6299999999999998E-4</v>
      </c>
      <c r="N160">
        <v>163643.65</v>
      </c>
      <c r="O160">
        <v>9.52</v>
      </c>
      <c r="P160">
        <v>3.78</v>
      </c>
      <c r="Q160">
        <v>53.77</v>
      </c>
      <c r="R160">
        <v>37.479999999999997</v>
      </c>
      <c r="S160">
        <v>8.75</v>
      </c>
      <c r="T160" t="s">
        <v>25</v>
      </c>
      <c r="U160">
        <f>YEAR(Plastic_Pollution_Data[[#This Row],[Date]])</f>
        <v>2022</v>
      </c>
    </row>
    <row r="161" spans="1:21" x14ac:dyDescent="0.35">
      <c r="A161">
        <v>526</v>
      </c>
      <c r="B161" s="1">
        <v>44864</v>
      </c>
      <c r="C161" t="s">
        <v>45</v>
      </c>
      <c r="D161" t="s">
        <v>42</v>
      </c>
      <c r="E161" t="s">
        <v>50</v>
      </c>
      <c r="F161" t="s">
        <v>43</v>
      </c>
      <c r="G161" t="s">
        <v>46</v>
      </c>
      <c r="H161">
        <v>2902.15</v>
      </c>
      <c r="I161">
        <v>815.81</v>
      </c>
      <c r="J161">
        <v>2086.34</v>
      </c>
      <c r="K161">
        <v>589.05999999999995</v>
      </c>
      <c r="L161">
        <v>8997892</v>
      </c>
      <c r="M161">
        <v>3.2299999999999999E-4</v>
      </c>
      <c r="N161">
        <v>200717.09</v>
      </c>
      <c r="O161">
        <v>2.61</v>
      </c>
      <c r="P161">
        <v>3.48</v>
      </c>
      <c r="Q161">
        <v>24.92</v>
      </c>
      <c r="R161">
        <v>40.64</v>
      </c>
      <c r="S161">
        <v>34.44</v>
      </c>
      <c r="T161" t="s">
        <v>25</v>
      </c>
      <c r="U161">
        <f>YEAR(Plastic_Pollution_Data[[#This Row],[Date]])</f>
        <v>2022</v>
      </c>
    </row>
    <row r="162" spans="1:21" x14ac:dyDescent="0.35">
      <c r="A162">
        <v>531</v>
      </c>
      <c r="B162" s="1">
        <v>44761</v>
      </c>
      <c r="C162" t="s">
        <v>45</v>
      </c>
      <c r="D162" t="s">
        <v>41</v>
      </c>
      <c r="E162" t="s">
        <v>50</v>
      </c>
      <c r="F162" t="s">
        <v>28</v>
      </c>
      <c r="G162" t="s">
        <v>38</v>
      </c>
      <c r="H162">
        <v>3007.4</v>
      </c>
      <c r="I162">
        <v>1689.01</v>
      </c>
      <c r="J162">
        <v>1318.39</v>
      </c>
      <c r="K162">
        <v>191.02</v>
      </c>
      <c r="L162">
        <v>17612604</v>
      </c>
      <c r="M162">
        <v>1.7100000000000001E-4</v>
      </c>
      <c r="N162">
        <v>262395.68</v>
      </c>
      <c r="O162">
        <v>3.14</v>
      </c>
      <c r="P162">
        <v>3.3</v>
      </c>
      <c r="Q162">
        <v>62.24</v>
      </c>
      <c r="R162">
        <v>11.2</v>
      </c>
      <c r="S162">
        <v>26.56</v>
      </c>
      <c r="T162" t="s">
        <v>25</v>
      </c>
      <c r="U162">
        <f>YEAR(Plastic_Pollution_Data[[#This Row],[Date]])</f>
        <v>2022</v>
      </c>
    </row>
    <row r="163" spans="1:21" x14ac:dyDescent="0.35">
      <c r="A163">
        <v>534</v>
      </c>
      <c r="B163" s="1">
        <v>45190</v>
      </c>
      <c r="C163" t="s">
        <v>45</v>
      </c>
      <c r="D163" t="s">
        <v>21</v>
      </c>
      <c r="E163" t="s">
        <v>50</v>
      </c>
      <c r="F163" t="s">
        <v>35</v>
      </c>
      <c r="G163" t="s">
        <v>40</v>
      </c>
      <c r="H163">
        <v>2983.35</v>
      </c>
      <c r="I163">
        <v>674.16</v>
      </c>
      <c r="J163">
        <v>2309.19</v>
      </c>
      <c r="K163">
        <v>668.68</v>
      </c>
      <c r="L163">
        <v>3393375</v>
      </c>
      <c r="M163">
        <v>8.7900000000000001E-4</v>
      </c>
      <c r="N163">
        <v>324298.65999999997</v>
      </c>
      <c r="O163">
        <v>2.02</v>
      </c>
      <c r="P163">
        <v>8.57</v>
      </c>
      <c r="Q163">
        <v>25.05</v>
      </c>
      <c r="R163">
        <v>53.75</v>
      </c>
      <c r="S163">
        <v>21.2</v>
      </c>
      <c r="T163" t="s">
        <v>25</v>
      </c>
      <c r="U163">
        <f>YEAR(Plastic_Pollution_Data[[#This Row],[Date]])</f>
        <v>2023</v>
      </c>
    </row>
    <row r="164" spans="1:21" x14ac:dyDescent="0.35">
      <c r="A164">
        <v>553</v>
      </c>
      <c r="B164" s="1">
        <v>44877</v>
      </c>
      <c r="C164" t="s">
        <v>48</v>
      </c>
      <c r="D164" t="s">
        <v>27</v>
      </c>
      <c r="E164" t="s">
        <v>50</v>
      </c>
      <c r="F164" t="s">
        <v>23</v>
      </c>
      <c r="G164" t="s">
        <v>29</v>
      </c>
      <c r="H164">
        <v>2243.8000000000002</v>
      </c>
      <c r="I164">
        <v>304.58999999999997</v>
      </c>
      <c r="J164">
        <v>1939.21</v>
      </c>
      <c r="K164">
        <v>440.03</v>
      </c>
      <c r="L164">
        <v>11405713</v>
      </c>
      <c r="M164">
        <v>1.9699999999999999E-4</v>
      </c>
      <c r="N164">
        <v>165432.38</v>
      </c>
      <c r="O164">
        <v>5.09</v>
      </c>
      <c r="P164">
        <v>1</v>
      </c>
      <c r="Q164">
        <v>15.71</v>
      </c>
      <c r="R164">
        <v>34.49</v>
      </c>
      <c r="S164">
        <v>49.8</v>
      </c>
      <c r="T164" t="s">
        <v>25</v>
      </c>
      <c r="U164">
        <f>YEAR(Plastic_Pollution_Data[[#This Row],[Date]])</f>
        <v>2022</v>
      </c>
    </row>
    <row r="165" spans="1:21" x14ac:dyDescent="0.35">
      <c r="A165">
        <v>557</v>
      </c>
      <c r="B165" s="1">
        <v>45332</v>
      </c>
      <c r="C165" t="s">
        <v>20</v>
      </c>
      <c r="D165" t="s">
        <v>21</v>
      </c>
      <c r="E165" t="s">
        <v>50</v>
      </c>
      <c r="F165" t="s">
        <v>23</v>
      </c>
      <c r="G165" t="s">
        <v>46</v>
      </c>
      <c r="H165">
        <v>3652.34</v>
      </c>
      <c r="I165">
        <v>572.09</v>
      </c>
      <c r="J165">
        <v>3080.25</v>
      </c>
      <c r="K165">
        <v>557.53</v>
      </c>
      <c r="L165">
        <v>7881714</v>
      </c>
      <c r="M165">
        <v>4.6299999999999998E-4</v>
      </c>
      <c r="N165">
        <v>563409.42000000004</v>
      </c>
      <c r="O165">
        <v>3.24</v>
      </c>
      <c r="P165">
        <v>4.7699999999999996</v>
      </c>
      <c r="Q165">
        <v>55.41</v>
      </c>
      <c r="R165">
        <v>47.92</v>
      </c>
      <c r="S165">
        <v>-3.33</v>
      </c>
      <c r="T165" t="s">
        <v>25</v>
      </c>
      <c r="U165">
        <f>YEAR(Plastic_Pollution_Data[[#This Row],[Date]])</f>
        <v>2024</v>
      </c>
    </row>
    <row r="166" spans="1:21" x14ac:dyDescent="0.35">
      <c r="A166">
        <v>574</v>
      </c>
      <c r="B166" s="1">
        <v>44715</v>
      </c>
      <c r="C166" t="s">
        <v>20</v>
      </c>
      <c r="D166" t="s">
        <v>49</v>
      </c>
      <c r="E166" t="s">
        <v>50</v>
      </c>
      <c r="F166" t="s">
        <v>23</v>
      </c>
      <c r="G166" t="s">
        <v>39</v>
      </c>
      <c r="H166">
        <v>1015.57</v>
      </c>
      <c r="I166">
        <v>586.92999999999995</v>
      </c>
      <c r="J166">
        <v>428.64</v>
      </c>
      <c r="K166">
        <v>74.13</v>
      </c>
      <c r="L166">
        <v>16775774</v>
      </c>
      <c r="M166">
        <v>6.0999999999999999E-5</v>
      </c>
      <c r="N166">
        <v>48046.49</v>
      </c>
      <c r="O166">
        <v>8.66</v>
      </c>
      <c r="P166">
        <v>9.81</v>
      </c>
      <c r="Q166">
        <v>41.13</v>
      </c>
      <c r="R166">
        <v>10.47</v>
      </c>
      <c r="S166">
        <v>48.4</v>
      </c>
      <c r="T166" t="s">
        <v>25</v>
      </c>
      <c r="U166">
        <f>YEAR(Plastic_Pollution_Data[[#This Row],[Date]])</f>
        <v>2022</v>
      </c>
    </row>
    <row r="167" spans="1:21" x14ac:dyDescent="0.35">
      <c r="A167">
        <v>593</v>
      </c>
      <c r="B167" s="1">
        <v>44759</v>
      </c>
      <c r="C167" t="s">
        <v>47</v>
      </c>
      <c r="D167" t="s">
        <v>44</v>
      </c>
      <c r="E167" t="s">
        <v>50</v>
      </c>
      <c r="F167" t="s">
        <v>23</v>
      </c>
      <c r="G167" t="s">
        <v>38</v>
      </c>
      <c r="H167">
        <v>2125.19</v>
      </c>
      <c r="I167">
        <v>1049.3699999999999</v>
      </c>
      <c r="J167">
        <v>1075.82</v>
      </c>
      <c r="K167">
        <v>214.89</v>
      </c>
      <c r="L167">
        <v>18157777</v>
      </c>
      <c r="M167">
        <v>1.17E-4</v>
      </c>
      <c r="N167">
        <v>160750.54</v>
      </c>
      <c r="O167">
        <v>7.01</v>
      </c>
      <c r="P167">
        <v>3.28</v>
      </c>
      <c r="Q167">
        <v>35.76</v>
      </c>
      <c r="R167">
        <v>14.88</v>
      </c>
      <c r="S167">
        <v>49.36</v>
      </c>
      <c r="T167" t="s">
        <v>25</v>
      </c>
      <c r="U167">
        <f>YEAR(Plastic_Pollution_Data[[#This Row],[Date]])</f>
        <v>2022</v>
      </c>
    </row>
    <row r="168" spans="1:21" x14ac:dyDescent="0.35">
      <c r="A168">
        <v>595</v>
      </c>
      <c r="B168" s="1">
        <v>44567</v>
      </c>
      <c r="C168" t="s">
        <v>47</v>
      </c>
      <c r="D168" t="s">
        <v>37</v>
      </c>
      <c r="E168" t="s">
        <v>50</v>
      </c>
      <c r="F168" t="s">
        <v>23</v>
      </c>
      <c r="G168" t="s">
        <v>46</v>
      </c>
      <c r="H168">
        <v>1409.39</v>
      </c>
      <c r="I168">
        <v>400.55</v>
      </c>
      <c r="J168">
        <v>1008.84</v>
      </c>
      <c r="K168">
        <v>100.63</v>
      </c>
      <c r="L168">
        <v>10565055</v>
      </c>
      <c r="M168">
        <v>1.3300000000000001E-4</v>
      </c>
      <c r="N168">
        <v>102912.89</v>
      </c>
      <c r="O168">
        <v>9.44</v>
      </c>
      <c r="P168">
        <v>8.34</v>
      </c>
      <c r="Q168">
        <v>25.08</v>
      </c>
      <c r="R168">
        <v>13.14</v>
      </c>
      <c r="S168">
        <v>61.78</v>
      </c>
      <c r="T168" t="s">
        <v>25</v>
      </c>
      <c r="U168">
        <f>YEAR(Plastic_Pollution_Data[[#This Row],[Date]])</f>
        <v>2022</v>
      </c>
    </row>
    <row r="169" spans="1:21" x14ac:dyDescent="0.35">
      <c r="A169">
        <v>602</v>
      </c>
      <c r="B169" s="1">
        <v>45550</v>
      </c>
      <c r="C169" t="s">
        <v>48</v>
      </c>
      <c r="D169" t="s">
        <v>44</v>
      </c>
      <c r="E169" t="s">
        <v>50</v>
      </c>
      <c r="F169" t="s">
        <v>23</v>
      </c>
      <c r="G169" t="s">
        <v>32</v>
      </c>
      <c r="H169">
        <v>2787.38</v>
      </c>
      <c r="I169">
        <v>1472.45</v>
      </c>
      <c r="J169">
        <v>1314.93</v>
      </c>
      <c r="K169">
        <v>232.35</v>
      </c>
      <c r="L169">
        <v>12520691</v>
      </c>
      <c r="M169">
        <v>2.23E-4</v>
      </c>
      <c r="N169">
        <v>99259.91</v>
      </c>
      <c r="O169">
        <v>1.1100000000000001</v>
      </c>
      <c r="P169">
        <v>2.25</v>
      </c>
      <c r="Q169">
        <v>57.85</v>
      </c>
      <c r="R169">
        <v>29.1</v>
      </c>
      <c r="S169">
        <v>13.05</v>
      </c>
      <c r="T169" t="s">
        <v>25</v>
      </c>
      <c r="U169">
        <f>YEAR(Plastic_Pollution_Data[[#This Row],[Date]])</f>
        <v>2024</v>
      </c>
    </row>
    <row r="170" spans="1:21" x14ac:dyDescent="0.35">
      <c r="A170">
        <v>606</v>
      </c>
      <c r="B170" s="1">
        <v>45478</v>
      </c>
      <c r="C170" t="s">
        <v>26</v>
      </c>
      <c r="D170" t="s">
        <v>44</v>
      </c>
      <c r="E170" t="s">
        <v>50</v>
      </c>
      <c r="F170" t="s">
        <v>43</v>
      </c>
      <c r="G170" t="s">
        <v>24</v>
      </c>
      <c r="H170">
        <v>3495.5</v>
      </c>
      <c r="I170">
        <v>1566.21</v>
      </c>
      <c r="J170">
        <v>1929.29</v>
      </c>
      <c r="K170">
        <v>244.01</v>
      </c>
      <c r="L170">
        <v>16373002</v>
      </c>
      <c r="M170">
        <v>2.13E-4</v>
      </c>
      <c r="N170">
        <v>166053.10999999999</v>
      </c>
      <c r="O170">
        <v>5.73</v>
      </c>
      <c r="P170">
        <v>6.94</v>
      </c>
      <c r="Q170">
        <v>49.42</v>
      </c>
      <c r="R170">
        <v>33.880000000000003</v>
      </c>
      <c r="S170">
        <v>16.7</v>
      </c>
      <c r="T170" t="s">
        <v>25</v>
      </c>
      <c r="U170">
        <f>YEAR(Plastic_Pollution_Data[[#This Row],[Date]])</f>
        <v>2024</v>
      </c>
    </row>
    <row r="171" spans="1:21" x14ac:dyDescent="0.35">
      <c r="A171">
        <v>626</v>
      </c>
      <c r="B171" s="1">
        <v>44926</v>
      </c>
      <c r="C171" t="s">
        <v>33</v>
      </c>
      <c r="D171" t="s">
        <v>21</v>
      </c>
      <c r="E171" t="s">
        <v>50</v>
      </c>
      <c r="F171" t="s">
        <v>35</v>
      </c>
      <c r="G171" t="s">
        <v>40</v>
      </c>
      <c r="H171">
        <v>4241.3599999999997</v>
      </c>
      <c r="I171">
        <v>1320.97</v>
      </c>
      <c r="J171">
        <v>2920.39</v>
      </c>
      <c r="K171">
        <v>287.39</v>
      </c>
      <c r="L171">
        <v>19872652</v>
      </c>
      <c r="M171">
        <v>2.13E-4</v>
      </c>
      <c r="N171">
        <v>295801.02</v>
      </c>
      <c r="O171">
        <v>7.77</v>
      </c>
      <c r="P171">
        <v>9.23</v>
      </c>
      <c r="Q171">
        <v>16.670000000000002</v>
      </c>
      <c r="R171">
        <v>17.66</v>
      </c>
      <c r="S171">
        <v>65.67</v>
      </c>
      <c r="T171" t="s">
        <v>25</v>
      </c>
      <c r="U171">
        <f>YEAR(Plastic_Pollution_Data[[#This Row],[Date]])</f>
        <v>2022</v>
      </c>
    </row>
    <row r="172" spans="1:21" x14ac:dyDescent="0.35">
      <c r="A172">
        <v>627</v>
      </c>
      <c r="B172" s="1">
        <v>45511</v>
      </c>
      <c r="C172" t="s">
        <v>26</v>
      </c>
      <c r="D172" t="s">
        <v>34</v>
      </c>
      <c r="E172" t="s">
        <v>50</v>
      </c>
      <c r="F172" t="s">
        <v>23</v>
      </c>
      <c r="G172" t="s">
        <v>39</v>
      </c>
      <c r="H172">
        <v>2377.96</v>
      </c>
      <c r="I172">
        <v>378.57</v>
      </c>
      <c r="J172">
        <v>1999.39</v>
      </c>
      <c r="K172">
        <v>509.24</v>
      </c>
      <c r="L172">
        <v>10794513</v>
      </c>
      <c r="M172">
        <v>2.2000000000000001E-4</v>
      </c>
      <c r="N172">
        <v>372518.78</v>
      </c>
      <c r="O172">
        <v>7.35</v>
      </c>
      <c r="P172">
        <v>4.88</v>
      </c>
      <c r="Q172">
        <v>33.47</v>
      </c>
      <c r="R172">
        <v>46.99</v>
      </c>
      <c r="S172">
        <v>19.54</v>
      </c>
      <c r="T172" t="s">
        <v>25</v>
      </c>
      <c r="U172">
        <f>YEAR(Plastic_Pollution_Data[[#This Row],[Date]])</f>
        <v>2024</v>
      </c>
    </row>
    <row r="173" spans="1:21" x14ac:dyDescent="0.35">
      <c r="A173">
        <v>648</v>
      </c>
      <c r="B173" s="1">
        <v>44894</v>
      </c>
      <c r="C173" t="s">
        <v>20</v>
      </c>
      <c r="D173" t="s">
        <v>44</v>
      </c>
      <c r="E173" t="s">
        <v>50</v>
      </c>
      <c r="F173" t="s">
        <v>23</v>
      </c>
      <c r="G173" t="s">
        <v>29</v>
      </c>
      <c r="H173">
        <v>3619.51</v>
      </c>
      <c r="I173">
        <v>737.58</v>
      </c>
      <c r="J173">
        <v>2881.93</v>
      </c>
      <c r="K173">
        <v>851.47</v>
      </c>
      <c r="L173">
        <v>14808233</v>
      </c>
      <c r="M173">
        <v>2.4399999999999999E-4</v>
      </c>
      <c r="N173">
        <v>552094.52</v>
      </c>
      <c r="O173">
        <v>7.92</v>
      </c>
      <c r="P173">
        <v>7.71</v>
      </c>
      <c r="Q173">
        <v>31.41</v>
      </c>
      <c r="R173">
        <v>37.28</v>
      </c>
      <c r="S173">
        <v>31.31</v>
      </c>
      <c r="T173" t="s">
        <v>25</v>
      </c>
      <c r="U173">
        <f>YEAR(Plastic_Pollution_Data[[#This Row],[Date]])</f>
        <v>2022</v>
      </c>
    </row>
    <row r="174" spans="1:21" x14ac:dyDescent="0.35">
      <c r="A174">
        <v>651</v>
      </c>
      <c r="B174" s="1">
        <v>45476</v>
      </c>
      <c r="C174" t="s">
        <v>47</v>
      </c>
      <c r="D174" t="s">
        <v>31</v>
      </c>
      <c r="E174" t="s">
        <v>50</v>
      </c>
      <c r="F174" t="s">
        <v>43</v>
      </c>
      <c r="G174" t="s">
        <v>29</v>
      </c>
      <c r="H174">
        <v>3246.68</v>
      </c>
      <c r="I174">
        <v>384.85</v>
      </c>
      <c r="J174">
        <v>2861.83</v>
      </c>
      <c r="K174">
        <v>245.31</v>
      </c>
      <c r="L174">
        <v>4509123</v>
      </c>
      <c r="M174">
        <v>7.2000000000000005E-4</v>
      </c>
      <c r="N174">
        <v>399700.31</v>
      </c>
      <c r="O174">
        <v>1.65</v>
      </c>
      <c r="P174">
        <v>2.92</v>
      </c>
      <c r="Q174">
        <v>50.34</v>
      </c>
      <c r="R174">
        <v>39.700000000000003</v>
      </c>
      <c r="S174">
        <v>9.9600000000000009</v>
      </c>
      <c r="T174" t="s">
        <v>25</v>
      </c>
      <c r="U174">
        <f>YEAR(Plastic_Pollution_Data[[#This Row],[Date]])</f>
        <v>2024</v>
      </c>
    </row>
    <row r="175" spans="1:21" x14ac:dyDescent="0.35">
      <c r="A175">
        <v>657</v>
      </c>
      <c r="B175" s="1">
        <v>44964</v>
      </c>
      <c r="C175" t="s">
        <v>45</v>
      </c>
      <c r="D175" t="s">
        <v>31</v>
      </c>
      <c r="E175" t="s">
        <v>50</v>
      </c>
      <c r="F175" t="s">
        <v>35</v>
      </c>
      <c r="G175" t="s">
        <v>40</v>
      </c>
      <c r="H175">
        <v>3835.62</v>
      </c>
      <c r="I175">
        <v>1065.42</v>
      </c>
      <c r="J175">
        <v>2770.2</v>
      </c>
      <c r="K175">
        <v>674.58</v>
      </c>
      <c r="L175">
        <v>1754883</v>
      </c>
      <c r="M175">
        <v>2.186E-3</v>
      </c>
      <c r="N175">
        <v>279743.34000000003</v>
      </c>
      <c r="O175">
        <v>8.82</v>
      </c>
      <c r="P175">
        <v>3.6</v>
      </c>
      <c r="Q175">
        <v>23.61</v>
      </c>
      <c r="R175">
        <v>13.82</v>
      </c>
      <c r="S175">
        <v>62.57</v>
      </c>
      <c r="T175" t="s">
        <v>25</v>
      </c>
      <c r="U175">
        <f>YEAR(Plastic_Pollution_Data[[#This Row],[Date]])</f>
        <v>2023</v>
      </c>
    </row>
    <row r="176" spans="1:21" x14ac:dyDescent="0.35">
      <c r="A176">
        <v>658</v>
      </c>
      <c r="B176" s="1">
        <v>45311</v>
      </c>
      <c r="C176" t="s">
        <v>36</v>
      </c>
      <c r="D176" t="s">
        <v>21</v>
      </c>
      <c r="E176" t="s">
        <v>50</v>
      </c>
      <c r="F176" t="s">
        <v>28</v>
      </c>
      <c r="G176" t="s">
        <v>24</v>
      </c>
      <c r="H176">
        <v>1184.6099999999999</v>
      </c>
      <c r="I176">
        <v>635.92999999999995</v>
      </c>
      <c r="J176">
        <v>548.67999999999995</v>
      </c>
      <c r="K176">
        <v>123.63</v>
      </c>
      <c r="L176">
        <v>3630629</v>
      </c>
      <c r="M176">
        <v>3.2600000000000001E-4</v>
      </c>
      <c r="N176">
        <v>99139.6</v>
      </c>
      <c r="O176">
        <v>7.28</v>
      </c>
      <c r="P176">
        <v>9.83</v>
      </c>
      <c r="Q176">
        <v>44.86</v>
      </c>
      <c r="R176">
        <v>59.61</v>
      </c>
      <c r="S176">
        <v>-4.47</v>
      </c>
      <c r="T176" t="s">
        <v>25</v>
      </c>
      <c r="U176">
        <f>YEAR(Plastic_Pollution_Data[[#This Row],[Date]])</f>
        <v>2024</v>
      </c>
    </row>
    <row r="177" spans="1:21" x14ac:dyDescent="0.35">
      <c r="A177">
        <v>666</v>
      </c>
      <c r="B177" s="1">
        <v>44985</v>
      </c>
      <c r="C177" t="s">
        <v>48</v>
      </c>
      <c r="D177" t="s">
        <v>21</v>
      </c>
      <c r="E177" t="s">
        <v>50</v>
      </c>
      <c r="F177" t="s">
        <v>28</v>
      </c>
      <c r="G177" t="s">
        <v>29</v>
      </c>
      <c r="H177">
        <v>168.17</v>
      </c>
      <c r="I177">
        <v>46.46</v>
      </c>
      <c r="J177">
        <v>121.71</v>
      </c>
      <c r="K177">
        <v>13.33</v>
      </c>
      <c r="L177">
        <v>9862481</v>
      </c>
      <c r="M177">
        <v>1.7E-5</v>
      </c>
      <c r="N177">
        <v>18643.89</v>
      </c>
      <c r="O177">
        <v>3.2</v>
      </c>
      <c r="P177">
        <v>4.82</v>
      </c>
      <c r="Q177">
        <v>51.67</v>
      </c>
      <c r="R177">
        <v>45</v>
      </c>
      <c r="S177">
        <v>3.33</v>
      </c>
      <c r="T177" t="s">
        <v>25</v>
      </c>
      <c r="U177">
        <f>YEAR(Plastic_Pollution_Data[[#This Row],[Date]])</f>
        <v>2023</v>
      </c>
    </row>
    <row r="178" spans="1:21" x14ac:dyDescent="0.35">
      <c r="A178">
        <v>682</v>
      </c>
      <c r="B178" s="1">
        <v>44864</v>
      </c>
      <c r="C178" t="s">
        <v>48</v>
      </c>
      <c r="D178" t="s">
        <v>42</v>
      </c>
      <c r="E178" t="s">
        <v>50</v>
      </c>
      <c r="F178" t="s">
        <v>23</v>
      </c>
      <c r="G178" t="s">
        <v>46</v>
      </c>
      <c r="H178">
        <v>4585.05</v>
      </c>
      <c r="I178">
        <v>1179.03</v>
      </c>
      <c r="J178">
        <v>3406.02</v>
      </c>
      <c r="K178">
        <v>269.64999999999998</v>
      </c>
      <c r="L178">
        <v>16840499</v>
      </c>
      <c r="M178">
        <v>2.72E-4</v>
      </c>
      <c r="N178">
        <v>407946.8</v>
      </c>
      <c r="O178">
        <v>3.22</v>
      </c>
      <c r="P178">
        <v>1.05</v>
      </c>
      <c r="Q178">
        <v>32.46</v>
      </c>
      <c r="R178">
        <v>51.76</v>
      </c>
      <c r="S178">
        <v>15.78</v>
      </c>
      <c r="T178" t="s">
        <v>25</v>
      </c>
      <c r="U178">
        <f>YEAR(Plastic_Pollution_Data[[#This Row],[Date]])</f>
        <v>2022</v>
      </c>
    </row>
    <row r="179" spans="1:21" x14ac:dyDescent="0.35">
      <c r="A179">
        <v>703</v>
      </c>
      <c r="B179" s="1">
        <v>45211</v>
      </c>
      <c r="C179" t="s">
        <v>45</v>
      </c>
      <c r="D179" t="s">
        <v>31</v>
      </c>
      <c r="E179" t="s">
        <v>50</v>
      </c>
      <c r="F179" t="s">
        <v>35</v>
      </c>
      <c r="G179" t="s">
        <v>46</v>
      </c>
      <c r="H179">
        <v>2233.6</v>
      </c>
      <c r="I179">
        <v>257.48</v>
      </c>
      <c r="J179">
        <v>1976.12</v>
      </c>
      <c r="K179">
        <v>437.47</v>
      </c>
      <c r="L179">
        <v>17758835</v>
      </c>
      <c r="M179">
        <v>1.26E-4</v>
      </c>
      <c r="N179">
        <v>245639.92</v>
      </c>
      <c r="O179">
        <v>6.42</v>
      </c>
      <c r="P179">
        <v>6.68</v>
      </c>
      <c r="Q179">
        <v>14.17</v>
      </c>
      <c r="R179">
        <v>25.61</v>
      </c>
      <c r="S179">
        <v>60.22</v>
      </c>
      <c r="T179" t="s">
        <v>25</v>
      </c>
      <c r="U179">
        <f>YEAR(Plastic_Pollution_Data[[#This Row],[Date]])</f>
        <v>2023</v>
      </c>
    </row>
    <row r="180" spans="1:21" x14ac:dyDescent="0.35">
      <c r="A180">
        <v>732</v>
      </c>
      <c r="B180" s="1">
        <v>44641</v>
      </c>
      <c r="C180" t="s">
        <v>47</v>
      </c>
      <c r="D180" t="s">
        <v>44</v>
      </c>
      <c r="E180" t="s">
        <v>50</v>
      </c>
      <c r="F180" t="s">
        <v>43</v>
      </c>
      <c r="G180" t="s">
        <v>40</v>
      </c>
      <c r="H180">
        <v>3629.51</v>
      </c>
      <c r="I180">
        <v>1562.97</v>
      </c>
      <c r="J180">
        <v>2066.54</v>
      </c>
      <c r="K180">
        <v>252.23</v>
      </c>
      <c r="L180">
        <v>5486397</v>
      </c>
      <c r="M180">
        <v>6.6200000000000005E-4</v>
      </c>
      <c r="N180">
        <v>247190.27</v>
      </c>
      <c r="O180">
        <v>5.75</v>
      </c>
      <c r="P180">
        <v>3.42</v>
      </c>
      <c r="Q180">
        <v>15.26</v>
      </c>
      <c r="R180">
        <v>27.04</v>
      </c>
      <c r="S180">
        <v>57.7</v>
      </c>
      <c r="T180" t="s">
        <v>25</v>
      </c>
      <c r="U180">
        <f>YEAR(Plastic_Pollution_Data[[#This Row],[Date]])</f>
        <v>2022</v>
      </c>
    </row>
    <row r="181" spans="1:21" x14ac:dyDescent="0.35">
      <c r="A181">
        <v>752</v>
      </c>
      <c r="B181" s="1">
        <v>44683</v>
      </c>
      <c r="C181" t="s">
        <v>20</v>
      </c>
      <c r="D181" t="s">
        <v>37</v>
      </c>
      <c r="E181" t="s">
        <v>50</v>
      </c>
      <c r="F181" t="s">
        <v>23</v>
      </c>
      <c r="G181" t="s">
        <v>40</v>
      </c>
      <c r="H181">
        <v>4678.4399999999996</v>
      </c>
      <c r="I181">
        <v>744.31</v>
      </c>
      <c r="J181">
        <v>3934.13</v>
      </c>
      <c r="K181">
        <v>793.51</v>
      </c>
      <c r="L181">
        <v>11636073</v>
      </c>
      <c r="M181">
        <v>4.0200000000000001E-4</v>
      </c>
      <c r="N181">
        <v>774826.58</v>
      </c>
      <c r="O181">
        <v>3.96</v>
      </c>
      <c r="P181">
        <v>4</v>
      </c>
      <c r="Q181">
        <v>28.33</v>
      </c>
      <c r="R181">
        <v>41.92</v>
      </c>
      <c r="S181">
        <v>29.75</v>
      </c>
      <c r="T181" t="s">
        <v>25</v>
      </c>
      <c r="U181">
        <f>YEAR(Plastic_Pollution_Data[[#This Row],[Date]])</f>
        <v>2022</v>
      </c>
    </row>
    <row r="182" spans="1:21" x14ac:dyDescent="0.35">
      <c r="A182">
        <v>754</v>
      </c>
      <c r="B182" s="1">
        <v>44716</v>
      </c>
      <c r="C182" t="s">
        <v>36</v>
      </c>
      <c r="D182" t="s">
        <v>44</v>
      </c>
      <c r="E182" t="s">
        <v>50</v>
      </c>
      <c r="F182" t="s">
        <v>23</v>
      </c>
      <c r="G182" t="s">
        <v>32</v>
      </c>
      <c r="H182">
        <v>4260.6499999999996</v>
      </c>
      <c r="I182">
        <v>2066.16</v>
      </c>
      <c r="J182">
        <v>2194.4899999999998</v>
      </c>
      <c r="K182">
        <v>352.17</v>
      </c>
      <c r="L182">
        <v>10861253</v>
      </c>
      <c r="M182">
        <v>3.9199999999999999E-4</v>
      </c>
      <c r="N182">
        <v>113527.6</v>
      </c>
      <c r="O182">
        <v>9.36</v>
      </c>
      <c r="P182">
        <v>2.57</v>
      </c>
      <c r="Q182">
        <v>40.04</v>
      </c>
      <c r="R182">
        <v>47.61</v>
      </c>
      <c r="S182">
        <v>12.35</v>
      </c>
      <c r="T182" t="s">
        <v>25</v>
      </c>
      <c r="U182">
        <f>YEAR(Plastic_Pollution_Data[[#This Row],[Date]])</f>
        <v>2022</v>
      </c>
    </row>
    <row r="183" spans="1:21" x14ac:dyDescent="0.35">
      <c r="A183">
        <v>805</v>
      </c>
      <c r="B183" s="1">
        <v>44705</v>
      </c>
      <c r="C183" t="s">
        <v>30</v>
      </c>
      <c r="D183" t="s">
        <v>44</v>
      </c>
      <c r="E183" t="s">
        <v>50</v>
      </c>
      <c r="F183" t="s">
        <v>28</v>
      </c>
      <c r="G183" t="s">
        <v>24</v>
      </c>
      <c r="H183">
        <v>1957.66</v>
      </c>
      <c r="I183">
        <v>672.17</v>
      </c>
      <c r="J183">
        <v>1285.49</v>
      </c>
      <c r="K183">
        <v>66.3</v>
      </c>
      <c r="L183">
        <v>4203576</v>
      </c>
      <c r="M183">
        <v>4.66E-4</v>
      </c>
      <c r="N183">
        <v>150341.81</v>
      </c>
      <c r="O183">
        <v>2.48</v>
      </c>
      <c r="P183">
        <v>7.41</v>
      </c>
      <c r="Q183">
        <v>43.46</v>
      </c>
      <c r="R183">
        <v>19.100000000000001</v>
      </c>
      <c r="S183">
        <v>37.44</v>
      </c>
      <c r="T183" t="s">
        <v>25</v>
      </c>
      <c r="U183">
        <f>YEAR(Plastic_Pollution_Data[[#This Row],[Date]])</f>
        <v>2022</v>
      </c>
    </row>
    <row r="184" spans="1:21" x14ac:dyDescent="0.35">
      <c r="A184">
        <v>811</v>
      </c>
      <c r="B184" s="1">
        <v>45117</v>
      </c>
      <c r="C184" t="s">
        <v>48</v>
      </c>
      <c r="D184" t="s">
        <v>41</v>
      </c>
      <c r="E184" t="s">
        <v>50</v>
      </c>
      <c r="F184" t="s">
        <v>35</v>
      </c>
      <c r="G184" t="s">
        <v>24</v>
      </c>
      <c r="H184">
        <v>2697.65</v>
      </c>
      <c r="I184">
        <v>1168.01</v>
      </c>
      <c r="J184">
        <v>1529.64</v>
      </c>
      <c r="K184">
        <v>198.94</v>
      </c>
      <c r="L184">
        <v>19197949</v>
      </c>
      <c r="M184">
        <v>1.4100000000000001E-4</v>
      </c>
      <c r="N184">
        <v>187626.6</v>
      </c>
      <c r="O184">
        <v>9.3699999999999992</v>
      </c>
      <c r="P184">
        <v>2.11</v>
      </c>
      <c r="Q184">
        <v>29.19</v>
      </c>
      <c r="R184">
        <v>24.91</v>
      </c>
      <c r="S184">
        <v>45.9</v>
      </c>
      <c r="T184" t="s">
        <v>25</v>
      </c>
      <c r="U184">
        <f>YEAR(Plastic_Pollution_Data[[#This Row],[Date]])</f>
        <v>2023</v>
      </c>
    </row>
    <row r="185" spans="1:21" x14ac:dyDescent="0.35">
      <c r="A185">
        <v>826</v>
      </c>
      <c r="B185" s="1">
        <v>44707</v>
      </c>
      <c r="C185" t="s">
        <v>45</v>
      </c>
      <c r="D185" t="s">
        <v>49</v>
      </c>
      <c r="E185" t="s">
        <v>50</v>
      </c>
      <c r="F185" t="s">
        <v>23</v>
      </c>
      <c r="G185" t="s">
        <v>24</v>
      </c>
      <c r="H185">
        <v>3480.03</v>
      </c>
      <c r="I185">
        <v>1979.38</v>
      </c>
      <c r="J185">
        <v>1500.65</v>
      </c>
      <c r="K185">
        <v>425.07</v>
      </c>
      <c r="L185">
        <v>8434085</v>
      </c>
      <c r="M185">
        <v>4.1300000000000001E-4</v>
      </c>
      <c r="N185">
        <v>198898.35</v>
      </c>
      <c r="O185">
        <v>5.0199999999999996</v>
      </c>
      <c r="P185">
        <v>7.75</v>
      </c>
      <c r="Q185">
        <v>68.34</v>
      </c>
      <c r="R185">
        <v>20.36</v>
      </c>
      <c r="S185">
        <v>11.3</v>
      </c>
      <c r="T185" t="s">
        <v>25</v>
      </c>
      <c r="U185">
        <f>YEAR(Plastic_Pollution_Data[[#This Row],[Date]])</f>
        <v>2022</v>
      </c>
    </row>
    <row r="186" spans="1:21" x14ac:dyDescent="0.35">
      <c r="A186">
        <v>852</v>
      </c>
      <c r="B186" s="1">
        <v>44922</v>
      </c>
      <c r="C186" t="s">
        <v>48</v>
      </c>
      <c r="D186" t="s">
        <v>41</v>
      </c>
      <c r="E186" t="s">
        <v>50</v>
      </c>
      <c r="F186" t="s">
        <v>23</v>
      </c>
      <c r="G186" t="s">
        <v>38</v>
      </c>
      <c r="H186">
        <v>2202.6999999999998</v>
      </c>
      <c r="I186">
        <v>1241.23</v>
      </c>
      <c r="J186">
        <v>961.47</v>
      </c>
      <c r="K186">
        <v>118.32</v>
      </c>
      <c r="L186">
        <v>14301801</v>
      </c>
      <c r="M186">
        <v>1.54E-4</v>
      </c>
      <c r="N186">
        <v>61359.23</v>
      </c>
      <c r="O186">
        <v>6.4</v>
      </c>
      <c r="P186">
        <v>9.7799999999999994</v>
      </c>
      <c r="Q186">
        <v>45.64</v>
      </c>
      <c r="R186">
        <v>57.27</v>
      </c>
      <c r="S186">
        <v>-2.91</v>
      </c>
      <c r="T186" t="s">
        <v>25</v>
      </c>
      <c r="U186">
        <f>YEAR(Plastic_Pollution_Data[[#This Row],[Date]])</f>
        <v>2022</v>
      </c>
    </row>
    <row r="187" spans="1:21" x14ac:dyDescent="0.35">
      <c r="A187">
        <v>919</v>
      </c>
      <c r="B187" s="1">
        <v>44680</v>
      </c>
      <c r="C187" t="s">
        <v>26</v>
      </c>
      <c r="D187" t="s">
        <v>21</v>
      </c>
      <c r="E187" t="s">
        <v>50</v>
      </c>
      <c r="F187" t="s">
        <v>23</v>
      </c>
      <c r="G187" t="s">
        <v>32</v>
      </c>
      <c r="H187">
        <v>1873.21</v>
      </c>
      <c r="I187">
        <v>812.5</v>
      </c>
      <c r="J187">
        <v>1060.71</v>
      </c>
      <c r="K187">
        <v>172.56</v>
      </c>
      <c r="L187">
        <v>19754830</v>
      </c>
      <c r="M187">
        <v>9.5000000000000005E-5</v>
      </c>
      <c r="N187">
        <v>56241.33</v>
      </c>
      <c r="O187">
        <v>5.49</v>
      </c>
      <c r="P187">
        <v>9.43</v>
      </c>
      <c r="Q187">
        <v>41.81</v>
      </c>
      <c r="R187">
        <v>58.45</v>
      </c>
      <c r="S187">
        <v>-0.26</v>
      </c>
      <c r="T187" t="s">
        <v>25</v>
      </c>
      <c r="U187">
        <f>YEAR(Plastic_Pollution_Data[[#This Row],[Date]])</f>
        <v>2022</v>
      </c>
    </row>
    <row r="188" spans="1:21" x14ac:dyDescent="0.35">
      <c r="A188">
        <v>924</v>
      </c>
      <c r="B188" s="1">
        <v>45203</v>
      </c>
      <c r="C188" t="s">
        <v>33</v>
      </c>
      <c r="D188" t="s">
        <v>31</v>
      </c>
      <c r="E188" t="s">
        <v>50</v>
      </c>
      <c r="F188" t="s">
        <v>35</v>
      </c>
      <c r="G188" t="s">
        <v>39</v>
      </c>
      <c r="H188">
        <v>3466.93</v>
      </c>
      <c r="I188">
        <v>1250.19</v>
      </c>
      <c r="J188">
        <v>2216.7399999999998</v>
      </c>
      <c r="K188">
        <v>523.72</v>
      </c>
      <c r="L188">
        <v>10272246</v>
      </c>
      <c r="M188">
        <v>3.3799999999999998E-4</v>
      </c>
      <c r="N188">
        <v>133913.35999999999</v>
      </c>
      <c r="O188">
        <v>2.64</v>
      </c>
      <c r="P188">
        <v>7.29</v>
      </c>
      <c r="Q188">
        <v>64.430000000000007</v>
      </c>
      <c r="R188">
        <v>15.79</v>
      </c>
      <c r="S188">
        <v>19.78</v>
      </c>
      <c r="T188" t="s">
        <v>25</v>
      </c>
      <c r="U188">
        <f>YEAR(Plastic_Pollution_Data[[#This Row],[Date]])</f>
        <v>2023</v>
      </c>
    </row>
    <row r="189" spans="1:21" x14ac:dyDescent="0.35">
      <c r="A189">
        <v>938</v>
      </c>
      <c r="B189" s="1">
        <v>44777</v>
      </c>
      <c r="C189" t="s">
        <v>26</v>
      </c>
      <c r="D189" t="s">
        <v>41</v>
      </c>
      <c r="E189" t="s">
        <v>50</v>
      </c>
      <c r="F189" t="s">
        <v>35</v>
      </c>
      <c r="G189" t="s">
        <v>39</v>
      </c>
      <c r="H189">
        <v>2321.06</v>
      </c>
      <c r="I189">
        <v>1265.04</v>
      </c>
      <c r="J189">
        <v>1056.02</v>
      </c>
      <c r="K189">
        <v>143.19</v>
      </c>
      <c r="L189">
        <v>10591398</v>
      </c>
      <c r="M189">
        <v>2.1900000000000001E-4</v>
      </c>
      <c r="N189">
        <v>179334.56</v>
      </c>
      <c r="O189">
        <v>1.83</v>
      </c>
      <c r="P189">
        <v>2.72</v>
      </c>
      <c r="Q189">
        <v>25.91</v>
      </c>
      <c r="R189">
        <v>23.89</v>
      </c>
      <c r="S189">
        <v>50.2</v>
      </c>
      <c r="T189" t="s">
        <v>25</v>
      </c>
      <c r="U189">
        <f>YEAR(Plastic_Pollution_Data[[#This Row],[Date]])</f>
        <v>2022</v>
      </c>
    </row>
    <row r="190" spans="1:21" x14ac:dyDescent="0.35">
      <c r="A190">
        <v>941</v>
      </c>
      <c r="B190" s="1">
        <v>44569</v>
      </c>
      <c r="C190" t="s">
        <v>45</v>
      </c>
      <c r="D190" t="s">
        <v>27</v>
      </c>
      <c r="E190" t="s">
        <v>50</v>
      </c>
      <c r="F190" t="s">
        <v>28</v>
      </c>
      <c r="G190" t="s">
        <v>46</v>
      </c>
      <c r="H190">
        <v>3339.68</v>
      </c>
      <c r="I190">
        <v>1390.2</v>
      </c>
      <c r="J190">
        <v>1949.48</v>
      </c>
      <c r="K190">
        <v>214.99</v>
      </c>
      <c r="L190">
        <v>806430</v>
      </c>
      <c r="M190">
        <v>4.1409999999999997E-3</v>
      </c>
      <c r="N190">
        <v>279345.28000000003</v>
      </c>
      <c r="O190">
        <v>7.26</v>
      </c>
      <c r="P190">
        <v>6.25</v>
      </c>
      <c r="Q190">
        <v>64.12</v>
      </c>
      <c r="R190">
        <v>53.86</v>
      </c>
      <c r="S190">
        <v>-17.98</v>
      </c>
      <c r="T190" t="s">
        <v>25</v>
      </c>
      <c r="U190">
        <f>YEAR(Plastic_Pollution_Data[[#This Row],[Date]])</f>
        <v>2022</v>
      </c>
    </row>
    <row r="191" spans="1:21" x14ac:dyDescent="0.35">
      <c r="A191">
        <v>955</v>
      </c>
      <c r="B191" s="1">
        <v>45337</v>
      </c>
      <c r="C191" t="s">
        <v>20</v>
      </c>
      <c r="D191" t="s">
        <v>44</v>
      </c>
      <c r="E191" t="s">
        <v>50</v>
      </c>
      <c r="F191" t="s">
        <v>23</v>
      </c>
      <c r="G191" t="s">
        <v>38</v>
      </c>
      <c r="H191">
        <v>4411.6499999999996</v>
      </c>
      <c r="I191">
        <v>2392.8000000000002</v>
      </c>
      <c r="J191">
        <v>2018.85</v>
      </c>
      <c r="K191">
        <v>300.83999999999997</v>
      </c>
      <c r="L191">
        <v>18767274</v>
      </c>
      <c r="M191">
        <v>2.3499999999999999E-4</v>
      </c>
      <c r="N191">
        <v>384939.11</v>
      </c>
      <c r="O191">
        <v>1.19</v>
      </c>
      <c r="P191">
        <v>3.81</v>
      </c>
      <c r="Q191">
        <v>20.329999999999998</v>
      </c>
      <c r="R191">
        <v>39.82</v>
      </c>
      <c r="S191">
        <v>39.85</v>
      </c>
      <c r="T191" t="s">
        <v>25</v>
      </c>
      <c r="U191">
        <f>YEAR(Plastic_Pollution_Data[[#This Row],[Date]])</f>
        <v>2024</v>
      </c>
    </row>
    <row r="192" spans="1:21" x14ac:dyDescent="0.35">
      <c r="A192">
        <v>972</v>
      </c>
      <c r="B192" s="1">
        <v>45077</v>
      </c>
      <c r="C192" t="s">
        <v>33</v>
      </c>
      <c r="D192" t="s">
        <v>44</v>
      </c>
      <c r="E192" t="s">
        <v>50</v>
      </c>
      <c r="F192" t="s">
        <v>35</v>
      </c>
      <c r="G192" t="s">
        <v>29</v>
      </c>
      <c r="H192">
        <v>1444.25</v>
      </c>
      <c r="I192">
        <v>283.85000000000002</v>
      </c>
      <c r="J192">
        <v>1160.4000000000001</v>
      </c>
      <c r="K192">
        <v>70.84</v>
      </c>
      <c r="L192">
        <v>163671</v>
      </c>
      <c r="M192">
        <v>8.8240000000000002E-3</v>
      </c>
      <c r="N192">
        <v>83656.44</v>
      </c>
      <c r="O192">
        <v>2.68</v>
      </c>
      <c r="P192">
        <v>9.23</v>
      </c>
      <c r="Q192">
        <v>61.63</v>
      </c>
      <c r="R192">
        <v>20.11</v>
      </c>
      <c r="S192">
        <v>18.260000000000002</v>
      </c>
      <c r="T192" t="s">
        <v>25</v>
      </c>
      <c r="U192">
        <f>YEAR(Plastic_Pollution_Data[[#This Row],[Date]])</f>
        <v>2023</v>
      </c>
    </row>
    <row r="193" spans="1:21" x14ac:dyDescent="0.35">
      <c r="A193">
        <v>974</v>
      </c>
      <c r="B193" s="1">
        <v>44983</v>
      </c>
      <c r="C193" t="s">
        <v>33</v>
      </c>
      <c r="D193" t="s">
        <v>27</v>
      </c>
      <c r="E193" t="s">
        <v>50</v>
      </c>
      <c r="F193" t="s">
        <v>28</v>
      </c>
      <c r="G193" t="s">
        <v>46</v>
      </c>
      <c r="H193">
        <v>406.2</v>
      </c>
      <c r="I193">
        <v>233.29</v>
      </c>
      <c r="J193">
        <v>172.91</v>
      </c>
      <c r="K193">
        <v>48.94</v>
      </c>
      <c r="L193">
        <v>13449734</v>
      </c>
      <c r="M193">
        <v>3.0000000000000001E-5</v>
      </c>
      <c r="N193">
        <v>8706.58</v>
      </c>
      <c r="O193">
        <v>9.65</v>
      </c>
      <c r="P193">
        <v>6.54</v>
      </c>
      <c r="Q193">
        <v>37.97</v>
      </c>
      <c r="R193">
        <v>45.13</v>
      </c>
      <c r="S193">
        <v>16.899999999999999</v>
      </c>
      <c r="T193" t="s">
        <v>25</v>
      </c>
      <c r="U193">
        <f>YEAR(Plastic_Pollution_Data[[#This Row],[Date]])</f>
        <v>2023</v>
      </c>
    </row>
    <row r="194" spans="1:21" x14ac:dyDescent="0.35">
      <c r="A194">
        <v>987</v>
      </c>
      <c r="B194" s="1">
        <v>45469</v>
      </c>
      <c r="C194" t="s">
        <v>33</v>
      </c>
      <c r="D194" t="s">
        <v>34</v>
      </c>
      <c r="E194" t="s">
        <v>50</v>
      </c>
      <c r="F194" t="s">
        <v>23</v>
      </c>
      <c r="G194" t="s">
        <v>29</v>
      </c>
      <c r="H194">
        <v>3851.51</v>
      </c>
      <c r="I194">
        <v>1860.24</v>
      </c>
      <c r="J194">
        <v>1991.27</v>
      </c>
      <c r="K194">
        <v>589.13</v>
      </c>
      <c r="L194">
        <v>13423826</v>
      </c>
      <c r="M194">
        <v>2.8699999999999998E-4</v>
      </c>
      <c r="N194">
        <v>288453.68</v>
      </c>
      <c r="O194">
        <v>6.63</v>
      </c>
      <c r="P194">
        <v>4.2300000000000004</v>
      </c>
      <c r="Q194">
        <v>60.97</v>
      </c>
      <c r="R194">
        <v>49.54</v>
      </c>
      <c r="S194">
        <v>-10.51</v>
      </c>
      <c r="T194" t="s">
        <v>25</v>
      </c>
      <c r="U194">
        <f>YEAR(Plastic_Pollution_Data[[#This Row],[Date]])</f>
        <v>2024</v>
      </c>
    </row>
    <row r="195" spans="1:21" x14ac:dyDescent="0.35">
      <c r="A195">
        <v>1003</v>
      </c>
      <c r="B195" s="1">
        <v>45100</v>
      </c>
      <c r="C195" t="s">
        <v>45</v>
      </c>
      <c r="D195" t="s">
        <v>41</v>
      </c>
      <c r="E195" t="s">
        <v>50</v>
      </c>
      <c r="F195" t="s">
        <v>23</v>
      </c>
      <c r="G195" t="s">
        <v>32</v>
      </c>
      <c r="H195">
        <v>628.19000000000005</v>
      </c>
      <c r="I195">
        <v>147.12</v>
      </c>
      <c r="J195">
        <v>481.07</v>
      </c>
      <c r="K195">
        <v>139.31</v>
      </c>
      <c r="L195">
        <v>15860001</v>
      </c>
      <c r="M195">
        <v>4.0000000000000003E-5</v>
      </c>
      <c r="N195">
        <v>25804.97</v>
      </c>
      <c r="O195">
        <v>1.33</v>
      </c>
      <c r="P195">
        <v>7.31</v>
      </c>
      <c r="Q195">
        <v>31.75</v>
      </c>
      <c r="R195">
        <v>50.01</v>
      </c>
      <c r="S195">
        <v>18.239999999999998</v>
      </c>
      <c r="T195" t="s">
        <v>25</v>
      </c>
      <c r="U195">
        <f>YEAR(Plastic_Pollution_Data[[#This Row],[Date]])</f>
        <v>2023</v>
      </c>
    </row>
    <row r="196" spans="1:21" x14ac:dyDescent="0.35">
      <c r="A196">
        <v>1004</v>
      </c>
      <c r="B196" s="1">
        <v>45007</v>
      </c>
      <c r="C196" t="s">
        <v>33</v>
      </c>
      <c r="D196" t="s">
        <v>42</v>
      </c>
      <c r="E196" t="s">
        <v>50</v>
      </c>
      <c r="F196" t="s">
        <v>35</v>
      </c>
      <c r="G196" t="s">
        <v>29</v>
      </c>
      <c r="H196">
        <v>3406.47</v>
      </c>
      <c r="I196">
        <v>708.64</v>
      </c>
      <c r="J196">
        <v>2697.83</v>
      </c>
      <c r="K196">
        <v>474.5</v>
      </c>
      <c r="L196">
        <v>3364479</v>
      </c>
      <c r="M196">
        <v>1.0120000000000001E-3</v>
      </c>
      <c r="N196">
        <v>494306.31</v>
      </c>
      <c r="O196">
        <v>7.83</v>
      </c>
      <c r="P196">
        <v>5.48</v>
      </c>
      <c r="Q196">
        <v>28.68</v>
      </c>
      <c r="R196">
        <v>36.299999999999997</v>
      </c>
      <c r="S196">
        <v>35.020000000000003</v>
      </c>
      <c r="T196" t="s">
        <v>25</v>
      </c>
      <c r="U196">
        <f>YEAR(Plastic_Pollution_Data[[#This Row],[Date]])</f>
        <v>2023</v>
      </c>
    </row>
    <row r="197" spans="1:21" x14ac:dyDescent="0.35">
      <c r="A197">
        <v>1022</v>
      </c>
      <c r="B197" s="1">
        <v>44898</v>
      </c>
      <c r="C197" t="s">
        <v>30</v>
      </c>
      <c r="D197" t="s">
        <v>42</v>
      </c>
      <c r="E197" t="s">
        <v>50</v>
      </c>
      <c r="F197" t="s">
        <v>28</v>
      </c>
      <c r="G197" t="s">
        <v>46</v>
      </c>
      <c r="H197">
        <v>2284.64</v>
      </c>
      <c r="I197">
        <v>763.16</v>
      </c>
      <c r="J197">
        <v>1521.48</v>
      </c>
      <c r="K197">
        <v>303.41000000000003</v>
      </c>
      <c r="L197">
        <v>6814144</v>
      </c>
      <c r="M197">
        <v>3.3500000000000001E-4</v>
      </c>
      <c r="N197">
        <v>207132.04</v>
      </c>
      <c r="O197">
        <v>1.97</v>
      </c>
      <c r="P197">
        <v>5.82</v>
      </c>
      <c r="Q197">
        <v>68.510000000000005</v>
      </c>
      <c r="R197">
        <v>55.61</v>
      </c>
      <c r="S197">
        <v>-24.12</v>
      </c>
      <c r="T197" t="s">
        <v>25</v>
      </c>
      <c r="U197">
        <f>YEAR(Plastic_Pollution_Data[[#This Row],[Date]])</f>
        <v>2022</v>
      </c>
    </row>
    <row r="198" spans="1:21" x14ac:dyDescent="0.35">
      <c r="A198">
        <v>1028</v>
      </c>
      <c r="B198" s="1">
        <v>45517</v>
      </c>
      <c r="C198" t="s">
        <v>30</v>
      </c>
      <c r="D198" t="s">
        <v>42</v>
      </c>
      <c r="E198" t="s">
        <v>50</v>
      </c>
      <c r="F198" t="s">
        <v>23</v>
      </c>
      <c r="G198" t="s">
        <v>46</v>
      </c>
      <c r="H198">
        <v>4184.0600000000004</v>
      </c>
      <c r="I198">
        <v>973.59</v>
      </c>
      <c r="J198">
        <v>3210.47</v>
      </c>
      <c r="K198">
        <v>634.38</v>
      </c>
      <c r="L198">
        <v>2613216</v>
      </c>
      <c r="M198">
        <v>1.601E-3</v>
      </c>
      <c r="N198">
        <v>452471.98</v>
      </c>
      <c r="O198">
        <v>5.69</v>
      </c>
      <c r="P198">
        <v>8.6300000000000008</v>
      </c>
      <c r="Q198">
        <v>12.97</v>
      </c>
      <c r="R198">
        <v>38.75</v>
      </c>
      <c r="S198">
        <v>48.28</v>
      </c>
      <c r="T198" t="s">
        <v>25</v>
      </c>
      <c r="U198">
        <f>YEAR(Plastic_Pollution_Data[[#This Row],[Date]])</f>
        <v>2024</v>
      </c>
    </row>
    <row r="199" spans="1:21" x14ac:dyDescent="0.35">
      <c r="A199">
        <v>1056</v>
      </c>
      <c r="B199" s="1">
        <v>45316</v>
      </c>
      <c r="C199" t="s">
        <v>47</v>
      </c>
      <c r="D199" t="s">
        <v>31</v>
      </c>
      <c r="E199" t="s">
        <v>50</v>
      </c>
      <c r="F199" t="s">
        <v>35</v>
      </c>
      <c r="G199" t="s">
        <v>39</v>
      </c>
      <c r="H199">
        <v>4205.6899999999996</v>
      </c>
      <c r="I199">
        <v>1235.18</v>
      </c>
      <c r="J199">
        <v>2970.51</v>
      </c>
      <c r="K199">
        <v>745.05</v>
      </c>
      <c r="L199">
        <v>10151752</v>
      </c>
      <c r="M199">
        <v>4.1399999999999998E-4</v>
      </c>
      <c r="N199">
        <v>256799.27</v>
      </c>
      <c r="O199">
        <v>2.65</v>
      </c>
      <c r="P199">
        <v>6.66</v>
      </c>
      <c r="Q199">
        <v>52.42</v>
      </c>
      <c r="R199">
        <v>54.61</v>
      </c>
      <c r="S199">
        <v>-7.03</v>
      </c>
      <c r="T199" t="s">
        <v>25</v>
      </c>
      <c r="U199">
        <f>YEAR(Plastic_Pollution_Data[[#This Row],[Date]])</f>
        <v>2024</v>
      </c>
    </row>
    <row r="200" spans="1:21" x14ac:dyDescent="0.35">
      <c r="A200">
        <v>1077</v>
      </c>
      <c r="B200" s="1">
        <v>45215</v>
      </c>
      <c r="C200" t="s">
        <v>36</v>
      </c>
      <c r="D200" t="s">
        <v>21</v>
      </c>
      <c r="E200" t="s">
        <v>50</v>
      </c>
      <c r="F200" t="s">
        <v>43</v>
      </c>
      <c r="G200" t="s">
        <v>46</v>
      </c>
      <c r="H200">
        <v>3363.67</v>
      </c>
      <c r="I200">
        <v>1327.22</v>
      </c>
      <c r="J200">
        <v>2036.45</v>
      </c>
      <c r="K200">
        <v>326.72000000000003</v>
      </c>
      <c r="L200">
        <v>12301788</v>
      </c>
      <c r="M200">
        <v>2.7300000000000002E-4</v>
      </c>
      <c r="N200">
        <v>161741.75</v>
      </c>
      <c r="O200">
        <v>6.58</v>
      </c>
      <c r="P200">
        <v>8.65</v>
      </c>
      <c r="Q200">
        <v>25.79</v>
      </c>
      <c r="R200">
        <v>49.78</v>
      </c>
      <c r="S200">
        <v>24.43</v>
      </c>
      <c r="T200" t="s">
        <v>25</v>
      </c>
      <c r="U200">
        <f>YEAR(Plastic_Pollution_Data[[#This Row],[Date]])</f>
        <v>2023</v>
      </c>
    </row>
    <row r="201" spans="1:21" x14ac:dyDescent="0.35">
      <c r="A201">
        <v>1093</v>
      </c>
      <c r="B201" s="1">
        <v>44803</v>
      </c>
      <c r="C201" t="s">
        <v>26</v>
      </c>
      <c r="D201" t="s">
        <v>21</v>
      </c>
      <c r="E201" t="s">
        <v>50</v>
      </c>
      <c r="F201" t="s">
        <v>43</v>
      </c>
      <c r="G201" t="s">
        <v>38</v>
      </c>
      <c r="H201">
        <v>136.34</v>
      </c>
      <c r="I201">
        <v>30.31</v>
      </c>
      <c r="J201">
        <v>106.03</v>
      </c>
      <c r="K201">
        <v>30.71</v>
      </c>
      <c r="L201">
        <v>9001077</v>
      </c>
      <c r="M201">
        <v>1.5E-5</v>
      </c>
      <c r="N201">
        <v>6003.48</v>
      </c>
      <c r="O201">
        <v>2.7</v>
      </c>
      <c r="P201">
        <v>1.36</v>
      </c>
      <c r="Q201">
        <v>17.05</v>
      </c>
      <c r="R201">
        <v>51.38</v>
      </c>
      <c r="S201">
        <v>31.57</v>
      </c>
      <c r="T201" t="s">
        <v>25</v>
      </c>
      <c r="U201">
        <f>YEAR(Plastic_Pollution_Data[[#This Row],[Date]])</f>
        <v>2022</v>
      </c>
    </row>
    <row r="202" spans="1:21" x14ac:dyDescent="0.35">
      <c r="A202">
        <v>1123</v>
      </c>
      <c r="B202" s="1">
        <v>45068</v>
      </c>
      <c r="C202" t="s">
        <v>26</v>
      </c>
      <c r="D202" t="s">
        <v>49</v>
      </c>
      <c r="E202" t="s">
        <v>50</v>
      </c>
      <c r="F202" t="s">
        <v>28</v>
      </c>
      <c r="G202" t="s">
        <v>38</v>
      </c>
      <c r="H202">
        <v>1911.14</v>
      </c>
      <c r="I202">
        <v>273.73</v>
      </c>
      <c r="J202">
        <v>1637.41</v>
      </c>
      <c r="K202">
        <v>343.33</v>
      </c>
      <c r="L202">
        <v>7884324</v>
      </c>
      <c r="M202">
        <v>2.42E-4</v>
      </c>
      <c r="N202">
        <v>172571.07</v>
      </c>
      <c r="O202">
        <v>9.4499999999999993</v>
      </c>
      <c r="P202">
        <v>8.6</v>
      </c>
      <c r="Q202">
        <v>68.47</v>
      </c>
      <c r="R202">
        <v>35.270000000000003</v>
      </c>
      <c r="S202">
        <v>-3.74</v>
      </c>
      <c r="T202" t="s">
        <v>25</v>
      </c>
      <c r="U202">
        <f>YEAR(Plastic_Pollution_Data[[#This Row],[Date]])</f>
        <v>2023</v>
      </c>
    </row>
    <row r="203" spans="1:21" x14ac:dyDescent="0.35">
      <c r="A203">
        <v>1126</v>
      </c>
      <c r="B203" s="1">
        <v>45375</v>
      </c>
      <c r="C203" t="s">
        <v>33</v>
      </c>
      <c r="D203" t="s">
        <v>31</v>
      </c>
      <c r="E203" t="s">
        <v>50</v>
      </c>
      <c r="F203" t="s">
        <v>43</v>
      </c>
      <c r="G203" t="s">
        <v>46</v>
      </c>
      <c r="H203">
        <v>3593.23</v>
      </c>
      <c r="I203">
        <v>1822.12</v>
      </c>
      <c r="J203">
        <v>1771.11</v>
      </c>
      <c r="K203">
        <v>249.4</v>
      </c>
      <c r="L203">
        <v>12952647</v>
      </c>
      <c r="M203">
        <v>2.7700000000000001E-4</v>
      </c>
      <c r="N203">
        <v>242222.58</v>
      </c>
      <c r="O203">
        <v>8.27</v>
      </c>
      <c r="P203">
        <v>9.0399999999999991</v>
      </c>
      <c r="Q203">
        <v>27</v>
      </c>
      <c r="R203">
        <v>21.66</v>
      </c>
      <c r="S203">
        <v>51.34</v>
      </c>
      <c r="T203" t="s">
        <v>25</v>
      </c>
      <c r="U203">
        <f>YEAR(Plastic_Pollution_Data[[#This Row],[Date]])</f>
        <v>2024</v>
      </c>
    </row>
    <row r="204" spans="1:21" x14ac:dyDescent="0.35">
      <c r="A204">
        <v>1136</v>
      </c>
      <c r="B204" s="1">
        <v>44849</v>
      </c>
      <c r="C204" t="s">
        <v>48</v>
      </c>
      <c r="D204" t="s">
        <v>42</v>
      </c>
      <c r="E204" t="s">
        <v>50</v>
      </c>
      <c r="F204" t="s">
        <v>23</v>
      </c>
      <c r="G204" t="s">
        <v>32</v>
      </c>
      <c r="H204">
        <v>4886.6099999999997</v>
      </c>
      <c r="I204">
        <v>1941.25</v>
      </c>
      <c r="J204">
        <v>2945.36</v>
      </c>
      <c r="K204">
        <v>649.99</v>
      </c>
      <c r="L204">
        <v>7547179</v>
      </c>
      <c r="M204">
        <v>6.4700000000000001E-4</v>
      </c>
      <c r="N204">
        <v>245227.68</v>
      </c>
      <c r="O204">
        <v>5.79</v>
      </c>
      <c r="P204">
        <v>8.5399999999999991</v>
      </c>
      <c r="Q204">
        <v>51.04</v>
      </c>
      <c r="R204">
        <v>13.76</v>
      </c>
      <c r="S204">
        <v>35.200000000000003</v>
      </c>
      <c r="T204" t="s">
        <v>25</v>
      </c>
      <c r="U204">
        <f>YEAR(Plastic_Pollution_Data[[#This Row],[Date]])</f>
        <v>2022</v>
      </c>
    </row>
    <row r="205" spans="1:21" x14ac:dyDescent="0.35">
      <c r="A205">
        <v>1184</v>
      </c>
      <c r="B205" s="1">
        <v>44751</v>
      </c>
      <c r="C205" t="s">
        <v>36</v>
      </c>
      <c r="D205" t="s">
        <v>44</v>
      </c>
      <c r="E205" t="s">
        <v>50</v>
      </c>
      <c r="F205" t="s">
        <v>35</v>
      </c>
      <c r="G205" t="s">
        <v>32</v>
      </c>
      <c r="H205">
        <v>2229.5100000000002</v>
      </c>
      <c r="I205">
        <v>243.14</v>
      </c>
      <c r="J205">
        <v>1986.37</v>
      </c>
      <c r="K205">
        <v>226.59</v>
      </c>
      <c r="L205">
        <v>18585856</v>
      </c>
      <c r="M205">
        <v>1.2E-4</v>
      </c>
      <c r="N205">
        <v>393901.67</v>
      </c>
      <c r="O205">
        <v>4.88</v>
      </c>
      <c r="P205">
        <v>7.93</v>
      </c>
      <c r="Q205">
        <v>43.37</v>
      </c>
      <c r="R205">
        <v>21.61</v>
      </c>
      <c r="S205">
        <v>35.020000000000003</v>
      </c>
      <c r="T205" t="s">
        <v>25</v>
      </c>
      <c r="U205">
        <f>YEAR(Plastic_Pollution_Data[[#This Row],[Date]])</f>
        <v>2022</v>
      </c>
    </row>
    <row r="206" spans="1:21" x14ac:dyDescent="0.35">
      <c r="A206">
        <v>1194</v>
      </c>
      <c r="B206" s="1">
        <v>45546</v>
      </c>
      <c r="C206" t="s">
        <v>47</v>
      </c>
      <c r="D206" t="s">
        <v>21</v>
      </c>
      <c r="E206" t="s">
        <v>50</v>
      </c>
      <c r="F206" t="s">
        <v>35</v>
      </c>
      <c r="G206" t="s">
        <v>46</v>
      </c>
      <c r="H206">
        <v>3934.52</v>
      </c>
      <c r="I206">
        <v>1925.8</v>
      </c>
      <c r="J206">
        <v>2008.72</v>
      </c>
      <c r="K206">
        <v>557.30999999999995</v>
      </c>
      <c r="L206">
        <v>13970177</v>
      </c>
      <c r="M206">
        <v>2.8200000000000002E-4</v>
      </c>
      <c r="N206">
        <v>340750.32</v>
      </c>
      <c r="O206">
        <v>6.64</v>
      </c>
      <c r="P206">
        <v>4.59</v>
      </c>
      <c r="Q206">
        <v>41.39</v>
      </c>
      <c r="R206">
        <v>18.82</v>
      </c>
      <c r="S206">
        <v>39.79</v>
      </c>
      <c r="T206" t="s">
        <v>25</v>
      </c>
      <c r="U206">
        <f>YEAR(Plastic_Pollution_Data[[#This Row],[Date]])</f>
        <v>2024</v>
      </c>
    </row>
    <row r="207" spans="1:21" x14ac:dyDescent="0.35">
      <c r="A207">
        <v>1199</v>
      </c>
      <c r="B207" s="1">
        <v>44568</v>
      </c>
      <c r="C207" t="s">
        <v>45</v>
      </c>
      <c r="D207" t="s">
        <v>42</v>
      </c>
      <c r="E207" t="s">
        <v>50</v>
      </c>
      <c r="F207" t="s">
        <v>28</v>
      </c>
      <c r="G207" t="s">
        <v>38</v>
      </c>
      <c r="H207">
        <v>163.25</v>
      </c>
      <c r="I207">
        <v>29.95</v>
      </c>
      <c r="J207">
        <v>133.30000000000001</v>
      </c>
      <c r="K207">
        <v>39.56</v>
      </c>
      <c r="L207">
        <v>10768717</v>
      </c>
      <c r="M207">
        <v>1.5E-5</v>
      </c>
      <c r="N207">
        <v>11660.23</v>
      </c>
      <c r="O207">
        <v>8.59</v>
      </c>
      <c r="P207">
        <v>2.96</v>
      </c>
      <c r="Q207">
        <v>23.89</v>
      </c>
      <c r="R207">
        <v>29.87</v>
      </c>
      <c r="S207">
        <v>46.24</v>
      </c>
      <c r="T207" t="s">
        <v>25</v>
      </c>
      <c r="U207">
        <f>YEAR(Plastic_Pollution_Data[[#This Row],[Date]])</f>
        <v>2022</v>
      </c>
    </row>
    <row r="208" spans="1:21" x14ac:dyDescent="0.35">
      <c r="A208">
        <v>1240</v>
      </c>
      <c r="B208" s="1">
        <v>44709</v>
      </c>
      <c r="C208" t="s">
        <v>36</v>
      </c>
      <c r="D208" t="s">
        <v>37</v>
      </c>
      <c r="E208" t="s">
        <v>50</v>
      </c>
      <c r="F208" t="s">
        <v>43</v>
      </c>
      <c r="G208" t="s">
        <v>46</v>
      </c>
      <c r="H208">
        <v>1445.4</v>
      </c>
      <c r="I208">
        <v>419.07</v>
      </c>
      <c r="J208">
        <v>1026.33</v>
      </c>
      <c r="K208">
        <v>235.06</v>
      </c>
      <c r="L208">
        <v>10788903</v>
      </c>
      <c r="M208">
        <v>1.34E-4</v>
      </c>
      <c r="N208">
        <v>154528.44</v>
      </c>
      <c r="O208">
        <v>6.21</v>
      </c>
      <c r="P208">
        <v>2.42</v>
      </c>
      <c r="Q208">
        <v>34.909999999999997</v>
      </c>
      <c r="R208">
        <v>50.9</v>
      </c>
      <c r="S208">
        <v>14.19</v>
      </c>
      <c r="T208" t="s">
        <v>25</v>
      </c>
      <c r="U208">
        <f>YEAR(Plastic_Pollution_Data[[#This Row],[Date]])</f>
        <v>2022</v>
      </c>
    </row>
    <row r="209" spans="1:21" x14ac:dyDescent="0.35">
      <c r="A209">
        <v>1243</v>
      </c>
      <c r="B209" s="1">
        <v>44922</v>
      </c>
      <c r="C209" t="s">
        <v>30</v>
      </c>
      <c r="D209" t="s">
        <v>42</v>
      </c>
      <c r="E209" t="s">
        <v>50</v>
      </c>
      <c r="F209" t="s">
        <v>35</v>
      </c>
      <c r="G209" t="s">
        <v>29</v>
      </c>
      <c r="H209">
        <v>1001.4</v>
      </c>
      <c r="I209">
        <v>546.04999999999995</v>
      </c>
      <c r="J209">
        <v>455.35</v>
      </c>
      <c r="K209">
        <v>39.92</v>
      </c>
      <c r="L209">
        <v>7123041</v>
      </c>
      <c r="M209">
        <v>1.4100000000000001E-4</v>
      </c>
      <c r="N209">
        <v>51928.49</v>
      </c>
      <c r="O209">
        <v>5.6</v>
      </c>
      <c r="P209">
        <v>3.14</v>
      </c>
      <c r="Q209">
        <v>28.16</v>
      </c>
      <c r="R209">
        <v>51.11</v>
      </c>
      <c r="S209">
        <v>20.73</v>
      </c>
      <c r="T209" t="s">
        <v>25</v>
      </c>
      <c r="U209">
        <f>YEAR(Plastic_Pollution_Data[[#This Row],[Date]])</f>
        <v>2022</v>
      </c>
    </row>
    <row r="210" spans="1:21" x14ac:dyDescent="0.35">
      <c r="A210">
        <v>1254</v>
      </c>
      <c r="B210" s="1">
        <v>44988</v>
      </c>
      <c r="C210" t="s">
        <v>45</v>
      </c>
      <c r="D210" t="s">
        <v>49</v>
      </c>
      <c r="E210" t="s">
        <v>50</v>
      </c>
      <c r="F210" t="s">
        <v>43</v>
      </c>
      <c r="G210" t="s">
        <v>40</v>
      </c>
      <c r="H210">
        <v>1542.7</v>
      </c>
      <c r="I210">
        <v>708.81</v>
      </c>
      <c r="J210">
        <v>833.89</v>
      </c>
      <c r="K210">
        <v>89.96</v>
      </c>
      <c r="L210">
        <v>4034148</v>
      </c>
      <c r="M210">
        <v>3.8200000000000002E-4</v>
      </c>
      <c r="N210">
        <v>56394.65</v>
      </c>
      <c r="O210">
        <v>2.73</v>
      </c>
      <c r="P210">
        <v>4.18</v>
      </c>
      <c r="Q210">
        <v>66.83</v>
      </c>
      <c r="R210">
        <v>31.43</v>
      </c>
      <c r="S210">
        <v>1.74</v>
      </c>
      <c r="T210" t="s">
        <v>25</v>
      </c>
      <c r="U210">
        <f>YEAR(Plastic_Pollution_Data[[#This Row],[Date]])</f>
        <v>2023</v>
      </c>
    </row>
    <row r="211" spans="1:21" x14ac:dyDescent="0.35">
      <c r="A211">
        <v>1258</v>
      </c>
      <c r="B211" s="1">
        <v>44569</v>
      </c>
      <c r="C211" t="s">
        <v>45</v>
      </c>
      <c r="D211" t="s">
        <v>49</v>
      </c>
      <c r="E211" t="s">
        <v>50</v>
      </c>
      <c r="F211" t="s">
        <v>28</v>
      </c>
      <c r="G211" t="s">
        <v>39</v>
      </c>
      <c r="H211">
        <v>2580.65</v>
      </c>
      <c r="I211">
        <v>501.28</v>
      </c>
      <c r="J211">
        <v>2079.37</v>
      </c>
      <c r="K211">
        <v>169.01</v>
      </c>
      <c r="L211">
        <v>1333359</v>
      </c>
      <c r="M211">
        <v>1.9350000000000001E-3</v>
      </c>
      <c r="N211">
        <v>225297.81</v>
      </c>
      <c r="O211">
        <v>4.96</v>
      </c>
      <c r="P211">
        <v>9.19</v>
      </c>
      <c r="Q211">
        <v>18.489999999999998</v>
      </c>
      <c r="R211">
        <v>17.41</v>
      </c>
      <c r="S211">
        <v>64.099999999999994</v>
      </c>
      <c r="T211" t="s">
        <v>25</v>
      </c>
      <c r="U211">
        <f>YEAR(Plastic_Pollution_Data[[#This Row],[Date]])</f>
        <v>2022</v>
      </c>
    </row>
    <row r="212" spans="1:21" x14ac:dyDescent="0.35">
      <c r="A212">
        <v>1259</v>
      </c>
      <c r="B212" s="1">
        <v>44873</v>
      </c>
      <c r="C212" t="s">
        <v>45</v>
      </c>
      <c r="D212" t="s">
        <v>42</v>
      </c>
      <c r="E212" t="s">
        <v>50</v>
      </c>
      <c r="F212" t="s">
        <v>28</v>
      </c>
      <c r="G212" t="s">
        <v>32</v>
      </c>
      <c r="H212">
        <v>3574.92</v>
      </c>
      <c r="I212">
        <v>1916.49</v>
      </c>
      <c r="J212">
        <v>1658.43</v>
      </c>
      <c r="K212">
        <v>156.63</v>
      </c>
      <c r="L212">
        <v>11102962</v>
      </c>
      <c r="M212">
        <v>3.2200000000000002E-4</v>
      </c>
      <c r="N212">
        <v>326169.39</v>
      </c>
      <c r="O212">
        <v>3.07</v>
      </c>
      <c r="P212">
        <v>7.38</v>
      </c>
      <c r="Q212">
        <v>20.11</v>
      </c>
      <c r="R212">
        <v>20.72</v>
      </c>
      <c r="S212">
        <v>59.17</v>
      </c>
      <c r="T212" t="s">
        <v>25</v>
      </c>
      <c r="U212">
        <f>YEAR(Plastic_Pollution_Data[[#This Row],[Date]])</f>
        <v>2022</v>
      </c>
    </row>
    <row r="213" spans="1:21" x14ac:dyDescent="0.35">
      <c r="A213">
        <v>1265</v>
      </c>
      <c r="B213" s="1">
        <v>44987</v>
      </c>
      <c r="C213" t="s">
        <v>30</v>
      </c>
      <c r="D213" t="s">
        <v>42</v>
      </c>
      <c r="E213" t="s">
        <v>50</v>
      </c>
      <c r="F213" t="s">
        <v>23</v>
      </c>
      <c r="G213" t="s">
        <v>29</v>
      </c>
      <c r="H213">
        <v>752.79</v>
      </c>
      <c r="I213">
        <v>341.82</v>
      </c>
      <c r="J213">
        <v>410.97</v>
      </c>
      <c r="K213">
        <v>51.8</v>
      </c>
      <c r="L213">
        <v>18115355</v>
      </c>
      <c r="M213">
        <v>4.1999999999999998E-5</v>
      </c>
      <c r="N213">
        <v>37576.26</v>
      </c>
      <c r="O213">
        <v>6.86</v>
      </c>
      <c r="P213">
        <v>1.93</v>
      </c>
      <c r="Q213">
        <v>28.48</v>
      </c>
      <c r="R213">
        <v>22.97</v>
      </c>
      <c r="S213">
        <v>48.55</v>
      </c>
      <c r="T213" t="s">
        <v>25</v>
      </c>
      <c r="U213">
        <f>YEAR(Plastic_Pollution_Data[[#This Row],[Date]])</f>
        <v>2023</v>
      </c>
    </row>
    <row r="214" spans="1:21" x14ac:dyDescent="0.35">
      <c r="A214">
        <v>1289</v>
      </c>
      <c r="B214" s="1">
        <v>45131</v>
      </c>
      <c r="C214" t="s">
        <v>33</v>
      </c>
      <c r="D214" t="s">
        <v>44</v>
      </c>
      <c r="E214" t="s">
        <v>50</v>
      </c>
      <c r="F214" t="s">
        <v>43</v>
      </c>
      <c r="G214" t="s">
        <v>38</v>
      </c>
      <c r="H214">
        <v>3687.39</v>
      </c>
      <c r="I214">
        <v>1515.96</v>
      </c>
      <c r="J214">
        <v>2171.4299999999998</v>
      </c>
      <c r="K214">
        <v>184.79</v>
      </c>
      <c r="L214">
        <v>10823782</v>
      </c>
      <c r="M214">
        <v>3.4099999999999999E-4</v>
      </c>
      <c r="N214">
        <v>308484.95</v>
      </c>
      <c r="O214">
        <v>7.31</v>
      </c>
      <c r="P214">
        <v>2.0699999999999998</v>
      </c>
      <c r="Q214">
        <v>69.599999999999994</v>
      </c>
      <c r="R214">
        <v>15.32</v>
      </c>
      <c r="S214">
        <v>15.08</v>
      </c>
      <c r="T214" t="s">
        <v>25</v>
      </c>
      <c r="U214">
        <f>YEAR(Plastic_Pollution_Data[[#This Row],[Date]])</f>
        <v>2023</v>
      </c>
    </row>
    <row r="215" spans="1:21" x14ac:dyDescent="0.35">
      <c r="A215">
        <v>1294</v>
      </c>
      <c r="B215" s="1">
        <v>44714</v>
      </c>
      <c r="C215" t="s">
        <v>30</v>
      </c>
      <c r="D215" t="s">
        <v>27</v>
      </c>
      <c r="E215" t="s">
        <v>50</v>
      </c>
      <c r="F215" t="s">
        <v>28</v>
      </c>
      <c r="G215" t="s">
        <v>32</v>
      </c>
      <c r="H215">
        <v>1997.66</v>
      </c>
      <c r="I215">
        <v>415.56</v>
      </c>
      <c r="J215">
        <v>1582.1</v>
      </c>
      <c r="K215">
        <v>125.74</v>
      </c>
      <c r="L215">
        <v>650510</v>
      </c>
      <c r="M215">
        <v>3.0709999999999999E-3</v>
      </c>
      <c r="N215">
        <v>133230.04</v>
      </c>
      <c r="O215">
        <v>3.18</v>
      </c>
      <c r="P215">
        <v>9.3699999999999992</v>
      </c>
      <c r="Q215">
        <v>15.68</v>
      </c>
      <c r="R215">
        <v>30.93</v>
      </c>
      <c r="S215">
        <v>53.39</v>
      </c>
      <c r="T215" t="s">
        <v>25</v>
      </c>
      <c r="U215">
        <f>YEAR(Plastic_Pollution_Data[[#This Row],[Date]])</f>
        <v>2022</v>
      </c>
    </row>
    <row r="216" spans="1:21" x14ac:dyDescent="0.35">
      <c r="A216">
        <v>1298</v>
      </c>
      <c r="B216" s="1">
        <v>45138</v>
      </c>
      <c r="C216" t="s">
        <v>47</v>
      </c>
      <c r="D216" t="s">
        <v>34</v>
      </c>
      <c r="E216" t="s">
        <v>50</v>
      </c>
      <c r="F216" t="s">
        <v>43</v>
      </c>
      <c r="G216" t="s">
        <v>24</v>
      </c>
      <c r="H216">
        <v>4240.8999999999996</v>
      </c>
      <c r="I216">
        <v>1220.5</v>
      </c>
      <c r="J216">
        <v>3020.4</v>
      </c>
      <c r="K216">
        <v>274.7</v>
      </c>
      <c r="L216">
        <v>8168966</v>
      </c>
      <c r="M216">
        <v>5.1900000000000004E-4</v>
      </c>
      <c r="N216">
        <v>344093.31</v>
      </c>
      <c r="O216">
        <v>5.88</v>
      </c>
      <c r="P216">
        <v>4.3600000000000003</v>
      </c>
      <c r="Q216">
        <v>23.19</v>
      </c>
      <c r="R216">
        <v>11.35</v>
      </c>
      <c r="S216">
        <v>65.459999999999994</v>
      </c>
      <c r="T216" t="s">
        <v>25</v>
      </c>
      <c r="U216">
        <f>YEAR(Plastic_Pollution_Data[[#This Row],[Date]])</f>
        <v>2023</v>
      </c>
    </row>
    <row r="217" spans="1:21" x14ac:dyDescent="0.35">
      <c r="A217">
        <v>1307</v>
      </c>
      <c r="B217" s="1">
        <v>44726</v>
      </c>
      <c r="C217" t="s">
        <v>47</v>
      </c>
      <c r="D217" t="s">
        <v>44</v>
      </c>
      <c r="E217" t="s">
        <v>50</v>
      </c>
      <c r="F217" t="s">
        <v>35</v>
      </c>
      <c r="G217" t="s">
        <v>46</v>
      </c>
      <c r="H217">
        <v>3591.42</v>
      </c>
      <c r="I217">
        <v>1260.1500000000001</v>
      </c>
      <c r="J217">
        <v>2331.27</v>
      </c>
      <c r="K217">
        <v>321.24</v>
      </c>
      <c r="L217">
        <v>8737283</v>
      </c>
      <c r="M217">
        <v>4.1100000000000002E-4</v>
      </c>
      <c r="N217">
        <v>131713.85</v>
      </c>
      <c r="O217">
        <v>9.4600000000000009</v>
      </c>
      <c r="P217">
        <v>8.17</v>
      </c>
      <c r="Q217">
        <v>39.97</v>
      </c>
      <c r="R217">
        <v>21.93</v>
      </c>
      <c r="S217">
        <v>38.1</v>
      </c>
      <c r="T217" t="s">
        <v>25</v>
      </c>
      <c r="U217">
        <f>YEAR(Plastic_Pollution_Data[[#This Row],[Date]])</f>
        <v>2022</v>
      </c>
    </row>
    <row r="218" spans="1:21" x14ac:dyDescent="0.35">
      <c r="A218">
        <v>1309</v>
      </c>
      <c r="B218" s="1">
        <v>44855</v>
      </c>
      <c r="C218" t="s">
        <v>36</v>
      </c>
      <c r="D218" t="s">
        <v>41</v>
      </c>
      <c r="E218" t="s">
        <v>50</v>
      </c>
      <c r="F218" t="s">
        <v>23</v>
      </c>
      <c r="G218" t="s">
        <v>32</v>
      </c>
      <c r="H218">
        <v>2886.78</v>
      </c>
      <c r="I218">
        <v>354.4</v>
      </c>
      <c r="J218">
        <v>2532.38</v>
      </c>
      <c r="K218">
        <v>386.81</v>
      </c>
      <c r="L218">
        <v>7094111</v>
      </c>
      <c r="M218">
        <v>4.0700000000000003E-4</v>
      </c>
      <c r="N218">
        <v>284597.73</v>
      </c>
      <c r="O218">
        <v>3.02</v>
      </c>
      <c r="P218">
        <v>8.57</v>
      </c>
      <c r="Q218">
        <v>35.96</v>
      </c>
      <c r="R218">
        <v>51.41</v>
      </c>
      <c r="S218">
        <v>12.63</v>
      </c>
      <c r="T218" t="s">
        <v>25</v>
      </c>
      <c r="U218">
        <f>YEAR(Plastic_Pollution_Data[[#This Row],[Date]])</f>
        <v>2022</v>
      </c>
    </row>
    <row r="219" spans="1:21" x14ac:dyDescent="0.35">
      <c r="A219">
        <v>1323</v>
      </c>
      <c r="B219" s="1">
        <v>45316</v>
      </c>
      <c r="C219" t="s">
        <v>45</v>
      </c>
      <c r="D219" t="s">
        <v>34</v>
      </c>
      <c r="E219" t="s">
        <v>50</v>
      </c>
      <c r="F219" t="s">
        <v>23</v>
      </c>
      <c r="G219" t="s">
        <v>40</v>
      </c>
      <c r="H219">
        <v>4766.53</v>
      </c>
      <c r="I219">
        <v>1142.22</v>
      </c>
      <c r="J219">
        <v>3624.31</v>
      </c>
      <c r="K219">
        <v>537.84</v>
      </c>
      <c r="L219">
        <v>7120996</v>
      </c>
      <c r="M219">
        <v>6.69E-4</v>
      </c>
      <c r="N219">
        <v>625870.87</v>
      </c>
      <c r="O219">
        <v>5.7</v>
      </c>
      <c r="P219">
        <v>7.85</v>
      </c>
      <c r="Q219">
        <v>63.05</v>
      </c>
      <c r="R219">
        <v>56.84</v>
      </c>
      <c r="S219">
        <v>-19.89</v>
      </c>
      <c r="T219" t="s">
        <v>25</v>
      </c>
      <c r="U219">
        <f>YEAR(Plastic_Pollution_Data[[#This Row],[Date]])</f>
        <v>2024</v>
      </c>
    </row>
    <row r="220" spans="1:21" x14ac:dyDescent="0.35">
      <c r="A220">
        <v>1379</v>
      </c>
      <c r="B220" s="1">
        <v>44774</v>
      </c>
      <c r="C220" t="s">
        <v>20</v>
      </c>
      <c r="D220" t="s">
        <v>42</v>
      </c>
      <c r="E220" t="s">
        <v>50</v>
      </c>
      <c r="F220" t="s">
        <v>23</v>
      </c>
      <c r="G220" t="s">
        <v>29</v>
      </c>
      <c r="H220">
        <v>199.27</v>
      </c>
      <c r="I220">
        <v>66.099999999999994</v>
      </c>
      <c r="J220">
        <v>133.16999999999999</v>
      </c>
      <c r="K220">
        <v>25.75</v>
      </c>
      <c r="L220">
        <v>10077491</v>
      </c>
      <c r="M220">
        <v>2.0000000000000002E-5</v>
      </c>
      <c r="N220">
        <v>22737.15</v>
      </c>
      <c r="O220">
        <v>5.15</v>
      </c>
      <c r="P220">
        <v>4.78</v>
      </c>
      <c r="Q220">
        <v>18.89</v>
      </c>
      <c r="R220">
        <v>26.08</v>
      </c>
      <c r="S220">
        <v>55.03</v>
      </c>
      <c r="T220" t="s">
        <v>25</v>
      </c>
      <c r="U220">
        <f>YEAR(Plastic_Pollution_Data[[#This Row],[Date]])</f>
        <v>2022</v>
      </c>
    </row>
    <row r="221" spans="1:21" x14ac:dyDescent="0.35">
      <c r="A221">
        <v>1397</v>
      </c>
      <c r="B221" s="1">
        <v>44772</v>
      </c>
      <c r="C221" t="s">
        <v>26</v>
      </c>
      <c r="D221" t="s">
        <v>42</v>
      </c>
      <c r="E221" t="s">
        <v>50</v>
      </c>
      <c r="F221" t="s">
        <v>28</v>
      </c>
      <c r="G221" t="s">
        <v>29</v>
      </c>
      <c r="H221">
        <v>4510.92</v>
      </c>
      <c r="I221">
        <v>2044.9</v>
      </c>
      <c r="J221">
        <v>2466.02</v>
      </c>
      <c r="K221">
        <v>588.21</v>
      </c>
      <c r="L221">
        <v>13227542</v>
      </c>
      <c r="M221">
        <v>3.4099999999999999E-4</v>
      </c>
      <c r="N221">
        <v>146793.54999999999</v>
      </c>
      <c r="O221">
        <v>8.73</v>
      </c>
      <c r="P221">
        <v>4.8099999999999996</v>
      </c>
      <c r="Q221">
        <v>42.29</v>
      </c>
      <c r="R221">
        <v>11.64</v>
      </c>
      <c r="S221">
        <v>46.07</v>
      </c>
      <c r="T221" t="s">
        <v>25</v>
      </c>
      <c r="U221">
        <f>YEAR(Plastic_Pollution_Data[[#This Row],[Date]])</f>
        <v>2022</v>
      </c>
    </row>
    <row r="222" spans="1:21" x14ac:dyDescent="0.35">
      <c r="A222">
        <v>1406</v>
      </c>
      <c r="B222" s="1">
        <v>45293</v>
      </c>
      <c r="C222" t="s">
        <v>33</v>
      </c>
      <c r="D222" t="s">
        <v>34</v>
      </c>
      <c r="E222" t="s">
        <v>50</v>
      </c>
      <c r="F222" t="s">
        <v>28</v>
      </c>
      <c r="G222" t="s">
        <v>40</v>
      </c>
      <c r="H222">
        <v>2174.89</v>
      </c>
      <c r="I222">
        <v>900.24</v>
      </c>
      <c r="J222">
        <v>1274.6500000000001</v>
      </c>
      <c r="K222">
        <v>137.26</v>
      </c>
      <c r="L222">
        <v>18642208</v>
      </c>
      <c r="M222">
        <v>1.17E-4</v>
      </c>
      <c r="N222">
        <v>236995.8</v>
      </c>
      <c r="O222">
        <v>4.26</v>
      </c>
      <c r="P222">
        <v>1.56</v>
      </c>
      <c r="Q222">
        <v>62.2</v>
      </c>
      <c r="R222">
        <v>46.53</v>
      </c>
      <c r="S222">
        <v>-8.73</v>
      </c>
      <c r="T222" t="s">
        <v>25</v>
      </c>
      <c r="U222">
        <f>YEAR(Plastic_Pollution_Data[[#This Row],[Date]])</f>
        <v>2024</v>
      </c>
    </row>
    <row r="223" spans="1:21" x14ac:dyDescent="0.35">
      <c r="A223">
        <v>1417</v>
      </c>
      <c r="B223" s="1">
        <v>45187</v>
      </c>
      <c r="C223" t="s">
        <v>33</v>
      </c>
      <c r="D223" t="s">
        <v>37</v>
      </c>
      <c r="E223" t="s">
        <v>50</v>
      </c>
      <c r="F223" t="s">
        <v>35</v>
      </c>
      <c r="G223" t="s">
        <v>38</v>
      </c>
      <c r="H223">
        <v>3686.68</v>
      </c>
      <c r="I223">
        <v>2066.54</v>
      </c>
      <c r="J223">
        <v>1620.14</v>
      </c>
      <c r="K223">
        <v>415.08</v>
      </c>
      <c r="L223">
        <v>4744724</v>
      </c>
      <c r="M223">
        <v>7.7700000000000002E-4</v>
      </c>
      <c r="N223">
        <v>126661.45</v>
      </c>
      <c r="O223">
        <v>7.43</v>
      </c>
      <c r="P223">
        <v>7.79</v>
      </c>
      <c r="Q223">
        <v>42.65</v>
      </c>
      <c r="R223">
        <v>57.86</v>
      </c>
      <c r="S223">
        <v>-0.51</v>
      </c>
      <c r="T223" t="s">
        <v>25</v>
      </c>
      <c r="U223">
        <f>YEAR(Plastic_Pollution_Data[[#This Row],[Date]])</f>
        <v>2023</v>
      </c>
    </row>
    <row r="224" spans="1:21" x14ac:dyDescent="0.35">
      <c r="A224">
        <v>1432</v>
      </c>
      <c r="B224" s="1">
        <v>45316</v>
      </c>
      <c r="C224" t="s">
        <v>33</v>
      </c>
      <c r="D224" t="s">
        <v>31</v>
      </c>
      <c r="E224" t="s">
        <v>50</v>
      </c>
      <c r="F224" t="s">
        <v>23</v>
      </c>
      <c r="G224" t="s">
        <v>40</v>
      </c>
      <c r="H224">
        <v>649.41</v>
      </c>
      <c r="I224">
        <v>353.16</v>
      </c>
      <c r="J224">
        <v>296.25</v>
      </c>
      <c r="K224">
        <v>30.05</v>
      </c>
      <c r="L224">
        <v>19888513</v>
      </c>
      <c r="M224">
        <v>3.3000000000000003E-5</v>
      </c>
      <c r="N224">
        <v>47822.3</v>
      </c>
      <c r="O224">
        <v>2.63</v>
      </c>
      <c r="P224">
        <v>9.85</v>
      </c>
      <c r="Q224">
        <v>57.83</v>
      </c>
      <c r="R224">
        <v>35.130000000000003</v>
      </c>
      <c r="S224">
        <v>7.04</v>
      </c>
      <c r="T224" t="s">
        <v>25</v>
      </c>
      <c r="U224">
        <f>YEAR(Plastic_Pollution_Data[[#This Row],[Date]])</f>
        <v>2024</v>
      </c>
    </row>
    <row r="225" spans="1:21" x14ac:dyDescent="0.35">
      <c r="A225">
        <v>1437</v>
      </c>
      <c r="B225" s="1">
        <v>45000</v>
      </c>
      <c r="C225" t="s">
        <v>20</v>
      </c>
      <c r="D225" t="s">
        <v>41</v>
      </c>
      <c r="E225" t="s">
        <v>50</v>
      </c>
      <c r="F225" t="s">
        <v>23</v>
      </c>
      <c r="G225" t="s">
        <v>38</v>
      </c>
      <c r="H225">
        <v>361.98</v>
      </c>
      <c r="I225">
        <v>41.58</v>
      </c>
      <c r="J225">
        <v>320.39999999999998</v>
      </c>
      <c r="K225">
        <v>35.409999999999997</v>
      </c>
      <c r="L225">
        <v>14242494</v>
      </c>
      <c r="M225">
        <v>2.5000000000000001E-5</v>
      </c>
      <c r="N225">
        <v>61581.84</v>
      </c>
      <c r="O225">
        <v>9.82</v>
      </c>
      <c r="P225">
        <v>4.2</v>
      </c>
      <c r="Q225">
        <v>15.87</v>
      </c>
      <c r="R225">
        <v>41.73</v>
      </c>
      <c r="S225">
        <v>42.4</v>
      </c>
      <c r="T225" t="s">
        <v>25</v>
      </c>
      <c r="U225">
        <f>YEAR(Plastic_Pollution_Data[[#This Row],[Date]])</f>
        <v>2023</v>
      </c>
    </row>
    <row r="226" spans="1:21" x14ac:dyDescent="0.35">
      <c r="A226">
        <v>1444</v>
      </c>
      <c r="B226" s="1">
        <v>45543</v>
      </c>
      <c r="C226" t="s">
        <v>36</v>
      </c>
      <c r="D226" t="s">
        <v>27</v>
      </c>
      <c r="E226" t="s">
        <v>50</v>
      </c>
      <c r="F226" t="s">
        <v>35</v>
      </c>
      <c r="G226" t="s">
        <v>32</v>
      </c>
      <c r="H226">
        <v>876.55</v>
      </c>
      <c r="I226">
        <v>137.21</v>
      </c>
      <c r="J226">
        <v>739.34</v>
      </c>
      <c r="K226">
        <v>115.1</v>
      </c>
      <c r="L226">
        <v>6317006</v>
      </c>
      <c r="M226">
        <v>1.3899999999999999E-4</v>
      </c>
      <c r="N226">
        <v>106750.48</v>
      </c>
      <c r="O226">
        <v>6.05</v>
      </c>
      <c r="P226">
        <v>2.64</v>
      </c>
      <c r="Q226">
        <v>35.69</v>
      </c>
      <c r="R226">
        <v>47.03</v>
      </c>
      <c r="S226">
        <v>17.28</v>
      </c>
      <c r="T226" t="s">
        <v>25</v>
      </c>
      <c r="U226">
        <f>YEAR(Plastic_Pollution_Data[[#This Row],[Date]])</f>
        <v>2024</v>
      </c>
    </row>
    <row r="227" spans="1:21" x14ac:dyDescent="0.35">
      <c r="A227">
        <v>1447</v>
      </c>
      <c r="B227" s="1">
        <v>45393</v>
      </c>
      <c r="C227" t="s">
        <v>36</v>
      </c>
      <c r="D227" t="s">
        <v>37</v>
      </c>
      <c r="E227" t="s">
        <v>50</v>
      </c>
      <c r="F227" t="s">
        <v>23</v>
      </c>
      <c r="G227" t="s">
        <v>38</v>
      </c>
      <c r="H227">
        <v>1655.89</v>
      </c>
      <c r="I227">
        <v>779</v>
      </c>
      <c r="J227">
        <v>876.89</v>
      </c>
      <c r="K227">
        <v>112.06</v>
      </c>
      <c r="L227">
        <v>15349398</v>
      </c>
      <c r="M227">
        <v>1.08E-4</v>
      </c>
      <c r="N227">
        <v>151201.93</v>
      </c>
      <c r="O227">
        <v>1.53</v>
      </c>
      <c r="P227">
        <v>1.05</v>
      </c>
      <c r="Q227">
        <v>30.72</v>
      </c>
      <c r="R227">
        <v>11.73</v>
      </c>
      <c r="S227">
        <v>57.55</v>
      </c>
      <c r="T227" t="s">
        <v>25</v>
      </c>
      <c r="U227">
        <f>YEAR(Plastic_Pollution_Data[[#This Row],[Date]])</f>
        <v>2024</v>
      </c>
    </row>
    <row r="228" spans="1:21" x14ac:dyDescent="0.35">
      <c r="A228">
        <v>1448</v>
      </c>
      <c r="B228" s="1">
        <v>44754</v>
      </c>
      <c r="C228" t="s">
        <v>26</v>
      </c>
      <c r="D228" t="s">
        <v>31</v>
      </c>
      <c r="E228" t="s">
        <v>50</v>
      </c>
      <c r="F228" t="s">
        <v>35</v>
      </c>
      <c r="G228" t="s">
        <v>40</v>
      </c>
      <c r="H228">
        <v>1749.81</v>
      </c>
      <c r="I228">
        <v>609.29</v>
      </c>
      <c r="J228">
        <v>1140.52</v>
      </c>
      <c r="K228">
        <v>277.45</v>
      </c>
      <c r="L228">
        <v>13534460</v>
      </c>
      <c r="M228">
        <v>1.2899999999999999E-4</v>
      </c>
      <c r="N228">
        <v>120149</v>
      </c>
      <c r="O228">
        <v>3.28</v>
      </c>
      <c r="P228">
        <v>6.18</v>
      </c>
      <c r="Q228">
        <v>15.97</v>
      </c>
      <c r="R228">
        <v>46.97</v>
      </c>
      <c r="S228">
        <v>37.06</v>
      </c>
      <c r="T228" t="s">
        <v>25</v>
      </c>
      <c r="U228">
        <f>YEAR(Plastic_Pollution_Data[[#This Row],[Date]])</f>
        <v>2022</v>
      </c>
    </row>
    <row r="229" spans="1:21" x14ac:dyDescent="0.35">
      <c r="A229">
        <v>1454</v>
      </c>
      <c r="B229" s="1">
        <v>44780</v>
      </c>
      <c r="C229" t="s">
        <v>47</v>
      </c>
      <c r="D229" t="s">
        <v>31</v>
      </c>
      <c r="E229" t="s">
        <v>50</v>
      </c>
      <c r="F229" t="s">
        <v>43</v>
      </c>
      <c r="G229" t="s">
        <v>40</v>
      </c>
      <c r="H229">
        <v>111.84</v>
      </c>
      <c r="I229">
        <v>42.9</v>
      </c>
      <c r="J229">
        <v>68.94</v>
      </c>
      <c r="K229">
        <v>13.29</v>
      </c>
      <c r="L229">
        <v>3142920</v>
      </c>
      <c r="M229">
        <v>3.6000000000000001E-5</v>
      </c>
      <c r="N229">
        <v>7408.38</v>
      </c>
      <c r="O229">
        <v>3.89</v>
      </c>
      <c r="P229">
        <v>2.63</v>
      </c>
      <c r="Q229">
        <v>38.31</v>
      </c>
      <c r="R229">
        <v>30.29</v>
      </c>
      <c r="S229">
        <v>31.4</v>
      </c>
      <c r="T229" t="s">
        <v>25</v>
      </c>
      <c r="U229">
        <f>YEAR(Plastic_Pollution_Data[[#This Row],[Date]])</f>
        <v>2022</v>
      </c>
    </row>
    <row r="230" spans="1:21" x14ac:dyDescent="0.35">
      <c r="A230">
        <v>1468</v>
      </c>
      <c r="B230" s="1">
        <v>45119</v>
      </c>
      <c r="C230" t="s">
        <v>48</v>
      </c>
      <c r="D230" t="s">
        <v>41</v>
      </c>
      <c r="E230" t="s">
        <v>50</v>
      </c>
      <c r="F230" t="s">
        <v>23</v>
      </c>
      <c r="G230" t="s">
        <v>24</v>
      </c>
      <c r="H230">
        <v>3251.55</v>
      </c>
      <c r="I230">
        <v>609.74</v>
      </c>
      <c r="J230">
        <v>2641.81</v>
      </c>
      <c r="K230">
        <v>733.4</v>
      </c>
      <c r="L230">
        <v>4827935</v>
      </c>
      <c r="M230">
        <v>6.7299999999999999E-4</v>
      </c>
      <c r="N230">
        <v>145149.6</v>
      </c>
      <c r="O230">
        <v>1.41</v>
      </c>
      <c r="P230">
        <v>1.45</v>
      </c>
      <c r="Q230">
        <v>25.46</v>
      </c>
      <c r="R230">
        <v>24.63</v>
      </c>
      <c r="S230">
        <v>49.91</v>
      </c>
      <c r="T230" t="s">
        <v>25</v>
      </c>
      <c r="U230">
        <f>YEAR(Plastic_Pollution_Data[[#This Row],[Date]])</f>
        <v>2023</v>
      </c>
    </row>
    <row r="231" spans="1:21" x14ac:dyDescent="0.35">
      <c r="A231">
        <v>25</v>
      </c>
      <c r="B231" s="1">
        <v>45316</v>
      </c>
      <c r="C231" t="s">
        <v>26</v>
      </c>
      <c r="D231" t="s">
        <v>37</v>
      </c>
      <c r="E231" t="s">
        <v>51</v>
      </c>
      <c r="F231" t="s">
        <v>23</v>
      </c>
      <c r="G231" t="s">
        <v>32</v>
      </c>
      <c r="H231">
        <v>512.70000000000005</v>
      </c>
      <c r="I231">
        <v>215.76</v>
      </c>
      <c r="J231">
        <v>296.94</v>
      </c>
      <c r="K231">
        <v>73.78</v>
      </c>
      <c r="L231">
        <v>5553668</v>
      </c>
      <c r="M231">
        <v>9.2E-5</v>
      </c>
      <c r="N231">
        <v>33356.949999999997</v>
      </c>
      <c r="O231">
        <v>2.2599999999999998</v>
      </c>
      <c r="P231">
        <v>4.8899999999999997</v>
      </c>
      <c r="Q231">
        <v>28.72</v>
      </c>
      <c r="R231">
        <v>52.82</v>
      </c>
      <c r="S231">
        <v>18.46</v>
      </c>
      <c r="T231" t="s">
        <v>25</v>
      </c>
      <c r="U231">
        <f>YEAR(Plastic_Pollution_Data[[#This Row],[Date]])</f>
        <v>2024</v>
      </c>
    </row>
    <row r="232" spans="1:21" x14ac:dyDescent="0.35">
      <c r="A232">
        <v>27</v>
      </c>
      <c r="B232" s="1">
        <v>44612</v>
      </c>
      <c r="C232" t="s">
        <v>26</v>
      </c>
      <c r="D232" t="s">
        <v>42</v>
      </c>
      <c r="E232" t="s">
        <v>51</v>
      </c>
      <c r="F232" t="s">
        <v>28</v>
      </c>
      <c r="G232" t="s">
        <v>39</v>
      </c>
      <c r="H232">
        <v>3803.16</v>
      </c>
      <c r="I232">
        <v>1656.66</v>
      </c>
      <c r="J232">
        <v>2146.5</v>
      </c>
      <c r="K232">
        <v>358.33</v>
      </c>
      <c r="L232">
        <v>19652661</v>
      </c>
      <c r="M232">
        <v>1.94E-4</v>
      </c>
      <c r="N232">
        <v>189032.02</v>
      </c>
      <c r="O232">
        <v>4.88</v>
      </c>
      <c r="P232">
        <v>2.76</v>
      </c>
      <c r="Q232">
        <v>10.3</v>
      </c>
      <c r="R232">
        <v>28.21</v>
      </c>
      <c r="S232">
        <v>61.49</v>
      </c>
      <c r="T232" t="s">
        <v>25</v>
      </c>
      <c r="U232">
        <f>YEAR(Plastic_Pollution_Data[[#This Row],[Date]])</f>
        <v>2022</v>
      </c>
    </row>
    <row r="233" spans="1:21" x14ac:dyDescent="0.35">
      <c r="A233">
        <v>33</v>
      </c>
      <c r="B233" s="1">
        <v>44787</v>
      </c>
      <c r="C233" t="s">
        <v>47</v>
      </c>
      <c r="D233" t="s">
        <v>21</v>
      </c>
      <c r="E233" t="s">
        <v>51</v>
      </c>
      <c r="F233" t="s">
        <v>23</v>
      </c>
      <c r="G233" t="s">
        <v>24</v>
      </c>
      <c r="H233">
        <v>4583.95</v>
      </c>
      <c r="I233">
        <v>2130.35</v>
      </c>
      <c r="J233">
        <v>2453.6</v>
      </c>
      <c r="K233">
        <v>238.55</v>
      </c>
      <c r="L233">
        <v>7222520</v>
      </c>
      <c r="M233">
        <v>6.3500000000000004E-4</v>
      </c>
      <c r="N233">
        <v>251827.12</v>
      </c>
      <c r="O233">
        <v>7.53</v>
      </c>
      <c r="P233">
        <v>4.01</v>
      </c>
      <c r="Q233">
        <v>14.25</v>
      </c>
      <c r="R233">
        <v>14.7</v>
      </c>
      <c r="S233">
        <v>71.05</v>
      </c>
      <c r="T233" t="s">
        <v>25</v>
      </c>
      <c r="U233">
        <f>YEAR(Plastic_Pollution_Data[[#This Row],[Date]])</f>
        <v>2022</v>
      </c>
    </row>
    <row r="234" spans="1:21" x14ac:dyDescent="0.35">
      <c r="A234">
        <v>37</v>
      </c>
      <c r="B234" s="1">
        <v>44948</v>
      </c>
      <c r="C234" t="s">
        <v>26</v>
      </c>
      <c r="D234" t="s">
        <v>27</v>
      </c>
      <c r="E234" t="s">
        <v>51</v>
      </c>
      <c r="F234" t="s">
        <v>28</v>
      </c>
      <c r="G234" t="s">
        <v>38</v>
      </c>
      <c r="H234">
        <v>1868.11</v>
      </c>
      <c r="I234">
        <v>1099.97</v>
      </c>
      <c r="J234">
        <v>768.14</v>
      </c>
      <c r="K234">
        <v>91</v>
      </c>
      <c r="L234">
        <v>9594576</v>
      </c>
      <c r="M234">
        <v>1.95E-4</v>
      </c>
      <c r="N234">
        <v>85977.65</v>
      </c>
      <c r="O234">
        <v>9.41</v>
      </c>
      <c r="P234">
        <v>3.89</v>
      </c>
      <c r="Q234">
        <v>41.88</v>
      </c>
      <c r="R234">
        <v>36.270000000000003</v>
      </c>
      <c r="S234">
        <v>21.85</v>
      </c>
      <c r="T234" t="s">
        <v>25</v>
      </c>
      <c r="U234">
        <f>YEAR(Plastic_Pollution_Data[[#This Row],[Date]])</f>
        <v>2023</v>
      </c>
    </row>
    <row r="235" spans="1:21" x14ac:dyDescent="0.35">
      <c r="A235">
        <v>49</v>
      </c>
      <c r="B235" s="1">
        <v>44602</v>
      </c>
      <c r="C235" t="s">
        <v>26</v>
      </c>
      <c r="D235" t="s">
        <v>49</v>
      </c>
      <c r="E235" t="s">
        <v>51</v>
      </c>
      <c r="F235" t="s">
        <v>35</v>
      </c>
      <c r="G235" t="s">
        <v>40</v>
      </c>
      <c r="H235">
        <v>4783.3900000000003</v>
      </c>
      <c r="I235">
        <v>2553.2600000000002</v>
      </c>
      <c r="J235">
        <v>2230.13</v>
      </c>
      <c r="K235">
        <v>157.68</v>
      </c>
      <c r="L235">
        <v>8689619</v>
      </c>
      <c r="M235">
        <v>5.5000000000000003E-4</v>
      </c>
      <c r="N235">
        <v>440034.25</v>
      </c>
      <c r="O235">
        <v>2.86</v>
      </c>
      <c r="P235">
        <v>9.0399999999999991</v>
      </c>
      <c r="Q235">
        <v>42.27</v>
      </c>
      <c r="R235">
        <v>14.79</v>
      </c>
      <c r="S235">
        <v>42.94</v>
      </c>
      <c r="T235" t="s">
        <v>25</v>
      </c>
      <c r="U235">
        <f>YEAR(Plastic_Pollution_Data[[#This Row],[Date]])</f>
        <v>2022</v>
      </c>
    </row>
    <row r="236" spans="1:21" x14ac:dyDescent="0.35">
      <c r="A236">
        <v>73</v>
      </c>
      <c r="B236" s="1">
        <v>45237</v>
      </c>
      <c r="C236" t="s">
        <v>30</v>
      </c>
      <c r="D236" t="s">
        <v>31</v>
      </c>
      <c r="E236" t="s">
        <v>51</v>
      </c>
      <c r="F236" t="s">
        <v>23</v>
      </c>
      <c r="G236" t="s">
        <v>32</v>
      </c>
      <c r="H236">
        <v>1547.98</v>
      </c>
      <c r="I236">
        <v>273.06</v>
      </c>
      <c r="J236">
        <v>1274.92</v>
      </c>
      <c r="K236">
        <v>139.03</v>
      </c>
      <c r="L236">
        <v>10345607</v>
      </c>
      <c r="M236">
        <v>1.4999999999999999E-4</v>
      </c>
      <c r="N236">
        <v>138403.22</v>
      </c>
      <c r="O236">
        <v>3.83</v>
      </c>
      <c r="P236">
        <v>3.98</v>
      </c>
      <c r="Q236">
        <v>22.01</v>
      </c>
      <c r="R236">
        <v>18.09</v>
      </c>
      <c r="S236">
        <v>59.9</v>
      </c>
      <c r="T236" t="s">
        <v>25</v>
      </c>
      <c r="U236">
        <f>YEAR(Plastic_Pollution_Data[[#This Row],[Date]])</f>
        <v>2023</v>
      </c>
    </row>
    <row r="237" spans="1:21" x14ac:dyDescent="0.35">
      <c r="A237">
        <v>77</v>
      </c>
      <c r="B237" s="1">
        <v>45301</v>
      </c>
      <c r="C237" t="s">
        <v>45</v>
      </c>
      <c r="D237" t="s">
        <v>27</v>
      </c>
      <c r="E237" t="s">
        <v>51</v>
      </c>
      <c r="F237" t="s">
        <v>43</v>
      </c>
      <c r="G237" t="s">
        <v>40</v>
      </c>
      <c r="H237">
        <v>4903.24</v>
      </c>
      <c r="I237">
        <v>2237.2399999999998</v>
      </c>
      <c r="J237">
        <v>2666</v>
      </c>
      <c r="K237">
        <v>199.04</v>
      </c>
      <c r="L237">
        <v>11228113</v>
      </c>
      <c r="M237">
        <v>4.37E-4</v>
      </c>
      <c r="N237">
        <v>365484.78</v>
      </c>
      <c r="O237">
        <v>4.4800000000000004</v>
      </c>
      <c r="P237">
        <v>6.28</v>
      </c>
      <c r="Q237">
        <v>30.3</v>
      </c>
      <c r="R237">
        <v>22.48</v>
      </c>
      <c r="S237">
        <v>47.22</v>
      </c>
      <c r="T237" t="s">
        <v>25</v>
      </c>
      <c r="U237">
        <f>YEAR(Plastic_Pollution_Data[[#This Row],[Date]])</f>
        <v>2024</v>
      </c>
    </row>
    <row r="238" spans="1:21" x14ac:dyDescent="0.35">
      <c r="A238">
        <v>85</v>
      </c>
      <c r="B238" s="1">
        <v>44712</v>
      </c>
      <c r="C238" t="s">
        <v>45</v>
      </c>
      <c r="D238" t="s">
        <v>44</v>
      </c>
      <c r="E238" t="s">
        <v>51</v>
      </c>
      <c r="F238" t="s">
        <v>43</v>
      </c>
      <c r="G238" t="s">
        <v>24</v>
      </c>
      <c r="H238">
        <v>3527.15</v>
      </c>
      <c r="I238">
        <v>1145.27</v>
      </c>
      <c r="J238">
        <v>2381.88</v>
      </c>
      <c r="K238">
        <v>422.43</v>
      </c>
      <c r="L238">
        <v>7269437</v>
      </c>
      <c r="M238">
        <v>4.8500000000000003E-4</v>
      </c>
      <c r="N238">
        <v>246998.25</v>
      </c>
      <c r="O238">
        <v>9.39</v>
      </c>
      <c r="P238">
        <v>7.92</v>
      </c>
      <c r="Q238">
        <v>55.75</v>
      </c>
      <c r="R238">
        <v>15.76</v>
      </c>
      <c r="S238">
        <v>28.49</v>
      </c>
      <c r="T238" t="s">
        <v>25</v>
      </c>
      <c r="U238">
        <f>YEAR(Plastic_Pollution_Data[[#This Row],[Date]])</f>
        <v>2022</v>
      </c>
    </row>
    <row r="239" spans="1:21" x14ac:dyDescent="0.35">
      <c r="A239">
        <v>95</v>
      </c>
      <c r="B239" s="1">
        <v>44753</v>
      </c>
      <c r="C239" t="s">
        <v>48</v>
      </c>
      <c r="D239" t="s">
        <v>41</v>
      </c>
      <c r="E239" t="s">
        <v>51</v>
      </c>
      <c r="F239" t="s">
        <v>23</v>
      </c>
      <c r="G239" t="s">
        <v>29</v>
      </c>
      <c r="H239">
        <v>2623.25</v>
      </c>
      <c r="I239">
        <v>530.4</v>
      </c>
      <c r="J239">
        <v>2092.85</v>
      </c>
      <c r="K239">
        <v>242.11</v>
      </c>
      <c r="L239">
        <v>10803745</v>
      </c>
      <c r="M239">
        <v>2.43E-4</v>
      </c>
      <c r="N239">
        <v>270840.34000000003</v>
      </c>
      <c r="O239">
        <v>5.19</v>
      </c>
      <c r="P239">
        <v>3.62</v>
      </c>
      <c r="Q239">
        <v>33.130000000000003</v>
      </c>
      <c r="R239">
        <v>42.61</v>
      </c>
      <c r="S239">
        <v>24.26</v>
      </c>
      <c r="T239" t="s">
        <v>25</v>
      </c>
      <c r="U239">
        <f>YEAR(Plastic_Pollution_Data[[#This Row],[Date]])</f>
        <v>2022</v>
      </c>
    </row>
    <row r="240" spans="1:21" x14ac:dyDescent="0.35">
      <c r="A240">
        <v>112</v>
      </c>
      <c r="B240" s="1">
        <v>44636</v>
      </c>
      <c r="C240" t="s">
        <v>36</v>
      </c>
      <c r="D240" t="s">
        <v>31</v>
      </c>
      <c r="E240" t="s">
        <v>51</v>
      </c>
      <c r="F240" t="s">
        <v>23</v>
      </c>
      <c r="G240" t="s">
        <v>29</v>
      </c>
      <c r="H240">
        <v>1382.76</v>
      </c>
      <c r="I240">
        <v>393.87</v>
      </c>
      <c r="J240">
        <v>988.89</v>
      </c>
      <c r="K240">
        <v>101.09</v>
      </c>
      <c r="L240">
        <v>9862406</v>
      </c>
      <c r="M240">
        <v>1.3999999999999999E-4</v>
      </c>
      <c r="N240">
        <v>142004.29999999999</v>
      </c>
      <c r="O240">
        <v>3.91</v>
      </c>
      <c r="P240">
        <v>6.93</v>
      </c>
      <c r="Q240">
        <v>54.74</v>
      </c>
      <c r="R240">
        <v>26.67</v>
      </c>
      <c r="S240">
        <v>18.59</v>
      </c>
      <c r="T240" t="s">
        <v>25</v>
      </c>
      <c r="U240">
        <f>YEAR(Plastic_Pollution_Data[[#This Row],[Date]])</f>
        <v>2022</v>
      </c>
    </row>
    <row r="241" spans="1:21" x14ac:dyDescent="0.35">
      <c r="A241">
        <v>119</v>
      </c>
      <c r="B241" s="1">
        <v>44854</v>
      </c>
      <c r="C241" t="s">
        <v>30</v>
      </c>
      <c r="D241" t="s">
        <v>41</v>
      </c>
      <c r="E241" t="s">
        <v>51</v>
      </c>
      <c r="F241" t="s">
        <v>43</v>
      </c>
      <c r="G241" t="s">
        <v>40</v>
      </c>
      <c r="H241">
        <v>4474</v>
      </c>
      <c r="I241">
        <v>876.33</v>
      </c>
      <c r="J241">
        <v>3597.67</v>
      </c>
      <c r="K241">
        <v>189.47</v>
      </c>
      <c r="L241">
        <v>12993305</v>
      </c>
      <c r="M241">
        <v>3.4400000000000001E-4</v>
      </c>
      <c r="N241">
        <v>198094.43</v>
      </c>
      <c r="O241">
        <v>8.33</v>
      </c>
      <c r="P241">
        <v>5.88</v>
      </c>
      <c r="Q241">
        <v>59.91</v>
      </c>
      <c r="R241">
        <v>18.64</v>
      </c>
      <c r="S241">
        <v>21.45</v>
      </c>
      <c r="T241" t="s">
        <v>25</v>
      </c>
      <c r="U241">
        <f>YEAR(Plastic_Pollution_Data[[#This Row],[Date]])</f>
        <v>2022</v>
      </c>
    </row>
    <row r="242" spans="1:21" x14ac:dyDescent="0.35">
      <c r="A242">
        <v>143</v>
      </c>
      <c r="B242" s="1">
        <v>44822</v>
      </c>
      <c r="C242" t="s">
        <v>30</v>
      </c>
      <c r="D242" t="s">
        <v>49</v>
      </c>
      <c r="E242" t="s">
        <v>51</v>
      </c>
      <c r="F242" t="s">
        <v>43</v>
      </c>
      <c r="G242" t="s">
        <v>40</v>
      </c>
      <c r="H242">
        <v>2951.62</v>
      </c>
      <c r="I242">
        <v>559.29</v>
      </c>
      <c r="J242">
        <v>2392.33</v>
      </c>
      <c r="K242">
        <v>177.98</v>
      </c>
      <c r="L242">
        <v>12025615</v>
      </c>
      <c r="M242">
        <v>2.4499999999999999E-4</v>
      </c>
      <c r="N242">
        <v>310911.87</v>
      </c>
      <c r="O242">
        <v>5</v>
      </c>
      <c r="P242">
        <v>1.38</v>
      </c>
      <c r="Q242">
        <v>15.5</v>
      </c>
      <c r="R242">
        <v>37.51</v>
      </c>
      <c r="S242">
        <v>46.99</v>
      </c>
      <c r="T242" t="s">
        <v>25</v>
      </c>
      <c r="U242">
        <f>YEAR(Plastic_Pollution_Data[[#This Row],[Date]])</f>
        <v>2022</v>
      </c>
    </row>
    <row r="243" spans="1:21" x14ac:dyDescent="0.35">
      <c r="A243">
        <v>157</v>
      </c>
      <c r="B243" s="1">
        <v>45276</v>
      </c>
      <c r="C243" t="s">
        <v>30</v>
      </c>
      <c r="D243" t="s">
        <v>27</v>
      </c>
      <c r="E243" t="s">
        <v>51</v>
      </c>
      <c r="F243" t="s">
        <v>28</v>
      </c>
      <c r="G243" t="s">
        <v>24</v>
      </c>
      <c r="H243">
        <v>3355.41</v>
      </c>
      <c r="I243">
        <v>491.21</v>
      </c>
      <c r="J243">
        <v>2864.2</v>
      </c>
      <c r="K243">
        <v>736.43</v>
      </c>
      <c r="L243">
        <v>16730411</v>
      </c>
      <c r="M243">
        <v>2.0100000000000001E-4</v>
      </c>
      <c r="N243">
        <v>468469.03</v>
      </c>
      <c r="O243">
        <v>6.74</v>
      </c>
      <c r="P243">
        <v>4.95</v>
      </c>
      <c r="Q243">
        <v>52.18</v>
      </c>
      <c r="R243">
        <v>10.72</v>
      </c>
      <c r="S243">
        <v>37.1</v>
      </c>
      <c r="T243" t="s">
        <v>25</v>
      </c>
      <c r="U243">
        <f>YEAR(Plastic_Pollution_Data[[#This Row],[Date]])</f>
        <v>2023</v>
      </c>
    </row>
    <row r="244" spans="1:21" x14ac:dyDescent="0.35">
      <c r="A244">
        <v>212</v>
      </c>
      <c r="B244" s="1">
        <v>44941</v>
      </c>
      <c r="C244" t="s">
        <v>48</v>
      </c>
      <c r="D244" t="s">
        <v>44</v>
      </c>
      <c r="E244" t="s">
        <v>51</v>
      </c>
      <c r="F244" t="s">
        <v>35</v>
      </c>
      <c r="G244" t="s">
        <v>29</v>
      </c>
      <c r="H244">
        <v>3522.91</v>
      </c>
      <c r="I244">
        <v>506.22</v>
      </c>
      <c r="J244">
        <v>3016.69</v>
      </c>
      <c r="K244">
        <v>791.58</v>
      </c>
      <c r="L244">
        <v>9785457</v>
      </c>
      <c r="M244">
        <v>3.6000000000000002E-4</v>
      </c>
      <c r="N244">
        <v>162944.73000000001</v>
      </c>
      <c r="O244">
        <v>2.06</v>
      </c>
      <c r="P244">
        <v>1.34</v>
      </c>
      <c r="Q244">
        <v>65.66</v>
      </c>
      <c r="R244">
        <v>48.96</v>
      </c>
      <c r="S244">
        <v>-14.62</v>
      </c>
      <c r="T244" t="s">
        <v>25</v>
      </c>
      <c r="U244">
        <f>YEAR(Plastic_Pollution_Data[[#This Row],[Date]])</f>
        <v>2023</v>
      </c>
    </row>
    <row r="245" spans="1:21" x14ac:dyDescent="0.35">
      <c r="A245">
        <v>222</v>
      </c>
      <c r="B245" s="1">
        <v>44944</v>
      </c>
      <c r="C245" t="s">
        <v>26</v>
      </c>
      <c r="D245" t="s">
        <v>44</v>
      </c>
      <c r="E245" t="s">
        <v>51</v>
      </c>
      <c r="F245" t="s">
        <v>35</v>
      </c>
      <c r="G245" t="s">
        <v>39</v>
      </c>
      <c r="H245">
        <v>2635.33</v>
      </c>
      <c r="I245">
        <v>1251.31</v>
      </c>
      <c r="J245">
        <v>1384.02</v>
      </c>
      <c r="K245">
        <v>172.97</v>
      </c>
      <c r="L245">
        <v>3967027</v>
      </c>
      <c r="M245">
        <v>6.6399999999999999E-4</v>
      </c>
      <c r="N245">
        <v>240796.43</v>
      </c>
      <c r="O245">
        <v>1.24</v>
      </c>
      <c r="P245">
        <v>6.32</v>
      </c>
      <c r="Q245">
        <v>32.130000000000003</v>
      </c>
      <c r="R245">
        <v>57.9</v>
      </c>
      <c r="S245">
        <v>9.9700000000000006</v>
      </c>
      <c r="T245" t="s">
        <v>25</v>
      </c>
      <c r="U245">
        <f>YEAR(Plastic_Pollution_Data[[#This Row],[Date]])</f>
        <v>2023</v>
      </c>
    </row>
    <row r="246" spans="1:21" x14ac:dyDescent="0.35">
      <c r="A246">
        <v>223</v>
      </c>
      <c r="B246" s="1">
        <v>44639</v>
      </c>
      <c r="C246" t="s">
        <v>30</v>
      </c>
      <c r="D246" t="s">
        <v>21</v>
      </c>
      <c r="E246" t="s">
        <v>51</v>
      </c>
      <c r="F246" t="s">
        <v>43</v>
      </c>
      <c r="G246" t="s">
        <v>39</v>
      </c>
      <c r="H246">
        <v>815.37</v>
      </c>
      <c r="I246">
        <v>453.06</v>
      </c>
      <c r="J246">
        <v>362.31</v>
      </c>
      <c r="K246">
        <v>24.65</v>
      </c>
      <c r="L246">
        <v>10569333</v>
      </c>
      <c r="M246">
        <v>7.7000000000000001E-5</v>
      </c>
      <c r="N246">
        <v>54670.05</v>
      </c>
      <c r="O246">
        <v>2.35</v>
      </c>
      <c r="P246">
        <v>1.8</v>
      </c>
      <c r="Q246">
        <v>59.85</v>
      </c>
      <c r="R246">
        <v>26.68</v>
      </c>
      <c r="S246">
        <v>13.47</v>
      </c>
      <c r="T246" t="s">
        <v>25</v>
      </c>
      <c r="U246">
        <f>YEAR(Plastic_Pollution_Data[[#This Row],[Date]])</f>
        <v>2022</v>
      </c>
    </row>
    <row r="247" spans="1:21" x14ac:dyDescent="0.35">
      <c r="A247">
        <v>247</v>
      </c>
      <c r="B247" s="1">
        <v>44824</v>
      </c>
      <c r="C247" t="s">
        <v>20</v>
      </c>
      <c r="D247" t="s">
        <v>44</v>
      </c>
      <c r="E247" t="s">
        <v>51</v>
      </c>
      <c r="F247" t="s">
        <v>23</v>
      </c>
      <c r="G247" t="s">
        <v>32</v>
      </c>
      <c r="H247">
        <v>1953.75</v>
      </c>
      <c r="I247">
        <v>468.05</v>
      </c>
      <c r="J247">
        <v>1485.7</v>
      </c>
      <c r="K247">
        <v>354.05</v>
      </c>
      <c r="L247">
        <v>2467194</v>
      </c>
      <c r="M247">
        <v>7.9199999999999995E-4</v>
      </c>
      <c r="N247">
        <v>226113.32</v>
      </c>
      <c r="O247">
        <v>4.7</v>
      </c>
      <c r="P247">
        <v>2.44</v>
      </c>
      <c r="Q247">
        <v>41.28</v>
      </c>
      <c r="R247">
        <v>30.27</v>
      </c>
      <c r="S247">
        <v>28.45</v>
      </c>
      <c r="T247" t="s">
        <v>25</v>
      </c>
      <c r="U247">
        <f>YEAR(Plastic_Pollution_Data[[#This Row],[Date]])</f>
        <v>2022</v>
      </c>
    </row>
    <row r="248" spans="1:21" x14ac:dyDescent="0.35">
      <c r="A248">
        <v>249</v>
      </c>
      <c r="B248" s="1">
        <v>44623</v>
      </c>
      <c r="C248" t="s">
        <v>47</v>
      </c>
      <c r="D248" t="s">
        <v>42</v>
      </c>
      <c r="E248" t="s">
        <v>51</v>
      </c>
      <c r="F248" t="s">
        <v>35</v>
      </c>
      <c r="G248" t="s">
        <v>46</v>
      </c>
      <c r="H248">
        <v>4940.88</v>
      </c>
      <c r="I248">
        <v>1350.73</v>
      </c>
      <c r="J248">
        <v>3590.15</v>
      </c>
      <c r="K248">
        <v>1073.93</v>
      </c>
      <c r="L248">
        <v>4427544</v>
      </c>
      <c r="M248">
        <v>1.116E-3</v>
      </c>
      <c r="N248">
        <v>483539.58</v>
      </c>
      <c r="O248">
        <v>2.78</v>
      </c>
      <c r="P248">
        <v>9.68</v>
      </c>
      <c r="Q248">
        <v>53.7</v>
      </c>
      <c r="R248">
        <v>13.62</v>
      </c>
      <c r="S248">
        <v>32.68</v>
      </c>
      <c r="T248" t="s">
        <v>25</v>
      </c>
      <c r="U248">
        <f>YEAR(Plastic_Pollution_Data[[#This Row],[Date]])</f>
        <v>2022</v>
      </c>
    </row>
    <row r="249" spans="1:21" x14ac:dyDescent="0.35">
      <c r="A249">
        <v>256</v>
      </c>
      <c r="B249" s="1">
        <v>45161</v>
      </c>
      <c r="C249" t="s">
        <v>36</v>
      </c>
      <c r="D249" t="s">
        <v>41</v>
      </c>
      <c r="E249" t="s">
        <v>51</v>
      </c>
      <c r="F249" t="s">
        <v>23</v>
      </c>
      <c r="G249" t="s">
        <v>40</v>
      </c>
      <c r="H249">
        <v>2721.81</v>
      </c>
      <c r="I249">
        <v>718.53</v>
      </c>
      <c r="J249">
        <v>2003.28</v>
      </c>
      <c r="K249">
        <v>331.19</v>
      </c>
      <c r="L249">
        <v>10062804</v>
      </c>
      <c r="M249">
        <v>2.7E-4</v>
      </c>
      <c r="N249">
        <v>367171.95</v>
      </c>
      <c r="O249">
        <v>5.86</v>
      </c>
      <c r="P249">
        <v>4.95</v>
      </c>
      <c r="Q249">
        <v>21.5</v>
      </c>
      <c r="R249">
        <v>48.74</v>
      </c>
      <c r="S249">
        <v>29.76</v>
      </c>
      <c r="T249" t="s">
        <v>25</v>
      </c>
      <c r="U249">
        <f>YEAR(Plastic_Pollution_Data[[#This Row],[Date]])</f>
        <v>2023</v>
      </c>
    </row>
    <row r="250" spans="1:21" x14ac:dyDescent="0.35">
      <c r="A250">
        <v>262</v>
      </c>
      <c r="B250" s="1">
        <v>45504</v>
      </c>
      <c r="C250" t="s">
        <v>36</v>
      </c>
      <c r="D250" t="s">
        <v>44</v>
      </c>
      <c r="E250" t="s">
        <v>51</v>
      </c>
      <c r="F250" t="s">
        <v>23</v>
      </c>
      <c r="G250" t="s">
        <v>46</v>
      </c>
      <c r="H250">
        <v>148.88999999999999</v>
      </c>
      <c r="I250">
        <v>81.93</v>
      </c>
      <c r="J250">
        <v>66.959999999999994</v>
      </c>
      <c r="K250">
        <v>13.46</v>
      </c>
      <c r="L250">
        <v>3178427</v>
      </c>
      <c r="M250">
        <v>4.6999999999999997E-5</v>
      </c>
      <c r="N250">
        <v>9534.91</v>
      </c>
      <c r="O250">
        <v>5.53</v>
      </c>
      <c r="P250">
        <v>7.19</v>
      </c>
      <c r="Q250">
        <v>56.82</v>
      </c>
      <c r="R250">
        <v>23.77</v>
      </c>
      <c r="S250">
        <v>19.41</v>
      </c>
      <c r="T250" t="s">
        <v>25</v>
      </c>
      <c r="U250">
        <f>YEAR(Plastic_Pollution_Data[[#This Row],[Date]])</f>
        <v>2024</v>
      </c>
    </row>
    <row r="251" spans="1:21" x14ac:dyDescent="0.35">
      <c r="A251">
        <v>264</v>
      </c>
      <c r="B251" s="1">
        <v>44802</v>
      </c>
      <c r="C251" t="s">
        <v>20</v>
      </c>
      <c r="D251" t="s">
        <v>42</v>
      </c>
      <c r="E251" t="s">
        <v>51</v>
      </c>
      <c r="F251" t="s">
        <v>35</v>
      </c>
      <c r="G251" t="s">
        <v>39</v>
      </c>
      <c r="H251">
        <v>4023.77</v>
      </c>
      <c r="I251">
        <v>1075.17</v>
      </c>
      <c r="J251">
        <v>2948.6</v>
      </c>
      <c r="K251">
        <v>152.01</v>
      </c>
      <c r="L251">
        <v>17646081</v>
      </c>
      <c r="M251">
        <v>2.2800000000000001E-4</v>
      </c>
      <c r="N251">
        <v>579430.75</v>
      </c>
      <c r="O251">
        <v>2.66</v>
      </c>
      <c r="P251">
        <v>9.93</v>
      </c>
      <c r="Q251">
        <v>36.35</v>
      </c>
      <c r="R251">
        <v>39.94</v>
      </c>
      <c r="S251">
        <v>23.71</v>
      </c>
      <c r="T251" t="s">
        <v>25</v>
      </c>
      <c r="U251">
        <f>YEAR(Plastic_Pollution_Data[[#This Row],[Date]])</f>
        <v>2022</v>
      </c>
    </row>
    <row r="252" spans="1:21" x14ac:dyDescent="0.35">
      <c r="A252">
        <v>271</v>
      </c>
      <c r="B252" s="1">
        <v>44769</v>
      </c>
      <c r="C252" t="s">
        <v>33</v>
      </c>
      <c r="D252" t="s">
        <v>34</v>
      </c>
      <c r="E252" t="s">
        <v>51</v>
      </c>
      <c r="F252" t="s">
        <v>23</v>
      </c>
      <c r="G252" t="s">
        <v>46</v>
      </c>
      <c r="H252">
        <v>2146.16</v>
      </c>
      <c r="I252">
        <v>559.07000000000005</v>
      </c>
      <c r="J252">
        <v>1587.09</v>
      </c>
      <c r="K252">
        <v>254.56</v>
      </c>
      <c r="L252">
        <v>5780653</v>
      </c>
      <c r="M252">
        <v>3.7100000000000002E-4</v>
      </c>
      <c r="N252">
        <v>117693.65</v>
      </c>
      <c r="O252">
        <v>5.79</v>
      </c>
      <c r="P252">
        <v>2.1</v>
      </c>
      <c r="Q252">
        <v>16.809999999999999</v>
      </c>
      <c r="R252">
        <v>13.12</v>
      </c>
      <c r="S252">
        <v>70.069999999999993</v>
      </c>
      <c r="T252" t="s">
        <v>25</v>
      </c>
      <c r="U252">
        <f>YEAR(Plastic_Pollution_Data[[#This Row],[Date]])</f>
        <v>2022</v>
      </c>
    </row>
    <row r="253" spans="1:21" x14ac:dyDescent="0.35">
      <c r="A253">
        <v>278</v>
      </c>
      <c r="B253" s="1">
        <v>45365</v>
      </c>
      <c r="C253" t="s">
        <v>20</v>
      </c>
      <c r="D253" t="s">
        <v>44</v>
      </c>
      <c r="E253" t="s">
        <v>51</v>
      </c>
      <c r="F253" t="s">
        <v>43</v>
      </c>
      <c r="G253" t="s">
        <v>40</v>
      </c>
      <c r="H253">
        <v>238.39</v>
      </c>
      <c r="I253">
        <v>116.24</v>
      </c>
      <c r="J253">
        <v>122.15</v>
      </c>
      <c r="K253">
        <v>33.520000000000003</v>
      </c>
      <c r="L253">
        <v>12269692</v>
      </c>
      <c r="M253">
        <v>1.9000000000000001E-5</v>
      </c>
      <c r="N253">
        <v>14930.26</v>
      </c>
      <c r="O253">
        <v>2.0299999999999998</v>
      </c>
      <c r="P253">
        <v>6.68</v>
      </c>
      <c r="Q253">
        <v>45.14</v>
      </c>
      <c r="R253">
        <v>50.61</v>
      </c>
      <c r="S253">
        <v>4.25</v>
      </c>
      <c r="T253" t="s">
        <v>25</v>
      </c>
      <c r="U253">
        <f>YEAR(Plastic_Pollution_Data[[#This Row],[Date]])</f>
        <v>2024</v>
      </c>
    </row>
    <row r="254" spans="1:21" x14ac:dyDescent="0.35">
      <c r="A254">
        <v>303</v>
      </c>
      <c r="B254" s="1">
        <v>45309</v>
      </c>
      <c r="C254" t="s">
        <v>20</v>
      </c>
      <c r="D254" t="s">
        <v>21</v>
      </c>
      <c r="E254" t="s">
        <v>51</v>
      </c>
      <c r="F254" t="s">
        <v>35</v>
      </c>
      <c r="G254" t="s">
        <v>29</v>
      </c>
      <c r="H254">
        <v>574.75</v>
      </c>
      <c r="I254">
        <v>88.09</v>
      </c>
      <c r="J254">
        <v>486.66</v>
      </c>
      <c r="K254">
        <v>55.73</v>
      </c>
      <c r="L254">
        <v>7856596</v>
      </c>
      <c r="M254">
        <v>7.2999999999999999E-5</v>
      </c>
      <c r="N254">
        <v>64087.34</v>
      </c>
      <c r="O254">
        <v>7.42</v>
      </c>
      <c r="P254">
        <v>2.46</v>
      </c>
      <c r="Q254">
        <v>54.56</v>
      </c>
      <c r="R254">
        <v>41.01</v>
      </c>
      <c r="S254">
        <v>4.43</v>
      </c>
      <c r="T254" t="s">
        <v>25</v>
      </c>
      <c r="U254">
        <f>YEAR(Plastic_Pollution_Data[[#This Row],[Date]])</f>
        <v>2024</v>
      </c>
    </row>
    <row r="255" spans="1:21" x14ac:dyDescent="0.35">
      <c r="A255">
        <v>316</v>
      </c>
      <c r="B255" s="1">
        <v>45272</v>
      </c>
      <c r="C255" t="s">
        <v>48</v>
      </c>
      <c r="D255" t="s">
        <v>44</v>
      </c>
      <c r="E255" t="s">
        <v>51</v>
      </c>
      <c r="F255" t="s">
        <v>35</v>
      </c>
      <c r="G255" t="s">
        <v>32</v>
      </c>
      <c r="H255">
        <v>1012.42</v>
      </c>
      <c r="I255">
        <v>566.58000000000004</v>
      </c>
      <c r="J255">
        <v>445.84</v>
      </c>
      <c r="K255">
        <v>27.02</v>
      </c>
      <c r="L255">
        <v>5967918</v>
      </c>
      <c r="M255">
        <v>1.7000000000000001E-4</v>
      </c>
      <c r="N255">
        <v>82311.429999999993</v>
      </c>
      <c r="O255">
        <v>4.47</v>
      </c>
      <c r="P255">
        <v>9.6300000000000008</v>
      </c>
      <c r="Q255">
        <v>30.42</v>
      </c>
      <c r="R255">
        <v>22.33</v>
      </c>
      <c r="S255">
        <v>47.25</v>
      </c>
      <c r="T255" t="s">
        <v>25</v>
      </c>
      <c r="U255">
        <f>YEAR(Plastic_Pollution_Data[[#This Row],[Date]])</f>
        <v>2023</v>
      </c>
    </row>
    <row r="256" spans="1:21" x14ac:dyDescent="0.35">
      <c r="A256">
        <v>319</v>
      </c>
      <c r="B256" s="1">
        <v>45327</v>
      </c>
      <c r="C256" t="s">
        <v>48</v>
      </c>
      <c r="D256" t="s">
        <v>44</v>
      </c>
      <c r="E256" t="s">
        <v>51</v>
      </c>
      <c r="F256" t="s">
        <v>23</v>
      </c>
      <c r="G256" t="s">
        <v>24</v>
      </c>
      <c r="H256">
        <v>2617.9899999999998</v>
      </c>
      <c r="I256">
        <v>1270.27</v>
      </c>
      <c r="J256">
        <v>1347.72</v>
      </c>
      <c r="K256">
        <v>337.71</v>
      </c>
      <c r="L256">
        <v>4958357</v>
      </c>
      <c r="M256">
        <v>5.2800000000000004E-4</v>
      </c>
      <c r="N256">
        <v>153056.47</v>
      </c>
      <c r="O256">
        <v>3.9</v>
      </c>
      <c r="P256">
        <v>7.54</v>
      </c>
      <c r="Q256">
        <v>68.27</v>
      </c>
      <c r="R256">
        <v>57.9</v>
      </c>
      <c r="S256">
        <v>-26.17</v>
      </c>
      <c r="T256" t="s">
        <v>25</v>
      </c>
      <c r="U256">
        <f>YEAR(Plastic_Pollution_Data[[#This Row],[Date]])</f>
        <v>2024</v>
      </c>
    </row>
    <row r="257" spans="1:21" x14ac:dyDescent="0.35">
      <c r="A257">
        <v>357</v>
      </c>
      <c r="B257" s="1">
        <v>44724</v>
      </c>
      <c r="C257" t="s">
        <v>47</v>
      </c>
      <c r="D257" t="s">
        <v>44</v>
      </c>
      <c r="E257" t="s">
        <v>51</v>
      </c>
      <c r="F257" t="s">
        <v>35</v>
      </c>
      <c r="G257" t="s">
        <v>32</v>
      </c>
      <c r="H257">
        <v>2912.19</v>
      </c>
      <c r="I257">
        <v>758.49</v>
      </c>
      <c r="J257">
        <v>2153.6999999999998</v>
      </c>
      <c r="K257">
        <v>608.82000000000005</v>
      </c>
      <c r="L257">
        <v>12338460</v>
      </c>
      <c r="M257">
        <v>2.3599999999999999E-4</v>
      </c>
      <c r="N257">
        <v>136280.67000000001</v>
      </c>
      <c r="O257">
        <v>5.57</v>
      </c>
      <c r="P257">
        <v>3.19</v>
      </c>
      <c r="Q257">
        <v>65.2</v>
      </c>
      <c r="R257">
        <v>57.53</v>
      </c>
      <c r="S257">
        <v>-22.73</v>
      </c>
      <c r="T257" t="s">
        <v>25</v>
      </c>
      <c r="U257">
        <f>YEAR(Plastic_Pollution_Data[[#This Row],[Date]])</f>
        <v>2022</v>
      </c>
    </row>
    <row r="258" spans="1:21" x14ac:dyDescent="0.35">
      <c r="A258">
        <v>363</v>
      </c>
      <c r="B258" s="1">
        <v>44989</v>
      </c>
      <c r="C258" t="s">
        <v>33</v>
      </c>
      <c r="D258" t="s">
        <v>27</v>
      </c>
      <c r="E258" t="s">
        <v>51</v>
      </c>
      <c r="F258" t="s">
        <v>23</v>
      </c>
      <c r="G258" t="s">
        <v>24</v>
      </c>
      <c r="H258">
        <v>2681.8</v>
      </c>
      <c r="I258">
        <v>614.20000000000005</v>
      </c>
      <c r="J258">
        <v>2067.6</v>
      </c>
      <c r="K258">
        <v>551.36</v>
      </c>
      <c r="L258">
        <v>9966751</v>
      </c>
      <c r="M258">
        <v>2.6899999999999998E-4</v>
      </c>
      <c r="N258">
        <v>373950.37</v>
      </c>
      <c r="O258">
        <v>2.88</v>
      </c>
      <c r="P258">
        <v>7.98</v>
      </c>
      <c r="Q258">
        <v>46.29</v>
      </c>
      <c r="R258">
        <v>26.7</v>
      </c>
      <c r="S258">
        <v>27.01</v>
      </c>
      <c r="T258" t="s">
        <v>25</v>
      </c>
      <c r="U258">
        <f>YEAR(Plastic_Pollution_Data[[#This Row],[Date]])</f>
        <v>2023</v>
      </c>
    </row>
    <row r="259" spans="1:21" x14ac:dyDescent="0.35">
      <c r="A259">
        <v>364</v>
      </c>
      <c r="B259" s="1">
        <v>45322</v>
      </c>
      <c r="C259" t="s">
        <v>26</v>
      </c>
      <c r="D259" t="s">
        <v>34</v>
      </c>
      <c r="E259" t="s">
        <v>51</v>
      </c>
      <c r="F259" t="s">
        <v>43</v>
      </c>
      <c r="G259" t="s">
        <v>46</v>
      </c>
      <c r="H259">
        <v>989.9</v>
      </c>
      <c r="I259">
        <v>382.49</v>
      </c>
      <c r="J259">
        <v>607.41</v>
      </c>
      <c r="K259">
        <v>131.32</v>
      </c>
      <c r="L259">
        <v>11789935</v>
      </c>
      <c r="M259">
        <v>8.3999999999999995E-5</v>
      </c>
      <c r="N259">
        <v>56873.29</v>
      </c>
      <c r="O259">
        <v>9.44</v>
      </c>
      <c r="P259">
        <v>7.25</v>
      </c>
      <c r="Q259">
        <v>47.83</v>
      </c>
      <c r="R259">
        <v>19.5</v>
      </c>
      <c r="S259">
        <v>32.67</v>
      </c>
      <c r="T259" t="s">
        <v>25</v>
      </c>
      <c r="U259">
        <f>YEAR(Plastic_Pollution_Data[[#This Row],[Date]])</f>
        <v>2024</v>
      </c>
    </row>
    <row r="260" spans="1:21" x14ac:dyDescent="0.35">
      <c r="A260">
        <v>413</v>
      </c>
      <c r="B260" s="1">
        <v>45437</v>
      </c>
      <c r="C260" t="s">
        <v>33</v>
      </c>
      <c r="D260" t="s">
        <v>44</v>
      </c>
      <c r="E260" t="s">
        <v>51</v>
      </c>
      <c r="F260" t="s">
        <v>23</v>
      </c>
      <c r="G260" t="s">
        <v>24</v>
      </c>
      <c r="H260">
        <v>2878.58</v>
      </c>
      <c r="I260">
        <v>390.83</v>
      </c>
      <c r="J260">
        <v>2487.75</v>
      </c>
      <c r="K260">
        <v>311.22000000000003</v>
      </c>
      <c r="L260">
        <v>2935052</v>
      </c>
      <c r="M260">
        <v>9.810000000000001E-4</v>
      </c>
      <c r="N260">
        <v>199803.72</v>
      </c>
      <c r="O260">
        <v>3.75</v>
      </c>
      <c r="P260">
        <v>2.46</v>
      </c>
      <c r="Q260">
        <v>34.04</v>
      </c>
      <c r="R260">
        <v>18.41</v>
      </c>
      <c r="S260">
        <v>47.55</v>
      </c>
      <c r="T260" t="s">
        <v>25</v>
      </c>
      <c r="U260">
        <f>YEAR(Plastic_Pollution_Data[[#This Row],[Date]])</f>
        <v>2024</v>
      </c>
    </row>
    <row r="261" spans="1:21" x14ac:dyDescent="0.35">
      <c r="A261">
        <v>414</v>
      </c>
      <c r="B261" s="1">
        <v>45516</v>
      </c>
      <c r="C261" t="s">
        <v>20</v>
      </c>
      <c r="D261" t="s">
        <v>41</v>
      </c>
      <c r="E261" t="s">
        <v>51</v>
      </c>
      <c r="F261" t="s">
        <v>28</v>
      </c>
      <c r="G261" t="s">
        <v>32</v>
      </c>
      <c r="H261">
        <v>820.19</v>
      </c>
      <c r="I261">
        <v>350</v>
      </c>
      <c r="J261">
        <v>470.19</v>
      </c>
      <c r="K261">
        <v>98.85</v>
      </c>
      <c r="L261">
        <v>2108292</v>
      </c>
      <c r="M261">
        <v>3.8900000000000002E-4</v>
      </c>
      <c r="N261">
        <v>91883.81</v>
      </c>
      <c r="O261">
        <v>5.03</v>
      </c>
      <c r="P261">
        <v>2.54</v>
      </c>
      <c r="Q261">
        <v>26.64</v>
      </c>
      <c r="R261">
        <v>57.43</v>
      </c>
      <c r="S261">
        <v>15.93</v>
      </c>
      <c r="T261" t="s">
        <v>25</v>
      </c>
      <c r="U261">
        <f>YEAR(Plastic_Pollution_Data[[#This Row],[Date]])</f>
        <v>2024</v>
      </c>
    </row>
    <row r="262" spans="1:21" x14ac:dyDescent="0.35">
      <c r="A262">
        <v>417</v>
      </c>
      <c r="B262" s="1">
        <v>44829</v>
      </c>
      <c r="C262" t="s">
        <v>33</v>
      </c>
      <c r="D262" t="s">
        <v>31</v>
      </c>
      <c r="E262" t="s">
        <v>51</v>
      </c>
      <c r="F262" t="s">
        <v>28</v>
      </c>
      <c r="G262" t="s">
        <v>24</v>
      </c>
      <c r="H262">
        <v>798.95</v>
      </c>
      <c r="I262">
        <v>364.23</v>
      </c>
      <c r="J262">
        <v>434.72</v>
      </c>
      <c r="K262">
        <v>123.79</v>
      </c>
      <c r="L262">
        <v>13344321</v>
      </c>
      <c r="M262">
        <v>6.0000000000000002E-5</v>
      </c>
      <c r="N262">
        <v>76690.37</v>
      </c>
      <c r="O262">
        <v>4.8499999999999996</v>
      </c>
      <c r="P262">
        <v>1.22</v>
      </c>
      <c r="Q262">
        <v>31.48</v>
      </c>
      <c r="R262">
        <v>22.2</v>
      </c>
      <c r="S262">
        <v>46.32</v>
      </c>
      <c r="T262" t="s">
        <v>25</v>
      </c>
      <c r="U262">
        <f>YEAR(Plastic_Pollution_Data[[#This Row],[Date]])</f>
        <v>2022</v>
      </c>
    </row>
    <row r="263" spans="1:21" x14ac:dyDescent="0.35">
      <c r="A263">
        <v>445</v>
      </c>
      <c r="B263" s="1">
        <v>45391</v>
      </c>
      <c r="C263" t="s">
        <v>36</v>
      </c>
      <c r="D263" t="s">
        <v>37</v>
      </c>
      <c r="E263" t="s">
        <v>51</v>
      </c>
      <c r="F263" t="s">
        <v>43</v>
      </c>
      <c r="G263" t="s">
        <v>46</v>
      </c>
      <c r="H263">
        <v>4975.2</v>
      </c>
      <c r="I263">
        <v>2682.99</v>
      </c>
      <c r="J263">
        <v>2292.21</v>
      </c>
      <c r="K263">
        <v>527.04999999999995</v>
      </c>
      <c r="L263">
        <v>255821</v>
      </c>
      <c r="M263">
        <v>1.9448E-2</v>
      </c>
      <c r="N263">
        <v>405109.74</v>
      </c>
      <c r="O263">
        <v>2.87</v>
      </c>
      <c r="P263">
        <v>2.5099999999999998</v>
      </c>
      <c r="Q263">
        <v>53.9</v>
      </c>
      <c r="R263">
        <v>15.39</v>
      </c>
      <c r="S263">
        <v>30.71</v>
      </c>
      <c r="T263" t="s">
        <v>25</v>
      </c>
      <c r="U263">
        <f>YEAR(Plastic_Pollution_Data[[#This Row],[Date]])</f>
        <v>2024</v>
      </c>
    </row>
    <row r="264" spans="1:21" x14ac:dyDescent="0.35">
      <c r="A264">
        <v>473</v>
      </c>
      <c r="B264" s="1">
        <v>44740</v>
      </c>
      <c r="C264" t="s">
        <v>20</v>
      </c>
      <c r="D264" t="s">
        <v>44</v>
      </c>
      <c r="E264" t="s">
        <v>51</v>
      </c>
      <c r="F264" t="s">
        <v>28</v>
      </c>
      <c r="G264" t="s">
        <v>32</v>
      </c>
      <c r="H264">
        <v>4937.82</v>
      </c>
      <c r="I264">
        <v>1929.72</v>
      </c>
      <c r="J264">
        <v>3008.1</v>
      </c>
      <c r="K264">
        <v>674.32</v>
      </c>
      <c r="L264">
        <v>14020475</v>
      </c>
      <c r="M264">
        <v>3.5199999999999999E-4</v>
      </c>
      <c r="N264">
        <v>227013.93</v>
      </c>
      <c r="O264">
        <v>8.89</v>
      </c>
      <c r="P264">
        <v>1.05</v>
      </c>
      <c r="Q264">
        <v>18.18</v>
      </c>
      <c r="R264">
        <v>52.16</v>
      </c>
      <c r="S264">
        <v>29.66</v>
      </c>
      <c r="T264" t="s">
        <v>25</v>
      </c>
      <c r="U264">
        <f>YEAR(Plastic_Pollution_Data[[#This Row],[Date]])</f>
        <v>2022</v>
      </c>
    </row>
    <row r="265" spans="1:21" x14ac:dyDescent="0.35">
      <c r="A265">
        <v>501</v>
      </c>
      <c r="B265" s="1">
        <v>45234</v>
      </c>
      <c r="C265" t="s">
        <v>48</v>
      </c>
      <c r="D265" t="s">
        <v>44</v>
      </c>
      <c r="E265" t="s">
        <v>51</v>
      </c>
      <c r="F265" t="s">
        <v>43</v>
      </c>
      <c r="G265" t="s">
        <v>40</v>
      </c>
      <c r="H265">
        <v>1381.02</v>
      </c>
      <c r="I265">
        <v>355.38</v>
      </c>
      <c r="J265">
        <v>1025.6400000000001</v>
      </c>
      <c r="K265">
        <v>92.11</v>
      </c>
      <c r="L265">
        <v>12648224</v>
      </c>
      <c r="M265">
        <v>1.0900000000000001E-4</v>
      </c>
      <c r="N265">
        <v>71810.89</v>
      </c>
      <c r="O265">
        <v>6.57</v>
      </c>
      <c r="P265">
        <v>3.89</v>
      </c>
      <c r="Q265">
        <v>13.65</v>
      </c>
      <c r="R265">
        <v>47.64</v>
      </c>
      <c r="S265">
        <v>38.71</v>
      </c>
      <c r="T265" t="s">
        <v>25</v>
      </c>
      <c r="U265">
        <f>YEAR(Plastic_Pollution_Data[[#This Row],[Date]])</f>
        <v>2023</v>
      </c>
    </row>
    <row r="266" spans="1:21" x14ac:dyDescent="0.35">
      <c r="A266">
        <v>512</v>
      </c>
      <c r="B266" s="1">
        <v>44874</v>
      </c>
      <c r="C266" t="s">
        <v>33</v>
      </c>
      <c r="D266" t="s">
        <v>37</v>
      </c>
      <c r="E266" t="s">
        <v>51</v>
      </c>
      <c r="F266" t="s">
        <v>23</v>
      </c>
      <c r="G266" t="s">
        <v>38</v>
      </c>
      <c r="H266">
        <v>915.88</v>
      </c>
      <c r="I266">
        <v>341.69</v>
      </c>
      <c r="J266">
        <v>574.19000000000005</v>
      </c>
      <c r="K266">
        <v>168.89</v>
      </c>
      <c r="L266">
        <v>4960188</v>
      </c>
      <c r="M266">
        <v>1.85E-4</v>
      </c>
      <c r="N266">
        <v>64857.9</v>
      </c>
      <c r="O266">
        <v>4.93</v>
      </c>
      <c r="P266">
        <v>5.51</v>
      </c>
      <c r="Q266">
        <v>54.24</v>
      </c>
      <c r="R266">
        <v>53.61</v>
      </c>
      <c r="S266">
        <v>-7.85</v>
      </c>
      <c r="T266" t="s">
        <v>25</v>
      </c>
      <c r="U266">
        <f>YEAR(Plastic_Pollution_Data[[#This Row],[Date]])</f>
        <v>2022</v>
      </c>
    </row>
    <row r="267" spans="1:21" x14ac:dyDescent="0.35">
      <c r="A267">
        <v>544</v>
      </c>
      <c r="B267" s="1">
        <v>45213</v>
      </c>
      <c r="C267" t="s">
        <v>48</v>
      </c>
      <c r="D267" t="s">
        <v>27</v>
      </c>
      <c r="E267" t="s">
        <v>51</v>
      </c>
      <c r="F267" t="s">
        <v>43</v>
      </c>
      <c r="G267" t="s">
        <v>38</v>
      </c>
      <c r="H267">
        <v>1477.62</v>
      </c>
      <c r="I267">
        <v>617.78</v>
      </c>
      <c r="J267">
        <v>859.84</v>
      </c>
      <c r="K267">
        <v>90.56</v>
      </c>
      <c r="L267">
        <v>143208</v>
      </c>
      <c r="M267">
        <v>1.0318000000000001E-2</v>
      </c>
      <c r="N267">
        <v>164359.95000000001</v>
      </c>
      <c r="O267">
        <v>8.1199999999999992</v>
      </c>
      <c r="P267">
        <v>3.77</v>
      </c>
      <c r="Q267">
        <v>31.46</v>
      </c>
      <c r="R267">
        <v>44.53</v>
      </c>
      <c r="S267">
        <v>24.01</v>
      </c>
      <c r="T267" t="s">
        <v>25</v>
      </c>
      <c r="U267">
        <f>YEAR(Plastic_Pollution_Data[[#This Row],[Date]])</f>
        <v>2023</v>
      </c>
    </row>
    <row r="268" spans="1:21" x14ac:dyDescent="0.35">
      <c r="A268">
        <v>549</v>
      </c>
      <c r="B268" s="1">
        <v>45261</v>
      </c>
      <c r="C268" t="s">
        <v>36</v>
      </c>
      <c r="D268" t="s">
        <v>49</v>
      </c>
      <c r="E268" t="s">
        <v>51</v>
      </c>
      <c r="F268" t="s">
        <v>35</v>
      </c>
      <c r="G268" t="s">
        <v>24</v>
      </c>
      <c r="H268">
        <v>1109.1500000000001</v>
      </c>
      <c r="I268">
        <v>242.06</v>
      </c>
      <c r="J268">
        <v>867.09</v>
      </c>
      <c r="K268">
        <v>191.1</v>
      </c>
      <c r="L268">
        <v>18862003</v>
      </c>
      <c r="M268">
        <v>5.8999999999999998E-5</v>
      </c>
      <c r="N268">
        <v>141544.71</v>
      </c>
      <c r="O268">
        <v>9.2799999999999994</v>
      </c>
      <c r="P268">
        <v>2.12</v>
      </c>
      <c r="Q268">
        <v>10.19</v>
      </c>
      <c r="R268">
        <v>51.97</v>
      </c>
      <c r="S268">
        <v>37.840000000000003</v>
      </c>
      <c r="T268" t="s">
        <v>25</v>
      </c>
      <c r="U268">
        <f>YEAR(Plastic_Pollution_Data[[#This Row],[Date]])</f>
        <v>2023</v>
      </c>
    </row>
    <row r="269" spans="1:21" x14ac:dyDescent="0.35">
      <c r="A269">
        <v>555</v>
      </c>
      <c r="B269" s="1">
        <v>44751</v>
      </c>
      <c r="C269" t="s">
        <v>45</v>
      </c>
      <c r="D269" t="s">
        <v>27</v>
      </c>
      <c r="E269" t="s">
        <v>51</v>
      </c>
      <c r="F269" t="s">
        <v>43</v>
      </c>
      <c r="G269" t="s">
        <v>24</v>
      </c>
      <c r="H269">
        <v>4707.2299999999996</v>
      </c>
      <c r="I269">
        <v>2741.39</v>
      </c>
      <c r="J269">
        <v>1965.84</v>
      </c>
      <c r="K269">
        <v>461.2</v>
      </c>
      <c r="L269">
        <v>14134680</v>
      </c>
      <c r="M269">
        <v>3.3300000000000002E-4</v>
      </c>
      <c r="N269">
        <v>257534.46</v>
      </c>
      <c r="O269">
        <v>9.32</v>
      </c>
      <c r="P269">
        <v>3.98</v>
      </c>
      <c r="Q269">
        <v>43.05</v>
      </c>
      <c r="R269">
        <v>24.15</v>
      </c>
      <c r="S269">
        <v>32.799999999999997</v>
      </c>
      <c r="T269" t="s">
        <v>25</v>
      </c>
      <c r="U269">
        <f>YEAR(Plastic_Pollution_Data[[#This Row],[Date]])</f>
        <v>2022</v>
      </c>
    </row>
    <row r="270" spans="1:21" x14ac:dyDescent="0.35">
      <c r="A270">
        <v>564</v>
      </c>
      <c r="B270" s="1">
        <v>45296</v>
      </c>
      <c r="C270" t="s">
        <v>26</v>
      </c>
      <c r="D270" t="s">
        <v>41</v>
      </c>
      <c r="E270" t="s">
        <v>51</v>
      </c>
      <c r="F270" t="s">
        <v>43</v>
      </c>
      <c r="G270" t="s">
        <v>32</v>
      </c>
      <c r="H270">
        <v>2135.3000000000002</v>
      </c>
      <c r="I270">
        <v>973.11</v>
      </c>
      <c r="J270">
        <v>1162.19</v>
      </c>
      <c r="K270">
        <v>332.35</v>
      </c>
      <c r="L270">
        <v>3194168</v>
      </c>
      <c r="M270">
        <v>6.6799999999999997E-4</v>
      </c>
      <c r="N270">
        <v>171995.69</v>
      </c>
      <c r="O270">
        <v>8.57</v>
      </c>
      <c r="P270">
        <v>7.14</v>
      </c>
      <c r="Q270">
        <v>16.579999999999998</v>
      </c>
      <c r="R270">
        <v>43.13</v>
      </c>
      <c r="S270">
        <v>40.29</v>
      </c>
      <c r="T270" t="s">
        <v>25</v>
      </c>
      <c r="U270">
        <f>YEAR(Plastic_Pollution_Data[[#This Row],[Date]])</f>
        <v>2024</v>
      </c>
    </row>
    <row r="271" spans="1:21" x14ac:dyDescent="0.35">
      <c r="A271">
        <v>565</v>
      </c>
      <c r="B271" s="1">
        <v>45024</v>
      </c>
      <c r="C271" t="s">
        <v>30</v>
      </c>
      <c r="D271" t="s">
        <v>42</v>
      </c>
      <c r="E271" t="s">
        <v>51</v>
      </c>
      <c r="F271" t="s">
        <v>28</v>
      </c>
      <c r="G271" t="s">
        <v>46</v>
      </c>
      <c r="H271">
        <v>4746.4799999999996</v>
      </c>
      <c r="I271">
        <v>1201.07</v>
      </c>
      <c r="J271">
        <v>3545.41</v>
      </c>
      <c r="K271">
        <v>601.02</v>
      </c>
      <c r="L271">
        <v>15007357</v>
      </c>
      <c r="M271">
        <v>3.1599999999999998E-4</v>
      </c>
      <c r="N271">
        <v>418867.93</v>
      </c>
      <c r="O271">
        <v>2.23</v>
      </c>
      <c r="P271">
        <v>1.68</v>
      </c>
      <c r="Q271">
        <v>21.81</v>
      </c>
      <c r="R271">
        <v>28.08</v>
      </c>
      <c r="S271">
        <v>50.11</v>
      </c>
      <c r="T271" t="s">
        <v>25</v>
      </c>
      <c r="U271">
        <f>YEAR(Plastic_Pollution_Data[[#This Row],[Date]])</f>
        <v>2023</v>
      </c>
    </row>
    <row r="272" spans="1:21" x14ac:dyDescent="0.35">
      <c r="A272">
        <v>586</v>
      </c>
      <c r="B272" s="1">
        <v>45023</v>
      </c>
      <c r="C272" t="s">
        <v>47</v>
      </c>
      <c r="D272" t="s">
        <v>37</v>
      </c>
      <c r="E272" t="s">
        <v>51</v>
      </c>
      <c r="F272" t="s">
        <v>43</v>
      </c>
      <c r="G272" t="s">
        <v>46</v>
      </c>
      <c r="H272">
        <v>4645.21</v>
      </c>
      <c r="I272">
        <v>684.91</v>
      </c>
      <c r="J272">
        <v>3960.3</v>
      </c>
      <c r="K272">
        <v>831.27</v>
      </c>
      <c r="L272">
        <v>16328985</v>
      </c>
      <c r="M272">
        <v>2.8400000000000002E-4</v>
      </c>
      <c r="N272">
        <v>716952.27</v>
      </c>
      <c r="O272">
        <v>1.69</v>
      </c>
      <c r="P272">
        <v>2.66</v>
      </c>
      <c r="Q272">
        <v>20.59</v>
      </c>
      <c r="R272">
        <v>14.47</v>
      </c>
      <c r="S272">
        <v>64.94</v>
      </c>
      <c r="T272" t="s">
        <v>25</v>
      </c>
      <c r="U272">
        <f>YEAR(Plastic_Pollution_Data[[#This Row],[Date]])</f>
        <v>2023</v>
      </c>
    </row>
    <row r="273" spans="1:21" x14ac:dyDescent="0.35">
      <c r="A273">
        <v>610</v>
      </c>
      <c r="B273" s="1">
        <v>44613</v>
      </c>
      <c r="C273" t="s">
        <v>36</v>
      </c>
      <c r="D273" t="s">
        <v>41</v>
      </c>
      <c r="E273" t="s">
        <v>51</v>
      </c>
      <c r="F273" t="s">
        <v>43</v>
      </c>
      <c r="G273" t="s">
        <v>24</v>
      </c>
      <c r="H273">
        <v>3906.04</v>
      </c>
      <c r="I273">
        <v>2271.79</v>
      </c>
      <c r="J273">
        <v>1634.25</v>
      </c>
      <c r="K273">
        <v>399.55</v>
      </c>
      <c r="L273">
        <v>10051114</v>
      </c>
      <c r="M273">
        <v>3.8900000000000002E-4</v>
      </c>
      <c r="N273">
        <v>252451.47</v>
      </c>
      <c r="O273">
        <v>7.28</v>
      </c>
      <c r="P273">
        <v>4.5599999999999996</v>
      </c>
      <c r="Q273">
        <v>66.25</v>
      </c>
      <c r="R273">
        <v>57.41</v>
      </c>
      <c r="S273">
        <v>-23.66</v>
      </c>
      <c r="T273" t="s">
        <v>25</v>
      </c>
      <c r="U273">
        <f>YEAR(Plastic_Pollution_Data[[#This Row],[Date]])</f>
        <v>2022</v>
      </c>
    </row>
    <row r="274" spans="1:21" x14ac:dyDescent="0.35">
      <c r="A274">
        <v>629</v>
      </c>
      <c r="B274" s="1">
        <v>45510</v>
      </c>
      <c r="C274" t="s">
        <v>26</v>
      </c>
      <c r="D274" t="s">
        <v>44</v>
      </c>
      <c r="E274" t="s">
        <v>51</v>
      </c>
      <c r="F274" t="s">
        <v>28</v>
      </c>
      <c r="G274" t="s">
        <v>46</v>
      </c>
      <c r="H274">
        <v>3641.44</v>
      </c>
      <c r="I274">
        <v>447.2</v>
      </c>
      <c r="J274">
        <v>3194.24</v>
      </c>
      <c r="K274">
        <v>274.56</v>
      </c>
      <c r="L274">
        <v>14490224</v>
      </c>
      <c r="M274">
        <v>2.5099999999999998E-4</v>
      </c>
      <c r="N274">
        <v>613024.39</v>
      </c>
      <c r="O274">
        <v>8.4</v>
      </c>
      <c r="P274">
        <v>2.5299999999999998</v>
      </c>
      <c r="Q274">
        <v>67.08</v>
      </c>
      <c r="R274">
        <v>18.670000000000002</v>
      </c>
      <c r="S274">
        <v>14.25</v>
      </c>
      <c r="T274" t="s">
        <v>25</v>
      </c>
      <c r="U274">
        <f>YEAR(Plastic_Pollution_Data[[#This Row],[Date]])</f>
        <v>2024</v>
      </c>
    </row>
    <row r="275" spans="1:21" x14ac:dyDescent="0.35">
      <c r="A275">
        <v>634</v>
      </c>
      <c r="B275" s="1">
        <v>44993</v>
      </c>
      <c r="C275" t="s">
        <v>33</v>
      </c>
      <c r="D275" t="s">
        <v>21</v>
      </c>
      <c r="E275" t="s">
        <v>51</v>
      </c>
      <c r="F275" t="s">
        <v>28</v>
      </c>
      <c r="G275" t="s">
        <v>40</v>
      </c>
      <c r="H275">
        <v>1338.75</v>
      </c>
      <c r="I275">
        <v>592.49</v>
      </c>
      <c r="J275">
        <v>746.26</v>
      </c>
      <c r="K275">
        <v>190.26</v>
      </c>
      <c r="L275">
        <v>10590552</v>
      </c>
      <c r="M275">
        <v>1.26E-4</v>
      </c>
      <c r="N275">
        <v>78967.649999999994</v>
      </c>
      <c r="O275">
        <v>7.04</v>
      </c>
      <c r="P275">
        <v>3.81</v>
      </c>
      <c r="Q275">
        <v>52.63</v>
      </c>
      <c r="R275">
        <v>25.09</v>
      </c>
      <c r="S275">
        <v>22.28</v>
      </c>
      <c r="T275" t="s">
        <v>25</v>
      </c>
      <c r="U275">
        <f>YEAR(Plastic_Pollution_Data[[#This Row],[Date]])</f>
        <v>2023</v>
      </c>
    </row>
    <row r="276" spans="1:21" x14ac:dyDescent="0.35">
      <c r="A276">
        <v>637</v>
      </c>
      <c r="B276" s="1">
        <v>45468</v>
      </c>
      <c r="C276" t="s">
        <v>47</v>
      </c>
      <c r="D276" t="s">
        <v>31</v>
      </c>
      <c r="E276" t="s">
        <v>51</v>
      </c>
      <c r="F276" t="s">
        <v>23</v>
      </c>
      <c r="G276" t="s">
        <v>38</v>
      </c>
      <c r="H276">
        <v>2898.06</v>
      </c>
      <c r="I276">
        <v>1592.73</v>
      </c>
      <c r="J276">
        <v>1305.33</v>
      </c>
      <c r="K276">
        <v>80.62</v>
      </c>
      <c r="L276">
        <v>16852927</v>
      </c>
      <c r="M276">
        <v>1.7200000000000001E-4</v>
      </c>
      <c r="N276">
        <v>219681.91</v>
      </c>
      <c r="O276">
        <v>1.08</v>
      </c>
      <c r="P276">
        <v>3.25</v>
      </c>
      <c r="Q276">
        <v>57.66</v>
      </c>
      <c r="R276">
        <v>32.4</v>
      </c>
      <c r="S276">
        <v>9.94</v>
      </c>
      <c r="T276" t="s">
        <v>25</v>
      </c>
      <c r="U276">
        <f>YEAR(Plastic_Pollution_Data[[#This Row],[Date]])</f>
        <v>2024</v>
      </c>
    </row>
    <row r="277" spans="1:21" x14ac:dyDescent="0.35">
      <c r="A277">
        <v>641</v>
      </c>
      <c r="B277" s="1">
        <v>45103</v>
      </c>
      <c r="C277" t="s">
        <v>33</v>
      </c>
      <c r="D277" t="s">
        <v>31</v>
      </c>
      <c r="E277" t="s">
        <v>51</v>
      </c>
      <c r="F277" t="s">
        <v>23</v>
      </c>
      <c r="G277" t="s">
        <v>38</v>
      </c>
      <c r="H277">
        <v>1478.4</v>
      </c>
      <c r="I277">
        <v>304.14</v>
      </c>
      <c r="J277">
        <v>1174.26</v>
      </c>
      <c r="K277">
        <v>257.83999999999997</v>
      </c>
      <c r="L277">
        <v>13743251</v>
      </c>
      <c r="M277">
        <v>1.08E-4</v>
      </c>
      <c r="N277">
        <v>215489.78</v>
      </c>
      <c r="O277">
        <v>2.81</v>
      </c>
      <c r="P277">
        <v>8.0399999999999991</v>
      </c>
      <c r="Q277">
        <v>67.319999999999993</v>
      </c>
      <c r="R277">
        <v>19.21</v>
      </c>
      <c r="S277">
        <v>13.47</v>
      </c>
      <c r="T277" t="s">
        <v>25</v>
      </c>
      <c r="U277">
        <f>YEAR(Plastic_Pollution_Data[[#This Row],[Date]])</f>
        <v>2023</v>
      </c>
    </row>
    <row r="278" spans="1:21" x14ac:dyDescent="0.35">
      <c r="A278">
        <v>643</v>
      </c>
      <c r="B278" s="1">
        <v>45354</v>
      </c>
      <c r="C278" t="s">
        <v>48</v>
      </c>
      <c r="D278" t="s">
        <v>34</v>
      </c>
      <c r="E278" t="s">
        <v>51</v>
      </c>
      <c r="F278" t="s">
        <v>28</v>
      </c>
      <c r="G278" t="s">
        <v>38</v>
      </c>
      <c r="H278">
        <v>2939.87</v>
      </c>
      <c r="I278">
        <v>1249.55</v>
      </c>
      <c r="J278">
        <v>1690.32</v>
      </c>
      <c r="K278">
        <v>96.93</v>
      </c>
      <c r="L278">
        <v>7206152</v>
      </c>
      <c r="M278">
        <v>4.08E-4</v>
      </c>
      <c r="N278">
        <v>202094.8</v>
      </c>
      <c r="O278">
        <v>7.87</v>
      </c>
      <c r="P278">
        <v>2.59</v>
      </c>
      <c r="Q278">
        <v>44.61</v>
      </c>
      <c r="R278">
        <v>51.1</v>
      </c>
      <c r="S278">
        <v>4.29</v>
      </c>
      <c r="T278" t="s">
        <v>25</v>
      </c>
      <c r="U278">
        <f>YEAR(Plastic_Pollution_Data[[#This Row],[Date]])</f>
        <v>2024</v>
      </c>
    </row>
    <row r="279" spans="1:21" x14ac:dyDescent="0.35">
      <c r="A279">
        <v>652</v>
      </c>
      <c r="B279" s="1">
        <v>45461</v>
      </c>
      <c r="C279" t="s">
        <v>47</v>
      </c>
      <c r="D279" t="s">
        <v>27</v>
      </c>
      <c r="E279" t="s">
        <v>51</v>
      </c>
      <c r="F279" t="s">
        <v>23</v>
      </c>
      <c r="G279" t="s">
        <v>38</v>
      </c>
      <c r="H279">
        <v>267.94</v>
      </c>
      <c r="I279">
        <v>38.270000000000003</v>
      </c>
      <c r="J279">
        <v>229.67</v>
      </c>
      <c r="K279">
        <v>47.47</v>
      </c>
      <c r="L279">
        <v>12893777</v>
      </c>
      <c r="M279">
        <v>2.0999999999999999E-5</v>
      </c>
      <c r="N279">
        <v>45371.38</v>
      </c>
      <c r="O279">
        <v>1.07</v>
      </c>
      <c r="P279">
        <v>1.2</v>
      </c>
      <c r="Q279">
        <v>50.47</v>
      </c>
      <c r="R279">
        <v>30.51</v>
      </c>
      <c r="S279">
        <v>19.02</v>
      </c>
      <c r="T279" t="s">
        <v>25</v>
      </c>
      <c r="U279">
        <f>YEAR(Plastic_Pollution_Data[[#This Row],[Date]])</f>
        <v>2024</v>
      </c>
    </row>
    <row r="280" spans="1:21" x14ac:dyDescent="0.35">
      <c r="A280">
        <v>664</v>
      </c>
      <c r="B280" s="1">
        <v>44578</v>
      </c>
      <c r="C280" t="s">
        <v>47</v>
      </c>
      <c r="D280" t="s">
        <v>34</v>
      </c>
      <c r="E280" t="s">
        <v>51</v>
      </c>
      <c r="F280" t="s">
        <v>23</v>
      </c>
      <c r="G280" t="s">
        <v>32</v>
      </c>
      <c r="H280">
        <v>4566.67</v>
      </c>
      <c r="I280">
        <v>2720.33</v>
      </c>
      <c r="J280">
        <v>1846.34</v>
      </c>
      <c r="K280">
        <v>118.97</v>
      </c>
      <c r="L280">
        <v>18138637</v>
      </c>
      <c r="M280">
        <v>2.52E-4</v>
      </c>
      <c r="N280">
        <v>149594.87</v>
      </c>
      <c r="O280">
        <v>3.09</v>
      </c>
      <c r="P280">
        <v>1.49</v>
      </c>
      <c r="Q280">
        <v>11.27</v>
      </c>
      <c r="R280">
        <v>12.98</v>
      </c>
      <c r="S280">
        <v>75.75</v>
      </c>
      <c r="T280" t="s">
        <v>25</v>
      </c>
      <c r="U280">
        <f>YEAR(Plastic_Pollution_Data[[#This Row],[Date]])</f>
        <v>2022</v>
      </c>
    </row>
    <row r="281" spans="1:21" x14ac:dyDescent="0.35">
      <c r="A281">
        <v>681</v>
      </c>
      <c r="B281" s="1">
        <v>44911</v>
      </c>
      <c r="C281" t="s">
        <v>26</v>
      </c>
      <c r="D281" t="s">
        <v>44</v>
      </c>
      <c r="E281" t="s">
        <v>51</v>
      </c>
      <c r="F281" t="s">
        <v>35</v>
      </c>
      <c r="G281" t="s">
        <v>38</v>
      </c>
      <c r="H281">
        <v>90.65</v>
      </c>
      <c r="I281">
        <v>9.9700000000000006</v>
      </c>
      <c r="J281">
        <v>80.680000000000007</v>
      </c>
      <c r="K281">
        <v>4.9800000000000004</v>
      </c>
      <c r="L281">
        <v>17579009</v>
      </c>
      <c r="M281">
        <v>5.0000000000000004E-6</v>
      </c>
      <c r="N281">
        <v>14437.59</v>
      </c>
      <c r="O281">
        <v>1.73</v>
      </c>
      <c r="P281">
        <v>4.51</v>
      </c>
      <c r="Q281">
        <v>61.04</v>
      </c>
      <c r="R281">
        <v>14.76</v>
      </c>
      <c r="S281">
        <v>24.2</v>
      </c>
      <c r="T281" t="s">
        <v>25</v>
      </c>
      <c r="U281">
        <f>YEAR(Plastic_Pollution_Data[[#This Row],[Date]])</f>
        <v>2022</v>
      </c>
    </row>
    <row r="282" spans="1:21" x14ac:dyDescent="0.35">
      <c r="A282">
        <v>687</v>
      </c>
      <c r="B282" s="1">
        <v>44814</v>
      </c>
      <c r="C282" t="s">
        <v>26</v>
      </c>
      <c r="D282" t="s">
        <v>31</v>
      </c>
      <c r="E282" t="s">
        <v>51</v>
      </c>
      <c r="F282" t="s">
        <v>23</v>
      </c>
      <c r="G282" t="s">
        <v>32</v>
      </c>
      <c r="H282">
        <v>2127.14</v>
      </c>
      <c r="I282">
        <v>1076.27</v>
      </c>
      <c r="J282">
        <v>1050.8699999999999</v>
      </c>
      <c r="K282">
        <v>153.81</v>
      </c>
      <c r="L282">
        <v>19565762</v>
      </c>
      <c r="M282">
        <v>1.0900000000000001E-4</v>
      </c>
      <c r="N282">
        <v>157936.51</v>
      </c>
      <c r="O282">
        <v>1.2</v>
      </c>
      <c r="P282">
        <v>2.83</v>
      </c>
      <c r="Q282">
        <v>55.47</v>
      </c>
      <c r="R282">
        <v>20.2</v>
      </c>
      <c r="S282">
        <v>24.33</v>
      </c>
      <c r="T282" t="s">
        <v>25</v>
      </c>
      <c r="U282">
        <f>YEAR(Plastic_Pollution_Data[[#This Row],[Date]])</f>
        <v>2022</v>
      </c>
    </row>
    <row r="283" spans="1:21" x14ac:dyDescent="0.35">
      <c r="A283">
        <v>692</v>
      </c>
      <c r="B283" s="1">
        <v>45492</v>
      </c>
      <c r="C283" t="s">
        <v>36</v>
      </c>
      <c r="D283" t="s">
        <v>42</v>
      </c>
      <c r="E283" t="s">
        <v>51</v>
      </c>
      <c r="F283" t="s">
        <v>43</v>
      </c>
      <c r="G283" t="s">
        <v>38</v>
      </c>
      <c r="H283">
        <v>2018.73</v>
      </c>
      <c r="I283">
        <v>707.48</v>
      </c>
      <c r="J283">
        <v>1311.25</v>
      </c>
      <c r="K283">
        <v>205.99</v>
      </c>
      <c r="L283">
        <v>7820911</v>
      </c>
      <c r="M283">
        <v>2.5799999999999998E-4</v>
      </c>
      <c r="N283">
        <v>252755.16</v>
      </c>
      <c r="O283">
        <v>3.16</v>
      </c>
      <c r="P283">
        <v>1.66</v>
      </c>
      <c r="Q283">
        <v>55.39</v>
      </c>
      <c r="R283">
        <v>12.29</v>
      </c>
      <c r="S283">
        <v>32.32</v>
      </c>
      <c r="T283" t="s">
        <v>25</v>
      </c>
      <c r="U283">
        <f>YEAR(Plastic_Pollution_Data[[#This Row],[Date]])</f>
        <v>2024</v>
      </c>
    </row>
    <row r="284" spans="1:21" x14ac:dyDescent="0.35">
      <c r="A284">
        <v>731</v>
      </c>
      <c r="B284" s="1">
        <v>44938</v>
      </c>
      <c r="C284" t="s">
        <v>33</v>
      </c>
      <c r="D284" t="s">
        <v>41</v>
      </c>
      <c r="E284" t="s">
        <v>51</v>
      </c>
      <c r="F284" t="s">
        <v>23</v>
      </c>
      <c r="G284" t="s">
        <v>46</v>
      </c>
      <c r="H284">
        <v>3907.74</v>
      </c>
      <c r="I284">
        <v>2176.3000000000002</v>
      </c>
      <c r="J284">
        <v>1731.44</v>
      </c>
      <c r="K284">
        <v>445.16</v>
      </c>
      <c r="L284">
        <v>6652417</v>
      </c>
      <c r="M284">
        <v>5.8699999999999996E-4</v>
      </c>
      <c r="N284">
        <v>119063.47</v>
      </c>
      <c r="O284">
        <v>7.08</v>
      </c>
      <c r="P284">
        <v>7.63</v>
      </c>
      <c r="Q284">
        <v>60.59</v>
      </c>
      <c r="R284">
        <v>52.25</v>
      </c>
      <c r="S284">
        <v>-12.84</v>
      </c>
      <c r="T284" t="s">
        <v>25</v>
      </c>
      <c r="U284">
        <f>YEAR(Plastic_Pollution_Data[[#This Row],[Date]])</f>
        <v>2023</v>
      </c>
    </row>
    <row r="285" spans="1:21" x14ac:dyDescent="0.35">
      <c r="A285">
        <v>780</v>
      </c>
      <c r="B285" s="1">
        <v>44814</v>
      </c>
      <c r="C285" t="s">
        <v>36</v>
      </c>
      <c r="D285" t="s">
        <v>44</v>
      </c>
      <c r="E285" t="s">
        <v>51</v>
      </c>
      <c r="F285" t="s">
        <v>43</v>
      </c>
      <c r="G285" t="s">
        <v>39</v>
      </c>
      <c r="H285">
        <v>3039.93</v>
      </c>
      <c r="I285">
        <v>921.64</v>
      </c>
      <c r="J285">
        <v>2118.29</v>
      </c>
      <c r="K285">
        <v>278.10000000000002</v>
      </c>
      <c r="L285">
        <v>16214779</v>
      </c>
      <c r="M285">
        <v>1.8699999999999999E-4</v>
      </c>
      <c r="N285">
        <v>121222.24</v>
      </c>
      <c r="O285">
        <v>3.79</v>
      </c>
      <c r="P285">
        <v>9.85</v>
      </c>
      <c r="Q285">
        <v>40.93</v>
      </c>
      <c r="R285">
        <v>56.6</v>
      </c>
      <c r="S285">
        <v>2.4700000000000002</v>
      </c>
      <c r="T285" t="s">
        <v>25</v>
      </c>
      <c r="U285">
        <f>YEAR(Plastic_Pollution_Data[[#This Row],[Date]])</f>
        <v>2022</v>
      </c>
    </row>
    <row r="286" spans="1:21" x14ac:dyDescent="0.35">
      <c r="A286">
        <v>794</v>
      </c>
      <c r="B286" s="1">
        <v>45538</v>
      </c>
      <c r="C286" t="s">
        <v>36</v>
      </c>
      <c r="D286" t="s">
        <v>21</v>
      </c>
      <c r="E286" t="s">
        <v>51</v>
      </c>
      <c r="F286" t="s">
        <v>23</v>
      </c>
      <c r="G286" t="s">
        <v>32</v>
      </c>
      <c r="H286">
        <v>811.06</v>
      </c>
      <c r="I286">
        <v>283.83999999999997</v>
      </c>
      <c r="J286">
        <v>527.22</v>
      </c>
      <c r="K286">
        <v>78.17</v>
      </c>
      <c r="L286">
        <v>19011691</v>
      </c>
      <c r="M286">
        <v>4.3000000000000002E-5</v>
      </c>
      <c r="N286">
        <v>56626.49</v>
      </c>
      <c r="O286">
        <v>9.98</v>
      </c>
      <c r="P286">
        <v>1.28</v>
      </c>
      <c r="Q286">
        <v>15.22</v>
      </c>
      <c r="R286">
        <v>37.32</v>
      </c>
      <c r="S286">
        <v>47.46</v>
      </c>
      <c r="T286" t="s">
        <v>25</v>
      </c>
      <c r="U286">
        <f>YEAR(Plastic_Pollution_Data[[#This Row],[Date]])</f>
        <v>2024</v>
      </c>
    </row>
    <row r="287" spans="1:21" x14ac:dyDescent="0.35">
      <c r="A287">
        <v>817</v>
      </c>
      <c r="B287" s="1">
        <v>45008</v>
      </c>
      <c r="C287" t="s">
        <v>47</v>
      </c>
      <c r="D287" t="s">
        <v>37</v>
      </c>
      <c r="E287" t="s">
        <v>51</v>
      </c>
      <c r="F287" t="s">
        <v>23</v>
      </c>
      <c r="G287" t="s">
        <v>39</v>
      </c>
      <c r="H287">
        <v>1737.92</v>
      </c>
      <c r="I287">
        <v>273.7</v>
      </c>
      <c r="J287">
        <v>1464.22</v>
      </c>
      <c r="K287">
        <v>283.7</v>
      </c>
      <c r="L287">
        <v>4516114</v>
      </c>
      <c r="M287">
        <v>3.8499999999999998E-4</v>
      </c>
      <c r="N287">
        <v>89123.82</v>
      </c>
      <c r="O287">
        <v>3.97</v>
      </c>
      <c r="P287">
        <v>7.37</v>
      </c>
      <c r="Q287">
        <v>26.71</v>
      </c>
      <c r="R287">
        <v>32.33</v>
      </c>
      <c r="S287">
        <v>40.96</v>
      </c>
      <c r="T287" t="s">
        <v>25</v>
      </c>
      <c r="U287">
        <f>YEAR(Plastic_Pollution_Data[[#This Row],[Date]])</f>
        <v>2023</v>
      </c>
    </row>
    <row r="288" spans="1:21" x14ac:dyDescent="0.35">
      <c r="A288">
        <v>832</v>
      </c>
      <c r="B288" s="1">
        <v>45313</v>
      </c>
      <c r="C288" t="s">
        <v>33</v>
      </c>
      <c r="D288" t="s">
        <v>31</v>
      </c>
      <c r="E288" t="s">
        <v>51</v>
      </c>
      <c r="F288" t="s">
        <v>23</v>
      </c>
      <c r="G288" t="s">
        <v>38</v>
      </c>
      <c r="H288">
        <v>3548.38</v>
      </c>
      <c r="I288">
        <v>1777.99</v>
      </c>
      <c r="J288">
        <v>1770.39</v>
      </c>
      <c r="K288">
        <v>273.61</v>
      </c>
      <c r="L288">
        <v>15449355</v>
      </c>
      <c r="M288">
        <v>2.3000000000000001E-4</v>
      </c>
      <c r="N288">
        <v>191535.73</v>
      </c>
      <c r="O288">
        <v>2.36</v>
      </c>
      <c r="P288">
        <v>4.2</v>
      </c>
      <c r="Q288">
        <v>13.05</v>
      </c>
      <c r="R288">
        <v>52.38</v>
      </c>
      <c r="S288">
        <v>34.57</v>
      </c>
      <c r="T288" t="s">
        <v>25</v>
      </c>
      <c r="U288">
        <f>YEAR(Plastic_Pollution_Data[[#This Row],[Date]])</f>
        <v>2024</v>
      </c>
    </row>
    <row r="289" spans="1:21" x14ac:dyDescent="0.35">
      <c r="A289">
        <v>835</v>
      </c>
      <c r="B289" s="1">
        <v>44664</v>
      </c>
      <c r="C289" t="s">
        <v>33</v>
      </c>
      <c r="D289" t="s">
        <v>41</v>
      </c>
      <c r="E289" t="s">
        <v>51</v>
      </c>
      <c r="F289" t="s">
        <v>28</v>
      </c>
      <c r="G289" t="s">
        <v>29</v>
      </c>
      <c r="H289">
        <v>181.78</v>
      </c>
      <c r="I289">
        <v>82.47</v>
      </c>
      <c r="J289">
        <v>99.31</v>
      </c>
      <c r="K289">
        <v>7.47</v>
      </c>
      <c r="L289">
        <v>3524041</v>
      </c>
      <c r="M289">
        <v>5.1999999999999997E-5</v>
      </c>
      <c r="N289">
        <v>14847.18</v>
      </c>
      <c r="O289">
        <v>7.24</v>
      </c>
      <c r="P289">
        <v>1.9</v>
      </c>
      <c r="Q289">
        <v>28.82</v>
      </c>
      <c r="R289">
        <v>19.96</v>
      </c>
      <c r="S289">
        <v>51.22</v>
      </c>
      <c r="T289" t="s">
        <v>25</v>
      </c>
      <c r="U289">
        <f>YEAR(Plastic_Pollution_Data[[#This Row],[Date]])</f>
        <v>2022</v>
      </c>
    </row>
    <row r="290" spans="1:21" x14ac:dyDescent="0.35">
      <c r="A290">
        <v>837</v>
      </c>
      <c r="B290" s="1">
        <v>45013</v>
      </c>
      <c r="C290" t="s">
        <v>20</v>
      </c>
      <c r="D290" t="s">
        <v>27</v>
      </c>
      <c r="E290" t="s">
        <v>51</v>
      </c>
      <c r="F290" t="s">
        <v>35</v>
      </c>
      <c r="G290" t="s">
        <v>39</v>
      </c>
      <c r="H290">
        <v>1046.3699999999999</v>
      </c>
      <c r="I290">
        <v>562.96</v>
      </c>
      <c r="J290">
        <v>483.41</v>
      </c>
      <c r="K290">
        <v>112.8</v>
      </c>
      <c r="L290">
        <v>3672708</v>
      </c>
      <c r="M290">
        <v>2.8499999999999999E-4</v>
      </c>
      <c r="N290">
        <v>39699.410000000003</v>
      </c>
      <c r="O290">
        <v>3.16</v>
      </c>
      <c r="P290">
        <v>1.38</v>
      </c>
      <c r="Q290">
        <v>20.88</v>
      </c>
      <c r="R290">
        <v>24.19</v>
      </c>
      <c r="S290">
        <v>54.93</v>
      </c>
      <c r="T290" t="s">
        <v>25</v>
      </c>
      <c r="U290">
        <f>YEAR(Plastic_Pollution_Data[[#This Row],[Date]])</f>
        <v>2023</v>
      </c>
    </row>
    <row r="291" spans="1:21" x14ac:dyDescent="0.35">
      <c r="A291">
        <v>841</v>
      </c>
      <c r="B291" s="1">
        <v>45432</v>
      </c>
      <c r="C291" t="s">
        <v>45</v>
      </c>
      <c r="D291" t="s">
        <v>27</v>
      </c>
      <c r="E291" t="s">
        <v>51</v>
      </c>
      <c r="F291" t="s">
        <v>23</v>
      </c>
      <c r="G291" t="s">
        <v>24</v>
      </c>
      <c r="H291">
        <v>4958.93</v>
      </c>
      <c r="I291">
        <v>1600.72</v>
      </c>
      <c r="J291">
        <v>3358.21</v>
      </c>
      <c r="K291">
        <v>973.63</v>
      </c>
      <c r="L291">
        <v>18794019</v>
      </c>
      <c r="M291">
        <v>2.6400000000000002E-4</v>
      </c>
      <c r="N291">
        <v>577326.80000000005</v>
      </c>
      <c r="O291">
        <v>7.79</v>
      </c>
      <c r="P291">
        <v>1.78</v>
      </c>
      <c r="Q291">
        <v>27.18</v>
      </c>
      <c r="R291">
        <v>41.59</v>
      </c>
      <c r="S291">
        <v>31.23</v>
      </c>
      <c r="T291" t="s">
        <v>25</v>
      </c>
      <c r="U291">
        <f>YEAR(Plastic_Pollution_Data[[#This Row],[Date]])</f>
        <v>2024</v>
      </c>
    </row>
    <row r="292" spans="1:21" x14ac:dyDescent="0.35">
      <c r="A292">
        <v>901</v>
      </c>
      <c r="B292" s="1">
        <v>45278</v>
      </c>
      <c r="C292" t="s">
        <v>33</v>
      </c>
      <c r="D292" t="s">
        <v>49</v>
      </c>
      <c r="E292" t="s">
        <v>51</v>
      </c>
      <c r="F292" t="s">
        <v>28</v>
      </c>
      <c r="G292" t="s">
        <v>40</v>
      </c>
      <c r="H292">
        <v>1731.14</v>
      </c>
      <c r="I292">
        <v>502.18</v>
      </c>
      <c r="J292">
        <v>1228.96</v>
      </c>
      <c r="K292">
        <v>88.21</v>
      </c>
      <c r="L292">
        <v>15565486</v>
      </c>
      <c r="M292">
        <v>1.11E-4</v>
      </c>
      <c r="N292">
        <v>205765.31</v>
      </c>
      <c r="O292">
        <v>2.17</v>
      </c>
      <c r="P292">
        <v>5.01</v>
      </c>
      <c r="Q292">
        <v>50.67</v>
      </c>
      <c r="R292">
        <v>29.03</v>
      </c>
      <c r="S292">
        <v>20.3</v>
      </c>
      <c r="T292" t="s">
        <v>25</v>
      </c>
      <c r="U292">
        <f>YEAR(Plastic_Pollution_Data[[#This Row],[Date]])</f>
        <v>2023</v>
      </c>
    </row>
    <row r="293" spans="1:21" x14ac:dyDescent="0.35">
      <c r="A293">
        <v>903</v>
      </c>
      <c r="B293" s="1">
        <v>45313</v>
      </c>
      <c r="C293" t="s">
        <v>33</v>
      </c>
      <c r="D293" t="s">
        <v>41</v>
      </c>
      <c r="E293" t="s">
        <v>51</v>
      </c>
      <c r="F293" t="s">
        <v>23</v>
      </c>
      <c r="G293" t="s">
        <v>32</v>
      </c>
      <c r="H293">
        <v>4358.8</v>
      </c>
      <c r="I293">
        <v>1033.6500000000001</v>
      </c>
      <c r="J293">
        <v>3325.15</v>
      </c>
      <c r="K293">
        <v>428.8</v>
      </c>
      <c r="L293">
        <v>15207690</v>
      </c>
      <c r="M293">
        <v>2.8699999999999998E-4</v>
      </c>
      <c r="N293">
        <v>179944.32000000001</v>
      </c>
      <c r="O293">
        <v>5.17</v>
      </c>
      <c r="P293">
        <v>2.13</v>
      </c>
      <c r="Q293">
        <v>27.63</v>
      </c>
      <c r="R293">
        <v>16.73</v>
      </c>
      <c r="S293">
        <v>55.64</v>
      </c>
      <c r="T293" t="s">
        <v>25</v>
      </c>
      <c r="U293">
        <f>YEAR(Plastic_Pollution_Data[[#This Row],[Date]])</f>
        <v>2024</v>
      </c>
    </row>
    <row r="294" spans="1:21" x14ac:dyDescent="0.35">
      <c r="A294">
        <v>908</v>
      </c>
      <c r="B294" s="1">
        <v>45075</v>
      </c>
      <c r="C294" t="s">
        <v>36</v>
      </c>
      <c r="D294" t="s">
        <v>42</v>
      </c>
      <c r="E294" t="s">
        <v>51</v>
      </c>
      <c r="F294" t="s">
        <v>43</v>
      </c>
      <c r="G294" t="s">
        <v>32</v>
      </c>
      <c r="H294">
        <v>669.25</v>
      </c>
      <c r="I294">
        <v>280.51</v>
      </c>
      <c r="J294">
        <v>388.74</v>
      </c>
      <c r="K294">
        <v>84.83</v>
      </c>
      <c r="L294">
        <v>12331861</v>
      </c>
      <c r="M294">
        <v>5.3999999999999998E-5</v>
      </c>
      <c r="N294">
        <v>43550.11</v>
      </c>
      <c r="O294">
        <v>1.46</v>
      </c>
      <c r="P294">
        <v>4.3499999999999996</v>
      </c>
      <c r="Q294">
        <v>46.5</v>
      </c>
      <c r="R294">
        <v>13.42</v>
      </c>
      <c r="S294">
        <v>40.08</v>
      </c>
      <c r="T294" t="s">
        <v>25</v>
      </c>
      <c r="U294">
        <f>YEAR(Plastic_Pollution_Data[[#This Row],[Date]])</f>
        <v>2023</v>
      </c>
    </row>
    <row r="295" spans="1:21" x14ac:dyDescent="0.35">
      <c r="A295">
        <v>910</v>
      </c>
      <c r="B295" s="1">
        <v>44573</v>
      </c>
      <c r="C295" t="s">
        <v>36</v>
      </c>
      <c r="D295" t="s">
        <v>31</v>
      </c>
      <c r="E295" t="s">
        <v>51</v>
      </c>
      <c r="F295" t="s">
        <v>35</v>
      </c>
      <c r="G295" t="s">
        <v>24</v>
      </c>
      <c r="H295">
        <v>4176.99</v>
      </c>
      <c r="I295">
        <v>1063.93</v>
      </c>
      <c r="J295">
        <v>3113.06</v>
      </c>
      <c r="K295">
        <v>415.07</v>
      </c>
      <c r="L295">
        <v>11689619</v>
      </c>
      <c r="M295">
        <v>3.57E-4</v>
      </c>
      <c r="N295">
        <v>545628.36</v>
      </c>
      <c r="O295">
        <v>6.34</v>
      </c>
      <c r="P295">
        <v>2.15</v>
      </c>
      <c r="Q295">
        <v>66.91</v>
      </c>
      <c r="R295">
        <v>18.010000000000002</v>
      </c>
      <c r="S295">
        <v>15.08</v>
      </c>
      <c r="T295" t="s">
        <v>25</v>
      </c>
      <c r="U295">
        <f>YEAR(Plastic_Pollution_Data[[#This Row],[Date]])</f>
        <v>2022</v>
      </c>
    </row>
    <row r="296" spans="1:21" x14ac:dyDescent="0.35">
      <c r="A296">
        <v>917</v>
      </c>
      <c r="B296" s="1">
        <v>45258</v>
      </c>
      <c r="C296" t="s">
        <v>48</v>
      </c>
      <c r="D296" t="s">
        <v>42</v>
      </c>
      <c r="E296" t="s">
        <v>51</v>
      </c>
      <c r="F296" t="s">
        <v>23</v>
      </c>
      <c r="G296" t="s">
        <v>29</v>
      </c>
      <c r="H296">
        <v>2134.5300000000002</v>
      </c>
      <c r="I296">
        <v>254.52</v>
      </c>
      <c r="J296">
        <v>1880.01</v>
      </c>
      <c r="K296">
        <v>209.35</v>
      </c>
      <c r="L296">
        <v>907744</v>
      </c>
      <c r="M296">
        <v>2.3509999999999998E-3</v>
      </c>
      <c r="N296">
        <v>133105.28</v>
      </c>
      <c r="O296">
        <v>7.1</v>
      </c>
      <c r="P296">
        <v>4.67</v>
      </c>
      <c r="Q296">
        <v>54.12</v>
      </c>
      <c r="R296">
        <v>58.18</v>
      </c>
      <c r="S296">
        <v>-12.3</v>
      </c>
      <c r="T296" t="s">
        <v>25</v>
      </c>
      <c r="U296">
        <f>YEAR(Plastic_Pollution_Data[[#This Row],[Date]])</f>
        <v>2023</v>
      </c>
    </row>
    <row r="297" spans="1:21" x14ac:dyDescent="0.35">
      <c r="A297">
        <v>933</v>
      </c>
      <c r="B297" s="1">
        <v>44898</v>
      </c>
      <c r="C297" t="s">
        <v>33</v>
      </c>
      <c r="D297" t="s">
        <v>31</v>
      </c>
      <c r="E297" t="s">
        <v>51</v>
      </c>
      <c r="F297" t="s">
        <v>23</v>
      </c>
      <c r="G297" t="s">
        <v>46</v>
      </c>
      <c r="H297">
        <v>2371.79</v>
      </c>
      <c r="I297">
        <v>1217.19</v>
      </c>
      <c r="J297">
        <v>1154.5999999999999</v>
      </c>
      <c r="K297">
        <v>95.4</v>
      </c>
      <c r="L297">
        <v>16934231</v>
      </c>
      <c r="M297">
        <v>1.3999999999999999E-4</v>
      </c>
      <c r="N297">
        <v>64047.61</v>
      </c>
      <c r="O297">
        <v>9.18</v>
      </c>
      <c r="P297">
        <v>7.23</v>
      </c>
      <c r="Q297">
        <v>13.18</v>
      </c>
      <c r="R297">
        <v>48.87</v>
      </c>
      <c r="S297">
        <v>37.950000000000003</v>
      </c>
      <c r="T297" t="s">
        <v>25</v>
      </c>
      <c r="U297">
        <f>YEAR(Plastic_Pollution_Data[[#This Row],[Date]])</f>
        <v>2022</v>
      </c>
    </row>
    <row r="298" spans="1:21" x14ac:dyDescent="0.35">
      <c r="A298">
        <v>960</v>
      </c>
      <c r="B298" s="1">
        <v>44709</v>
      </c>
      <c r="C298" t="s">
        <v>33</v>
      </c>
      <c r="D298" t="s">
        <v>31</v>
      </c>
      <c r="E298" t="s">
        <v>51</v>
      </c>
      <c r="F298" t="s">
        <v>23</v>
      </c>
      <c r="G298" t="s">
        <v>29</v>
      </c>
      <c r="H298">
        <v>1272.6300000000001</v>
      </c>
      <c r="I298">
        <v>280.66000000000003</v>
      </c>
      <c r="J298">
        <v>991.97</v>
      </c>
      <c r="K298">
        <v>154.93</v>
      </c>
      <c r="L298">
        <v>11698841</v>
      </c>
      <c r="M298">
        <v>1.0900000000000001E-4</v>
      </c>
      <c r="N298">
        <v>51663.73</v>
      </c>
      <c r="O298">
        <v>7.28</v>
      </c>
      <c r="P298">
        <v>8.1199999999999992</v>
      </c>
      <c r="Q298">
        <v>31.45</v>
      </c>
      <c r="R298">
        <v>53.21</v>
      </c>
      <c r="S298">
        <v>15.34</v>
      </c>
      <c r="T298" t="s">
        <v>25</v>
      </c>
      <c r="U298">
        <f>YEAR(Plastic_Pollution_Data[[#This Row],[Date]])</f>
        <v>2022</v>
      </c>
    </row>
    <row r="299" spans="1:21" x14ac:dyDescent="0.35">
      <c r="A299">
        <v>965</v>
      </c>
      <c r="B299" s="1">
        <v>45272</v>
      </c>
      <c r="C299" t="s">
        <v>45</v>
      </c>
      <c r="D299" t="s">
        <v>44</v>
      </c>
      <c r="E299" t="s">
        <v>51</v>
      </c>
      <c r="F299" t="s">
        <v>23</v>
      </c>
      <c r="G299" t="s">
        <v>38</v>
      </c>
      <c r="H299">
        <v>1723.9</v>
      </c>
      <c r="I299">
        <v>790.82</v>
      </c>
      <c r="J299">
        <v>933.08</v>
      </c>
      <c r="K299">
        <v>96.42</v>
      </c>
      <c r="L299">
        <v>1847039</v>
      </c>
      <c r="M299">
        <v>9.3300000000000002E-4</v>
      </c>
      <c r="N299">
        <v>109722.51</v>
      </c>
      <c r="O299">
        <v>7.7</v>
      </c>
      <c r="P299">
        <v>1.73</v>
      </c>
      <c r="Q299">
        <v>51.15</v>
      </c>
      <c r="R299">
        <v>45.16</v>
      </c>
      <c r="S299">
        <v>3.69</v>
      </c>
      <c r="T299" t="s">
        <v>25</v>
      </c>
      <c r="U299">
        <f>YEAR(Plastic_Pollution_Data[[#This Row],[Date]])</f>
        <v>2023</v>
      </c>
    </row>
    <row r="300" spans="1:21" x14ac:dyDescent="0.35">
      <c r="A300">
        <v>967</v>
      </c>
      <c r="B300" s="1">
        <v>45006</v>
      </c>
      <c r="C300" t="s">
        <v>48</v>
      </c>
      <c r="D300" t="s">
        <v>42</v>
      </c>
      <c r="E300" t="s">
        <v>51</v>
      </c>
      <c r="F300" t="s">
        <v>43</v>
      </c>
      <c r="G300" t="s">
        <v>38</v>
      </c>
      <c r="H300">
        <v>1800.46</v>
      </c>
      <c r="I300">
        <v>195.6</v>
      </c>
      <c r="J300">
        <v>1604.86</v>
      </c>
      <c r="K300">
        <v>301.16000000000003</v>
      </c>
      <c r="L300">
        <v>11842066</v>
      </c>
      <c r="M300">
        <v>1.5200000000000001E-4</v>
      </c>
      <c r="N300">
        <v>315263.71999999997</v>
      </c>
      <c r="O300">
        <v>8.27</v>
      </c>
      <c r="P300">
        <v>8.56</v>
      </c>
      <c r="Q300">
        <v>52.27</v>
      </c>
      <c r="R300">
        <v>11.09</v>
      </c>
      <c r="S300">
        <v>36.64</v>
      </c>
      <c r="T300" t="s">
        <v>25</v>
      </c>
      <c r="U300">
        <f>YEAR(Plastic_Pollution_Data[[#This Row],[Date]])</f>
        <v>2023</v>
      </c>
    </row>
    <row r="301" spans="1:21" x14ac:dyDescent="0.35">
      <c r="A301">
        <v>975</v>
      </c>
      <c r="B301" s="1">
        <v>44564</v>
      </c>
      <c r="C301" t="s">
        <v>36</v>
      </c>
      <c r="D301" t="s">
        <v>21</v>
      </c>
      <c r="E301" t="s">
        <v>51</v>
      </c>
      <c r="F301" t="s">
        <v>28</v>
      </c>
      <c r="G301" t="s">
        <v>29</v>
      </c>
      <c r="H301">
        <v>3046.99</v>
      </c>
      <c r="I301">
        <v>1578</v>
      </c>
      <c r="J301">
        <v>1468.99</v>
      </c>
      <c r="K301">
        <v>265.92</v>
      </c>
      <c r="L301">
        <v>18736459</v>
      </c>
      <c r="M301">
        <v>1.63E-4</v>
      </c>
      <c r="N301">
        <v>87674.28</v>
      </c>
      <c r="O301">
        <v>2.14</v>
      </c>
      <c r="P301">
        <v>9.66</v>
      </c>
      <c r="Q301">
        <v>20.45</v>
      </c>
      <c r="R301">
        <v>38.46</v>
      </c>
      <c r="S301">
        <v>41.09</v>
      </c>
      <c r="T301" t="s">
        <v>25</v>
      </c>
      <c r="U301">
        <f>YEAR(Plastic_Pollution_Data[[#This Row],[Date]])</f>
        <v>2022</v>
      </c>
    </row>
    <row r="302" spans="1:21" x14ac:dyDescent="0.35">
      <c r="A302">
        <v>1012</v>
      </c>
      <c r="B302" s="1">
        <v>45294</v>
      </c>
      <c r="C302" t="s">
        <v>36</v>
      </c>
      <c r="D302" t="s">
        <v>41</v>
      </c>
      <c r="E302" t="s">
        <v>51</v>
      </c>
      <c r="F302" t="s">
        <v>43</v>
      </c>
      <c r="G302" t="s">
        <v>29</v>
      </c>
      <c r="H302">
        <v>1733.18</v>
      </c>
      <c r="I302">
        <v>362.53</v>
      </c>
      <c r="J302">
        <v>1370.65</v>
      </c>
      <c r="K302">
        <v>345.88</v>
      </c>
      <c r="L302">
        <v>10595037</v>
      </c>
      <c r="M302">
        <v>1.64E-4</v>
      </c>
      <c r="N302">
        <v>266153.53000000003</v>
      </c>
      <c r="O302">
        <v>1.64</v>
      </c>
      <c r="P302">
        <v>6.79</v>
      </c>
      <c r="Q302">
        <v>18.64</v>
      </c>
      <c r="R302">
        <v>17.190000000000001</v>
      </c>
      <c r="S302">
        <v>64.17</v>
      </c>
      <c r="T302" t="s">
        <v>25</v>
      </c>
      <c r="U302">
        <f>YEAR(Plastic_Pollution_Data[[#This Row],[Date]])</f>
        <v>2024</v>
      </c>
    </row>
    <row r="303" spans="1:21" x14ac:dyDescent="0.35">
      <c r="A303">
        <v>1024</v>
      </c>
      <c r="B303" s="1">
        <v>45410</v>
      </c>
      <c r="C303" t="s">
        <v>30</v>
      </c>
      <c r="D303" t="s">
        <v>31</v>
      </c>
      <c r="E303" t="s">
        <v>51</v>
      </c>
      <c r="F303" t="s">
        <v>43</v>
      </c>
      <c r="G303" t="s">
        <v>39</v>
      </c>
      <c r="H303">
        <v>4131.16</v>
      </c>
      <c r="I303">
        <v>2435.8000000000002</v>
      </c>
      <c r="J303">
        <v>1695.36</v>
      </c>
      <c r="K303">
        <v>191.88</v>
      </c>
      <c r="L303">
        <v>12204145</v>
      </c>
      <c r="M303">
        <v>3.39E-4</v>
      </c>
      <c r="N303">
        <v>306965.46999999997</v>
      </c>
      <c r="O303">
        <v>4.25</v>
      </c>
      <c r="P303">
        <v>3.75</v>
      </c>
      <c r="Q303">
        <v>46.86</v>
      </c>
      <c r="R303">
        <v>47.45</v>
      </c>
      <c r="S303">
        <v>5.69</v>
      </c>
      <c r="T303" t="s">
        <v>25</v>
      </c>
      <c r="U303">
        <f>YEAR(Plastic_Pollution_Data[[#This Row],[Date]])</f>
        <v>2024</v>
      </c>
    </row>
    <row r="304" spans="1:21" x14ac:dyDescent="0.35">
      <c r="A304">
        <v>1026</v>
      </c>
      <c r="B304" s="1">
        <v>45535</v>
      </c>
      <c r="C304" t="s">
        <v>26</v>
      </c>
      <c r="D304" t="s">
        <v>34</v>
      </c>
      <c r="E304" t="s">
        <v>51</v>
      </c>
      <c r="F304" t="s">
        <v>28</v>
      </c>
      <c r="G304" t="s">
        <v>39</v>
      </c>
      <c r="H304">
        <v>4186.38</v>
      </c>
      <c r="I304">
        <v>2498.17</v>
      </c>
      <c r="J304">
        <v>1688.21</v>
      </c>
      <c r="K304">
        <v>461.05</v>
      </c>
      <c r="L304">
        <v>9015804</v>
      </c>
      <c r="M304">
        <v>4.64E-4</v>
      </c>
      <c r="N304">
        <v>239954.79</v>
      </c>
      <c r="O304">
        <v>5.79</v>
      </c>
      <c r="P304">
        <v>6.6</v>
      </c>
      <c r="Q304">
        <v>45.8</v>
      </c>
      <c r="R304">
        <v>34.32</v>
      </c>
      <c r="S304">
        <v>19.88</v>
      </c>
      <c r="T304" t="s">
        <v>25</v>
      </c>
      <c r="U304">
        <f>YEAR(Plastic_Pollution_Data[[#This Row],[Date]])</f>
        <v>2024</v>
      </c>
    </row>
    <row r="305" spans="1:21" x14ac:dyDescent="0.35">
      <c r="A305">
        <v>1027</v>
      </c>
      <c r="B305" s="1">
        <v>45021</v>
      </c>
      <c r="C305" t="s">
        <v>47</v>
      </c>
      <c r="D305" t="s">
        <v>42</v>
      </c>
      <c r="E305" t="s">
        <v>51</v>
      </c>
      <c r="F305" t="s">
        <v>23</v>
      </c>
      <c r="G305" t="s">
        <v>39</v>
      </c>
      <c r="H305">
        <v>2380.9699999999998</v>
      </c>
      <c r="I305">
        <v>388.79</v>
      </c>
      <c r="J305">
        <v>1992.18</v>
      </c>
      <c r="K305">
        <v>258.45</v>
      </c>
      <c r="L305">
        <v>10359884</v>
      </c>
      <c r="M305">
        <v>2.3000000000000001E-4</v>
      </c>
      <c r="N305">
        <v>374911.98</v>
      </c>
      <c r="O305">
        <v>7.29</v>
      </c>
      <c r="P305">
        <v>9.77</v>
      </c>
      <c r="Q305">
        <v>24.87</v>
      </c>
      <c r="R305">
        <v>56.59</v>
      </c>
      <c r="S305">
        <v>18.54</v>
      </c>
      <c r="T305" t="s">
        <v>25</v>
      </c>
      <c r="U305">
        <f>YEAR(Plastic_Pollution_Data[[#This Row],[Date]])</f>
        <v>2023</v>
      </c>
    </row>
    <row r="306" spans="1:21" x14ac:dyDescent="0.35">
      <c r="A306">
        <v>1047</v>
      </c>
      <c r="B306" s="1">
        <v>44824</v>
      </c>
      <c r="C306" t="s">
        <v>36</v>
      </c>
      <c r="D306" t="s">
        <v>31</v>
      </c>
      <c r="E306" t="s">
        <v>51</v>
      </c>
      <c r="F306" t="s">
        <v>23</v>
      </c>
      <c r="G306" t="s">
        <v>38</v>
      </c>
      <c r="H306">
        <v>421.99</v>
      </c>
      <c r="I306">
        <v>47.38</v>
      </c>
      <c r="J306">
        <v>374.61</v>
      </c>
      <c r="K306">
        <v>77.09</v>
      </c>
      <c r="L306">
        <v>3800886</v>
      </c>
      <c r="M306">
        <v>1.11E-4</v>
      </c>
      <c r="N306">
        <v>42029.87</v>
      </c>
      <c r="O306">
        <v>6.4</v>
      </c>
      <c r="P306">
        <v>1.44</v>
      </c>
      <c r="Q306">
        <v>48.08</v>
      </c>
      <c r="R306">
        <v>40.4</v>
      </c>
      <c r="S306">
        <v>11.52</v>
      </c>
      <c r="T306" t="s">
        <v>25</v>
      </c>
      <c r="U306">
        <f>YEAR(Plastic_Pollution_Data[[#This Row],[Date]])</f>
        <v>2022</v>
      </c>
    </row>
    <row r="307" spans="1:21" x14ac:dyDescent="0.35">
      <c r="A307">
        <v>1064</v>
      </c>
      <c r="B307" s="1">
        <v>45485</v>
      </c>
      <c r="C307" t="s">
        <v>33</v>
      </c>
      <c r="D307" t="s">
        <v>34</v>
      </c>
      <c r="E307" t="s">
        <v>51</v>
      </c>
      <c r="F307" t="s">
        <v>43</v>
      </c>
      <c r="G307" t="s">
        <v>32</v>
      </c>
      <c r="H307">
        <v>4965.57</v>
      </c>
      <c r="I307">
        <v>1048.0999999999999</v>
      </c>
      <c r="J307">
        <v>3917.47</v>
      </c>
      <c r="K307">
        <v>771.76</v>
      </c>
      <c r="L307">
        <v>18858109</v>
      </c>
      <c r="M307">
        <v>2.63E-4</v>
      </c>
      <c r="N307">
        <v>546136.68000000005</v>
      </c>
      <c r="O307">
        <v>5.31</v>
      </c>
      <c r="P307">
        <v>7.8</v>
      </c>
      <c r="Q307">
        <v>17.98</v>
      </c>
      <c r="R307">
        <v>25.85</v>
      </c>
      <c r="S307">
        <v>56.17</v>
      </c>
      <c r="T307" t="s">
        <v>25</v>
      </c>
      <c r="U307">
        <f>YEAR(Plastic_Pollution_Data[[#This Row],[Date]])</f>
        <v>2024</v>
      </c>
    </row>
    <row r="308" spans="1:21" x14ac:dyDescent="0.35">
      <c r="A308">
        <v>1067</v>
      </c>
      <c r="B308" s="1">
        <v>45503</v>
      </c>
      <c r="C308" t="s">
        <v>45</v>
      </c>
      <c r="D308" t="s">
        <v>41</v>
      </c>
      <c r="E308" t="s">
        <v>51</v>
      </c>
      <c r="F308" t="s">
        <v>28</v>
      </c>
      <c r="G308" t="s">
        <v>40</v>
      </c>
      <c r="H308">
        <v>2882.51</v>
      </c>
      <c r="I308">
        <v>814.3</v>
      </c>
      <c r="J308">
        <v>2068.21</v>
      </c>
      <c r="K308">
        <v>365.24</v>
      </c>
      <c r="L308">
        <v>10614004</v>
      </c>
      <c r="M308">
        <v>2.72E-4</v>
      </c>
      <c r="N308">
        <v>346059.59</v>
      </c>
      <c r="O308">
        <v>5.33</v>
      </c>
      <c r="P308">
        <v>4.4000000000000004</v>
      </c>
      <c r="Q308">
        <v>45.66</v>
      </c>
      <c r="R308">
        <v>44.97</v>
      </c>
      <c r="S308">
        <v>9.3699999999999992</v>
      </c>
      <c r="T308" t="s">
        <v>25</v>
      </c>
      <c r="U308">
        <f>YEAR(Plastic_Pollution_Data[[#This Row],[Date]])</f>
        <v>2024</v>
      </c>
    </row>
    <row r="309" spans="1:21" x14ac:dyDescent="0.35">
      <c r="A309">
        <v>1105</v>
      </c>
      <c r="B309" s="1">
        <v>45081</v>
      </c>
      <c r="C309" t="s">
        <v>48</v>
      </c>
      <c r="D309" t="s">
        <v>42</v>
      </c>
      <c r="E309" t="s">
        <v>51</v>
      </c>
      <c r="F309" t="s">
        <v>35</v>
      </c>
      <c r="G309" t="s">
        <v>46</v>
      </c>
      <c r="H309">
        <v>4012.45</v>
      </c>
      <c r="I309">
        <v>1361.28</v>
      </c>
      <c r="J309">
        <v>2651.17</v>
      </c>
      <c r="K309">
        <v>202.31</v>
      </c>
      <c r="L309">
        <v>12518888</v>
      </c>
      <c r="M309">
        <v>3.21E-4</v>
      </c>
      <c r="N309">
        <v>322619.11</v>
      </c>
      <c r="O309">
        <v>2.4700000000000002</v>
      </c>
      <c r="P309">
        <v>8.7899999999999991</v>
      </c>
      <c r="Q309">
        <v>61.94</v>
      </c>
      <c r="R309">
        <v>12.95</v>
      </c>
      <c r="S309">
        <v>25.11</v>
      </c>
      <c r="T309" t="s">
        <v>25</v>
      </c>
      <c r="U309">
        <f>YEAR(Plastic_Pollution_Data[[#This Row],[Date]])</f>
        <v>2023</v>
      </c>
    </row>
    <row r="310" spans="1:21" x14ac:dyDescent="0.35">
      <c r="A310">
        <v>1115</v>
      </c>
      <c r="B310" s="1">
        <v>45131</v>
      </c>
      <c r="C310" t="s">
        <v>20</v>
      </c>
      <c r="D310" t="s">
        <v>42</v>
      </c>
      <c r="E310" t="s">
        <v>51</v>
      </c>
      <c r="F310" t="s">
        <v>28</v>
      </c>
      <c r="G310" t="s">
        <v>39</v>
      </c>
      <c r="H310">
        <v>1157.6199999999999</v>
      </c>
      <c r="I310">
        <v>381.15</v>
      </c>
      <c r="J310">
        <v>776.47</v>
      </c>
      <c r="K310">
        <v>53.61</v>
      </c>
      <c r="L310">
        <v>3875821</v>
      </c>
      <c r="M310">
        <v>2.99E-4</v>
      </c>
      <c r="N310">
        <v>104757.24</v>
      </c>
      <c r="O310">
        <v>8.6199999999999992</v>
      </c>
      <c r="P310">
        <v>4.1399999999999997</v>
      </c>
      <c r="Q310">
        <v>26.85</v>
      </c>
      <c r="R310">
        <v>54</v>
      </c>
      <c r="S310">
        <v>19.149999999999999</v>
      </c>
      <c r="T310" t="s">
        <v>25</v>
      </c>
      <c r="U310">
        <f>YEAR(Plastic_Pollution_Data[[#This Row],[Date]])</f>
        <v>2023</v>
      </c>
    </row>
    <row r="311" spans="1:21" x14ac:dyDescent="0.35">
      <c r="A311">
        <v>1140</v>
      </c>
      <c r="B311" s="1">
        <v>44915</v>
      </c>
      <c r="C311" t="s">
        <v>26</v>
      </c>
      <c r="D311" t="s">
        <v>49</v>
      </c>
      <c r="E311" t="s">
        <v>51</v>
      </c>
      <c r="F311" t="s">
        <v>28</v>
      </c>
      <c r="G311" t="s">
        <v>24</v>
      </c>
      <c r="H311">
        <v>360.57</v>
      </c>
      <c r="I311">
        <v>78.72</v>
      </c>
      <c r="J311">
        <v>281.85000000000002</v>
      </c>
      <c r="K311">
        <v>67.63</v>
      </c>
      <c r="L311">
        <v>11195737</v>
      </c>
      <c r="M311">
        <v>3.1999999999999999E-5</v>
      </c>
      <c r="N311">
        <v>31634.91</v>
      </c>
      <c r="O311">
        <v>3.35</v>
      </c>
      <c r="P311">
        <v>9.44</v>
      </c>
      <c r="Q311">
        <v>62.43</v>
      </c>
      <c r="R311">
        <v>43.27</v>
      </c>
      <c r="S311">
        <v>-5.7</v>
      </c>
      <c r="T311" t="s">
        <v>25</v>
      </c>
      <c r="U311">
        <f>YEAR(Plastic_Pollution_Data[[#This Row],[Date]])</f>
        <v>2022</v>
      </c>
    </row>
    <row r="312" spans="1:21" x14ac:dyDescent="0.35">
      <c r="A312">
        <v>1193</v>
      </c>
      <c r="B312" s="1">
        <v>44678</v>
      </c>
      <c r="C312" t="s">
        <v>47</v>
      </c>
      <c r="D312" t="s">
        <v>27</v>
      </c>
      <c r="E312" t="s">
        <v>51</v>
      </c>
      <c r="F312" t="s">
        <v>35</v>
      </c>
      <c r="G312" t="s">
        <v>40</v>
      </c>
      <c r="H312">
        <v>362.87</v>
      </c>
      <c r="I312">
        <v>60.11</v>
      </c>
      <c r="J312">
        <v>302.76</v>
      </c>
      <c r="K312">
        <v>51.4</v>
      </c>
      <c r="L312">
        <v>6598494</v>
      </c>
      <c r="M312">
        <v>5.5000000000000002E-5</v>
      </c>
      <c r="N312">
        <v>53675.77</v>
      </c>
      <c r="O312">
        <v>5.04</v>
      </c>
      <c r="P312">
        <v>5.34</v>
      </c>
      <c r="Q312">
        <v>18.61</v>
      </c>
      <c r="R312">
        <v>53.35</v>
      </c>
      <c r="S312">
        <v>28.04</v>
      </c>
      <c r="T312" t="s">
        <v>25</v>
      </c>
      <c r="U312">
        <f>YEAR(Plastic_Pollution_Data[[#This Row],[Date]])</f>
        <v>2022</v>
      </c>
    </row>
    <row r="313" spans="1:21" x14ac:dyDescent="0.35">
      <c r="A313">
        <v>1209</v>
      </c>
      <c r="B313" s="1">
        <v>45152</v>
      </c>
      <c r="C313" t="s">
        <v>26</v>
      </c>
      <c r="D313" t="s">
        <v>41</v>
      </c>
      <c r="E313" t="s">
        <v>51</v>
      </c>
      <c r="F313" t="s">
        <v>28</v>
      </c>
      <c r="G313" t="s">
        <v>38</v>
      </c>
      <c r="H313">
        <v>4337.58</v>
      </c>
      <c r="I313">
        <v>1490.12</v>
      </c>
      <c r="J313">
        <v>2847.46</v>
      </c>
      <c r="K313">
        <v>772.64</v>
      </c>
      <c r="L313">
        <v>18348252</v>
      </c>
      <c r="M313">
        <v>2.3599999999999999E-4</v>
      </c>
      <c r="N313">
        <v>236585.69</v>
      </c>
      <c r="O313">
        <v>5.67</v>
      </c>
      <c r="P313">
        <v>9.4</v>
      </c>
      <c r="Q313">
        <v>65.44</v>
      </c>
      <c r="R313">
        <v>39.340000000000003</v>
      </c>
      <c r="S313">
        <v>-4.78</v>
      </c>
      <c r="T313" t="s">
        <v>25</v>
      </c>
      <c r="U313">
        <f>YEAR(Plastic_Pollution_Data[[#This Row],[Date]])</f>
        <v>2023</v>
      </c>
    </row>
    <row r="314" spans="1:21" x14ac:dyDescent="0.35">
      <c r="A314">
        <v>1214</v>
      </c>
      <c r="B314" s="1">
        <v>44638</v>
      </c>
      <c r="C314" t="s">
        <v>20</v>
      </c>
      <c r="D314" t="s">
        <v>31</v>
      </c>
      <c r="E314" t="s">
        <v>51</v>
      </c>
      <c r="F314" t="s">
        <v>35</v>
      </c>
      <c r="G314" t="s">
        <v>38</v>
      </c>
      <c r="H314">
        <v>4757.24</v>
      </c>
      <c r="I314">
        <v>859.85</v>
      </c>
      <c r="J314">
        <v>3897.39</v>
      </c>
      <c r="K314">
        <v>503.15</v>
      </c>
      <c r="L314">
        <v>12454309</v>
      </c>
      <c r="M314">
        <v>3.8200000000000002E-4</v>
      </c>
      <c r="N314">
        <v>480004.5</v>
      </c>
      <c r="O314">
        <v>1.34</v>
      </c>
      <c r="P314">
        <v>9.69</v>
      </c>
      <c r="Q314">
        <v>68.45</v>
      </c>
      <c r="R314">
        <v>19.41</v>
      </c>
      <c r="S314">
        <v>12.14</v>
      </c>
      <c r="T314" t="s">
        <v>25</v>
      </c>
      <c r="U314">
        <f>YEAR(Plastic_Pollution_Data[[#This Row],[Date]])</f>
        <v>2022</v>
      </c>
    </row>
    <row r="315" spans="1:21" x14ac:dyDescent="0.35">
      <c r="A315">
        <v>1224</v>
      </c>
      <c r="B315" s="1">
        <v>45135</v>
      </c>
      <c r="C315" t="s">
        <v>45</v>
      </c>
      <c r="D315" t="s">
        <v>42</v>
      </c>
      <c r="E315" t="s">
        <v>51</v>
      </c>
      <c r="F315" t="s">
        <v>43</v>
      </c>
      <c r="G315" t="s">
        <v>40</v>
      </c>
      <c r="H315">
        <v>4030.13</v>
      </c>
      <c r="I315">
        <v>1851.97</v>
      </c>
      <c r="J315">
        <v>2178.16</v>
      </c>
      <c r="K315">
        <v>578.55999999999995</v>
      </c>
      <c r="L315">
        <v>17137717</v>
      </c>
      <c r="M315">
        <v>2.3499999999999999E-4</v>
      </c>
      <c r="N315">
        <v>329132.69</v>
      </c>
      <c r="O315">
        <v>4.24</v>
      </c>
      <c r="P315">
        <v>8.01</v>
      </c>
      <c r="Q315">
        <v>36.130000000000003</v>
      </c>
      <c r="R315">
        <v>17.98</v>
      </c>
      <c r="S315">
        <v>45.89</v>
      </c>
      <c r="T315" t="s">
        <v>25</v>
      </c>
      <c r="U315">
        <f>YEAR(Plastic_Pollution_Data[[#This Row],[Date]])</f>
        <v>2023</v>
      </c>
    </row>
    <row r="316" spans="1:21" x14ac:dyDescent="0.35">
      <c r="A316">
        <v>1230</v>
      </c>
      <c r="B316" s="1">
        <v>44892</v>
      </c>
      <c r="C316" t="s">
        <v>26</v>
      </c>
      <c r="D316" t="s">
        <v>49</v>
      </c>
      <c r="E316" t="s">
        <v>51</v>
      </c>
      <c r="F316" t="s">
        <v>35</v>
      </c>
      <c r="G316" t="s">
        <v>38</v>
      </c>
      <c r="H316">
        <v>3153.5</v>
      </c>
      <c r="I316">
        <v>1359.23</v>
      </c>
      <c r="J316">
        <v>1794.27</v>
      </c>
      <c r="K316">
        <v>508.56</v>
      </c>
      <c r="L316">
        <v>4926206</v>
      </c>
      <c r="M316">
        <v>6.4000000000000005E-4</v>
      </c>
      <c r="N316">
        <v>213184.84</v>
      </c>
      <c r="O316">
        <v>3.71</v>
      </c>
      <c r="P316">
        <v>3.29</v>
      </c>
      <c r="Q316">
        <v>63.37</v>
      </c>
      <c r="R316">
        <v>35.24</v>
      </c>
      <c r="S316">
        <v>1.39</v>
      </c>
      <c r="T316" t="s">
        <v>25</v>
      </c>
      <c r="U316">
        <f>YEAR(Plastic_Pollution_Data[[#This Row],[Date]])</f>
        <v>2022</v>
      </c>
    </row>
    <row r="317" spans="1:21" x14ac:dyDescent="0.35">
      <c r="A317">
        <v>1239</v>
      </c>
      <c r="B317" s="1">
        <v>45186</v>
      </c>
      <c r="C317" t="s">
        <v>36</v>
      </c>
      <c r="D317" t="s">
        <v>34</v>
      </c>
      <c r="E317" t="s">
        <v>51</v>
      </c>
      <c r="F317" t="s">
        <v>35</v>
      </c>
      <c r="G317" t="s">
        <v>32</v>
      </c>
      <c r="H317">
        <v>1301.77</v>
      </c>
      <c r="I317">
        <v>487.88</v>
      </c>
      <c r="J317">
        <v>813.89</v>
      </c>
      <c r="K317">
        <v>213.78</v>
      </c>
      <c r="L317">
        <v>6470399</v>
      </c>
      <c r="M317">
        <v>2.0100000000000001E-4</v>
      </c>
      <c r="N317">
        <v>46387.11</v>
      </c>
      <c r="O317">
        <v>8.36</v>
      </c>
      <c r="P317">
        <v>4.75</v>
      </c>
      <c r="Q317">
        <v>13.83</v>
      </c>
      <c r="R317">
        <v>37.11</v>
      </c>
      <c r="S317">
        <v>49.06</v>
      </c>
      <c r="T317" t="s">
        <v>25</v>
      </c>
      <c r="U317">
        <f>YEAR(Plastic_Pollution_Data[[#This Row],[Date]])</f>
        <v>2023</v>
      </c>
    </row>
    <row r="318" spans="1:21" x14ac:dyDescent="0.35">
      <c r="A318">
        <v>1252</v>
      </c>
      <c r="B318" s="1">
        <v>45492</v>
      </c>
      <c r="C318" t="s">
        <v>48</v>
      </c>
      <c r="D318" t="s">
        <v>21</v>
      </c>
      <c r="E318" t="s">
        <v>51</v>
      </c>
      <c r="F318" t="s">
        <v>23</v>
      </c>
      <c r="G318" t="s">
        <v>46</v>
      </c>
      <c r="H318">
        <v>1270.5899999999999</v>
      </c>
      <c r="I318">
        <v>534.08000000000004</v>
      </c>
      <c r="J318">
        <v>736.51</v>
      </c>
      <c r="K318">
        <v>194.71</v>
      </c>
      <c r="L318">
        <v>15605574</v>
      </c>
      <c r="M318">
        <v>8.1000000000000004E-5</v>
      </c>
      <c r="N318">
        <v>82332.03</v>
      </c>
      <c r="O318">
        <v>9.0399999999999991</v>
      </c>
      <c r="P318">
        <v>8.9600000000000009</v>
      </c>
      <c r="Q318">
        <v>36.71</v>
      </c>
      <c r="R318">
        <v>34.79</v>
      </c>
      <c r="S318">
        <v>28.5</v>
      </c>
      <c r="T318" t="s">
        <v>25</v>
      </c>
      <c r="U318">
        <f>YEAR(Plastic_Pollution_Data[[#This Row],[Date]])</f>
        <v>2024</v>
      </c>
    </row>
    <row r="319" spans="1:21" x14ac:dyDescent="0.35">
      <c r="A319">
        <v>1262</v>
      </c>
      <c r="B319" s="1">
        <v>45113</v>
      </c>
      <c r="C319" t="s">
        <v>26</v>
      </c>
      <c r="D319" t="s">
        <v>49</v>
      </c>
      <c r="E319" t="s">
        <v>51</v>
      </c>
      <c r="F319" t="s">
        <v>35</v>
      </c>
      <c r="G319" t="s">
        <v>39</v>
      </c>
      <c r="H319">
        <v>2103.9699999999998</v>
      </c>
      <c r="I319">
        <v>286.32</v>
      </c>
      <c r="J319">
        <v>1817.65</v>
      </c>
      <c r="K319">
        <v>465.73</v>
      </c>
      <c r="L319">
        <v>6100867</v>
      </c>
      <c r="M319">
        <v>3.4499999999999998E-4</v>
      </c>
      <c r="N319">
        <v>277716.34000000003</v>
      </c>
      <c r="O319">
        <v>4</v>
      </c>
      <c r="P319">
        <v>7.79</v>
      </c>
      <c r="Q319">
        <v>60.98</v>
      </c>
      <c r="R319">
        <v>24.01</v>
      </c>
      <c r="S319">
        <v>15.01</v>
      </c>
      <c r="T319" t="s">
        <v>25</v>
      </c>
      <c r="U319">
        <f>YEAR(Plastic_Pollution_Data[[#This Row],[Date]])</f>
        <v>2023</v>
      </c>
    </row>
    <row r="320" spans="1:21" x14ac:dyDescent="0.35">
      <c r="A320">
        <v>1277</v>
      </c>
      <c r="B320" s="1">
        <v>45021</v>
      </c>
      <c r="C320" t="s">
        <v>48</v>
      </c>
      <c r="D320" t="s">
        <v>44</v>
      </c>
      <c r="E320" t="s">
        <v>51</v>
      </c>
      <c r="F320" t="s">
        <v>43</v>
      </c>
      <c r="G320" t="s">
        <v>29</v>
      </c>
      <c r="H320">
        <v>1620.08</v>
      </c>
      <c r="I320">
        <v>265.36</v>
      </c>
      <c r="J320">
        <v>1354.72</v>
      </c>
      <c r="K320">
        <v>398.85</v>
      </c>
      <c r="L320">
        <v>9558941</v>
      </c>
      <c r="M320">
        <v>1.6899999999999999E-4</v>
      </c>
      <c r="N320">
        <v>176904.1</v>
      </c>
      <c r="O320">
        <v>4.6500000000000004</v>
      </c>
      <c r="P320">
        <v>1.71</v>
      </c>
      <c r="Q320">
        <v>61.25</v>
      </c>
      <c r="R320">
        <v>26.95</v>
      </c>
      <c r="S320">
        <v>11.8</v>
      </c>
      <c r="T320" t="s">
        <v>25</v>
      </c>
      <c r="U320">
        <f>YEAR(Plastic_Pollution_Data[[#This Row],[Date]])</f>
        <v>2023</v>
      </c>
    </row>
    <row r="321" spans="1:21" x14ac:dyDescent="0.35">
      <c r="A321">
        <v>1284</v>
      </c>
      <c r="B321" s="1">
        <v>45224</v>
      </c>
      <c r="C321" t="s">
        <v>45</v>
      </c>
      <c r="D321" t="s">
        <v>21</v>
      </c>
      <c r="E321" t="s">
        <v>51</v>
      </c>
      <c r="F321" t="s">
        <v>35</v>
      </c>
      <c r="G321" t="s">
        <v>46</v>
      </c>
      <c r="H321">
        <v>2229.29</v>
      </c>
      <c r="I321">
        <v>894.48</v>
      </c>
      <c r="J321">
        <v>1334.81</v>
      </c>
      <c r="K321">
        <v>120.87</v>
      </c>
      <c r="L321">
        <v>7962138</v>
      </c>
      <c r="M321">
        <v>2.7999999999999998E-4</v>
      </c>
      <c r="N321">
        <v>245709.83</v>
      </c>
      <c r="O321">
        <v>8.94</v>
      </c>
      <c r="P321">
        <v>2.42</v>
      </c>
      <c r="Q321">
        <v>13.82</v>
      </c>
      <c r="R321">
        <v>41.19</v>
      </c>
      <c r="S321">
        <v>44.99</v>
      </c>
      <c r="T321" t="s">
        <v>25</v>
      </c>
      <c r="U321">
        <f>YEAR(Plastic_Pollution_Data[[#This Row],[Date]])</f>
        <v>2023</v>
      </c>
    </row>
    <row r="322" spans="1:21" x14ac:dyDescent="0.35">
      <c r="A322">
        <v>1296</v>
      </c>
      <c r="B322" s="1">
        <v>45196</v>
      </c>
      <c r="C322" t="s">
        <v>47</v>
      </c>
      <c r="D322" t="s">
        <v>42</v>
      </c>
      <c r="E322" t="s">
        <v>51</v>
      </c>
      <c r="F322" t="s">
        <v>35</v>
      </c>
      <c r="G322" t="s">
        <v>24</v>
      </c>
      <c r="H322">
        <v>1657.18</v>
      </c>
      <c r="I322">
        <v>295.55</v>
      </c>
      <c r="J322">
        <v>1361.63</v>
      </c>
      <c r="K322">
        <v>278.18</v>
      </c>
      <c r="L322">
        <v>9736436</v>
      </c>
      <c r="M322">
        <v>1.7000000000000001E-4</v>
      </c>
      <c r="N322">
        <v>107529.73</v>
      </c>
      <c r="O322">
        <v>1.82</v>
      </c>
      <c r="P322">
        <v>5.61</v>
      </c>
      <c r="Q322">
        <v>24.13</v>
      </c>
      <c r="R322">
        <v>46.75</v>
      </c>
      <c r="S322">
        <v>29.12</v>
      </c>
      <c r="T322" t="s">
        <v>25</v>
      </c>
      <c r="U322">
        <f>YEAR(Plastic_Pollution_Data[[#This Row],[Date]])</f>
        <v>2023</v>
      </c>
    </row>
    <row r="323" spans="1:21" x14ac:dyDescent="0.35">
      <c r="A323">
        <v>1302</v>
      </c>
      <c r="B323" s="1">
        <v>44846</v>
      </c>
      <c r="C323" t="s">
        <v>26</v>
      </c>
      <c r="D323" t="s">
        <v>49</v>
      </c>
      <c r="E323" t="s">
        <v>51</v>
      </c>
      <c r="F323" t="s">
        <v>35</v>
      </c>
      <c r="G323" t="s">
        <v>46</v>
      </c>
      <c r="H323">
        <v>1289.25</v>
      </c>
      <c r="I323">
        <v>447.63</v>
      </c>
      <c r="J323">
        <v>841.62</v>
      </c>
      <c r="K323">
        <v>199.03</v>
      </c>
      <c r="L323">
        <v>6541628</v>
      </c>
      <c r="M323">
        <v>1.9699999999999999E-4</v>
      </c>
      <c r="N323">
        <v>104498.99</v>
      </c>
      <c r="O323">
        <v>8.25</v>
      </c>
      <c r="P323">
        <v>6.2</v>
      </c>
      <c r="Q323">
        <v>64.239999999999995</v>
      </c>
      <c r="R323">
        <v>51.87</v>
      </c>
      <c r="S323">
        <v>-16.11</v>
      </c>
      <c r="T323" t="s">
        <v>25</v>
      </c>
      <c r="U323">
        <f>YEAR(Plastic_Pollution_Data[[#This Row],[Date]])</f>
        <v>2022</v>
      </c>
    </row>
    <row r="324" spans="1:21" x14ac:dyDescent="0.35">
      <c r="A324">
        <v>1306</v>
      </c>
      <c r="B324" s="1">
        <v>45432</v>
      </c>
      <c r="C324" t="s">
        <v>26</v>
      </c>
      <c r="D324" t="s">
        <v>31</v>
      </c>
      <c r="E324" t="s">
        <v>51</v>
      </c>
      <c r="F324" t="s">
        <v>28</v>
      </c>
      <c r="G324" t="s">
        <v>24</v>
      </c>
      <c r="H324">
        <v>997.45</v>
      </c>
      <c r="I324">
        <v>423.35</v>
      </c>
      <c r="J324">
        <v>574.1</v>
      </c>
      <c r="K324">
        <v>58.21</v>
      </c>
      <c r="L324">
        <v>15556680</v>
      </c>
      <c r="M324">
        <v>6.3999999999999997E-5</v>
      </c>
      <c r="N324">
        <v>45883.23</v>
      </c>
      <c r="O324">
        <v>4.4400000000000004</v>
      </c>
      <c r="P324">
        <v>1.9</v>
      </c>
      <c r="Q324">
        <v>40.4</v>
      </c>
      <c r="R324">
        <v>12.73</v>
      </c>
      <c r="S324">
        <v>46.87</v>
      </c>
      <c r="T324" t="s">
        <v>25</v>
      </c>
      <c r="U324">
        <f>YEAR(Plastic_Pollution_Data[[#This Row],[Date]])</f>
        <v>2024</v>
      </c>
    </row>
    <row r="325" spans="1:21" x14ac:dyDescent="0.35">
      <c r="A325">
        <v>1315</v>
      </c>
      <c r="B325" s="1">
        <v>44977</v>
      </c>
      <c r="C325" t="s">
        <v>45</v>
      </c>
      <c r="D325" t="s">
        <v>37</v>
      </c>
      <c r="E325" t="s">
        <v>51</v>
      </c>
      <c r="F325" t="s">
        <v>23</v>
      </c>
      <c r="G325" t="s">
        <v>46</v>
      </c>
      <c r="H325">
        <v>3732.24</v>
      </c>
      <c r="I325">
        <v>1451.37</v>
      </c>
      <c r="J325">
        <v>2280.87</v>
      </c>
      <c r="K325">
        <v>356.12</v>
      </c>
      <c r="L325">
        <v>4281697</v>
      </c>
      <c r="M325">
        <v>8.7200000000000005E-4</v>
      </c>
      <c r="N325">
        <v>407812.7</v>
      </c>
      <c r="O325">
        <v>5.49</v>
      </c>
      <c r="P325">
        <v>8.2799999999999994</v>
      </c>
      <c r="Q325">
        <v>31.2</v>
      </c>
      <c r="R325">
        <v>49.67</v>
      </c>
      <c r="S325">
        <v>19.13</v>
      </c>
      <c r="T325" t="s">
        <v>25</v>
      </c>
      <c r="U325">
        <f>YEAR(Plastic_Pollution_Data[[#This Row],[Date]])</f>
        <v>2023</v>
      </c>
    </row>
    <row r="326" spans="1:21" x14ac:dyDescent="0.35">
      <c r="A326">
        <v>1326</v>
      </c>
      <c r="B326" s="1">
        <v>45064</v>
      </c>
      <c r="C326" t="s">
        <v>48</v>
      </c>
      <c r="D326" t="s">
        <v>49</v>
      </c>
      <c r="E326" t="s">
        <v>51</v>
      </c>
      <c r="F326" t="s">
        <v>28</v>
      </c>
      <c r="G326" t="s">
        <v>24</v>
      </c>
      <c r="H326">
        <v>1319.8</v>
      </c>
      <c r="I326">
        <v>589.16999999999996</v>
      </c>
      <c r="J326">
        <v>730.63</v>
      </c>
      <c r="K326">
        <v>182.68</v>
      </c>
      <c r="L326">
        <v>9272145</v>
      </c>
      <c r="M326">
        <v>1.4200000000000001E-4</v>
      </c>
      <c r="N326">
        <v>114155.85</v>
      </c>
      <c r="O326">
        <v>1.64</v>
      </c>
      <c r="P326">
        <v>4.25</v>
      </c>
      <c r="Q326">
        <v>57.37</v>
      </c>
      <c r="R326">
        <v>11.35</v>
      </c>
      <c r="S326">
        <v>31.28</v>
      </c>
      <c r="T326" t="s">
        <v>25</v>
      </c>
      <c r="U326">
        <f>YEAR(Plastic_Pollution_Data[[#This Row],[Date]])</f>
        <v>2023</v>
      </c>
    </row>
    <row r="327" spans="1:21" x14ac:dyDescent="0.35">
      <c r="A327">
        <v>1329</v>
      </c>
      <c r="B327" s="1">
        <v>45035</v>
      </c>
      <c r="C327" t="s">
        <v>26</v>
      </c>
      <c r="D327" t="s">
        <v>41</v>
      </c>
      <c r="E327" t="s">
        <v>51</v>
      </c>
      <c r="F327" t="s">
        <v>23</v>
      </c>
      <c r="G327" t="s">
        <v>29</v>
      </c>
      <c r="H327">
        <v>3597.19</v>
      </c>
      <c r="I327">
        <v>719.94</v>
      </c>
      <c r="J327">
        <v>2877.25</v>
      </c>
      <c r="K327">
        <v>632.66999999999996</v>
      </c>
      <c r="L327">
        <v>703870</v>
      </c>
      <c r="M327">
        <v>5.1110000000000001E-3</v>
      </c>
      <c r="N327">
        <v>173269.66</v>
      </c>
      <c r="O327">
        <v>5.45</v>
      </c>
      <c r="P327">
        <v>4.1399999999999997</v>
      </c>
      <c r="Q327">
        <v>57.27</v>
      </c>
      <c r="R327">
        <v>28.58</v>
      </c>
      <c r="S327">
        <v>14.15</v>
      </c>
      <c r="T327" t="s">
        <v>25</v>
      </c>
      <c r="U327">
        <f>YEAR(Plastic_Pollution_Data[[#This Row],[Date]])</f>
        <v>2023</v>
      </c>
    </row>
    <row r="328" spans="1:21" x14ac:dyDescent="0.35">
      <c r="A328">
        <v>1338</v>
      </c>
      <c r="B328" s="1">
        <v>45420</v>
      </c>
      <c r="C328" t="s">
        <v>30</v>
      </c>
      <c r="D328" t="s">
        <v>27</v>
      </c>
      <c r="E328" t="s">
        <v>51</v>
      </c>
      <c r="F328" t="s">
        <v>43</v>
      </c>
      <c r="G328" t="s">
        <v>39</v>
      </c>
      <c r="H328">
        <v>483.49</v>
      </c>
      <c r="I328">
        <v>80.55</v>
      </c>
      <c r="J328">
        <v>402.94</v>
      </c>
      <c r="K328">
        <v>37.950000000000003</v>
      </c>
      <c r="L328">
        <v>9134909</v>
      </c>
      <c r="M328">
        <v>5.3000000000000001E-5</v>
      </c>
      <c r="N328">
        <v>24205.34</v>
      </c>
      <c r="O328">
        <v>1.23</v>
      </c>
      <c r="P328">
        <v>2.02</v>
      </c>
      <c r="Q328">
        <v>24.45</v>
      </c>
      <c r="R328">
        <v>45.45</v>
      </c>
      <c r="S328">
        <v>30.1</v>
      </c>
      <c r="T328" t="s">
        <v>25</v>
      </c>
      <c r="U328">
        <f>YEAR(Plastic_Pollution_Data[[#This Row],[Date]])</f>
        <v>2024</v>
      </c>
    </row>
    <row r="329" spans="1:21" x14ac:dyDescent="0.35">
      <c r="A329">
        <v>1359</v>
      </c>
      <c r="B329" s="1">
        <v>44601</v>
      </c>
      <c r="C329" t="s">
        <v>45</v>
      </c>
      <c r="D329" t="s">
        <v>42</v>
      </c>
      <c r="E329" t="s">
        <v>51</v>
      </c>
      <c r="F329" t="s">
        <v>35</v>
      </c>
      <c r="G329" t="s">
        <v>38</v>
      </c>
      <c r="H329">
        <v>2874.65</v>
      </c>
      <c r="I329">
        <v>1276.6600000000001</v>
      </c>
      <c r="J329">
        <v>1597.99</v>
      </c>
      <c r="K329">
        <v>436.78</v>
      </c>
      <c r="L329">
        <v>3336600</v>
      </c>
      <c r="M329">
        <v>8.6200000000000003E-4</v>
      </c>
      <c r="N329">
        <v>122291.12</v>
      </c>
      <c r="O329">
        <v>9.5399999999999991</v>
      </c>
      <c r="P329">
        <v>9.75</v>
      </c>
      <c r="Q329">
        <v>66.239999999999995</v>
      </c>
      <c r="R329">
        <v>52.24</v>
      </c>
      <c r="S329">
        <v>-18.48</v>
      </c>
      <c r="T329" t="s">
        <v>25</v>
      </c>
      <c r="U329">
        <f>YEAR(Plastic_Pollution_Data[[#This Row],[Date]])</f>
        <v>2022</v>
      </c>
    </row>
    <row r="330" spans="1:21" x14ac:dyDescent="0.35">
      <c r="A330">
        <v>1362</v>
      </c>
      <c r="B330" s="1">
        <v>45004</v>
      </c>
      <c r="C330" t="s">
        <v>26</v>
      </c>
      <c r="D330" t="s">
        <v>37</v>
      </c>
      <c r="E330" t="s">
        <v>51</v>
      </c>
      <c r="F330" t="s">
        <v>43</v>
      </c>
      <c r="G330" t="s">
        <v>29</v>
      </c>
      <c r="H330">
        <v>207.43</v>
      </c>
      <c r="I330">
        <v>60.94</v>
      </c>
      <c r="J330">
        <v>146.49</v>
      </c>
      <c r="K330">
        <v>8.23</v>
      </c>
      <c r="L330">
        <v>19423209</v>
      </c>
      <c r="M330">
        <v>1.1E-5</v>
      </c>
      <c r="N330">
        <v>28940.99</v>
      </c>
      <c r="O330">
        <v>5.0999999999999996</v>
      </c>
      <c r="P330">
        <v>6.3</v>
      </c>
      <c r="Q330">
        <v>56.93</v>
      </c>
      <c r="R330">
        <v>14.95</v>
      </c>
      <c r="S330">
        <v>28.12</v>
      </c>
      <c r="T330" t="s">
        <v>25</v>
      </c>
      <c r="U330">
        <f>YEAR(Plastic_Pollution_Data[[#This Row],[Date]])</f>
        <v>2023</v>
      </c>
    </row>
    <row r="331" spans="1:21" x14ac:dyDescent="0.35">
      <c r="A331">
        <v>1382</v>
      </c>
      <c r="B331" s="1">
        <v>44568</v>
      </c>
      <c r="C331" t="s">
        <v>48</v>
      </c>
      <c r="D331" t="s">
        <v>49</v>
      </c>
      <c r="E331" t="s">
        <v>51</v>
      </c>
      <c r="F331" t="s">
        <v>23</v>
      </c>
      <c r="G331" t="s">
        <v>39</v>
      </c>
      <c r="H331">
        <v>2615.7399999999998</v>
      </c>
      <c r="I331">
        <v>1167.1600000000001</v>
      </c>
      <c r="J331">
        <v>1448.58</v>
      </c>
      <c r="K331">
        <v>292.13</v>
      </c>
      <c r="L331">
        <v>17044958</v>
      </c>
      <c r="M331">
        <v>1.5300000000000001E-4</v>
      </c>
      <c r="N331">
        <v>222387.4</v>
      </c>
      <c r="O331">
        <v>9.7200000000000006</v>
      </c>
      <c r="P331">
        <v>2.6</v>
      </c>
      <c r="Q331">
        <v>15.4</v>
      </c>
      <c r="R331">
        <v>28.17</v>
      </c>
      <c r="S331">
        <v>56.43</v>
      </c>
      <c r="T331" t="s">
        <v>25</v>
      </c>
      <c r="U331">
        <f>YEAR(Plastic_Pollution_Data[[#This Row],[Date]])</f>
        <v>2022</v>
      </c>
    </row>
    <row r="332" spans="1:21" x14ac:dyDescent="0.35">
      <c r="A332">
        <v>1385</v>
      </c>
      <c r="B332" s="1">
        <v>45218</v>
      </c>
      <c r="C332" t="s">
        <v>45</v>
      </c>
      <c r="D332" t="s">
        <v>37</v>
      </c>
      <c r="E332" t="s">
        <v>51</v>
      </c>
      <c r="F332" t="s">
        <v>43</v>
      </c>
      <c r="G332" t="s">
        <v>29</v>
      </c>
      <c r="H332">
        <v>1423.29</v>
      </c>
      <c r="I332">
        <v>710.85</v>
      </c>
      <c r="J332">
        <v>712.44</v>
      </c>
      <c r="K332">
        <v>107.67</v>
      </c>
      <c r="L332">
        <v>13090432</v>
      </c>
      <c r="M332">
        <v>1.0900000000000001E-4</v>
      </c>
      <c r="N332">
        <v>74501.820000000007</v>
      </c>
      <c r="O332">
        <v>7.95</v>
      </c>
      <c r="P332">
        <v>7.39</v>
      </c>
      <c r="Q332">
        <v>40.04</v>
      </c>
      <c r="R332">
        <v>38.24</v>
      </c>
      <c r="S332">
        <v>21.72</v>
      </c>
      <c r="T332" t="s">
        <v>25</v>
      </c>
      <c r="U332">
        <f>YEAR(Plastic_Pollution_Data[[#This Row],[Date]])</f>
        <v>2023</v>
      </c>
    </row>
    <row r="333" spans="1:21" x14ac:dyDescent="0.35">
      <c r="A333">
        <v>1419</v>
      </c>
      <c r="B333" s="1">
        <v>45273</v>
      </c>
      <c r="C333" t="s">
        <v>20</v>
      </c>
      <c r="D333" t="s">
        <v>37</v>
      </c>
      <c r="E333" t="s">
        <v>51</v>
      </c>
      <c r="F333" t="s">
        <v>23</v>
      </c>
      <c r="G333" t="s">
        <v>40</v>
      </c>
      <c r="H333">
        <v>4672.3999999999996</v>
      </c>
      <c r="I333">
        <v>958.08</v>
      </c>
      <c r="J333">
        <v>3714.32</v>
      </c>
      <c r="K333">
        <v>538.48</v>
      </c>
      <c r="L333">
        <v>1670878</v>
      </c>
      <c r="M333">
        <v>2.7959999999999999E-3</v>
      </c>
      <c r="N333">
        <v>316075.56</v>
      </c>
      <c r="O333">
        <v>6.93</v>
      </c>
      <c r="P333">
        <v>5.67</v>
      </c>
      <c r="Q333">
        <v>51.66</v>
      </c>
      <c r="R333">
        <v>17.95</v>
      </c>
      <c r="S333">
        <v>30.39</v>
      </c>
      <c r="T333" t="s">
        <v>25</v>
      </c>
      <c r="U333">
        <f>YEAR(Plastic_Pollution_Data[[#This Row],[Date]])</f>
        <v>2023</v>
      </c>
    </row>
    <row r="334" spans="1:21" x14ac:dyDescent="0.35">
      <c r="A334">
        <v>1422</v>
      </c>
      <c r="B334" s="1">
        <v>45186</v>
      </c>
      <c r="C334" t="s">
        <v>47</v>
      </c>
      <c r="D334" t="s">
        <v>41</v>
      </c>
      <c r="E334" t="s">
        <v>51</v>
      </c>
      <c r="F334" t="s">
        <v>35</v>
      </c>
      <c r="G334" t="s">
        <v>38</v>
      </c>
      <c r="H334">
        <v>1899.41</v>
      </c>
      <c r="I334">
        <v>417.02</v>
      </c>
      <c r="J334">
        <v>1482.39</v>
      </c>
      <c r="K334">
        <v>268.87</v>
      </c>
      <c r="L334">
        <v>10303171</v>
      </c>
      <c r="M334">
        <v>1.84E-4</v>
      </c>
      <c r="N334">
        <v>209086.14</v>
      </c>
      <c r="O334">
        <v>9.8000000000000007</v>
      </c>
      <c r="P334">
        <v>9.25</v>
      </c>
      <c r="Q334">
        <v>18.18</v>
      </c>
      <c r="R334">
        <v>59.81</v>
      </c>
      <c r="S334">
        <v>22.01</v>
      </c>
      <c r="T334" t="s">
        <v>25</v>
      </c>
      <c r="U334">
        <f>YEAR(Plastic_Pollution_Data[[#This Row],[Date]])</f>
        <v>2023</v>
      </c>
    </row>
    <row r="335" spans="1:21" x14ac:dyDescent="0.35">
      <c r="A335">
        <v>1480</v>
      </c>
      <c r="B335" s="1">
        <v>44932</v>
      </c>
      <c r="C335" t="s">
        <v>20</v>
      </c>
      <c r="D335" t="s">
        <v>31</v>
      </c>
      <c r="E335" t="s">
        <v>51</v>
      </c>
      <c r="F335" t="s">
        <v>35</v>
      </c>
      <c r="G335" t="s">
        <v>32</v>
      </c>
      <c r="H335">
        <v>287.27</v>
      </c>
      <c r="I335">
        <v>53.14</v>
      </c>
      <c r="J335">
        <v>234.13</v>
      </c>
      <c r="K335">
        <v>52.34</v>
      </c>
      <c r="L335">
        <v>15507845</v>
      </c>
      <c r="M335">
        <v>1.9000000000000001E-5</v>
      </c>
      <c r="N335">
        <v>12974.16</v>
      </c>
      <c r="O335">
        <v>9.7100000000000009</v>
      </c>
      <c r="P335">
        <v>3.26</v>
      </c>
      <c r="Q335">
        <v>47.8</v>
      </c>
      <c r="R335">
        <v>19.12</v>
      </c>
      <c r="S335">
        <v>33.08</v>
      </c>
      <c r="T335" t="s">
        <v>25</v>
      </c>
      <c r="U335">
        <f>YEAR(Plastic_Pollution_Data[[#This Row],[Date]])</f>
        <v>2023</v>
      </c>
    </row>
    <row r="336" spans="1:21" x14ac:dyDescent="0.35">
      <c r="A336">
        <v>1481</v>
      </c>
      <c r="B336" s="1">
        <v>45045</v>
      </c>
      <c r="C336" t="s">
        <v>36</v>
      </c>
      <c r="D336" t="s">
        <v>42</v>
      </c>
      <c r="E336" t="s">
        <v>51</v>
      </c>
      <c r="F336" t="s">
        <v>43</v>
      </c>
      <c r="G336" t="s">
        <v>39</v>
      </c>
      <c r="H336">
        <v>2773.99</v>
      </c>
      <c r="I336">
        <v>1661.2</v>
      </c>
      <c r="J336">
        <v>1112.79</v>
      </c>
      <c r="K336">
        <v>207.95</v>
      </c>
      <c r="L336">
        <v>19830470</v>
      </c>
      <c r="M336">
        <v>1.3999999999999999E-4</v>
      </c>
      <c r="N336">
        <v>219329.09</v>
      </c>
      <c r="O336">
        <v>5.97</v>
      </c>
      <c r="P336">
        <v>5.52</v>
      </c>
      <c r="Q336">
        <v>54.43</v>
      </c>
      <c r="R336">
        <v>36.29</v>
      </c>
      <c r="S336">
        <v>9.2799999999999994</v>
      </c>
      <c r="T336" t="s">
        <v>25</v>
      </c>
      <c r="U336">
        <f>YEAR(Plastic_Pollution_Data[[#This Row],[Date]])</f>
        <v>2023</v>
      </c>
    </row>
    <row r="337" spans="1:21" x14ac:dyDescent="0.35">
      <c r="A337">
        <v>1486</v>
      </c>
      <c r="B337" s="1">
        <v>44784</v>
      </c>
      <c r="C337" t="s">
        <v>47</v>
      </c>
      <c r="D337" t="s">
        <v>41</v>
      </c>
      <c r="E337" t="s">
        <v>51</v>
      </c>
      <c r="F337" t="s">
        <v>35</v>
      </c>
      <c r="G337" t="s">
        <v>40</v>
      </c>
      <c r="H337">
        <v>1817.92</v>
      </c>
      <c r="I337">
        <v>248.57</v>
      </c>
      <c r="J337">
        <v>1569.35</v>
      </c>
      <c r="K337">
        <v>211.35</v>
      </c>
      <c r="L337">
        <v>3480404</v>
      </c>
      <c r="M337">
        <v>5.22E-4</v>
      </c>
      <c r="N337">
        <v>249741.11</v>
      </c>
      <c r="O337">
        <v>2.78</v>
      </c>
      <c r="P337">
        <v>8.68</v>
      </c>
      <c r="Q337">
        <v>32.32</v>
      </c>
      <c r="R337">
        <v>45.48</v>
      </c>
      <c r="S337">
        <v>22.2</v>
      </c>
      <c r="T337" t="s">
        <v>25</v>
      </c>
      <c r="U337">
        <f>YEAR(Plastic_Pollution_Data[[#This Row],[Date]])</f>
        <v>2022</v>
      </c>
    </row>
    <row r="338" spans="1:21" x14ac:dyDescent="0.35">
      <c r="A338">
        <v>1494</v>
      </c>
      <c r="B338" s="1">
        <v>45506</v>
      </c>
      <c r="C338" t="s">
        <v>36</v>
      </c>
      <c r="D338" t="s">
        <v>44</v>
      </c>
      <c r="E338" t="s">
        <v>51</v>
      </c>
      <c r="F338" t="s">
        <v>23</v>
      </c>
      <c r="G338" t="s">
        <v>24</v>
      </c>
      <c r="H338">
        <v>2226.3200000000002</v>
      </c>
      <c r="I338">
        <v>1135.82</v>
      </c>
      <c r="J338">
        <v>1090.5</v>
      </c>
      <c r="K338">
        <v>187.17</v>
      </c>
      <c r="L338">
        <v>13866245</v>
      </c>
      <c r="M338">
        <v>1.6100000000000001E-4</v>
      </c>
      <c r="N338">
        <v>184175.72</v>
      </c>
      <c r="O338">
        <v>8.31</v>
      </c>
      <c r="P338">
        <v>7.82</v>
      </c>
      <c r="Q338">
        <v>60.2</v>
      </c>
      <c r="R338">
        <v>53.56</v>
      </c>
      <c r="S338">
        <v>-13.76</v>
      </c>
      <c r="T338" t="s">
        <v>25</v>
      </c>
      <c r="U338">
        <f>YEAR(Plastic_Pollution_Data[[#This Row],[Date]])</f>
        <v>2024</v>
      </c>
    </row>
    <row r="339" spans="1:21" x14ac:dyDescent="0.35">
      <c r="A339">
        <v>12</v>
      </c>
      <c r="B339" s="1">
        <v>44584</v>
      </c>
      <c r="C339" t="s">
        <v>20</v>
      </c>
      <c r="D339" t="s">
        <v>49</v>
      </c>
      <c r="E339" t="s">
        <v>52</v>
      </c>
      <c r="F339" t="s">
        <v>28</v>
      </c>
      <c r="G339" t="s">
        <v>24</v>
      </c>
      <c r="H339">
        <v>4057.48</v>
      </c>
      <c r="I339">
        <v>1433.99</v>
      </c>
      <c r="J339">
        <v>2623.49</v>
      </c>
      <c r="K339">
        <v>163.30000000000001</v>
      </c>
      <c r="L339">
        <v>3554698</v>
      </c>
      <c r="M339">
        <v>1.1410000000000001E-3</v>
      </c>
      <c r="N339">
        <v>133848.78</v>
      </c>
      <c r="O339">
        <v>8.93</v>
      </c>
      <c r="P339">
        <v>9.16</v>
      </c>
      <c r="Q339">
        <v>31.64</v>
      </c>
      <c r="R339">
        <v>30.69</v>
      </c>
      <c r="S339">
        <v>37.67</v>
      </c>
      <c r="T339" t="s">
        <v>25</v>
      </c>
      <c r="U339">
        <f>YEAR(Plastic_Pollution_Data[[#This Row],[Date]])</f>
        <v>2022</v>
      </c>
    </row>
    <row r="340" spans="1:21" x14ac:dyDescent="0.35">
      <c r="A340">
        <v>22</v>
      </c>
      <c r="B340" s="1">
        <v>44987</v>
      </c>
      <c r="C340" t="s">
        <v>48</v>
      </c>
      <c r="D340" t="s">
        <v>31</v>
      </c>
      <c r="E340" t="s">
        <v>52</v>
      </c>
      <c r="F340" t="s">
        <v>35</v>
      </c>
      <c r="G340" t="s">
        <v>46</v>
      </c>
      <c r="H340">
        <v>343.47</v>
      </c>
      <c r="I340">
        <v>158.18</v>
      </c>
      <c r="J340">
        <v>185.29</v>
      </c>
      <c r="K340">
        <v>41.5</v>
      </c>
      <c r="L340">
        <v>8752286</v>
      </c>
      <c r="M340">
        <v>3.8999999999999999E-5</v>
      </c>
      <c r="N340">
        <v>9717.83</v>
      </c>
      <c r="O340">
        <v>2.93</v>
      </c>
      <c r="P340">
        <v>9.19</v>
      </c>
      <c r="Q340">
        <v>46.92</v>
      </c>
      <c r="R340">
        <v>32.81</v>
      </c>
      <c r="S340">
        <v>20.27</v>
      </c>
      <c r="T340" t="s">
        <v>25</v>
      </c>
      <c r="U340">
        <f>YEAR(Plastic_Pollution_Data[[#This Row],[Date]])</f>
        <v>2023</v>
      </c>
    </row>
    <row r="341" spans="1:21" x14ac:dyDescent="0.35">
      <c r="A341">
        <v>36</v>
      </c>
      <c r="B341" s="1">
        <v>45561</v>
      </c>
      <c r="C341" t="s">
        <v>33</v>
      </c>
      <c r="D341" t="s">
        <v>41</v>
      </c>
      <c r="E341" t="s">
        <v>52</v>
      </c>
      <c r="F341" t="s">
        <v>23</v>
      </c>
      <c r="G341" t="s">
        <v>39</v>
      </c>
      <c r="H341">
        <v>2306.14</v>
      </c>
      <c r="I341">
        <v>396.7</v>
      </c>
      <c r="J341">
        <v>1909.44</v>
      </c>
      <c r="K341">
        <v>431.71</v>
      </c>
      <c r="L341">
        <v>626626</v>
      </c>
      <c r="M341">
        <v>3.6800000000000001E-3</v>
      </c>
      <c r="N341">
        <v>159625.43</v>
      </c>
      <c r="O341">
        <v>6.41</v>
      </c>
      <c r="P341">
        <v>8.0399999999999991</v>
      </c>
      <c r="Q341">
        <v>67.81</v>
      </c>
      <c r="R341">
        <v>37.119999999999997</v>
      </c>
      <c r="S341">
        <v>-4.93</v>
      </c>
      <c r="T341" t="s">
        <v>25</v>
      </c>
      <c r="U341">
        <f>YEAR(Plastic_Pollution_Data[[#This Row],[Date]])</f>
        <v>2024</v>
      </c>
    </row>
    <row r="342" spans="1:21" x14ac:dyDescent="0.35">
      <c r="A342">
        <v>39</v>
      </c>
      <c r="B342" s="1">
        <v>44852</v>
      </c>
      <c r="C342" t="s">
        <v>47</v>
      </c>
      <c r="D342" t="s">
        <v>21</v>
      </c>
      <c r="E342" t="s">
        <v>52</v>
      </c>
      <c r="F342" t="s">
        <v>28</v>
      </c>
      <c r="G342" t="s">
        <v>32</v>
      </c>
      <c r="H342">
        <v>2369.88</v>
      </c>
      <c r="I342">
        <v>1271.55</v>
      </c>
      <c r="J342">
        <v>1098.33</v>
      </c>
      <c r="K342">
        <v>217.92</v>
      </c>
      <c r="L342">
        <v>17601531</v>
      </c>
      <c r="M342">
        <v>1.35E-4</v>
      </c>
      <c r="N342">
        <v>142852.23000000001</v>
      </c>
      <c r="O342">
        <v>5.58</v>
      </c>
      <c r="P342">
        <v>1.28</v>
      </c>
      <c r="Q342">
        <v>39.99</v>
      </c>
      <c r="R342">
        <v>43.1</v>
      </c>
      <c r="S342">
        <v>16.91</v>
      </c>
      <c r="T342" t="s">
        <v>25</v>
      </c>
      <c r="U342">
        <f>YEAR(Plastic_Pollution_Data[[#This Row],[Date]])</f>
        <v>2022</v>
      </c>
    </row>
    <row r="343" spans="1:21" x14ac:dyDescent="0.35">
      <c r="A343">
        <v>52</v>
      </c>
      <c r="B343" s="1">
        <v>45087</v>
      </c>
      <c r="C343" t="s">
        <v>20</v>
      </c>
      <c r="D343" t="s">
        <v>41</v>
      </c>
      <c r="E343" t="s">
        <v>52</v>
      </c>
      <c r="F343" t="s">
        <v>43</v>
      </c>
      <c r="G343" t="s">
        <v>29</v>
      </c>
      <c r="H343">
        <v>4339.82</v>
      </c>
      <c r="I343">
        <v>1593.56</v>
      </c>
      <c r="J343">
        <v>2746.26</v>
      </c>
      <c r="K343">
        <v>723.65</v>
      </c>
      <c r="L343">
        <v>16696530</v>
      </c>
      <c r="M343">
        <v>2.5999999999999998E-4</v>
      </c>
      <c r="N343">
        <v>290204.39</v>
      </c>
      <c r="O343">
        <v>5.71</v>
      </c>
      <c r="P343">
        <v>6.23</v>
      </c>
      <c r="Q343">
        <v>48.59</v>
      </c>
      <c r="R343">
        <v>37.950000000000003</v>
      </c>
      <c r="S343">
        <v>13.46</v>
      </c>
      <c r="T343" t="s">
        <v>25</v>
      </c>
      <c r="U343">
        <f>YEAR(Plastic_Pollution_Data[[#This Row],[Date]])</f>
        <v>2023</v>
      </c>
    </row>
    <row r="344" spans="1:21" x14ac:dyDescent="0.35">
      <c r="A344">
        <v>62</v>
      </c>
      <c r="B344" s="1">
        <v>44995</v>
      </c>
      <c r="C344" t="s">
        <v>33</v>
      </c>
      <c r="D344" t="s">
        <v>49</v>
      </c>
      <c r="E344" t="s">
        <v>52</v>
      </c>
      <c r="F344" t="s">
        <v>28</v>
      </c>
      <c r="G344" t="s">
        <v>32</v>
      </c>
      <c r="H344">
        <v>1170.6099999999999</v>
      </c>
      <c r="I344">
        <v>483.48</v>
      </c>
      <c r="J344">
        <v>687.13</v>
      </c>
      <c r="K344">
        <v>102.25</v>
      </c>
      <c r="L344">
        <v>15056459</v>
      </c>
      <c r="M344">
        <v>7.7999999999999999E-5</v>
      </c>
      <c r="N344">
        <v>79317.460000000006</v>
      </c>
      <c r="O344">
        <v>3.18</v>
      </c>
      <c r="P344">
        <v>8.77</v>
      </c>
      <c r="Q344">
        <v>26.21</v>
      </c>
      <c r="R344">
        <v>46.39</v>
      </c>
      <c r="S344">
        <v>27.4</v>
      </c>
      <c r="T344" t="s">
        <v>25</v>
      </c>
      <c r="U344">
        <f>YEAR(Plastic_Pollution_Data[[#This Row],[Date]])</f>
        <v>2023</v>
      </c>
    </row>
    <row r="345" spans="1:21" x14ac:dyDescent="0.35">
      <c r="A345">
        <v>74</v>
      </c>
      <c r="B345" s="1">
        <v>44836</v>
      </c>
      <c r="C345" t="s">
        <v>45</v>
      </c>
      <c r="D345" t="s">
        <v>41</v>
      </c>
      <c r="E345" t="s">
        <v>52</v>
      </c>
      <c r="F345" t="s">
        <v>28</v>
      </c>
      <c r="G345" t="s">
        <v>32</v>
      </c>
      <c r="H345">
        <v>120.3</v>
      </c>
      <c r="I345">
        <v>39.229999999999997</v>
      </c>
      <c r="J345">
        <v>81.069999999999993</v>
      </c>
      <c r="K345">
        <v>8.06</v>
      </c>
      <c r="L345">
        <v>2381221</v>
      </c>
      <c r="M345">
        <v>5.1E-5</v>
      </c>
      <c r="N345">
        <v>8158.77</v>
      </c>
      <c r="O345">
        <v>4.1399999999999997</v>
      </c>
      <c r="P345">
        <v>3.21</v>
      </c>
      <c r="Q345">
        <v>33.58</v>
      </c>
      <c r="R345">
        <v>36.89</v>
      </c>
      <c r="S345">
        <v>29.53</v>
      </c>
      <c r="T345" t="s">
        <v>25</v>
      </c>
      <c r="U345">
        <f>YEAR(Plastic_Pollution_Data[[#This Row],[Date]])</f>
        <v>2022</v>
      </c>
    </row>
    <row r="346" spans="1:21" x14ac:dyDescent="0.35">
      <c r="A346">
        <v>96</v>
      </c>
      <c r="B346" s="1">
        <v>45438</v>
      </c>
      <c r="C346" t="s">
        <v>30</v>
      </c>
      <c r="D346" t="s">
        <v>27</v>
      </c>
      <c r="E346" t="s">
        <v>52</v>
      </c>
      <c r="F346" t="s">
        <v>28</v>
      </c>
      <c r="G346" t="s">
        <v>32</v>
      </c>
      <c r="H346">
        <v>2399.0300000000002</v>
      </c>
      <c r="I346">
        <v>1233.8599999999999</v>
      </c>
      <c r="J346">
        <v>1165.17</v>
      </c>
      <c r="K346">
        <v>317.87</v>
      </c>
      <c r="L346">
        <v>3075804</v>
      </c>
      <c r="M346">
        <v>7.7999999999999999E-4</v>
      </c>
      <c r="N346">
        <v>73815.960000000006</v>
      </c>
      <c r="O346">
        <v>5.61</v>
      </c>
      <c r="P346">
        <v>5.07</v>
      </c>
      <c r="Q346">
        <v>44</v>
      </c>
      <c r="R346">
        <v>47.5</v>
      </c>
      <c r="S346">
        <v>8.5</v>
      </c>
      <c r="T346" t="s">
        <v>25</v>
      </c>
      <c r="U346">
        <f>YEAR(Plastic_Pollution_Data[[#This Row],[Date]])</f>
        <v>2024</v>
      </c>
    </row>
    <row r="347" spans="1:21" x14ac:dyDescent="0.35">
      <c r="A347">
        <v>101</v>
      </c>
      <c r="B347" s="1">
        <v>45538</v>
      </c>
      <c r="C347" t="s">
        <v>48</v>
      </c>
      <c r="D347" t="s">
        <v>41</v>
      </c>
      <c r="E347" t="s">
        <v>52</v>
      </c>
      <c r="F347" t="s">
        <v>28</v>
      </c>
      <c r="G347" t="s">
        <v>38</v>
      </c>
      <c r="H347">
        <v>3097.83</v>
      </c>
      <c r="I347">
        <v>1440.02</v>
      </c>
      <c r="J347">
        <v>1657.81</v>
      </c>
      <c r="K347">
        <v>239.26</v>
      </c>
      <c r="L347">
        <v>746070</v>
      </c>
      <c r="M347">
        <v>4.1520000000000003E-3</v>
      </c>
      <c r="N347">
        <v>315771.81</v>
      </c>
      <c r="O347">
        <v>5.83</v>
      </c>
      <c r="P347">
        <v>2.97</v>
      </c>
      <c r="Q347">
        <v>58.2</v>
      </c>
      <c r="R347">
        <v>31.89</v>
      </c>
      <c r="S347">
        <v>9.91</v>
      </c>
      <c r="T347" t="s">
        <v>25</v>
      </c>
      <c r="U347">
        <f>YEAR(Plastic_Pollution_Data[[#This Row],[Date]])</f>
        <v>2024</v>
      </c>
    </row>
    <row r="348" spans="1:21" x14ac:dyDescent="0.35">
      <c r="A348">
        <v>102</v>
      </c>
      <c r="B348" s="1">
        <v>44816</v>
      </c>
      <c r="C348" t="s">
        <v>45</v>
      </c>
      <c r="D348" t="s">
        <v>31</v>
      </c>
      <c r="E348" t="s">
        <v>52</v>
      </c>
      <c r="F348" t="s">
        <v>23</v>
      </c>
      <c r="G348" t="s">
        <v>29</v>
      </c>
      <c r="H348">
        <v>3243.81</v>
      </c>
      <c r="I348">
        <v>1928.1</v>
      </c>
      <c r="J348">
        <v>1315.71</v>
      </c>
      <c r="K348">
        <v>265.23</v>
      </c>
      <c r="L348">
        <v>7656694</v>
      </c>
      <c r="M348">
        <v>4.2400000000000001E-4</v>
      </c>
      <c r="N348">
        <v>220462.03</v>
      </c>
      <c r="O348">
        <v>6.78</v>
      </c>
      <c r="P348">
        <v>7.45</v>
      </c>
      <c r="Q348">
        <v>36.11</v>
      </c>
      <c r="R348">
        <v>54.61</v>
      </c>
      <c r="S348">
        <v>9.2799999999999994</v>
      </c>
      <c r="T348" t="s">
        <v>25</v>
      </c>
      <c r="U348">
        <f>YEAR(Plastic_Pollution_Data[[#This Row],[Date]])</f>
        <v>2022</v>
      </c>
    </row>
    <row r="349" spans="1:21" x14ac:dyDescent="0.35">
      <c r="A349">
        <v>109</v>
      </c>
      <c r="B349" s="1">
        <v>44914</v>
      </c>
      <c r="C349" t="s">
        <v>47</v>
      </c>
      <c r="D349" t="s">
        <v>37</v>
      </c>
      <c r="E349" t="s">
        <v>52</v>
      </c>
      <c r="F349" t="s">
        <v>43</v>
      </c>
      <c r="G349" t="s">
        <v>39</v>
      </c>
      <c r="H349">
        <v>2299.0300000000002</v>
      </c>
      <c r="I349">
        <v>1104.92</v>
      </c>
      <c r="J349">
        <v>1194.1099999999999</v>
      </c>
      <c r="K349">
        <v>169.62</v>
      </c>
      <c r="L349">
        <v>14831647</v>
      </c>
      <c r="M349">
        <v>1.55E-4</v>
      </c>
      <c r="N349">
        <v>112524.37</v>
      </c>
      <c r="O349">
        <v>8.31</v>
      </c>
      <c r="P349">
        <v>6.28</v>
      </c>
      <c r="Q349">
        <v>39.11</v>
      </c>
      <c r="R349">
        <v>38.42</v>
      </c>
      <c r="S349">
        <v>22.47</v>
      </c>
      <c r="T349" t="s">
        <v>25</v>
      </c>
      <c r="U349">
        <f>YEAR(Plastic_Pollution_Data[[#This Row],[Date]])</f>
        <v>2022</v>
      </c>
    </row>
    <row r="350" spans="1:21" x14ac:dyDescent="0.35">
      <c r="A350">
        <v>134</v>
      </c>
      <c r="B350" s="1">
        <v>44707</v>
      </c>
      <c r="C350" t="s">
        <v>48</v>
      </c>
      <c r="D350" t="s">
        <v>42</v>
      </c>
      <c r="E350" t="s">
        <v>52</v>
      </c>
      <c r="F350" t="s">
        <v>43</v>
      </c>
      <c r="G350" t="s">
        <v>38</v>
      </c>
      <c r="H350">
        <v>333.97</v>
      </c>
      <c r="I350">
        <v>193.81</v>
      </c>
      <c r="J350">
        <v>140.16</v>
      </c>
      <c r="K350">
        <v>31.02</v>
      </c>
      <c r="L350">
        <v>983176</v>
      </c>
      <c r="M350">
        <v>3.4000000000000002E-4</v>
      </c>
      <c r="N350">
        <v>22151.1</v>
      </c>
      <c r="O350">
        <v>4.58</v>
      </c>
      <c r="P350">
        <v>3.12</v>
      </c>
      <c r="Q350">
        <v>34.869999999999997</v>
      </c>
      <c r="R350">
        <v>13.3</v>
      </c>
      <c r="S350">
        <v>51.83</v>
      </c>
      <c r="T350" t="s">
        <v>25</v>
      </c>
      <c r="U350">
        <f>YEAR(Plastic_Pollution_Data[[#This Row],[Date]])</f>
        <v>2022</v>
      </c>
    </row>
    <row r="351" spans="1:21" x14ac:dyDescent="0.35">
      <c r="A351">
        <v>136</v>
      </c>
      <c r="B351" s="1">
        <v>45545</v>
      </c>
      <c r="C351" t="s">
        <v>20</v>
      </c>
      <c r="D351" t="s">
        <v>44</v>
      </c>
      <c r="E351" t="s">
        <v>52</v>
      </c>
      <c r="F351" t="s">
        <v>35</v>
      </c>
      <c r="G351" t="s">
        <v>39</v>
      </c>
      <c r="H351">
        <v>3450.77</v>
      </c>
      <c r="I351">
        <v>840.31</v>
      </c>
      <c r="J351">
        <v>2610.46</v>
      </c>
      <c r="K351">
        <v>481.67</v>
      </c>
      <c r="L351">
        <v>14205419</v>
      </c>
      <c r="M351">
        <v>2.43E-4</v>
      </c>
      <c r="N351">
        <v>312334.33</v>
      </c>
      <c r="O351">
        <v>8.58</v>
      </c>
      <c r="P351">
        <v>1.6</v>
      </c>
      <c r="Q351">
        <v>29.18</v>
      </c>
      <c r="R351">
        <v>57.12</v>
      </c>
      <c r="S351">
        <v>13.7</v>
      </c>
      <c r="T351" t="s">
        <v>25</v>
      </c>
      <c r="U351">
        <f>YEAR(Plastic_Pollution_Data[[#This Row],[Date]])</f>
        <v>2024</v>
      </c>
    </row>
    <row r="352" spans="1:21" x14ac:dyDescent="0.35">
      <c r="A352">
        <v>151</v>
      </c>
      <c r="B352" s="1">
        <v>45221</v>
      </c>
      <c r="C352" t="s">
        <v>45</v>
      </c>
      <c r="D352" t="s">
        <v>31</v>
      </c>
      <c r="E352" t="s">
        <v>52</v>
      </c>
      <c r="F352" t="s">
        <v>43</v>
      </c>
      <c r="G352" t="s">
        <v>40</v>
      </c>
      <c r="H352">
        <v>986.98</v>
      </c>
      <c r="I352">
        <v>116.54</v>
      </c>
      <c r="J352">
        <v>870.44</v>
      </c>
      <c r="K352">
        <v>258.66000000000003</v>
      </c>
      <c r="L352">
        <v>9906048</v>
      </c>
      <c r="M352">
        <v>1E-4</v>
      </c>
      <c r="N352">
        <v>96919.18</v>
      </c>
      <c r="O352">
        <v>6.49</v>
      </c>
      <c r="P352">
        <v>7.7</v>
      </c>
      <c r="Q352">
        <v>59.38</v>
      </c>
      <c r="R352">
        <v>23.69</v>
      </c>
      <c r="S352">
        <v>16.93</v>
      </c>
      <c r="T352" t="s">
        <v>25</v>
      </c>
      <c r="U352">
        <f>YEAR(Plastic_Pollution_Data[[#This Row],[Date]])</f>
        <v>2023</v>
      </c>
    </row>
    <row r="353" spans="1:21" x14ac:dyDescent="0.35">
      <c r="A353">
        <v>154</v>
      </c>
      <c r="B353" s="1">
        <v>44924</v>
      </c>
      <c r="C353" t="s">
        <v>47</v>
      </c>
      <c r="D353" t="s">
        <v>34</v>
      </c>
      <c r="E353" t="s">
        <v>52</v>
      </c>
      <c r="F353" t="s">
        <v>23</v>
      </c>
      <c r="G353" t="s">
        <v>40</v>
      </c>
      <c r="H353">
        <v>2517.4899999999998</v>
      </c>
      <c r="I353">
        <v>1108.21</v>
      </c>
      <c r="J353">
        <v>1409.28</v>
      </c>
      <c r="K353">
        <v>349.35</v>
      </c>
      <c r="L353">
        <v>9778363</v>
      </c>
      <c r="M353">
        <v>2.5700000000000001E-4</v>
      </c>
      <c r="N353">
        <v>97813.96</v>
      </c>
      <c r="O353">
        <v>5.57</v>
      </c>
      <c r="P353">
        <v>5.28</v>
      </c>
      <c r="Q353">
        <v>19.600000000000001</v>
      </c>
      <c r="R353">
        <v>13.16</v>
      </c>
      <c r="S353">
        <v>67.239999999999995</v>
      </c>
      <c r="T353" t="s">
        <v>25</v>
      </c>
      <c r="U353">
        <f>YEAR(Plastic_Pollution_Data[[#This Row],[Date]])</f>
        <v>2022</v>
      </c>
    </row>
    <row r="354" spans="1:21" x14ac:dyDescent="0.35">
      <c r="A354">
        <v>163</v>
      </c>
      <c r="B354" s="1">
        <v>45348</v>
      </c>
      <c r="C354" t="s">
        <v>45</v>
      </c>
      <c r="D354" t="s">
        <v>27</v>
      </c>
      <c r="E354" t="s">
        <v>52</v>
      </c>
      <c r="F354" t="s">
        <v>28</v>
      </c>
      <c r="G354" t="s">
        <v>29</v>
      </c>
      <c r="H354">
        <v>1396.19</v>
      </c>
      <c r="I354">
        <v>724</v>
      </c>
      <c r="J354">
        <v>672.19</v>
      </c>
      <c r="K354">
        <v>145.41999999999999</v>
      </c>
      <c r="L354">
        <v>3209503</v>
      </c>
      <c r="M354">
        <v>4.35E-4</v>
      </c>
      <c r="N354">
        <v>55159.79</v>
      </c>
      <c r="O354">
        <v>7.76</v>
      </c>
      <c r="P354">
        <v>4.72</v>
      </c>
      <c r="Q354">
        <v>14.85</v>
      </c>
      <c r="R354">
        <v>28.66</v>
      </c>
      <c r="S354">
        <v>56.49</v>
      </c>
      <c r="T354" t="s">
        <v>25</v>
      </c>
      <c r="U354">
        <f>YEAR(Plastic_Pollution_Data[[#This Row],[Date]])</f>
        <v>2024</v>
      </c>
    </row>
    <row r="355" spans="1:21" x14ac:dyDescent="0.35">
      <c r="A355">
        <v>175</v>
      </c>
      <c r="B355" s="1">
        <v>45490</v>
      </c>
      <c r="C355" t="s">
        <v>36</v>
      </c>
      <c r="D355" t="s">
        <v>49</v>
      </c>
      <c r="E355" t="s">
        <v>52</v>
      </c>
      <c r="F355" t="s">
        <v>35</v>
      </c>
      <c r="G355" t="s">
        <v>32</v>
      </c>
      <c r="H355">
        <v>4507.8100000000004</v>
      </c>
      <c r="I355">
        <v>1609.21</v>
      </c>
      <c r="J355">
        <v>2898.6</v>
      </c>
      <c r="K355">
        <v>773.38</v>
      </c>
      <c r="L355">
        <v>3917366</v>
      </c>
      <c r="M355">
        <v>1.1509999999999999E-3</v>
      </c>
      <c r="N355">
        <v>365167.98</v>
      </c>
      <c r="O355">
        <v>1.46</v>
      </c>
      <c r="P355">
        <v>8.6999999999999993</v>
      </c>
      <c r="Q355">
        <v>58.58</v>
      </c>
      <c r="R355">
        <v>35.89</v>
      </c>
      <c r="S355">
        <v>5.53</v>
      </c>
      <c r="T355" t="s">
        <v>25</v>
      </c>
      <c r="U355">
        <f>YEAR(Plastic_Pollution_Data[[#This Row],[Date]])</f>
        <v>2024</v>
      </c>
    </row>
    <row r="356" spans="1:21" x14ac:dyDescent="0.35">
      <c r="A356">
        <v>189</v>
      </c>
      <c r="B356" s="1">
        <v>45330</v>
      </c>
      <c r="C356" t="s">
        <v>48</v>
      </c>
      <c r="D356" t="s">
        <v>31</v>
      </c>
      <c r="E356" t="s">
        <v>52</v>
      </c>
      <c r="F356" t="s">
        <v>35</v>
      </c>
      <c r="G356" t="s">
        <v>39</v>
      </c>
      <c r="H356">
        <v>3509.12</v>
      </c>
      <c r="I356">
        <v>1915.58</v>
      </c>
      <c r="J356">
        <v>1593.54</v>
      </c>
      <c r="K356">
        <v>449.58</v>
      </c>
      <c r="L356">
        <v>10104941</v>
      </c>
      <c r="M356">
        <v>3.4699999999999998E-4</v>
      </c>
      <c r="N356">
        <v>108887.78</v>
      </c>
      <c r="O356">
        <v>1.82</v>
      </c>
      <c r="P356">
        <v>9.4700000000000006</v>
      </c>
      <c r="Q356">
        <v>44.48</v>
      </c>
      <c r="R356">
        <v>15.48</v>
      </c>
      <c r="S356">
        <v>40.04</v>
      </c>
      <c r="T356" t="s">
        <v>25</v>
      </c>
      <c r="U356">
        <f>YEAR(Plastic_Pollution_Data[[#This Row],[Date]])</f>
        <v>2024</v>
      </c>
    </row>
    <row r="357" spans="1:21" x14ac:dyDescent="0.35">
      <c r="A357">
        <v>197</v>
      </c>
      <c r="B357" s="1">
        <v>44618</v>
      </c>
      <c r="C357" t="s">
        <v>48</v>
      </c>
      <c r="D357" t="s">
        <v>44</v>
      </c>
      <c r="E357" t="s">
        <v>52</v>
      </c>
      <c r="F357" t="s">
        <v>35</v>
      </c>
      <c r="G357" t="s">
        <v>39</v>
      </c>
      <c r="H357">
        <v>4090.58</v>
      </c>
      <c r="I357">
        <v>2062.2800000000002</v>
      </c>
      <c r="J357">
        <v>2028.3</v>
      </c>
      <c r="K357">
        <v>592.82000000000005</v>
      </c>
      <c r="L357">
        <v>16493536</v>
      </c>
      <c r="M357">
        <v>2.4800000000000001E-4</v>
      </c>
      <c r="N357">
        <v>148634.60999999999</v>
      </c>
      <c r="O357">
        <v>5.41</v>
      </c>
      <c r="P357">
        <v>6.72</v>
      </c>
      <c r="Q357">
        <v>63.58</v>
      </c>
      <c r="R357">
        <v>45.73</v>
      </c>
      <c r="S357">
        <v>-9.31</v>
      </c>
      <c r="T357" t="s">
        <v>25</v>
      </c>
      <c r="U357">
        <f>YEAR(Plastic_Pollution_Data[[#This Row],[Date]])</f>
        <v>2022</v>
      </c>
    </row>
    <row r="358" spans="1:21" x14ac:dyDescent="0.35">
      <c r="A358">
        <v>206</v>
      </c>
      <c r="B358" s="1">
        <v>44623</v>
      </c>
      <c r="C358" t="s">
        <v>47</v>
      </c>
      <c r="D358" t="s">
        <v>44</v>
      </c>
      <c r="E358" t="s">
        <v>52</v>
      </c>
      <c r="F358" t="s">
        <v>23</v>
      </c>
      <c r="G358" t="s">
        <v>46</v>
      </c>
      <c r="H358">
        <v>515.85</v>
      </c>
      <c r="I358">
        <v>169.04</v>
      </c>
      <c r="J358">
        <v>346.81</v>
      </c>
      <c r="K358">
        <v>49.1</v>
      </c>
      <c r="L358">
        <v>19685314</v>
      </c>
      <c r="M358">
        <v>2.5999999999999998E-5</v>
      </c>
      <c r="N358">
        <v>52385.51</v>
      </c>
      <c r="O358">
        <v>2.93</v>
      </c>
      <c r="P358">
        <v>2.68</v>
      </c>
      <c r="Q358">
        <v>14.79</v>
      </c>
      <c r="R358">
        <v>49.25</v>
      </c>
      <c r="S358">
        <v>35.96</v>
      </c>
      <c r="T358" t="s">
        <v>25</v>
      </c>
      <c r="U358">
        <f>YEAR(Plastic_Pollution_Data[[#This Row],[Date]])</f>
        <v>2022</v>
      </c>
    </row>
    <row r="359" spans="1:21" x14ac:dyDescent="0.35">
      <c r="A359">
        <v>208</v>
      </c>
      <c r="B359" s="1">
        <v>45044</v>
      </c>
      <c r="C359" t="s">
        <v>36</v>
      </c>
      <c r="D359" t="s">
        <v>27</v>
      </c>
      <c r="E359" t="s">
        <v>52</v>
      </c>
      <c r="F359" t="s">
        <v>23</v>
      </c>
      <c r="G359" t="s">
        <v>39</v>
      </c>
      <c r="H359">
        <v>741.53</v>
      </c>
      <c r="I359">
        <v>269</v>
      </c>
      <c r="J359">
        <v>472.53</v>
      </c>
      <c r="K359">
        <v>140.41</v>
      </c>
      <c r="L359">
        <v>14783616</v>
      </c>
      <c r="M359">
        <v>5.0000000000000002E-5</v>
      </c>
      <c r="N359">
        <v>72811.87</v>
      </c>
      <c r="O359">
        <v>1.32</v>
      </c>
      <c r="P359">
        <v>5.88</v>
      </c>
      <c r="Q359">
        <v>12.2</v>
      </c>
      <c r="R359">
        <v>48.51</v>
      </c>
      <c r="S359">
        <v>39.29</v>
      </c>
      <c r="T359" t="s">
        <v>25</v>
      </c>
      <c r="U359">
        <f>YEAR(Plastic_Pollution_Data[[#This Row],[Date]])</f>
        <v>2023</v>
      </c>
    </row>
    <row r="360" spans="1:21" x14ac:dyDescent="0.35">
      <c r="A360">
        <v>220</v>
      </c>
      <c r="B360" s="1">
        <v>44873</v>
      </c>
      <c r="C360" t="s">
        <v>48</v>
      </c>
      <c r="D360" t="s">
        <v>37</v>
      </c>
      <c r="E360" t="s">
        <v>52</v>
      </c>
      <c r="F360" t="s">
        <v>28</v>
      </c>
      <c r="G360" t="s">
        <v>29</v>
      </c>
      <c r="H360">
        <v>978.61</v>
      </c>
      <c r="I360">
        <v>159.82</v>
      </c>
      <c r="J360">
        <v>818.79</v>
      </c>
      <c r="K360">
        <v>146.24</v>
      </c>
      <c r="L360">
        <v>19713344</v>
      </c>
      <c r="M360">
        <v>5.0000000000000002E-5</v>
      </c>
      <c r="N360">
        <v>52548.160000000003</v>
      </c>
      <c r="O360">
        <v>9.19</v>
      </c>
      <c r="P360">
        <v>7.7</v>
      </c>
      <c r="Q360">
        <v>20.85</v>
      </c>
      <c r="R360">
        <v>59.1</v>
      </c>
      <c r="S360">
        <v>20.05</v>
      </c>
      <c r="T360" t="s">
        <v>25</v>
      </c>
      <c r="U360">
        <f>YEAR(Plastic_Pollution_Data[[#This Row],[Date]])</f>
        <v>2022</v>
      </c>
    </row>
    <row r="361" spans="1:21" x14ac:dyDescent="0.35">
      <c r="A361">
        <v>288</v>
      </c>
      <c r="B361" s="1">
        <v>44698</v>
      </c>
      <c r="C361" t="s">
        <v>33</v>
      </c>
      <c r="D361" t="s">
        <v>37</v>
      </c>
      <c r="E361" t="s">
        <v>52</v>
      </c>
      <c r="F361" t="s">
        <v>35</v>
      </c>
      <c r="G361" t="s">
        <v>40</v>
      </c>
      <c r="H361">
        <v>4289.12</v>
      </c>
      <c r="I361">
        <v>1811.35</v>
      </c>
      <c r="J361">
        <v>2477.77</v>
      </c>
      <c r="K361">
        <v>346.05</v>
      </c>
      <c r="L361">
        <v>13457230</v>
      </c>
      <c r="M361">
        <v>3.19E-4</v>
      </c>
      <c r="N361">
        <v>230771.03</v>
      </c>
      <c r="O361">
        <v>5.52</v>
      </c>
      <c r="P361">
        <v>1.96</v>
      </c>
      <c r="Q361">
        <v>25.5</v>
      </c>
      <c r="R361">
        <v>12.41</v>
      </c>
      <c r="S361">
        <v>62.09</v>
      </c>
      <c r="T361" t="s">
        <v>25</v>
      </c>
      <c r="U361">
        <f>YEAR(Plastic_Pollution_Data[[#This Row],[Date]])</f>
        <v>2022</v>
      </c>
    </row>
    <row r="362" spans="1:21" x14ac:dyDescent="0.35">
      <c r="A362">
        <v>293</v>
      </c>
      <c r="B362" s="1">
        <v>45558</v>
      </c>
      <c r="C362" t="s">
        <v>47</v>
      </c>
      <c r="D362" t="s">
        <v>41</v>
      </c>
      <c r="E362" t="s">
        <v>52</v>
      </c>
      <c r="F362" t="s">
        <v>28</v>
      </c>
      <c r="G362" t="s">
        <v>46</v>
      </c>
      <c r="H362">
        <v>3971.47</v>
      </c>
      <c r="I362">
        <v>1769.98</v>
      </c>
      <c r="J362">
        <v>2201.4899999999998</v>
      </c>
      <c r="K362">
        <v>298.94</v>
      </c>
      <c r="L362">
        <v>6283425</v>
      </c>
      <c r="M362">
        <v>6.3199999999999997E-4</v>
      </c>
      <c r="N362">
        <v>427024.12</v>
      </c>
      <c r="O362">
        <v>2.33</v>
      </c>
      <c r="P362">
        <v>9.7100000000000009</v>
      </c>
      <c r="Q362">
        <v>14.49</v>
      </c>
      <c r="R362">
        <v>51.18</v>
      </c>
      <c r="S362">
        <v>34.33</v>
      </c>
      <c r="T362" t="s">
        <v>25</v>
      </c>
      <c r="U362">
        <f>YEAR(Plastic_Pollution_Data[[#This Row],[Date]])</f>
        <v>2024</v>
      </c>
    </row>
    <row r="363" spans="1:21" x14ac:dyDescent="0.35">
      <c r="A363">
        <v>306</v>
      </c>
      <c r="B363" s="1">
        <v>45527</v>
      </c>
      <c r="C363" t="s">
        <v>20</v>
      </c>
      <c r="D363" t="s">
        <v>37</v>
      </c>
      <c r="E363" t="s">
        <v>52</v>
      </c>
      <c r="F363" t="s">
        <v>28</v>
      </c>
      <c r="G363" t="s">
        <v>46</v>
      </c>
      <c r="H363">
        <v>3374.06</v>
      </c>
      <c r="I363">
        <v>1570.98</v>
      </c>
      <c r="J363">
        <v>1803.08</v>
      </c>
      <c r="K363">
        <v>463.85</v>
      </c>
      <c r="L363">
        <v>10570450</v>
      </c>
      <c r="M363">
        <v>3.19E-4</v>
      </c>
      <c r="N363">
        <v>157086.5</v>
      </c>
      <c r="O363">
        <v>7.99</v>
      </c>
      <c r="P363">
        <v>5.0599999999999996</v>
      </c>
      <c r="Q363">
        <v>37.81</v>
      </c>
      <c r="R363">
        <v>21.21</v>
      </c>
      <c r="S363">
        <v>40.98</v>
      </c>
      <c r="T363" t="s">
        <v>25</v>
      </c>
      <c r="U363">
        <f>YEAR(Plastic_Pollution_Data[[#This Row],[Date]])</f>
        <v>2024</v>
      </c>
    </row>
    <row r="364" spans="1:21" x14ac:dyDescent="0.35">
      <c r="A364">
        <v>348</v>
      </c>
      <c r="B364" s="1">
        <v>44729</v>
      </c>
      <c r="C364" t="s">
        <v>20</v>
      </c>
      <c r="D364" t="s">
        <v>42</v>
      </c>
      <c r="E364" t="s">
        <v>52</v>
      </c>
      <c r="F364" t="s">
        <v>35</v>
      </c>
      <c r="G364" t="s">
        <v>39</v>
      </c>
      <c r="H364">
        <v>1493.35</v>
      </c>
      <c r="I364">
        <v>689.66</v>
      </c>
      <c r="J364">
        <v>803.69</v>
      </c>
      <c r="K364">
        <v>219.03</v>
      </c>
      <c r="L364">
        <v>18659860</v>
      </c>
      <c r="M364">
        <v>8.0000000000000007E-5</v>
      </c>
      <c r="N364">
        <v>59285.26</v>
      </c>
      <c r="O364">
        <v>9.0299999999999994</v>
      </c>
      <c r="P364">
        <v>7.86</v>
      </c>
      <c r="Q364">
        <v>53.7</v>
      </c>
      <c r="R364">
        <v>54.02</v>
      </c>
      <c r="S364">
        <v>-7.72</v>
      </c>
      <c r="T364" t="s">
        <v>25</v>
      </c>
      <c r="U364">
        <f>YEAR(Plastic_Pollution_Data[[#This Row],[Date]])</f>
        <v>2022</v>
      </c>
    </row>
    <row r="365" spans="1:21" x14ac:dyDescent="0.35">
      <c r="A365">
        <v>362</v>
      </c>
      <c r="B365" s="1">
        <v>45540</v>
      </c>
      <c r="C365" t="s">
        <v>26</v>
      </c>
      <c r="D365" t="s">
        <v>21</v>
      </c>
      <c r="E365" t="s">
        <v>52</v>
      </c>
      <c r="F365" t="s">
        <v>35</v>
      </c>
      <c r="G365" t="s">
        <v>40</v>
      </c>
      <c r="H365">
        <v>1344.34</v>
      </c>
      <c r="I365">
        <v>767.7</v>
      </c>
      <c r="J365">
        <v>576.64</v>
      </c>
      <c r="K365">
        <v>42.54</v>
      </c>
      <c r="L365">
        <v>2182312</v>
      </c>
      <c r="M365">
        <v>6.1600000000000001E-4</v>
      </c>
      <c r="N365">
        <v>60031.1</v>
      </c>
      <c r="O365">
        <v>4.49</v>
      </c>
      <c r="P365">
        <v>5.59</v>
      </c>
      <c r="Q365">
        <v>32.25</v>
      </c>
      <c r="R365">
        <v>43.49</v>
      </c>
      <c r="S365">
        <v>24.26</v>
      </c>
      <c r="T365" t="s">
        <v>25</v>
      </c>
      <c r="U365">
        <f>YEAR(Plastic_Pollution_Data[[#This Row],[Date]])</f>
        <v>2024</v>
      </c>
    </row>
    <row r="366" spans="1:21" x14ac:dyDescent="0.35">
      <c r="A366">
        <v>377</v>
      </c>
      <c r="B366" s="1">
        <v>45475</v>
      </c>
      <c r="C366" t="s">
        <v>26</v>
      </c>
      <c r="D366" t="s">
        <v>42</v>
      </c>
      <c r="E366" t="s">
        <v>52</v>
      </c>
      <c r="F366" t="s">
        <v>35</v>
      </c>
      <c r="G366" t="s">
        <v>40</v>
      </c>
      <c r="H366">
        <v>4597.78</v>
      </c>
      <c r="I366">
        <v>775.44</v>
      </c>
      <c r="J366">
        <v>3822.34</v>
      </c>
      <c r="K366">
        <v>571.91</v>
      </c>
      <c r="L366">
        <v>10821417</v>
      </c>
      <c r="M366">
        <v>4.2499999999999998E-4</v>
      </c>
      <c r="N366">
        <v>378817.23</v>
      </c>
      <c r="O366">
        <v>9.66</v>
      </c>
      <c r="P366">
        <v>2.34</v>
      </c>
      <c r="Q366">
        <v>60.69</v>
      </c>
      <c r="R366">
        <v>36.369999999999997</v>
      </c>
      <c r="S366">
        <v>2.94</v>
      </c>
      <c r="T366" t="s">
        <v>25</v>
      </c>
      <c r="U366">
        <f>YEAR(Plastic_Pollution_Data[[#This Row],[Date]])</f>
        <v>2024</v>
      </c>
    </row>
    <row r="367" spans="1:21" x14ac:dyDescent="0.35">
      <c r="A367">
        <v>469</v>
      </c>
      <c r="B367" s="1">
        <v>45469</v>
      </c>
      <c r="C367" t="s">
        <v>20</v>
      </c>
      <c r="D367" t="s">
        <v>34</v>
      </c>
      <c r="E367" t="s">
        <v>52</v>
      </c>
      <c r="F367" t="s">
        <v>28</v>
      </c>
      <c r="G367" t="s">
        <v>29</v>
      </c>
      <c r="H367">
        <v>4035.63</v>
      </c>
      <c r="I367">
        <v>766.56</v>
      </c>
      <c r="J367">
        <v>3269.07</v>
      </c>
      <c r="K367">
        <v>731.64</v>
      </c>
      <c r="L367">
        <v>11010239</v>
      </c>
      <c r="M367">
        <v>3.6699999999999998E-4</v>
      </c>
      <c r="N367">
        <v>601903.73</v>
      </c>
      <c r="O367">
        <v>9.5399999999999991</v>
      </c>
      <c r="P367">
        <v>4.26</v>
      </c>
      <c r="Q367">
        <v>16.5</v>
      </c>
      <c r="R367">
        <v>46.4</v>
      </c>
      <c r="S367">
        <v>37.1</v>
      </c>
      <c r="T367" t="s">
        <v>25</v>
      </c>
      <c r="U367">
        <f>YEAR(Plastic_Pollution_Data[[#This Row],[Date]])</f>
        <v>2024</v>
      </c>
    </row>
    <row r="368" spans="1:21" x14ac:dyDescent="0.35">
      <c r="A368">
        <v>475</v>
      </c>
      <c r="B368" s="1">
        <v>45238</v>
      </c>
      <c r="C368" t="s">
        <v>20</v>
      </c>
      <c r="D368" t="s">
        <v>34</v>
      </c>
      <c r="E368" t="s">
        <v>52</v>
      </c>
      <c r="F368" t="s">
        <v>28</v>
      </c>
      <c r="G368" t="s">
        <v>29</v>
      </c>
      <c r="H368">
        <v>4667.3999999999996</v>
      </c>
      <c r="I368">
        <v>1530</v>
      </c>
      <c r="J368">
        <v>3137.4</v>
      </c>
      <c r="K368">
        <v>610.95000000000005</v>
      </c>
      <c r="L368">
        <v>17666811</v>
      </c>
      <c r="M368">
        <v>2.6400000000000002E-4</v>
      </c>
      <c r="N368">
        <v>457258.54</v>
      </c>
      <c r="O368">
        <v>6.19</v>
      </c>
      <c r="P368">
        <v>1.2</v>
      </c>
      <c r="Q368">
        <v>42.38</v>
      </c>
      <c r="R368">
        <v>43.71</v>
      </c>
      <c r="S368">
        <v>13.91</v>
      </c>
      <c r="T368" t="s">
        <v>25</v>
      </c>
      <c r="U368">
        <f>YEAR(Plastic_Pollution_Data[[#This Row],[Date]])</f>
        <v>2023</v>
      </c>
    </row>
    <row r="369" spans="1:21" x14ac:dyDescent="0.35">
      <c r="A369">
        <v>507</v>
      </c>
      <c r="B369" s="1">
        <v>45384</v>
      </c>
      <c r="C369" t="s">
        <v>33</v>
      </c>
      <c r="D369" t="s">
        <v>49</v>
      </c>
      <c r="E369" t="s">
        <v>52</v>
      </c>
      <c r="F369" t="s">
        <v>23</v>
      </c>
      <c r="G369" t="s">
        <v>24</v>
      </c>
      <c r="H369">
        <v>1004.38</v>
      </c>
      <c r="I369">
        <v>198.72</v>
      </c>
      <c r="J369">
        <v>805.66</v>
      </c>
      <c r="K369">
        <v>225.35</v>
      </c>
      <c r="L369">
        <v>7480199</v>
      </c>
      <c r="M369">
        <v>1.34E-4</v>
      </c>
      <c r="N369">
        <v>78237.8</v>
      </c>
      <c r="O369">
        <v>8.02</v>
      </c>
      <c r="P369">
        <v>6.79</v>
      </c>
      <c r="Q369">
        <v>46.07</v>
      </c>
      <c r="R369">
        <v>51.3</v>
      </c>
      <c r="S369">
        <v>2.63</v>
      </c>
      <c r="T369" t="s">
        <v>25</v>
      </c>
      <c r="U369">
        <f>YEAR(Plastic_Pollution_Data[[#This Row],[Date]])</f>
        <v>2024</v>
      </c>
    </row>
    <row r="370" spans="1:21" x14ac:dyDescent="0.35">
      <c r="A370">
        <v>517</v>
      </c>
      <c r="B370" s="1">
        <v>44905</v>
      </c>
      <c r="C370" t="s">
        <v>20</v>
      </c>
      <c r="D370" t="s">
        <v>41</v>
      </c>
      <c r="E370" t="s">
        <v>52</v>
      </c>
      <c r="F370" t="s">
        <v>28</v>
      </c>
      <c r="G370" t="s">
        <v>32</v>
      </c>
      <c r="H370">
        <v>3049.31</v>
      </c>
      <c r="I370">
        <v>1254.22</v>
      </c>
      <c r="J370">
        <v>1795.09</v>
      </c>
      <c r="K370">
        <v>304.13</v>
      </c>
      <c r="L370">
        <v>16368827</v>
      </c>
      <c r="M370">
        <v>1.8599999999999999E-4</v>
      </c>
      <c r="N370">
        <v>105234.06</v>
      </c>
      <c r="O370">
        <v>5.97</v>
      </c>
      <c r="P370">
        <v>8.6199999999999992</v>
      </c>
      <c r="Q370">
        <v>49.98</v>
      </c>
      <c r="R370">
        <v>17.670000000000002</v>
      </c>
      <c r="S370">
        <v>32.35</v>
      </c>
      <c r="T370" t="s">
        <v>25</v>
      </c>
      <c r="U370">
        <f>YEAR(Plastic_Pollution_Data[[#This Row],[Date]])</f>
        <v>2022</v>
      </c>
    </row>
    <row r="371" spans="1:21" x14ac:dyDescent="0.35">
      <c r="A371">
        <v>536</v>
      </c>
      <c r="B371" s="1">
        <v>44933</v>
      </c>
      <c r="C371" t="s">
        <v>48</v>
      </c>
      <c r="D371" t="s">
        <v>34</v>
      </c>
      <c r="E371" t="s">
        <v>52</v>
      </c>
      <c r="F371" t="s">
        <v>35</v>
      </c>
      <c r="G371" t="s">
        <v>29</v>
      </c>
      <c r="H371">
        <v>57.37</v>
      </c>
      <c r="I371">
        <v>24.44</v>
      </c>
      <c r="J371">
        <v>32.93</v>
      </c>
      <c r="K371">
        <v>2.23</v>
      </c>
      <c r="L371">
        <v>11906273</v>
      </c>
      <c r="M371">
        <v>5.0000000000000004E-6</v>
      </c>
      <c r="N371">
        <v>4042.11</v>
      </c>
      <c r="O371">
        <v>2.2400000000000002</v>
      </c>
      <c r="P371">
        <v>6.97</v>
      </c>
      <c r="Q371">
        <v>34.869999999999997</v>
      </c>
      <c r="R371">
        <v>19.55</v>
      </c>
      <c r="S371">
        <v>45.58</v>
      </c>
      <c r="T371" t="s">
        <v>25</v>
      </c>
      <c r="U371">
        <f>YEAR(Plastic_Pollution_Data[[#This Row],[Date]])</f>
        <v>2023</v>
      </c>
    </row>
    <row r="372" spans="1:21" x14ac:dyDescent="0.35">
      <c r="A372">
        <v>537</v>
      </c>
      <c r="B372" s="1">
        <v>44760</v>
      </c>
      <c r="C372" t="s">
        <v>20</v>
      </c>
      <c r="D372" t="s">
        <v>27</v>
      </c>
      <c r="E372" t="s">
        <v>52</v>
      </c>
      <c r="F372" t="s">
        <v>23</v>
      </c>
      <c r="G372" t="s">
        <v>32</v>
      </c>
      <c r="H372">
        <v>4370.01</v>
      </c>
      <c r="I372">
        <v>1161.8900000000001</v>
      </c>
      <c r="J372">
        <v>3208.12</v>
      </c>
      <c r="K372">
        <v>399.95</v>
      </c>
      <c r="L372">
        <v>11895008</v>
      </c>
      <c r="M372">
        <v>3.6699999999999998E-4</v>
      </c>
      <c r="N372">
        <v>222717.58</v>
      </c>
      <c r="O372">
        <v>9.31</v>
      </c>
      <c r="P372">
        <v>5.63</v>
      </c>
      <c r="Q372">
        <v>22.99</v>
      </c>
      <c r="R372">
        <v>49.19</v>
      </c>
      <c r="S372">
        <v>27.82</v>
      </c>
      <c r="T372" t="s">
        <v>25</v>
      </c>
      <c r="U372">
        <f>YEAR(Plastic_Pollution_Data[[#This Row],[Date]])</f>
        <v>2022</v>
      </c>
    </row>
    <row r="373" spans="1:21" x14ac:dyDescent="0.35">
      <c r="A373">
        <v>550</v>
      </c>
      <c r="B373" s="1">
        <v>44694</v>
      </c>
      <c r="C373" t="s">
        <v>45</v>
      </c>
      <c r="D373" t="s">
        <v>21</v>
      </c>
      <c r="E373" t="s">
        <v>52</v>
      </c>
      <c r="F373" t="s">
        <v>35</v>
      </c>
      <c r="G373" t="s">
        <v>39</v>
      </c>
      <c r="H373">
        <v>2810.56</v>
      </c>
      <c r="I373">
        <v>519.86</v>
      </c>
      <c r="J373">
        <v>2290.6999999999998</v>
      </c>
      <c r="K373">
        <v>182.34</v>
      </c>
      <c r="L373">
        <v>1779126</v>
      </c>
      <c r="M373">
        <v>1.58E-3</v>
      </c>
      <c r="N373">
        <v>140018.32999999999</v>
      </c>
      <c r="O373">
        <v>6.18</v>
      </c>
      <c r="P373">
        <v>2.23</v>
      </c>
      <c r="Q373">
        <v>31.96</v>
      </c>
      <c r="R373">
        <v>42</v>
      </c>
      <c r="S373">
        <v>26.04</v>
      </c>
      <c r="T373" t="s">
        <v>25</v>
      </c>
      <c r="U373">
        <f>YEAR(Plastic_Pollution_Data[[#This Row],[Date]])</f>
        <v>2022</v>
      </c>
    </row>
    <row r="374" spans="1:21" x14ac:dyDescent="0.35">
      <c r="A374">
        <v>578</v>
      </c>
      <c r="B374" s="1">
        <v>45051</v>
      </c>
      <c r="C374" t="s">
        <v>36</v>
      </c>
      <c r="D374" t="s">
        <v>37</v>
      </c>
      <c r="E374" t="s">
        <v>52</v>
      </c>
      <c r="F374" t="s">
        <v>23</v>
      </c>
      <c r="G374" t="s">
        <v>39</v>
      </c>
      <c r="H374">
        <v>4935.46</v>
      </c>
      <c r="I374">
        <v>1491.82</v>
      </c>
      <c r="J374">
        <v>3443.64</v>
      </c>
      <c r="K374">
        <v>633.44000000000005</v>
      </c>
      <c r="L374">
        <v>2336690</v>
      </c>
      <c r="M374">
        <v>2.1120000000000002E-3</v>
      </c>
      <c r="N374">
        <v>358079.98</v>
      </c>
      <c r="O374">
        <v>5.41</v>
      </c>
      <c r="P374">
        <v>8.8699999999999992</v>
      </c>
      <c r="Q374">
        <v>28.6</v>
      </c>
      <c r="R374">
        <v>19.559999999999999</v>
      </c>
      <c r="S374">
        <v>51.84</v>
      </c>
      <c r="T374" t="s">
        <v>25</v>
      </c>
      <c r="U374">
        <f>YEAR(Plastic_Pollution_Data[[#This Row],[Date]])</f>
        <v>2023</v>
      </c>
    </row>
    <row r="375" spans="1:21" x14ac:dyDescent="0.35">
      <c r="A375">
        <v>615</v>
      </c>
      <c r="B375" s="1">
        <v>44754</v>
      </c>
      <c r="C375" t="s">
        <v>47</v>
      </c>
      <c r="D375" t="s">
        <v>41</v>
      </c>
      <c r="E375" t="s">
        <v>52</v>
      </c>
      <c r="F375" t="s">
        <v>28</v>
      </c>
      <c r="G375" t="s">
        <v>24</v>
      </c>
      <c r="H375">
        <v>2036.08</v>
      </c>
      <c r="I375">
        <v>844.81</v>
      </c>
      <c r="J375">
        <v>1191.27</v>
      </c>
      <c r="K375">
        <v>146.05000000000001</v>
      </c>
      <c r="L375">
        <v>12354933</v>
      </c>
      <c r="M375">
        <v>1.65E-4</v>
      </c>
      <c r="N375">
        <v>132886.88</v>
      </c>
      <c r="O375">
        <v>4.1500000000000004</v>
      </c>
      <c r="P375">
        <v>8.4</v>
      </c>
      <c r="Q375">
        <v>59.63</v>
      </c>
      <c r="R375">
        <v>55.68</v>
      </c>
      <c r="S375">
        <v>-15.31</v>
      </c>
      <c r="T375" t="s">
        <v>25</v>
      </c>
      <c r="U375">
        <f>YEAR(Plastic_Pollution_Data[[#This Row],[Date]])</f>
        <v>2022</v>
      </c>
    </row>
    <row r="376" spans="1:21" x14ac:dyDescent="0.35">
      <c r="A376">
        <v>617</v>
      </c>
      <c r="B376" s="1">
        <v>44811</v>
      </c>
      <c r="C376" t="s">
        <v>26</v>
      </c>
      <c r="D376" t="s">
        <v>37</v>
      </c>
      <c r="E376" t="s">
        <v>52</v>
      </c>
      <c r="F376" t="s">
        <v>28</v>
      </c>
      <c r="G376" t="s">
        <v>39</v>
      </c>
      <c r="H376">
        <v>2852.32</v>
      </c>
      <c r="I376">
        <v>1143.56</v>
      </c>
      <c r="J376">
        <v>1708.76</v>
      </c>
      <c r="K376">
        <v>403.13</v>
      </c>
      <c r="L376">
        <v>19177993</v>
      </c>
      <c r="M376">
        <v>1.4899999999999999E-4</v>
      </c>
      <c r="N376">
        <v>294646.32</v>
      </c>
      <c r="O376">
        <v>6.25</v>
      </c>
      <c r="P376">
        <v>1.65</v>
      </c>
      <c r="Q376">
        <v>62.33</v>
      </c>
      <c r="R376">
        <v>21.05</v>
      </c>
      <c r="S376">
        <v>16.62</v>
      </c>
      <c r="T376" t="s">
        <v>25</v>
      </c>
      <c r="U376">
        <f>YEAR(Plastic_Pollution_Data[[#This Row],[Date]])</f>
        <v>2022</v>
      </c>
    </row>
    <row r="377" spans="1:21" x14ac:dyDescent="0.35">
      <c r="A377">
        <v>621</v>
      </c>
      <c r="B377" s="1">
        <v>44999</v>
      </c>
      <c r="C377" t="s">
        <v>45</v>
      </c>
      <c r="D377" t="s">
        <v>41</v>
      </c>
      <c r="E377" t="s">
        <v>52</v>
      </c>
      <c r="F377" t="s">
        <v>28</v>
      </c>
      <c r="G377" t="s">
        <v>40</v>
      </c>
      <c r="H377">
        <v>1331.49</v>
      </c>
      <c r="I377">
        <v>381.05</v>
      </c>
      <c r="J377">
        <v>950.44</v>
      </c>
      <c r="K377">
        <v>273.8</v>
      </c>
      <c r="L377">
        <v>17993490</v>
      </c>
      <c r="M377">
        <v>7.3999999999999996E-5</v>
      </c>
      <c r="N377">
        <v>93235.86</v>
      </c>
      <c r="O377">
        <v>2.61</v>
      </c>
      <c r="P377">
        <v>5.35</v>
      </c>
      <c r="Q377">
        <v>14.08</v>
      </c>
      <c r="R377">
        <v>24.15</v>
      </c>
      <c r="S377">
        <v>61.77</v>
      </c>
      <c r="T377" t="s">
        <v>25</v>
      </c>
      <c r="U377">
        <f>YEAR(Plastic_Pollution_Data[[#This Row],[Date]])</f>
        <v>2023</v>
      </c>
    </row>
    <row r="378" spans="1:21" x14ac:dyDescent="0.35">
      <c r="A378">
        <v>638</v>
      </c>
      <c r="B378" s="1">
        <v>44658</v>
      </c>
      <c r="C378" t="s">
        <v>26</v>
      </c>
      <c r="D378" t="s">
        <v>41</v>
      </c>
      <c r="E378" t="s">
        <v>52</v>
      </c>
      <c r="F378" t="s">
        <v>28</v>
      </c>
      <c r="G378" t="s">
        <v>38</v>
      </c>
      <c r="H378">
        <v>4140.72</v>
      </c>
      <c r="I378">
        <v>1464.84</v>
      </c>
      <c r="J378">
        <v>2675.88</v>
      </c>
      <c r="K378">
        <v>415.23</v>
      </c>
      <c r="L378">
        <v>4840536</v>
      </c>
      <c r="M378">
        <v>8.5499999999999997E-4</v>
      </c>
      <c r="N378">
        <v>501980.42</v>
      </c>
      <c r="O378">
        <v>9.93</v>
      </c>
      <c r="P378">
        <v>8.27</v>
      </c>
      <c r="Q378">
        <v>26.26</v>
      </c>
      <c r="R378">
        <v>30.74</v>
      </c>
      <c r="S378">
        <v>43</v>
      </c>
      <c r="T378" t="s">
        <v>25</v>
      </c>
      <c r="U378">
        <f>YEAR(Plastic_Pollution_Data[[#This Row],[Date]])</f>
        <v>2022</v>
      </c>
    </row>
    <row r="379" spans="1:21" x14ac:dyDescent="0.35">
      <c r="A379">
        <v>645</v>
      </c>
      <c r="B379" s="1">
        <v>44590</v>
      </c>
      <c r="C379" t="s">
        <v>48</v>
      </c>
      <c r="D379" t="s">
        <v>49</v>
      </c>
      <c r="E379" t="s">
        <v>52</v>
      </c>
      <c r="F379" t="s">
        <v>35</v>
      </c>
      <c r="G379" t="s">
        <v>24</v>
      </c>
      <c r="H379">
        <v>1470.15</v>
      </c>
      <c r="I379">
        <v>746.68</v>
      </c>
      <c r="J379">
        <v>723.47</v>
      </c>
      <c r="K379">
        <v>100.07</v>
      </c>
      <c r="L379">
        <v>3780234</v>
      </c>
      <c r="M379">
        <v>3.8900000000000002E-4</v>
      </c>
      <c r="N379">
        <v>109289.76</v>
      </c>
      <c r="O379">
        <v>8.42</v>
      </c>
      <c r="P379">
        <v>3.02</v>
      </c>
      <c r="Q379">
        <v>44.41</v>
      </c>
      <c r="R379">
        <v>57.34</v>
      </c>
      <c r="S379">
        <v>-1.75</v>
      </c>
      <c r="T379" t="s">
        <v>25</v>
      </c>
      <c r="U379">
        <f>YEAR(Plastic_Pollution_Data[[#This Row],[Date]])</f>
        <v>2022</v>
      </c>
    </row>
    <row r="380" spans="1:21" x14ac:dyDescent="0.35">
      <c r="A380">
        <v>672</v>
      </c>
      <c r="B380" s="1">
        <v>45523</v>
      </c>
      <c r="C380" t="s">
        <v>33</v>
      </c>
      <c r="D380" t="s">
        <v>34</v>
      </c>
      <c r="E380" t="s">
        <v>52</v>
      </c>
      <c r="F380" t="s">
        <v>28</v>
      </c>
      <c r="G380" t="s">
        <v>39</v>
      </c>
      <c r="H380">
        <v>625.49</v>
      </c>
      <c r="I380">
        <v>374.01</v>
      </c>
      <c r="J380">
        <v>251.48</v>
      </c>
      <c r="K380">
        <v>66.540000000000006</v>
      </c>
      <c r="L380">
        <v>5373821</v>
      </c>
      <c r="M380">
        <v>1.16E-4</v>
      </c>
      <c r="N380">
        <v>45036.34</v>
      </c>
      <c r="O380">
        <v>2.58</v>
      </c>
      <c r="P380">
        <v>8.6300000000000008</v>
      </c>
      <c r="Q380">
        <v>15.78</v>
      </c>
      <c r="R380">
        <v>12.76</v>
      </c>
      <c r="S380">
        <v>71.459999999999994</v>
      </c>
      <c r="T380" t="s">
        <v>25</v>
      </c>
      <c r="U380">
        <f>YEAR(Plastic_Pollution_Data[[#This Row],[Date]])</f>
        <v>2024</v>
      </c>
    </row>
    <row r="381" spans="1:21" x14ac:dyDescent="0.35">
      <c r="A381">
        <v>680</v>
      </c>
      <c r="B381" s="1">
        <v>44694</v>
      </c>
      <c r="C381" t="s">
        <v>26</v>
      </c>
      <c r="D381" t="s">
        <v>41</v>
      </c>
      <c r="E381" t="s">
        <v>52</v>
      </c>
      <c r="F381" t="s">
        <v>35</v>
      </c>
      <c r="G381" t="s">
        <v>40</v>
      </c>
      <c r="H381">
        <v>1407.16</v>
      </c>
      <c r="I381">
        <v>806.81</v>
      </c>
      <c r="J381">
        <v>600.35</v>
      </c>
      <c r="K381">
        <v>100.16</v>
      </c>
      <c r="L381">
        <v>18539113</v>
      </c>
      <c r="M381">
        <v>7.6000000000000004E-5</v>
      </c>
      <c r="N381">
        <v>98525.13</v>
      </c>
      <c r="O381">
        <v>6.29</v>
      </c>
      <c r="P381">
        <v>3.71</v>
      </c>
      <c r="Q381">
        <v>32.26</v>
      </c>
      <c r="R381">
        <v>29.57</v>
      </c>
      <c r="S381">
        <v>38.17</v>
      </c>
      <c r="T381" t="s">
        <v>25</v>
      </c>
      <c r="U381">
        <f>YEAR(Plastic_Pollution_Data[[#This Row],[Date]])</f>
        <v>2022</v>
      </c>
    </row>
    <row r="382" spans="1:21" x14ac:dyDescent="0.35">
      <c r="A382">
        <v>690</v>
      </c>
      <c r="B382" s="1">
        <v>44576</v>
      </c>
      <c r="C382" t="s">
        <v>36</v>
      </c>
      <c r="D382" t="s">
        <v>27</v>
      </c>
      <c r="E382" t="s">
        <v>52</v>
      </c>
      <c r="F382" t="s">
        <v>43</v>
      </c>
      <c r="G382" t="s">
        <v>32</v>
      </c>
      <c r="H382">
        <v>1229.48</v>
      </c>
      <c r="I382">
        <v>669.04</v>
      </c>
      <c r="J382">
        <v>560.44000000000005</v>
      </c>
      <c r="K382">
        <v>94.44</v>
      </c>
      <c r="L382">
        <v>8646754</v>
      </c>
      <c r="M382">
        <v>1.4200000000000001E-4</v>
      </c>
      <c r="N382">
        <v>83070.97</v>
      </c>
      <c r="O382">
        <v>8.5399999999999991</v>
      </c>
      <c r="P382">
        <v>2.13</v>
      </c>
      <c r="Q382">
        <v>43.51</v>
      </c>
      <c r="R382">
        <v>29.17</v>
      </c>
      <c r="S382">
        <v>27.32</v>
      </c>
      <c r="T382" t="s">
        <v>25</v>
      </c>
      <c r="U382">
        <f>YEAR(Plastic_Pollution_Data[[#This Row],[Date]])</f>
        <v>2022</v>
      </c>
    </row>
    <row r="383" spans="1:21" x14ac:dyDescent="0.35">
      <c r="A383">
        <v>695</v>
      </c>
      <c r="B383" s="1">
        <v>45383</v>
      </c>
      <c r="C383" t="s">
        <v>33</v>
      </c>
      <c r="D383" t="s">
        <v>37</v>
      </c>
      <c r="E383" t="s">
        <v>52</v>
      </c>
      <c r="F383" t="s">
        <v>43</v>
      </c>
      <c r="G383" t="s">
        <v>32</v>
      </c>
      <c r="H383">
        <v>2099.85</v>
      </c>
      <c r="I383">
        <v>604.34</v>
      </c>
      <c r="J383">
        <v>1495.51</v>
      </c>
      <c r="K383">
        <v>281.88</v>
      </c>
      <c r="L383">
        <v>6974027</v>
      </c>
      <c r="M383">
        <v>3.01E-4</v>
      </c>
      <c r="N383">
        <v>253957.44</v>
      </c>
      <c r="O383">
        <v>9.35</v>
      </c>
      <c r="P383">
        <v>3.22</v>
      </c>
      <c r="Q383">
        <v>37.64</v>
      </c>
      <c r="R383">
        <v>48.56</v>
      </c>
      <c r="S383">
        <v>13.8</v>
      </c>
      <c r="T383" t="s">
        <v>25</v>
      </c>
      <c r="U383">
        <f>YEAR(Plastic_Pollution_Data[[#This Row],[Date]])</f>
        <v>2024</v>
      </c>
    </row>
    <row r="384" spans="1:21" x14ac:dyDescent="0.35">
      <c r="A384">
        <v>719</v>
      </c>
      <c r="B384" s="1">
        <v>44995</v>
      </c>
      <c r="C384" t="s">
        <v>45</v>
      </c>
      <c r="D384" t="s">
        <v>21</v>
      </c>
      <c r="E384" t="s">
        <v>52</v>
      </c>
      <c r="F384" t="s">
        <v>35</v>
      </c>
      <c r="G384" t="s">
        <v>32</v>
      </c>
      <c r="H384">
        <v>2734.84</v>
      </c>
      <c r="I384">
        <v>921.43</v>
      </c>
      <c r="J384">
        <v>1813.41</v>
      </c>
      <c r="K384">
        <v>194.73</v>
      </c>
      <c r="L384">
        <v>7232071</v>
      </c>
      <c r="M384">
        <v>3.7800000000000003E-4</v>
      </c>
      <c r="N384">
        <v>159882.17000000001</v>
      </c>
      <c r="O384">
        <v>8.82</v>
      </c>
      <c r="P384">
        <v>5.05</v>
      </c>
      <c r="Q384">
        <v>24.06</v>
      </c>
      <c r="R384">
        <v>10.53</v>
      </c>
      <c r="S384">
        <v>65.41</v>
      </c>
      <c r="T384" t="s">
        <v>25</v>
      </c>
      <c r="U384">
        <f>YEAR(Plastic_Pollution_Data[[#This Row],[Date]])</f>
        <v>2023</v>
      </c>
    </row>
    <row r="385" spans="1:21" x14ac:dyDescent="0.35">
      <c r="A385">
        <v>720</v>
      </c>
      <c r="B385" s="1">
        <v>44563</v>
      </c>
      <c r="C385" t="s">
        <v>36</v>
      </c>
      <c r="D385" t="s">
        <v>44</v>
      </c>
      <c r="E385" t="s">
        <v>52</v>
      </c>
      <c r="F385" t="s">
        <v>28</v>
      </c>
      <c r="G385" t="s">
        <v>38</v>
      </c>
      <c r="H385">
        <v>1790.07</v>
      </c>
      <c r="I385">
        <v>677.25</v>
      </c>
      <c r="J385">
        <v>1112.82</v>
      </c>
      <c r="K385">
        <v>321.91000000000003</v>
      </c>
      <c r="L385">
        <v>9056701</v>
      </c>
      <c r="M385">
        <v>1.9799999999999999E-4</v>
      </c>
      <c r="N385">
        <v>121468.08</v>
      </c>
      <c r="O385">
        <v>8.23</v>
      </c>
      <c r="P385">
        <v>8.56</v>
      </c>
      <c r="Q385">
        <v>16.57</v>
      </c>
      <c r="R385">
        <v>30.15</v>
      </c>
      <c r="S385">
        <v>53.28</v>
      </c>
      <c r="T385" t="s">
        <v>25</v>
      </c>
      <c r="U385">
        <f>YEAR(Plastic_Pollution_Data[[#This Row],[Date]])</f>
        <v>2022</v>
      </c>
    </row>
    <row r="386" spans="1:21" x14ac:dyDescent="0.35">
      <c r="A386">
        <v>745</v>
      </c>
      <c r="B386" s="1">
        <v>45101</v>
      </c>
      <c r="C386" t="s">
        <v>45</v>
      </c>
      <c r="D386" t="s">
        <v>41</v>
      </c>
      <c r="E386" t="s">
        <v>52</v>
      </c>
      <c r="F386" t="s">
        <v>35</v>
      </c>
      <c r="G386" t="s">
        <v>39</v>
      </c>
      <c r="H386">
        <v>1920.3</v>
      </c>
      <c r="I386">
        <v>541.94000000000005</v>
      </c>
      <c r="J386">
        <v>1378.36</v>
      </c>
      <c r="K386">
        <v>156</v>
      </c>
      <c r="L386">
        <v>7947141</v>
      </c>
      <c r="M386">
        <v>2.42E-4</v>
      </c>
      <c r="N386">
        <v>119010.1</v>
      </c>
      <c r="O386">
        <v>8.08</v>
      </c>
      <c r="P386">
        <v>8.68</v>
      </c>
      <c r="Q386">
        <v>68.37</v>
      </c>
      <c r="R386">
        <v>48.97</v>
      </c>
      <c r="S386">
        <v>-17.34</v>
      </c>
      <c r="T386" t="s">
        <v>25</v>
      </c>
      <c r="U386">
        <f>YEAR(Plastic_Pollution_Data[[#This Row],[Date]])</f>
        <v>2023</v>
      </c>
    </row>
    <row r="387" spans="1:21" x14ac:dyDescent="0.35">
      <c r="A387">
        <v>749</v>
      </c>
      <c r="B387" s="1">
        <v>45430</v>
      </c>
      <c r="C387" t="s">
        <v>36</v>
      </c>
      <c r="D387" t="s">
        <v>21</v>
      </c>
      <c r="E387" t="s">
        <v>52</v>
      </c>
      <c r="F387" t="s">
        <v>23</v>
      </c>
      <c r="G387" t="s">
        <v>29</v>
      </c>
      <c r="H387">
        <v>3301.63</v>
      </c>
      <c r="I387">
        <v>381.18</v>
      </c>
      <c r="J387">
        <v>2920.45</v>
      </c>
      <c r="K387">
        <v>553.15</v>
      </c>
      <c r="L387">
        <v>11355280</v>
      </c>
      <c r="M387">
        <v>2.9100000000000003E-4</v>
      </c>
      <c r="N387">
        <v>553786.93000000005</v>
      </c>
      <c r="O387">
        <v>2.12</v>
      </c>
      <c r="P387">
        <v>3.24</v>
      </c>
      <c r="Q387">
        <v>34.22</v>
      </c>
      <c r="R387">
        <v>30.67</v>
      </c>
      <c r="S387">
        <v>35.11</v>
      </c>
      <c r="T387" t="s">
        <v>25</v>
      </c>
      <c r="U387">
        <f>YEAR(Plastic_Pollution_Data[[#This Row],[Date]])</f>
        <v>2024</v>
      </c>
    </row>
    <row r="388" spans="1:21" x14ac:dyDescent="0.35">
      <c r="A388">
        <v>781</v>
      </c>
      <c r="B388" s="1">
        <v>45318</v>
      </c>
      <c r="C388" t="s">
        <v>48</v>
      </c>
      <c r="D388" t="s">
        <v>21</v>
      </c>
      <c r="E388" t="s">
        <v>52</v>
      </c>
      <c r="F388" t="s">
        <v>28</v>
      </c>
      <c r="G388" t="s">
        <v>39</v>
      </c>
      <c r="H388">
        <v>1125.3599999999999</v>
      </c>
      <c r="I388">
        <v>631.63</v>
      </c>
      <c r="J388">
        <v>493.73</v>
      </c>
      <c r="K388">
        <v>112.1</v>
      </c>
      <c r="L388">
        <v>13356452</v>
      </c>
      <c r="M388">
        <v>8.3999999999999995E-5</v>
      </c>
      <c r="N388">
        <v>71164.67</v>
      </c>
      <c r="O388">
        <v>2.69</v>
      </c>
      <c r="P388">
        <v>6.32</v>
      </c>
      <c r="Q388">
        <v>22.93</v>
      </c>
      <c r="R388">
        <v>10.42</v>
      </c>
      <c r="S388">
        <v>66.650000000000006</v>
      </c>
      <c r="T388" t="s">
        <v>25</v>
      </c>
      <c r="U388">
        <f>YEAR(Plastic_Pollution_Data[[#This Row],[Date]])</f>
        <v>2024</v>
      </c>
    </row>
    <row r="389" spans="1:21" x14ac:dyDescent="0.35">
      <c r="A389">
        <v>782</v>
      </c>
      <c r="B389" s="1">
        <v>45093</v>
      </c>
      <c r="C389" t="s">
        <v>47</v>
      </c>
      <c r="D389" t="s">
        <v>31</v>
      </c>
      <c r="E389" t="s">
        <v>52</v>
      </c>
      <c r="F389" t="s">
        <v>35</v>
      </c>
      <c r="G389" t="s">
        <v>32</v>
      </c>
      <c r="H389">
        <v>356.82</v>
      </c>
      <c r="I389">
        <v>106.52</v>
      </c>
      <c r="J389">
        <v>250.3</v>
      </c>
      <c r="K389">
        <v>15.31</v>
      </c>
      <c r="L389">
        <v>13307790</v>
      </c>
      <c r="M389">
        <v>2.6999999999999999E-5</v>
      </c>
      <c r="N389">
        <v>32042.83</v>
      </c>
      <c r="O389">
        <v>9.7899999999999991</v>
      </c>
      <c r="P389">
        <v>4.41</v>
      </c>
      <c r="Q389">
        <v>34.79</v>
      </c>
      <c r="R389">
        <v>57.83</v>
      </c>
      <c r="S389">
        <v>7.38</v>
      </c>
      <c r="T389" t="s">
        <v>25</v>
      </c>
      <c r="U389">
        <f>YEAR(Plastic_Pollution_Data[[#This Row],[Date]])</f>
        <v>2023</v>
      </c>
    </row>
    <row r="390" spans="1:21" x14ac:dyDescent="0.35">
      <c r="A390">
        <v>783</v>
      </c>
      <c r="B390" s="1">
        <v>45513</v>
      </c>
      <c r="C390" t="s">
        <v>48</v>
      </c>
      <c r="D390" t="s">
        <v>21</v>
      </c>
      <c r="E390" t="s">
        <v>52</v>
      </c>
      <c r="F390" t="s">
        <v>23</v>
      </c>
      <c r="G390" t="s">
        <v>38</v>
      </c>
      <c r="H390">
        <v>1535</v>
      </c>
      <c r="I390">
        <v>155.55000000000001</v>
      </c>
      <c r="J390">
        <v>1379.45</v>
      </c>
      <c r="K390">
        <v>129.04</v>
      </c>
      <c r="L390">
        <v>1998152</v>
      </c>
      <c r="M390">
        <v>7.6800000000000002E-4</v>
      </c>
      <c r="N390">
        <v>193237.97</v>
      </c>
      <c r="O390">
        <v>8.8699999999999992</v>
      </c>
      <c r="P390">
        <v>5.74</v>
      </c>
      <c r="Q390">
        <v>67.989999999999995</v>
      </c>
      <c r="R390">
        <v>14.93</v>
      </c>
      <c r="S390">
        <v>17.079999999999998</v>
      </c>
      <c r="T390" t="s">
        <v>25</v>
      </c>
      <c r="U390">
        <f>YEAR(Plastic_Pollution_Data[[#This Row],[Date]])</f>
        <v>2024</v>
      </c>
    </row>
    <row r="391" spans="1:21" x14ac:dyDescent="0.35">
      <c r="A391">
        <v>790</v>
      </c>
      <c r="B391" s="1">
        <v>44864</v>
      </c>
      <c r="C391" t="s">
        <v>33</v>
      </c>
      <c r="D391" t="s">
        <v>21</v>
      </c>
      <c r="E391" t="s">
        <v>52</v>
      </c>
      <c r="F391" t="s">
        <v>23</v>
      </c>
      <c r="G391" t="s">
        <v>39</v>
      </c>
      <c r="H391">
        <v>2541.21</v>
      </c>
      <c r="I391">
        <v>271.01</v>
      </c>
      <c r="J391">
        <v>2270.1999999999998</v>
      </c>
      <c r="K391">
        <v>656.06</v>
      </c>
      <c r="L391">
        <v>5503583</v>
      </c>
      <c r="M391">
        <v>4.6200000000000001E-4</v>
      </c>
      <c r="N391">
        <v>358882.36</v>
      </c>
      <c r="O391">
        <v>6.42</v>
      </c>
      <c r="P391">
        <v>9.2899999999999991</v>
      </c>
      <c r="Q391">
        <v>68.88</v>
      </c>
      <c r="R391">
        <v>46.89</v>
      </c>
      <c r="S391">
        <v>-15.77</v>
      </c>
      <c r="T391" t="s">
        <v>25</v>
      </c>
      <c r="U391">
        <f>YEAR(Plastic_Pollution_Data[[#This Row],[Date]])</f>
        <v>2022</v>
      </c>
    </row>
    <row r="392" spans="1:21" x14ac:dyDescent="0.35">
      <c r="A392">
        <v>806</v>
      </c>
      <c r="B392" s="1">
        <v>45545</v>
      </c>
      <c r="C392" t="s">
        <v>30</v>
      </c>
      <c r="D392" t="s">
        <v>44</v>
      </c>
      <c r="E392" t="s">
        <v>52</v>
      </c>
      <c r="F392" t="s">
        <v>43</v>
      </c>
      <c r="G392" t="s">
        <v>32</v>
      </c>
      <c r="H392">
        <v>3729.43</v>
      </c>
      <c r="I392">
        <v>2198.77</v>
      </c>
      <c r="J392">
        <v>1530.66</v>
      </c>
      <c r="K392">
        <v>77.709999999999994</v>
      </c>
      <c r="L392">
        <v>15557931</v>
      </c>
      <c r="M392">
        <v>2.4000000000000001E-4</v>
      </c>
      <c r="N392">
        <v>194075.68</v>
      </c>
      <c r="O392">
        <v>2.67</v>
      </c>
      <c r="P392">
        <v>2.5499999999999998</v>
      </c>
      <c r="Q392">
        <v>21.26</v>
      </c>
      <c r="R392">
        <v>24.48</v>
      </c>
      <c r="S392">
        <v>54.26</v>
      </c>
      <c r="T392" t="s">
        <v>25</v>
      </c>
      <c r="U392">
        <f>YEAR(Plastic_Pollution_Data[[#This Row],[Date]])</f>
        <v>2024</v>
      </c>
    </row>
    <row r="393" spans="1:21" x14ac:dyDescent="0.35">
      <c r="A393">
        <v>814</v>
      </c>
      <c r="B393" s="1">
        <v>45403</v>
      </c>
      <c r="C393" t="s">
        <v>30</v>
      </c>
      <c r="D393" t="s">
        <v>49</v>
      </c>
      <c r="E393" t="s">
        <v>52</v>
      </c>
      <c r="F393" t="s">
        <v>23</v>
      </c>
      <c r="G393" t="s">
        <v>39</v>
      </c>
      <c r="H393">
        <v>58.14</v>
      </c>
      <c r="I393">
        <v>5.86</v>
      </c>
      <c r="J393">
        <v>52.28</v>
      </c>
      <c r="K393">
        <v>3.52</v>
      </c>
      <c r="L393">
        <v>4672923</v>
      </c>
      <c r="M393">
        <v>1.2E-5</v>
      </c>
      <c r="N393">
        <v>6782.2</v>
      </c>
      <c r="O393">
        <v>3.38</v>
      </c>
      <c r="P393">
        <v>4.29</v>
      </c>
      <c r="Q393">
        <v>46.79</v>
      </c>
      <c r="R393">
        <v>50.2</v>
      </c>
      <c r="S393">
        <v>3.01</v>
      </c>
      <c r="T393" t="s">
        <v>25</v>
      </c>
      <c r="U393">
        <f>YEAR(Plastic_Pollution_Data[[#This Row],[Date]])</f>
        <v>2024</v>
      </c>
    </row>
    <row r="394" spans="1:21" x14ac:dyDescent="0.35">
      <c r="A394">
        <v>842</v>
      </c>
      <c r="B394" s="1">
        <v>45128</v>
      </c>
      <c r="C394" t="s">
        <v>30</v>
      </c>
      <c r="D394" t="s">
        <v>41</v>
      </c>
      <c r="E394" t="s">
        <v>52</v>
      </c>
      <c r="F394" t="s">
        <v>23</v>
      </c>
      <c r="G394" t="s">
        <v>24</v>
      </c>
      <c r="H394">
        <v>845.37</v>
      </c>
      <c r="I394">
        <v>173.88</v>
      </c>
      <c r="J394">
        <v>671.49</v>
      </c>
      <c r="K394">
        <v>89.31</v>
      </c>
      <c r="L394">
        <v>19641965</v>
      </c>
      <c r="M394">
        <v>4.3000000000000002E-5</v>
      </c>
      <c r="N394">
        <v>56595.74</v>
      </c>
      <c r="O394">
        <v>6.85</v>
      </c>
      <c r="P394">
        <v>3.42</v>
      </c>
      <c r="Q394">
        <v>57.56</v>
      </c>
      <c r="R394">
        <v>36.54</v>
      </c>
      <c r="S394">
        <v>5.9</v>
      </c>
      <c r="T394" t="s">
        <v>25</v>
      </c>
      <c r="U394">
        <f>YEAR(Plastic_Pollution_Data[[#This Row],[Date]])</f>
        <v>2023</v>
      </c>
    </row>
    <row r="395" spans="1:21" x14ac:dyDescent="0.35">
      <c r="A395">
        <v>844</v>
      </c>
      <c r="B395" s="1">
        <v>45403</v>
      </c>
      <c r="C395" t="s">
        <v>45</v>
      </c>
      <c r="D395" t="s">
        <v>27</v>
      </c>
      <c r="E395" t="s">
        <v>52</v>
      </c>
      <c r="F395" t="s">
        <v>43</v>
      </c>
      <c r="G395" t="s">
        <v>39</v>
      </c>
      <c r="H395">
        <v>1874.47</v>
      </c>
      <c r="I395">
        <v>734.53</v>
      </c>
      <c r="J395">
        <v>1139.94</v>
      </c>
      <c r="K395">
        <v>199.92</v>
      </c>
      <c r="L395">
        <v>111825</v>
      </c>
      <c r="M395">
        <v>1.6763E-2</v>
      </c>
      <c r="N395">
        <v>164625.84</v>
      </c>
      <c r="O395">
        <v>3.1</v>
      </c>
      <c r="P395">
        <v>3.72</v>
      </c>
      <c r="Q395">
        <v>21.32</v>
      </c>
      <c r="R395">
        <v>19.920000000000002</v>
      </c>
      <c r="S395">
        <v>58.76</v>
      </c>
      <c r="T395" t="s">
        <v>25</v>
      </c>
      <c r="U395">
        <f>YEAR(Plastic_Pollution_Data[[#This Row],[Date]])</f>
        <v>2024</v>
      </c>
    </row>
    <row r="396" spans="1:21" x14ac:dyDescent="0.35">
      <c r="A396">
        <v>862</v>
      </c>
      <c r="B396" s="1">
        <v>45313</v>
      </c>
      <c r="C396" t="s">
        <v>45</v>
      </c>
      <c r="D396" t="s">
        <v>34</v>
      </c>
      <c r="E396" t="s">
        <v>52</v>
      </c>
      <c r="F396" t="s">
        <v>28</v>
      </c>
      <c r="G396" t="s">
        <v>46</v>
      </c>
      <c r="H396">
        <v>289.56</v>
      </c>
      <c r="I396">
        <v>53.25</v>
      </c>
      <c r="J396">
        <v>236.31</v>
      </c>
      <c r="K396">
        <v>35.119999999999997</v>
      </c>
      <c r="L396">
        <v>18342765</v>
      </c>
      <c r="M396">
        <v>1.5999999999999999E-5</v>
      </c>
      <c r="N396">
        <v>29226.86</v>
      </c>
      <c r="O396">
        <v>9.9700000000000006</v>
      </c>
      <c r="P396">
        <v>9.98</v>
      </c>
      <c r="Q396">
        <v>52.76</v>
      </c>
      <c r="R396">
        <v>15.89</v>
      </c>
      <c r="S396">
        <v>31.35</v>
      </c>
      <c r="T396" t="s">
        <v>25</v>
      </c>
      <c r="U396">
        <f>YEAR(Plastic_Pollution_Data[[#This Row],[Date]])</f>
        <v>2024</v>
      </c>
    </row>
    <row r="397" spans="1:21" x14ac:dyDescent="0.35">
      <c r="A397">
        <v>873</v>
      </c>
      <c r="B397" s="1">
        <v>45095</v>
      </c>
      <c r="C397" t="s">
        <v>30</v>
      </c>
      <c r="D397" t="s">
        <v>41</v>
      </c>
      <c r="E397" t="s">
        <v>52</v>
      </c>
      <c r="F397" t="s">
        <v>28</v>
      </c>
      <c r="G397" t="s">
        <v>38</v>
      </c>
      <c r="H397">
        <v>3266.71</v>
      </c>
      <c r="I397">
        <v>1244.75</v>
      </c>
      <c r="J397">
        <v>2021.96</v>
      </c>
      <c r="K397">
        <v>431.23</v>
      </c>
      <c r="L397">
        <v>18857842</v>
      </c>
      <c r="M397">
        <v>1.73E-4</v>
      </c>
      <c r="N397">
        <v>247187.41</v>
      </c>
      <c r="O397">
        <v>7.38</v>
      </c>
      <c r="P397">
        <v>7.76</v>
      </c>
      <c r="Q397">
        <v>45.18</v>
      </c>
      <c r="R397">
        <v>46.47</v>
      </c>
      <c r="S397">
        <v>8.35</v>
      </c>
      <c r="T397" t="s">
        <v>25</v>
      </c>
      <c r="U397">
        <f>YEAR(Plastic_Pollution_Data[[#This Row],[Date]])</f>
        <v>2023</v>
      </c>
    </row>
    <row r="398" spans="1:21" x14ac:dyDescent="0.35">
      <c r="A398">
        <v>880</v>
      </c>
      <c r="B398" s="1">
        <v>45336</v>
      </c>
      <c r="C398" t="s">
        <v>47</v>
      </c>
      <c r="D398" t="s">
        <v>49</v>
      </c>
      <c r="E398" t="s">
        <v>52</v>
      </c>
      <c r="F398" t="s">
        <v>35</v>
      </c>
      <c r="G398" t="s">
        <v>39</v>
      </c>
      <c r="H398">
        <v>4581.97</v>
      </c>
      <c r="I398">
        <v>766.5</v>
      </c>
      <c r="J398">
        <v>3815.47</v>
      </c>
      <c r="K398">
        <v>611.61</v>
      </c>
      <c r="L398">
        <v>3344272</v>
      </c>
      <c r="M398">
        <v>1.3699999999999999E-3</v>
      </c>
      <c r="N398">
        <v>464074.02</v>
      </c>
      <c r="O398">
        <v>3.81</v>
      </c>
      <c r="P398">
        <v>5.0199999999999996</v>
      </c>
      <c r="Q398">
        <v>22.19</v>
      </c>
      <c r="R398">
        <v>20.71</v>
      </c>
      <c r="S398">
        <v>57.1</v>
      </c>
      <c r="T398" t="s">
        <v>25</v>
      </c>
      <c r="U398">
        <f>YEAR(Plastic_Pollution_Data[[#This Row],[Date]])</f>
        <v>2024</v>
      </c>
    </row>
    <row r="399" spans="1:21" x14ac:dyDescent="0.35">
      <c r="A399">
        <v>892</v>
      </c>
      <c r="B399" s="1">
        <v>44840</v>
      </c>
      <c r="C399" t="s">
        <v>36</v>
      </c>
      <c r="D399" t="s">
        <v>34</v>
      </c>
      <c r="E399" t="s">
        <v>52</v>
      </c>
      <c r="F399" t="s">
        <v>28</v>
      </c>
      <c r="G399" t="s">
        <v>39</v>
      </c>
      <c r="H399">
        <v>3962.18</v>
      </c>
      <c r="I399">
        <v>2066.37</v>
      </c>
      <c r="J399">
        <v>1895.81</v>
      </c>
      <c r="K399">
        <v>148.63999999999999</v>
      </c>
      <c r="L399">
        <v>15124903</v>
      </c>
      <c r="M399">
        <v>2.6200000000000003E-4</v>
      </c>
      <c r="N399">
        <v>230019.61</v>
      </c>
      <c r="O399">
        <v>4.26</v>
      </c>
      <c r="P399">
        <v>9.6300000000000008</v>
      </c>
      <c r="Q399">
        <v>58.08</v>
      </c>
      <c r="R399">
        <v>15.48</v>
      </c>
      <c r="S399">
        <v>26.44</v>
      </c>
      <c r="T399" t="s">
        <v>25</v>
      </c>
      <c r="U399">
        <f>YEAR(Plastic_Pollution_Data[[#This Row],[Date]])</f>
        <v>2022</v>
      </c>
    </row>
    <row r="400" spans="1:21" x14ac:dyDescent="0.35">
      <c r="A400">
        <v>897</v>
      </c>
      <c r="B400" s="1">
        <v>45047</v>
      </c>
      <c r="C400" t="s">
        <v>30</v>
      </c>
      <c r="D400" t="s">
        <v>44</v>
      </c>
      <c r="E400" t="s">
        <v>52</v>
      </c>
      <c r="F400" t="s">
        <v>35</v>
      </c>
      <c r="G400" t="s">
        <v>38</v>
      </c>
      <c r="H400">
        <v>1642.19</v>
      </c>
      <c r="I400">
        <v>521.49</v>
      </c>
      <c r="J400">
        <v>1120.7</v>
      </c>
      <c r="K400">
        <v>276.70999999999998</v>
      </c>
      <c r="L400">
        <v>8740435</v>
      </c>
      <c r="M400">
        <v>1.8799999999999999E-4</v>
      </c>
      <c r="N400">
        <v>185623.34</v>
      </c>
      <c r="O400">
        <v>4.62</v>
      </c>
      <c r="P400">
        <v>6.29</v>
      </c>
      <c r="Q400">
        <v>59.76</v>
      </c>
      <c r="R400">
        <v>23.44</v>
      </c>
      <c r="S400">
        <v>16.8</v>
      </c>
      <c r="T400" t="s">
        <v>25</v>
      </c>
      <c r="U400">
        <f>YEAR(Plastic_Pollution_Data[[#This Row],[Date]])</f>
        <v>2023</v>
      </c>
    </row>
    <row r="401" spans="1:21" x14ac:dyDescent="0.35">
      <c r="A401">
        <v>905</v>
      </c>
      <c r="B401" s="1">
        <v>44723</v>
      </c>
      <c r="C401" t="s">
        <v>26</v>
      </c>
      <c r="D401" t="s">
        <v>21</v>
      </c>
      <c r="E401" t="s">
        <v>52</v>
      </c>
      <c r="F401" t="s">
        <v>28</v>
      </c>
      <c r="G401" t="s">
        <v>39</v>
      </c>
      <c r="H401">
        <v>2784.12</v>
      </c>
      <c r="I401">
        <v>1146.69</v>
      </c>
      <c r="J401">
        <v>1637.43</v>
      </c>
      <c r="K401">
        <v>406.52</v>
      </c>
      <c r="L401">
        <v>17173354</v>
      </c>
      <c r="M401">
        <v>1.6200000000000001E-4</v>
      </c>
      <c r="N401">
        <v>137687.04000000001</v>
      </c>
      <c r="O401">
        <v>5.94</v>
      </c>
      <c r="P401">
        <v>4.34</v>
      </c>
      <c r="Q401">
        <v>59.81</v>
      </c>
      <c r="R401">
        <v>13.78</v>
      </c>
      <c r="S401">
        <v>26.41</v>
      </c>
      <c r="T401" t="s">
        <v>25</v>
      </c>
      <c r="U401">
        <f>YEAR(Plastic_Pollution_Data[[#This Row],[Date]])</f>
        <v>2022</v>
      </c>
    </row>
    <row r="402" spans="1:21" x14ac:dyDescent="0.35">
      <c r="A402">
        <v>914</v>
      </c>
      <c r="B402" s="1">
        <v>45529</v>
      </c>
      <c r="C402" t="s">
        <v>20</v>
      </c>
      <c r="D402" t="s">
        <v>41</v>
      </c>
      <c r="E402" t="s">
        <v>52</v>
      </c>
      <c r="F402" t="s">
        <v>35</v>
      </c>
      <c r="G402" t="s">
        <v>40</v>
      </c>
      <c r="H402">
        <v>1320.29</v>
      </c>
      <c r="I402">
        <v>703.62</v>
      </c>
      <c r="J402">
        <v>616.66999999999996</v>
      </c>
      <c r="K402">
        <v>56.72</v>
      </c>
      <c r="L402">
        <v>9267617</v>
      </c>
      <c r="M402">
        <v>1.4200000000000001E-4</v>
      </c>
      <c r="N402">
        <v>123229.52</v>
      </c>
      <c r="O402">
        <v>8.02</v>
      </c>
      <c r="P402">
        <v>3.91</v>
      </c>
      <c r="Q402">
        <v>69.41</v>
      </c>
      <c r="R402">
        <v>50.7</v>
      </c>
      <c r="S402">
        <v>-20.11</v>
      </c>
      <c r="T402" t="s">
        <v>25</v>
      </c>
      <c r="U402">
        <f>YEAR(Plastic_Pollution_Data[[#This Row],[Date]])</f>
        <v>2024</v>
      </c>
    </row>
    <row r="403" spans="1:21" x14ac:dyDescent="0.35">
      <c r="A403">
        <v>978</v>
      </c>
      <c r="B403" s="1">
        <v>45331</v>
      </c>
      <c r="C403" t="s">
        <v>45</v>
      </c>
      <c r="D403" t="s">
        <v>31</v>
      </c>
      <c r="E403" t="s">
        <v>52</v>
      </c>
      <c r="F403" t="s">
        <v>23</v>
      </c>
      <c r="G403" t="s">
        <v>29</v>
      </c>
      <c r="H403">
        <v>521.22</v>
      </c>
      <c r="I403">
        <v>176.02</v>
      </c>
      <c r="J403">
        <v>345.2</v>
      </c>
      <c r="K403">
        <v>94.35</v>
      </c>
      <c r="L403">
        <v>16145866</v>
      </c>
      <c r="M403">
        <v>3.1999999999999999E-5</v>
      </c>
      <c r="N403">
        <v>59389.65</v>
      </c>
      <c r="O403">
        <v>7.79</v>
      </c>
      <c r="P403">
        <v>4.63</v>
      </c>
      <c r="Q403">
        <v>38.54</v>
      </c>
      <c r="R403">
        <v>56.56</v>
      </c>
      <c r="S403">
        <v>4.9000000000000004</v>
      </c>
      <c r="T403" t="s">
        <v>25</v>
      </c>
      <c r="U403">
        <f>YEAR(Plastic_Pollution_Data[[#This Row],[Date]])</f>
        <v>2024</v>
      </c>
    </row>
    <row r="404" spans="1:21" x14ac:dyDescent="0.35">
      <c r="A404">
        <v>988</v>
      </c>
      <c r="B404" s="1">
        <v>44972</v>
      </c>
      <c r="C404" t="s">
        <v>26</v>
      </c>
      <c r="D404" t="s">
        <v>49</v>
      </c>
      <c r="E404" t="s">
        <v>52</v>
      </c>
      <c r="F404" t="s">
        <v>28</v>
      </c>
      <c r="G404" t="s">
        <v>24</v>
      </c>
      <c r="H404">
        <v>2042.92</v>
      </c>
      <c r="I404">
        <v>714.46</v>
      </c>
      <c r="J404">
        <v>1328.46</v>
      </c>
      <c r="K404">
        <v>331.56</v>
      </c>
      <c r="L404">
        <v>3777315</v>
      </c>
      <c r="M404">
        <v>5.4100000000000003E-4</v>
      </c>
      <c r="N404">
        <v>256079.29</v>
      </c>
      <c r="O404">
        <v>5.89</v>
      </c>
      <c r="P404">
        <v>3.37</v>
      </c>
      <c r="Q404">
        <v>63.24</v>
      </c>
      <c r="R404">
        <v>15.37</v>
      </c>
      <c r="S404">
        <v>21.39</v>
      </c>
      <c r="T404" t="s">
        <v>25</v>
      </c>
      <c r="U404">
        <f>YEAR(Plastic_Pollution_Data[[#This Row],[Date]])</f>
        <v>2023</v>
      </c>
    </row>
    <row r="405" spans="1:21" x14ac:dyDescent="0.35">
      <c r="A405">
        <v>1006</v>
      </c>
      <c r="B405" s="1">
        <v>44929</v>
      </c>
      <c r="C405" t="s">
        <v>20</v>
      </c>
      <c r="D405" t="s">
        <v>44</v>
      </c>
      <c r="E405" t="s">
        <v>52</v>
      </c>
      <c r="F405" t="s">
        <v>35</v>
      </c>
      <c r="G405" t="s">
        <v>40</v>
      </c>
      <c r="H405">
        <v>1516.14</v>
      </c>
      <c r="I405">
        <v>706.88</v>
      </c>
      <c r="J405">
        <v>809.26</v>
      </c>
      <c r="K405">
        <v>101.71</v>
      </c>
      <c r="L405">
        <v>204229</v>
      </c>
      <c r="M405">
        <v>7.424E-3</v>
      </c>
      <c r="N405">
        <v>152028.69</v>
      </c>
      <c r="O405">
        <v>5.96</v>
      </c>
      <c r="P405">
        <v>2.25</v>
      </c>
      <c r="Q405">
        <v>24.24</v>
      </c>
      <c r="R405">
        <v>50.29</v>
      </c>
      <c r="S405">
        <v>25.47</v>
      </c>
      <c r="T405" t="s">
        <v>25</v>
      </c>
      <c r="U405">
        <f>YEAR(Plastic_Pollution_Data[[#This Row],[Date]])</f>
        <v>2023</v>
      </c>
    </row>
    <row r="406" spans="1:21" x14ac:dyDescent="0.35">
      <c r="A406">
        <v>1035</v>
      </c>
      <c r="B406" s="1">
        <v>44647</v>
      </c>
      <c r="C406" t="s">
        <v>36</v>
      </c>
      <c r="D406" t="s">
        <v>42</v>
      </c>
      <c r="E406" t="s">
        <v>52</v>
      </c>
      <c r="F406" t="s">
        <v>35</v>
      </c>
      <c r="G406" t="s">
        <v>29</v>
      </c>
      <c r="H406">
        <v>383.46</v>
      </c>
      <c r="I406">
        <v>207.03</v>
      </c>
      <c r="J406">
        <v>176.43</v>
      </c>
      <c r="K406">
        <v>46.05</v>
      </c>
      <c r="L406">
        <v>17920478</v>
      </c>
      <c r="M406">
        <v>2.0999999999999999E-5</v>
      </c>
      <c r="N406">
        <v>20477.82</v>
      </c>
      <c r="O406">
        <v>5.39</v>
      </c>
      <c r="P406">
        <v>2.68</v>
      </c>
      <c r="Q406">
        <v>13.94</v>
      </c>
      <c r="R406">
        <v>22.53</v>
      </c>
      <c r="S406">
        <v>63.53</v>
      </c>
      <c r="T406" t="s">
        <v>25</v>
      </c>
      <c r="U406">
        <f>YEAR(Plastic_Pollution_Data[[#This Row],[Date]])</f>
        <v>2022</v>
      </c>
    </row>
    <row r="407" spans="1:21" x14ac:dyDescent="0.35">
      <c r="A407">
        <v>1053</v>
      </c>
      <c r="B407" s="1">
        <v>44934</v>
      </c>
      <c r="C407" t="s">
        <v>26</v>
      </c>
      <c r="D407" t="s">
        <v>21</v>
      </c>
      <c r="E407" t="s">
        <v>52</v>
      </c>
      <c r="F407" t="s">
        <v>43</v>
      </c>
      <c r="G407" t="s">
        <v>32</v>
      </c>
      <c r="H407">
        <v>3768.42</v>
      </c>
      <c r="I407">
        <v>2113.21</v>
      </c>
      <c r="J407">
        <v>1655.21</v>
      </c>
      <c r="K407">
        <v>145.97</v>
      </c>
      <c r="L407">
        <v>12291361</v>
      </c>
      <c r="M407">
        <v>3.0699999999999998E-4</v>
      </c>
      <c r="N407">
        <v>146474.1</v>
      </c>
      <c r="O407">
        <v>8.01</v>
      </c>
      <c r="P407">
        <v>4.74</v>
      </c>
      <c r="Q407">
        <v>26.58</v>
      </c>
      <c r="R407">
        <v>48.59</v>
      </c>
      <c r="S407">
        <v>24.83</v>
      </c>
      <c r="T407" t="s">
        <v>25</v>
      </c>
      <c r="U407">
        <f>YEAR(Plastic_Pollution_Data[[#This Row],[Date]])</f>
        <v>2023</v>
      </c>
    </row>
    <row r="408" spans="1:21" x14ac:dyDescent="0.35">
      <c r="A408">
        <v>1054</v>
      </c>
      <c r="B408" s="1">
        <v>44642</v>
      </c>
      <c r="C408" t="s">
        <v>33</v>
      </c>
      <c r="D408" t="s">
        <v>27</v>
      </c>
      <c r="E408" t="s">
        <v>52</v>
      </c>
      <c r="F408" t="s">
        <v>43</v>
      </c>
      <c r="G408" t="s">
        <v>24</v>
      </c>
      <c r="H408">
        <v>3824.47</v>
      </c>
      <c r="I408">
        <v>1038.55</v>
      </c>
      <c r="J408">
        <v>2785.92</v>
      </c>
      <c r="K408">
        <v>744.42</v>
      </c>
      <c r="L408">
        <v>19265663</v>
      </c>
      <c r="M408">
        <v>1.9900000000000001E-4</v>
      </c>
      <c r="N408">
        <v>372163.9</v>
      </c>
      <c r="O408">
        <v>9.0299999999999994</v>
      </c>
      <c r="P408">
        <v>2.13</v>
      </c>
      <c r="Q408">
        <v>54.95</v>
      </c>
      <c r="R408">
        <v>58.73</v>
      </c>
      <c r="S408">
        <v>-13.68</v>
      </c>
      <c r="T408" t="s">
        <v>25</v>
      </c>
      <c r="U408">
        <f>YEAR(Plastic_Pollution_Data[[#This Row],[Date]])</f>
        <v>2022</v>
      </c>
    </row>
    <row r="409" spans="1:21" x14ac:dyDescent="0.35">
      <c r="A409">
        <v>1073</v>
      </c>
      <c r="B409" s="1">
        <v>44685</v>
      </c>
      <c r="C409" t="s">
        <v>26</v>
      </c>
      <c r="D409" t="s">
        <v>49</v>
      </c>
      <c r="E409" t="s">
        <v>52</v>
      </c>
      <c r="F409" t="s">
        <v>35</v>
      </c>
      <c r="G409" t="s">
        <v>40</v>
      </c>
      <c r="H409">
        <v>991.45</v>
      </c>
      <c r="I409">
        <v>277.42</v>
      </c>
      <c r="J409">
        <v>714.03</v>
      </c>
      <c r="K409">
        <v>65.819999999999993</v>
      </c>
      <c r="L409">
        <v>748606</v>
      </c>
      <c r="M409">
        <v>1.3240000000000001E-3</v>
      </c>
      <c r="N409">
        <v>55573.84</v>
      </c>
      <c r="O409">
        <v>2.2200000000000002</v>
      </c>
      <c r="P409">
        <v>8.6</v>
      </c>
      <c r="Q409">
        <v>18.89</v>
      </c>
      <c r="R409">
        <v>21.27</v>
      </c>
      <c r="S409">
        <v>59.84</v>
      </c>
      <c r="T409" t="s">
        <v>25</v>
      </c>
      <c r="U409">
        <f>YEAR(Plastic_Pollution_Data[[#This Row],[Date]])</f>
        <v>2022</v>
      </c>
    </row>
    <row r="410" spans="1:21" x14ac:dyDescent="0.35">
      <c r="A410">
        <v>1076</v>
      </c>
      <c r="B410" s="1">
        <v>44802</v>
      </c>
      <c r="C410" t="s">
        <v>47</v>
      </c>
      <c r="D410" t="s">
        <v>37</v>
      </c>
      <c r="E410" t="s">
        <v>52</v>
      </c>
      <c r="F410" t="s">
        <v>28</v>
      </c>
      <c r="G410" t="s">
        <v>39</v>
      </c>
      <c r="H410">
        <v>4724.53</v>
      </c>
      <c r="I410">
        <v>479.58</v>
      </c>
      <c r="J410">
        <v>4244.95</v>
      </c>
      <c r="K410">
        <v>1211.72</v>
      </c>
      <c r="L410">
        <v>9765173</v>
      </c>
      <c r="M410">
        <v>4.84E-4</v>
      </c>
      <c r="N410">
        <v>745348.17</v>
      </c>
      <c r="O410">
        <v>1.1200000000000001</v>
      </c>
      <c r="P410">
        <v>8.81</v>
      </c>
      <c r="Q410">
        <v>22.14</v>
      </c>
      <c r="R410">
        <v>31.5</v>
      </c>
      <c r="S410">
        <v>46.36</v>
      </c>
      <c r="T410" t="s">
        <v>25</v>
      </c>
      <c r="U410">
        <f>YEAR(Plastic_Pollution_Data[[#This Row],[Date]])</f>
        <v>2022</v>
      </c>
    </row>
    <row r="411" spans="1:21" x14ac:dyDescent="0.35">
      <c r="A411">
        <v>1082</v>
      </c>
      <c r="B411" s="1">
        <v>45264</v>
      </c>
      <c r="C411" t="s">
        <v>48</v>
      </c>
      <c r="D411" t="s">
        <v>34</v>
      </c>
      <c r="E411" t="s">
        <v>52</v>
      </c>
      <c r="F411" t="s">
        <v>35</v>
      </c>
      <c r="G411" t="s">
        <v>24</v>
      </c>
      <c r="H411">
        <v>2268.7199999999998</v>
      </c>
      <c r="I411">
        <v>255.9</v>
      </c>
      <c r="J411">
        <v>2012.82</v>
      </c>
      <c r="K411">
        <v>306.44</v>
      </c>
      <c r="L411">
        <v>9111173</v>
      </c>
      <c r="M411">
        <v>2.4899999999999998E-4</v>
      </c>
      <c r="N411">
        <v>282332.84999999998</v>
      </c>
      <c r="O411">
        <v>7.88</v>
      </c>
      <c r="P411">
        <v>4.54</v>
      </c>
      <c r="Q411">
        <v>18.260000000000002</v>
      </c>
      <c r="R411">
        <v>27.71</v>
      </c>
      <c r="S411">
        <v>54.03</v>
      </c>
      <c r="T411" t="s">
        <v>25</v>
      </c>
      <c r="U411">
        <f>YEAR(Plastic_Pollution_Data[[#This Row],[Date]])</f>
        <v>2023</v>
      </c>
    </row>
    <row r="412" spans="1:21" x14ac:dyDescent="0.35">
      <c r="A412">
        <v>1103</v>
      </c>
      <c r="B412" s="1">
        <v>45387</v>
      </c>
      <c r="C412" t="s">
        <v>26</v>
      </c>
      <c r="D412" t="s">
        <v>37</v>
      </c>
      <c r="E412" t="s">
        <v>52</v>
      </c>
      <c r="F412" t="s">
        <v>35</v>
      </c>
      <c r="G412" t="s">
        <v>40</v>
      </c>
      <c r="H412">
        <v>3304.49</v>
      </c>
      <c r="I412">
        <v>674.5</v>
      </c>
      <c r="J412">
        <v>2629.99</v>
      </c>
      <c r="K412">
        <v>738.57</v>
      </c>
      <c r="L412">
        <v>7506272</v>
      </c>
      <c r="M412">
        <v>4.4000000000000002E-4</v>
      </c>
      <c r="N412">
        <v>254128.01</v>
      </c>
      <c r="O412">
        <v>3.49</v>
      </c>
      <c r="P412">
        <v>4.16</v>
      </c>
      <c r="Q412">
        <v>55.64</v>
      </c>
      <c r="R412">
        <v>28.95</v>
      </c>
      <c r="S412">
        <v>15.41</v>
      </c>
      <c r="T412" t="s">
        <v>25</v>
      </c>
      <c r="U412">
        <f>YEAR(Plastic_Pollution_Data[[#This Row],[Date]])</f>
        <v>2024</v>
      </c>
    </row>
    <row r="413" spans="1:21" x14ac:dyDescent="0.35">
      <c r="A413">
        <v>1109</v>
      </c>
      <c r="B413" s="1">
        <v>44737</v>
      </c>
      <c r="C413" t="s">
        <v>20</v>
      </c>
      <c r="D413" t="s">
        <v>41</v>
      </c>
      <c r="E413" t="s">
        <v>52</v>
      </c>
      <c r="F413" t="s">
        <v>23</v>
      </c>
      <c r="G413" t="s">
        <v>32</v>
      </c>
      <c r="H413">
        <v>4359.3599999999997</v>
      </c>
      <c r="I413">
        <v>2264.48</v>
      </c>
      <c r="J413">
        <v>2094.88</v>
      </c>
      <c r="K413">
        <v>459.6</v>
      </c>
      <c r="L413">
        <v>12014984</v>
      </c>
      <c r="M413">
        <v>3.6299999999999999E-4</v>
      </c>
      <c r="N413">
        <v>138391.44</v>
      </c>
      <c r="O413">
        <v>9.3000000000000007</v>
      </c>
      <c r="P413">
        <v>3.27</v>
      </c>
      <c r="Q413">
        <v>12.44</v>
      </c>
      <c r="R413">
        <v>41.38</v>
      </c>
      <c r="S413">
        <v>46.18</v>
      </c>
      <c r="T413" t="s">
        <v>25</v>
      </c>
      <c r="U413">
        <f>YEAR(Plastic_Pollution_Data[[#This Row],[Date]])</f>
        <v>2022</v>
      </c>
    </row>
    <row r="414" spans="1:21" x14ac:dyDescent="0.35">
      <c r="A414">
        <v>1117</v>
      </c>
      <c r="B414" s="1">
        <v>45523</v>
      </c>
      <c r="C414" t="s">
        <v>20</v>
      </c>
      <c r="D414" t="s">
        <v>49</v>
      </c>
      <c r="E414" t="s">
        <v>52</v>
      </c>
      <c r="F414" t="s">
        <v>43</v>
      </c>
      <c r="G414" t="s">
        <v>39</v>
      </c>
      <c r="H414">
        <v>4337.82</v>
      </c>
      <c r="I414">
        <v>1951.76</v>
      </c>
      <c r="J414">
        <v>2386.06</v>
      </c>
      <c r="K414">
        <v>662.02</v>
      </c>
      <c r="L414">
        <v>14827711</v>
      </c>
      <c r="M414">
        <v>2.9300000000000002E-4</v>
      </c>
      <c r="N414">
        <v>340102.62</v>
      </c>
      <c r="O414">
        <v>4.83</v>
      </c>
      <c r="P414">
        <v>2.97</v>
      </c>
      <c r="Q414">
        <v>58.05</v>
      </c>
      <c r="R414">
        <v>23.4</v>
      </c>
      <c r="S414">
        <v>18.55</v>
      </c>
      <c r="T414" t="s">
        <v>25</v>
      </c>
      <c r="U414">
        <f>YEAR(Plastic_Pollution_Data[[#This Row],[Date]])</f>
        <v>2024</v>
      </c>
    </row>
    <row r="415" spans="1:21" x14ac:dyDescent="0.35">
      <c r="A415">
        <v>1148</v>
      </c>
      <c r="B415" s="1">
        <v>45151</v>
      </c>
      <c r="C415" t="s">
        <v>30</v>
      </c>
      <c r="D415" t="s">
        <v>34</v>
      </c>
      <c r="E415" t="s">
        <v>52</v>
      </c>
      <c r="F415" t="s">
        <v>43</v>
      </c>
      <c r="G415" t="s">
        <v>38</v>
      </c>
      <c r="H415">
        <v>1494.29</v>
      </c>
      <c r="I415">
        <v>534.16999999999996</v>
      </c>
      <c r="J415">
        <v>960.12</v>
      </c>
      <c r="K415">
        <v>108.39</v>
      </c>
      <c r="L415">
        <v>9203285</v>
      </c>
      <c r="M415">
        <v>1.6200000000000001E-4</v>
      </c>
      <c r="N415">
        <v>184209.15</v>
      </c>
      <c r="O415">
        <v>9.43</v>
      </c>
      <c r="P415">
        <v>2.31</v>
      </c>
      <c r="Q415">
        <v>30.4</v>
      </c>
      <c r="R415">
        <v>40.68</v>
      </c>
      <c r="S415">
        <v>28.92</v>
      </c>
      <c r="T415" t="s">
        <v>25</v>
      </c>
      <c r="U415">
        <f>YEAR(Plastic_Pollution_Data[[#This Row],[Date]])</f>
        <v>2023</v>
      </c>
    </row>
    <row r="416" spans="1:21" x14ac:dyDescent="0.35">
      <c r="A416">
        <v>1157</v>
      </c>
      <c r="B416" s="1">
        <v>44727</v>
      </c>
      <c r="C416" t="s">
        <v>26</v>
      </c>
      <c r="D416" t="s">
        <v>49</v>
      </c>
      <c r="E416" t="s">
        <v>52</v>
      </c>
      <c r="F416" t="s">
        <v>35</v>
      </c>
      <c r="G416" t="s">
        <v>46</v>
      </c>
      <c r="H416">
        <v>1707.23</v>
      </c>
      <c r="I416">
        <v>396.69</v>
      </c>
      <c r="J416">
        <v>1310.54</v>
      </c>
      <c r="K416">
        <v>214.06</v>
      </c>
      <c r="L416">
        <v>5247962</v>
      </c>
      <c r="M416">
        <v>3.2499999999999999E-4</v>
      </c>
      <c r="N416">
        <v>108258.94</v>
      </c>
      <c r="O416">
        <v>8.7899999999999991</v>
      </c>
      <c r="P416">
        <v>5.13</v>
      </c>
      <c r="Q416">
        <v>59.95</v>
      </c>
      <c r="R416">
        <v>15.71</v>
      </c>
      <c r="S416">
        <v>24.34</v>
      </c>
      <c r="T416" t="s">
        <v>25</v>
      </c>
      <c r="U416">
        <f>YEAR(Plastic_Pollution_Data[[#This Row],[Date]])</f>
        <v>2022</v>
      </c>
    </row>
    <row r="417" spans="1:21" x14ac:dyDescent="0.35">
      <c r="A417">
        <v>1167</v>
      </c>
      <c r="B417" s="1">
        <v>45034</v>
      </c>
      <c r="C417" t="s">
        <v>33</v>
      </c>
      <c r="D417" t="s">
        <v>41</v>
      </c>
      <c r="E417" t="s">
        <v>52</v>
      </c>
      <c r="F417" t="s">
        <v>35</v>
      </c>
      <c r="G417" t="s">
        <v>46</v>
      </c>
      <c r="H417">
        <v>252.16</v>
      </c>
      <c r="I417">
        <v>72.67</v>
      </c>
      <c r="J417">
        <v>179.49</v>
      </c>
      <c r="K417">
        <v>23.62</v>
      </c>
      <c r="L417">
        <v>11234643</v>
      </c>
      <c r="M417">
        <v>2.1999999999999999E-5</v>
      </c>
      <c r="N417">
        <v>35875.17</v>
      </c>
      <c r="O417">
        <v>3.39</v>
      </c>
      <c r="P417">
        <v>9.3699999999999992</v>
      </c>
      <c r="Q417">
        <v>60.82</v>
      </c>
      <c r="R417">
        <v>23.82</v>
      </c>
      <c r="S417">
        <v>15.36</v>
      </c>
      <c r="T417" t="s">
        <v>25</v>
      </c>
      <c r="U417">
        <f>YEAR(Plastic_Pollution_Data[[#This Row],[Date]])</f>
        <v>2023</v>
      </c>
    </row>
    <row r="418" spans="1:21" x14ac:dyDescent="0.35">
      <c r="A418">
        <v>1174</v>
      </c>
      <c r="B418" s="1">
        <v>45360</v>
      </c>
      <c r="C418" t="s">
        <v>48</v>
      </c>
      <c r="D418" t="s">
        <v>49</v>
      </c>
      <c r="E418" t="s">
        <v>52</v>
      </c>
      <c r="F418" t="s">
        <v>43</v>
      </c>
      <c r="G418" t="s">
        <v>46</v>
      </c>
      <c r="H418">
        <v>3309.1</v>
      </c>
      <c r="I418">
        <v>355.79</v>
      </c>
      <c r="J418">
        <v>2953.31</v>
      </c>
      <c r="K418">
        <v>396.48</v>
      </c>
      <c r="L418">
        <v>7029659</v>
      </c>
      <c r="M418">
        <v>4.7100000000000001E-4</v>
      </c>
      <c r="N418">
        <v>397168.1</v>
      </c>
      <c r="O418">
        <v>8.5299999999999994</v>
      </c>
      <c r="P418">
        <v>9.2799999999999994</v>
      </c>
      <c r="Q418">
        <v>60.93</v>
      </c>
      <c r="R418">
        <v>49.5</v>
      </c>
      <c r="S418">
        <v>-10.43</v>
      </c>
      <c r="T418" t="s">
        <v>25</v>
      </c>
      <c r="U418">
        <f>YEAR(Plastic_Pollution_Data[[#This Row],[Date]])</f>
        <v>2024</v>
      </c>
    </row>
    <row r="419" spans="1:21" x14ac:dyDescent="0.35">
      <c r="A419">
        <v>1201</v>
      </c>
      <c r="B419" s="1">
        <v>44802</v>
      </c>
      <c r="C419" t="s">
        <v>26</v>
      </c>
      <c r="D419" t="s">
        <v>31</v>
      </c>
      <c r="E419" t="s">
        <v>52</v>
      </c>
      <c r="F419" t="s">
        <v>23</v>
      </c>
      <c r="G419" t="s">
        <v>29</v>
      </c>
      <c r="H419">
        <v>2253.73</v>
      </c>
      <c r="I419">
        <v>958.04</v>
      </c>
      <c r="J419">
        <v>1295.69</v>
      </c>
      <c r="K419">
        <v>112.95</v>
      </c>
      <c r="L419">
        <v>3951649</v>
      </c>
      <c r="M419">
        <v>5.6999999999999998E-4</v>
      </c>
      <c r="N419">
        <v>152220.63</v>
      </c>
      <c r="O419">
        <v>5.47</v>
      </c>
      <c r="P419">
        <v>6.38</v>
      </c>
      <c r="Q419">
        <v>60.22</v>
      </c>
      <c r="R419">
        <v>17.350000000000001</v>
      </c>
      <c r="S419">
        <v>22.43</v>
      </c>
      <c r="T419" t="s">
        <v>25</v>
      </c>
      <c r="U419">
        <f>YEAR(Plastic_Pollution_Data[[#This Row],[Date]])</f>
        <v>2022</v>
      </c>
    </row>
    <row r="420" spans="1:21" x14ac:dyDescent="0.35">
      <c r="A420">
        <v>1231</v>
      </c>
      <c r="B420" s="1">
        <v>45315</v>
      </c>
      <c r="C420" t="s">
        <v>33</v>
      </c>
      <c r="D420" t="s">
        <v>34</v>
      </c>
      <c r="E420" t="s">
        <v>52</v>
      </c>
      <c r="F420" t="s">
        <v>23</v>
      </c>
      <c r="G420" t="s">
        <v>24</v>
      </c>
      <c r="H420">
        <v>3093.08</v>
      </c>
      <c r="I420">
        <v>1165.3800000000001</v>
      </c>
      <c r="J420">
        <v>1927.7</v>
      </c>
      <c r="K420">
        <v>104.04</v>
      </c>
      <c r="L420">
        <v>8514872</v>
      </c>
      <c r="M420">
        <v>3.6299999999999999E-4</v>
      </c>
      <c r="N420">
        <v>351986.81</v>
      </c>
      <c r="O420">
        <v>8.27</v>
      </c>
      <c r="P420">
        <v>1.66</v>
      </c>
      <c r="Q420">
        <v>22.95</v>
      </c>
      <c r="R420">
        <v>56.41</v>
      </c>
      <c r="S420">
        <v>20.64</v>
      </c>
      <c r="T420" t="s">
        <v>25</v>
      </c>
      <c r="U420">
        <f>YEAR(Plastic_Pollution_Data[[#This Row],[Date]])</f>
        <v>2024</v>
      </c>
    </row>
    <row r="421" spans="1:21" x14ac:dyDescent="0.35">
      <c r="A421">
        <v>1232</v>
      </c>
      <c r="B421" s="1">
        <v>45335</v>
      </c>
      <c r="C421" t="s">
        <v>33</v>
      </c>
      <c r="D421" t="s">
        <v>31</v>
      </c>
      <c r="E421" t="s">
        <v>52</v>
      </c>
      <c r="F421" t="s">
        <v>35</v>
      </c>
      <c r="G421" t="s">
        <v>40</v>
      </c>
      <c r="H421">
        <v>2141.2800000000002</v>
      </c>
      <c r="I421">
        <v>893.3</v>
      </c>
      <c r="J421">
        <v>1247.98</v>
      </c>
      <c r="K421">
        <v>93.38</v>
      </c>
      <c r="L421">
        <v>13286600</v>
      </c>
      <c r="M421">
        <v>1.6100000000000001E-4</v>
      </c>
      <c r="N421">
        <v>245762.47</v>
      </c>
      <c r="O421">
        <v>6.16</v>
      </c>
      <c r="P421">
        <v>5.57</v>
      </c>
      <c r="Q421">
        <v>36.26</v>
      </c>
      <c r="R421">
        <v>32.229999999999997</v>
      </c>
      <c r="S421">
        <v>31.51</v>
      </c>
      <c r="T421" t="s">
        <v>25</v>
      </c>
      <c r="U421">
        <f>YEAR(Plastic_Pollution_Data[[#This Row],[Date]])</f>
        <v>2024</v>
      </c>
    </row>
    <row r="422" spans="1:21" x14ac:dyDescent="0.35">
      <c r="A422">
        <v>1256</v>
      </c>
      <c r="B422" s="1">
        <v>44994</v>
      </c>
      <c r="C422" t="s">
        <v>20</v>
      </c>
      <c r="D422" t="s">
        <v>37</v>
      </c>
      <c r="E422" t="s">
        <v>52</v>
      </c>
      <c r="F422" t="s">
        <v>43</v>
      </c>
      <c r="G422" t="s">
        <v>24</v>
      </c>
      <c r="H422">
        <v>3463.43</v>
      </c>
      <c r="I422">
        <v>1399.19</v>
      </c>
      <c r="J422">
        <v>2064.2399999999998</v>
      </c>
      <c r="K422">
        <v>270.89999999999998</v>
      </c>
      <c r="L422">
        <v>13939032</v>
      </c>
      <c r="M422">
        <v>2.4800000000000001E-4</v>
      </c>
      <c r="N422">
        <v>285048.05</v>
      </c>
      <c r="O422">
        <v>6.01</v>
      </c>
      <c r="P422">
        <v>6.82</v>
      </c>
      <c r="Q422">
        <v>59.01</v>
      </c>
      <c r="R422">
        <v>50.05</v>
      </c>
      <c r="S422">
        <v>-9.06</v>
      </c>
      <c r="T422" t="s">
        <v>25</v>
      </c>
      <c r="U422">
        <f>YEAR(Plastic_Pollution_Data[[#This Row],[Date]])</f>
        <v>2023</v>
      </c>
    </row>
    <row r="423" spans="1:21" x14ac:dyDescent="0.35">
      <c r="A423">
        <v>1266</v>
      </c>
      <c r="B423" s="1">
        <v>44927</v>
      </c>
      <c r="C423" t="s">
        <v>26</v>
      </c>
      <c r="D423" t="s">
        <v>41</v>
      </c>
      <c r="E423" t="s">
        <v>52</v>
      </c>
      <c r="F423" t="s">
        <v>35</v>
      </c>
      <c r="G423" t="s">
        <v>39</v>
      </c>
      <c r="H423">
        <v>3374.1</v>
      </c>
      <c r="I423">
        <v>895.66</v>
      </c>
      <c r="J423">
        <v>2478.44</v>
      </c>
      <c r="K423">
        <v>165.97</v>
      </c>
      <c r="L423">
        <v>18019343</v>
      </c>
      <c r="M423">
        <v>1.8699999999999999E-4</v>
      </c>
      <c r="N423">
        <v>338056.7</v>
      </c>
      <c r="O423">
        <v>2.91</v>
      </c>
      <c r="P423">
        <v>5.84</v>
      </c>
      <c r="Q423">
        <v>66.44</v>
      </c>
      <c r="R423">
        <v>54.52</v>
      </c>
      <c r="S423">
        <v>-20.96</v>
      </c>
      <c r="T423" t="s">
        <v>25</v>
      </c>
      <c r="U423">
        <f>YEAR(Plastic_Pollution_Data[[#This Row],[Date]])</f>
        <v>2023</v>
      </c>
    </row>
    <row r="424" spans="1:21" x14ac:dyDescent="0.35">
      <c r="A424">
        <v>1310</v>
      </c>
      <c r="B424" s="1">
        <v>45056</v>
      </c>
      <c r="C424" t="s">
        <v>33</v>
      </c>
      <c r="D424" t="s">
        <v>44</v>
      </c>
      <c r="E424" t="s">
        <v>52</v>
      </c>
      <c r="F424" t="s">
        <v>35</v>
      </c>
      <c r="G424" t="s">
        <v>46</v>
      </c>
      <c r="H424">
        <v>3845.51</v>
      </c>
      <c r="I424">
        <v>2184.59</v>
      </c>
      <c r="J424">
        <v>1660.92</v>
      </c>
      <c r="K424">
        <v>280.48</v>
      </c>
      <c r="L424">
        <v>1612787</v>
      </c>
      <c r="M424">
        <v>2.3839999999999998E-3</v>
      </c>
      <c r="N424">
        <v>117246.61</v>
      </c>
      <c r="O424">
        <v>1.79</v>
      </c>
      <c r="P424">
        <v>2.0299999999999998</v>
      </c>
      <c r="Q424">
        <v>57.35</v>
      </c>
      <c r="R424">
        <v>45.19</v>
      </c>
      <c r="S424">
        <v>-2.54</v>
      </c>
      <c r="T424" t="s">
        <v>25</v>
      </c>
      <c r="U424">
        <f>YEAR(Plastic_Pollution_Data[[#This Row],[Date]])</f>
        <v>2023</v>
      </c>
    </row>
    <row r="425" spans="1:21" x14ac:dyDescent="0.35">
      <c r="A425">
        <v>1313</v>
      </c>
      <c r="B425" s="1">
        <v>45183</v>
      </c>
      <c r="C425" t="s">
        <v>20</v>
      </c>
      <c r="D425" t="s">
        <v>49</v>
      </c>
      <c r="E425" t="s">
        <v>52</v>
      </c>
      <c r="F425" t="s">
        <v>23</v>
      </c>
      <c r="G425" t="s">
        <v>29</v>
      </c>
      <c r="H425">
        <v>2675.83</v>
      </c>
      <c r="I425">
        <v>671.18</v>
      </c>
      <c r="J425">
        <v>2004.65</v>
      </c>
      <c r="K425">
        <v>171.68</v>
      </c>
      <c r="L425">
        <v>5480787</v>
      </c>
      <c r="M425">
        <v>4.8799999999999999E-4</v>
      </c>
      <c r="N425">
        <v>118594.71</v>
      </c>
      <c r="O425">
        <v>8.52</v>
      </c>
      <c r="P425">
        <v>8.0500000000000007</v>
      </c>
      <c r="Q425">
        <v>15.44</v>
      </c>
      <c r="R425">
        <v>22.8</v>
      </c>
      <c r="S425">
        <v>61.76</v>
      </c>
      <c r="T425" t="s">
        <v>25</v>
      </c>
      <c r="U425">
        <f>YEAR(Plastic_Pollution_Data[[#This Row],[Date]])</f>
        <v>2023</v>
      </c>
    </row>
    <row r="426" spans="1:21" x14ac:dyDescent="0.35">
      <c r="A426">
        <v>1325</v>
      </c>
      <c r="B426" s="1">
        <v>45196</v>
      </c>
      <c r="C426" t="s">
        <v>48</v>
      </c>
      <c r="D426" t="s">
        <v>42</v>
      </c>
      <c r="E426" t="s">
        <v>52</v>
      </c>
      <c r="F426" t="s">
        <v>23</v>
      </c>
      <c r="G426" t="s">
        <v>29</v>
      </c>
      <c r="H426">
        <v>1506.26</v>
      </c>
      <c r="I426">
        <v>568.75</v>
      </c>
      <c r="J426">
        <v>937.51</v>
      </c>
      <c r="K426">
        <v>261.67</v>
      </c>
      <c r="L426">
        <v>1434800</v>
      </c>
      <c r="M426">
        <v>1.0499999999999999E-3</v>
      </c>
      <c r="N426">
        <v>49043.03</v>
      </c>
      <c r="O426">
        <v>1.07</v>
      </c>
      <c r="P426">
        <v>4.71</v>
      </c>
      <c r="Q426">
        <v>30.4</v>
      </c>
      <c r="R426">
        <v>16.97</v>
      </c>
      <c r="S426">
        <v>52.63</v>
      </c>
      <c r="T426" t="s">
        <v>25</v>
      </c>
      <c r="U426">
        <f>YEAR(Plastic_Pollution_Data[[#This Row],[Date]])</f>
        <v>2023</v>
      </c>
    </row>
    <row r="427" spans="1:21" x14ac:dyDescent="0.35">
      <c r="A427">
        <v>1343</v>
      </c>
      <c r="B427" s="1">
        <v>44736</v>
      </c>
      <c r="C427" t="s">
        <v>36</v>
      </c>
      <c r="D427" t="s">
        <v>41</v>
      </c>
      <c r="E427" t="s">
        <v>52</v>
      </c>
      <c r="F427" t="s">
        <v>43</v>
      </c>
      <c r="G427" t="s">
        <v>24</v>
      </c>
      <c r="H427">
        <v>3598.89</v>
      </c>
      <c r="I427">
        <v>1378.24</v>
      </c>
      <c r="J427">
        <v>2220.65</v>
      </c>
      <c r="K427">
        <v>580.4</v>
      </c>
      <c r="L427">
        <v>1035417</v>
      </c>
      <c r="M427">
        <v>3.4759999999999999E-3</v>
      </c>
      <c r="N427">
        <v>179959.28</v>
      </c>
      <c r="O427">
        <v>7.18</v>
      </c>
      <c r="P427">
        <v>7.75</v>
      </c>
      <c r="Q427">
        <v>10.1</v>
      </c>
      <c r="R427">
        <v>42.87</v>
      </c>
      <c r="S427">
        <v>47.03</v>
      </c>
      <c r="T427" t="s">
        <v>25</v>
      </c>
      <c r="U427">
        <f>YEAR(Plastic_Pollution_Data[[#This Row],[Date]])</f>
        <v>2022</v>
      </c>
    </row>
    <row r="428" spans="1:21" x14ac:dyDescent="0.35">
      <c r="A428">
        <v>1373</v>
      </c>
      <c r="B428" s="1">
        <v>45211</v>
      </c>
      <c r="C428" t="s">
        <v>36</v>
      </c>
      <c r="D428" t="s">
        <v>27</v>
      </c>
      <c r="E428" t="s">
        <v>52</v>
      </c>
      <c r="F428" t="s">
        <v>43</v>
      </c>
      <c r="G428" t="s">
        <v>24</v>
      </c>
      <c r="H428">
        <v>1858.27</v>
      </c>
      <c r="I428">
        <v>732.96</v>
      </c>
      <c r="J428">
        <v>1125.31</v>
      </c>
      <c r="K428">
        <v>280.11</v>
      </c>
      <c r="L428">
        <v>15279892</v>
      </c>
      <c r="M428">
        <v>1.22E-4</v>
      </c>
      <c r="N428">
        <v>194025.36</v>
      </c>
      <c r="O428">
        <v>8.6999999999999993</v>
      </c>
      <c r="P428">
        <v>2.67</v>
      </c>
      <c r="Q428">
        <v>21.54</v>
      </c>
      <c r="R428">
        <v>48.75</v>
      </c>
      <c r="S428">
        <v>29.71</v>
      </c>
      <c r="T428" t="s">
        <v>25</v>
      </c>
      <c r="U428">
        <f>YEAR(Plastic_Pollution_Data[[#This Row],[Date]])</f>
        <v>2023</v>
      </c>
    </row>
    <row r="429" spans="1:21" x14ac:dyDescent="0.35">
      <c r="A429">
        <v>1384</v>
      </c>
      <c r="B429" s="1">
        <v>44622</v>
      </c>
      <c r="C429" t="s">
        <v>47</v>
      </c>
      <c r="D429" t="s">
        <v>31</v>
      </c>
      <c r="E429" t="s">
        <v>52</v>
      </c>
      <c r="F429" t="s">
        <v>35</v>
      </c>
      <c r="G429" t="s">
        <v>46</v>
      </c>
      <c r="H429">
        <v>3402.65</v>
      </c>
      <c r="I429">
        <v>391.63</v>
      </c>
      <c r="J429">
        <v>3011.02</v>
      </c>
      <c r="K429">
        <v>822.62</v>
      </c>
      <c r="L429">
        <v>19401472</v>
      </c>
      <c r="M429">
        <v>1.75E-4</v>
      </c>
      <c r="N429">
        <v>162919.32</v>
      </c>
      <c r="O429">
        <v>9.1300000000000008</v>
      </c>
      <c r="P429">
        <v>7.61</v>
      </c>
      <c r="Q429">
        <v>44.39</v>
      </c>
      <c r="R429">
        <v>24.13</v>
      </c>
      <c r="S429">
        <v>31.48</v>
      </c>
      <c r="T429" t="s">
        <v>25</v>
      </c>
      <c r="U429">
        <f>YEAR(Plastic_Pollution_Data[[#This Row],[Date]])</f>
        <v>2022</v>
      </c>
    </row>
    <row r="430" spans="1:21" x14ac:dyDescent="0.35">
      <c r="A430">
        <v>1388</v>
      </c>
      <c r="B430" s="1">
        <v>44752</v>
      </c>
      <c r="C430" t="s">
        <v>26</v>
      </c>
      <c r="D430" t="s">
        <v>31</v>
      </c>
      <c r="E430" t="s">
        <v>52</v>
      </c>
      <c r="F430" t="s">
        <v>35</v>
      </c>
      <c r="G430" t="s">
        <v>24</v>
      </c>
      <c r="H430">
        <v>3466.07</v>
      </c>
      <c r="I430">
        <v>1241.96</v>
      </c>
      <c r="J430">
        <v>2224.11</v>
      </c>
      <c r="K430">
        <v>394.18</v>
      </c>
      <c r="L430">
        <v>6457667</v>
      </c>
      <c r="M430">
        <v>5.3700000000000004E-4</v>
      </c>
      <c r="N430">
        <v>331001.40000000002</v>
      </c>
      <c r="O430">
        <v>8.67</v>
      </c>
      <c r="P430">
        <v>8.92</v>
      </c>
      <c r="Q430">
        <v>43.99</v>
      </c>
      <c r="R430">
        <v>36.409999999999997</v>
      </c>
      <c r="S430">
        <v>19.600000000000001</v>
      </c>
      <c r="T430" t="s">
        <v>25</v>
      </c>
      <c r="U430">
        <f>YEAR(Plastic_Pollution_Data[[#This Row],[Date]])</f>
        <v>2022</v>
      </c>
    </row>
    <row r="431" spans="1:21" x14ac:dyDescent="0.35">
      <c r="A431">
        <v>1390</v>
      </c>
      <c r="B431" s="1">
        <v>45300</v>
      </c>
      <c r="C431" t="s">
        <v>48</v>
      </c>
      <c r="D431" t="s">
        <v>49</v>
      </c>
      <c r="E431" t="s">
        <v>52</v>
      </c>
      <c r="F431" t="s">
        <v>35</v>
      </c>
      <c r="G431" t="s">
        <v>24</v>
      </c>
      <c r="H431">
        <v>2140.33</v>
      </c>
      <c r="I431">
        <v>251.89</v>
      </c>
      <c r="J431">
        <v>1888.44</v>
      </c>
      <c r="K431">
        <v>348.16</v>
      </c>
      <c r="L431">
        <v>11178199</v>
      </c>
      <c r="M431">
        <v>1.9100000000000001E-4</v>
      </c>
      <c r="N431">
        <v>304287.86</v>
      </c>
      <c r="O431">
        <v>8.6999999999999993</v>
      </c>
      <c r="P431">
        <v>9.8800000000000008</v>
      </c>
      <c r="Q431">
        <v>27.02</v>
      </c>
      <c r="R431">
        <v>46.16</v>
      </c>
      <c r="S431">
        <v>26.82</v>
      </c>
      <c r="T431" t="s">
        <v>25</v>
      </c>
      <c r="U431">
        <f>YEAR(Plastic_Pollution_Data[[#This Row],[Date]])</f>
        <v>2024</v>
      </c>
    </row>
    <row r="432" spans="1:21" x14ac:dyDescent="0.35">
      <c r="A432">
        <v>1405</v>
      </c>
      <c r="B432" s="1">
        <v>45371</v>
      </c>
      <c r="C432" t="s">
        <v>20</v>
      </c>
      <c r="D432" t="s">
        <v>41</v>
      </c>
      <c r="E432" t="s">
        <v>52</v>
      </c>
      <c r="F432" t="s">
        <v>43</v>
      </c>
      <c r="G432" t="s">
        <v>24</v>
      </c>
      <c r="H432">
        <v>1899.62</v>
      </c>
      <c r="I432">
        <v>673.97</v>
      </c>
      <c r="J432">
        <v>1225.6500000000001</v>
      </c>
      <c r="K432">
        <v>79.67</v>
      </c>
      <c r="L432">
        <v>8125717</v>
      </c>
      <c r="M432">
        <v>2.34E-4</v>
      </c>
      <c r="N432">
        <v>184683.36</v>
      </c>
      <c r="O432">
        <v>4.62</v>
      </c>
      <c r="P432">
        <v>2.67</v>
      </c>
      <c r="Q432">
        <v>12.38</v>
      </c>
      <c r="R432">
        <v>28.87</v>
      </c>
      <c r="S432">
        <v>58.75</v>
      </c>
      <c r="T432" t="s">
        <v>25</v>
      </c>
      <c r="U432">
        <f>YEAR(Plastic_Pollution_Data[[#This Row],[Date]])</f>
        <v>2024</v>
      </c>
    </row>
    <row r="433" spans="1:21" x14ac:dyDescent="0.35">
      <c r="A433">
        <v>1429</v>
      </c>
      <c r="B433" s="1">
        <v>45397</v>
      </c>
      <c r="C433" t="s">
        <v>30</v>
      </c>
      <c r="D433" t="s">
        <v>21</v>
      </c>
      <c r="E433" t="s">
        <v>52</v>
      </c>
      <c r="F433" t="s">
        <v>23</v>
      </c>
      <c r="G433" t="s">
        <v>40</v>
      </c>
      <c r="H433">
        <v>3653.36</v>
      </c>
      <c r="I433">
        <v>736.48</v>
      </c>
      <c r="J433">
        <v>2916.88</v>
      </c>
      <c r="K433">
        <v>537.54</v>
      </c>
      <c r="L433">
        <v>10202097</v>
      </c>
      <c r="M433">
        <v>3.5799999999999997E-4</v>
      </c>
      <c r="N433">
        <v>265470.37</v>
      </c>
      <c r="O433">
        <v>6.62</v>
      </c>
      <c r="P433">
        <v>6.77</v>
      </c>
      <c r="Q433">
        <v>67.209999999999994</v>
      </c>
      <c r="R433">
        <v>56.37</v>
      </c>
      <c r="S433">
        <v>-23.58</v>
      </c>
      <c r="T433" t="s">
        <v>25</v>
      </c>
      <c r="U433">
        <f>YEAR(Plastic_Pollution_Data[[#This Row],[Date]])</f>
        <v>2024</v>
      </c>
    </row>
    <row r="434" spans="1:21" x14ac:dyDescent="0.35">
      <c r="A434">
        <v>1431</v>
      </c>
      <c r="B434" s="1">
        <v>45443</v>
      </c>
      <c r="C434" t="s">
        <v>26</v>
      </c>
      <c r="D434" t="s">
        <v>49</v>
      </c>
      <c r="E434" t="s">
        <v>52</v>
      </c>
      <c r="F434" t="s">
        <v>43</v>
      </c>
      <c r="G434" t="s">
        <v>32</v>
      </c>
      <c r="H434">
        <v>1728.92</v>
      </c>
      <c r="I434">
        <v>301.77</v>
      </c>
      <c r="J434">
        <v>1427.15</v>
      </c>
      <c r="K434">
        <v>82.92</v>
      </c>
      <c r="L434">
        <v>9229581</v>
      </c>
      <c r="M434">
        <v>1.8699999999999999E-4</v>
      </c>
      <c r="N434">
        <v>236455.29</v>
      </c>
      <c r="O434">
        <v>7.34</v>
      </c>
      <c r="P434">
        <v>8.44</v>
      </c>
      <c r="Q434">
        <v>32.06</v>
      </c>
      <c r="R434">
        <v>40.94</v>
      </c>
      <c r="S434">
        <v>27</v>
      </c>
      <c r="T434" t="s">
        <v>25</v>
      </c>
      <c r="U434">
        <f>YEAR(Plastic_Pollution_Data[[#This Row],[Date]])</f>
        <v>2024</v>
      </c>
    </row>
    <row r="435" spans="1:21" x14ac:dyDescent="0.35">
      <c r="A435">
        <v>1453</v>
      </c>
      <c r="B435" s="1">
        <v>45432</v>
      </c>
      <c r="C435" t="s">
        <v>30</v>
      </c>
      <c r="D435" t="s">
        <v>21</v>
      </c>
      <c r="E435" t="s">
        <v>52</v>
      </c>
      <c r="F435" t="s">
        <v>23</v>
      </c>
      <c r="G435" t="s">
        <v>46</v>
      </c>
      <c r="H435">
        <v>3114.21</v>
      </c>
      <c r="I435">
        <v>714.63</v>
      </c>
      <c r="J435">
        <v>2399.58</v>
      </c>
      <c r="K435">
        <v>453.13</v>
      </c>
      <c r="L435">
        <v>1019995</v>
      </c>
      <c r="M435">
        <v>3.0530000000000002E-3</v>
      </c>
      <c r="N435">
        <v>348362.2</v>
      </c>
      <c r="O435">
        <v>3.38</v>
      </c>
      <c r="P435">
        <v>6.38</v>
      </c>
      <c r="Q435">
        <v>50.9</v>
      </c>
      <c r="R435">
        <v>55.25</v>
      </c>
      <c r="S435">
        <v>-6.15</v>
      </c>
      <c r="T435" t="s">
        <v>25</v>
      </c>
      <c r="U435">
        <f>YEAR(Plastic_Pollution_Data[[#This Row],[Date]])</f>
        <v>2024</v>
      </c>
    </row>
    <row r="436" spans="1:21" x14ac:dyDescent="0.35">
      <c r="A436">
        <v>1456</v>
      </c>
      <c r="B436" s="1">
        <v>44844</v>
      </c>
      <c r="C436" t="s">
        <v>20</v>
      </c>
      <c r="D436" t="s">
        <v>41</v>
      </c>
      <c r="E436" t="s">
        <v>52</v>
      </c>
      <c r="F436" t="s">
        <v>35</v>
      </c>
      <c r="G436" t="s">
        <v>46</v>
      </c>
      <c r="H436">
        <v>2761.78</v>
      </c>
      <c r="I436">
        <v>307.25</v>
      </c>
      <c r="J436">
        <v>2454.5300000000002</v>
      </c>
      <c r="K436">
        <v>232.26</v>
      </c>
      <c r="L436">
        <v>3053183</v>
      </c>
      <c r="M436">
        <v>9.0499999999999999E-4</v>
      </c>
      <c r="N436">
        <v>371393.33</v>
      </c>
      <c r="O436">
        <v>1.59</v>
      </c>
      <c r="P436">
        <v>9.48</v>
      </c>
      <c r="Q436">
        <v>51.65</v>
      </c>
      <c r="R436">
        <v>22.44</v>
      </c>
      <c r="S436">
        <v>25.91</v>
      </c>
      <c r="T436" t="s">
        <v>25</v>
      </c>
      <c r="U436">
        <f>YEAR(Plastic_Pollution_Data[[#This Row],[Date]])</f>
        <v>2022</v>
      </c>
    </row>
    <row r="437" spans="1:21" x14ac:dyDescent="0.35">
      <c r="A437">
        <v>1460</v>
      </c>
      <c r="B437" s="1">
        <v>45399</v>
      </c>
      <c r="C437" t="s">
        <v>26</v>
      </c>
      <c r="D437" t="s">
        <v>21</v>
      </c>
      <c r="E437" t="s">
        <v>52</v>
      </c>
      <c r="F437" t="s">
        <v>28</v>
      </c>
      <c r="G437" t="s">
        <v>24</v>
      </c>
      <c r="H437">
        <v>362.04</v>
      </c>
      <c r="I437">
        <v>141.74</v>
      </c>
      <c r="J437">
        <v>220.3</v>
      </c>
      <c r="K437">
        <v>23.44</v>
      </c>
      <c r="L437">
        <v>12424137</v>
      </c>
      <c r="M437">
        <v>2.9E-5</v>
      </c>
      <c r="N437">
        <v>29923.15</v>
      </c>
      <c r="O437">
        <v>4.96</v>
      </c>
      <c r="P437">
        <v>3.82</v>
      </c>
      <c r="Q437">
        <v>23.45</v>
      </c>
      <c r="R437">
        <v>35.950000000000003</v>
      </c>
      <c r="S437">
        <v>40.6</v>
      </c>
      <c r="T437" t="s">
        <v>25</v>
      </c>
      <c r="U437">
        <f>YEAR(Plastic_Pollution_Data[[#This Row],[Date]])</f>
        <v>2024</v>
      </c>
    </row>
    <row r="438" spans="1:21" x14ac:dyDescent="0.35">
      <c r="A438">
        <v>1484</v>
      </c>
      <c r="B438" s="1">
        <v>44621</v>
      </c>
      <c r="C438" t="s">
        <v>26</v>
      </c>
      <c r="D438" t="s">
        <v>27</v>
      </c>
      <c r="E438" t="s">
        <v>52</v>
      </c>
      <c r="F438" t="s">
        <v>43</v>
      </c>
      <c r="G438" t="s">
        <v>24</v>
      </c>
      <c r="H438">
        <v>4917.8100000000004</v>
      </c>
      <c r="I438">
        <v>1078.45</v>
      </c>
      <c r="J438">
        <v>3839.36</v>
      </c>
      <c r="K438">
        <v>990.92</v>
      </c>
      <c r="L438">
        <v>8983316</v>
      </c>
      <c r="M438">
        <v>5.4699999999999996E-4</v>
      </c>
      <c r="N438">
        <v>563729.1</v>
      </c>
      <c r="O438">
        <v>1.62</v>
      </c>
      <c r="P438">
        <v>2.27</v>
      </c>
      <c r="Q438">
        <v>68.92</v>
      </c>
      <c r="R438">
        <v>12.1</v>
      </c>
      <c r="S438">
        <v>18.98</v>
      </c>
      <c r="T438" t="s">
        <v>25</v>
      </c>
      <c r="U438">
        <f>YEAR(Plastic_Pollution_Data[[#This Row],[Date]])</f>
        <v>2022</v>
      </c>
    </row>
    <row r="439" spans="1:21" x14ac:dyDescent="0.35">
      <c r="A439">
        <v>6</v>
      </c>
      <c r="B439" s="1">
        <v>44619</v>
      </c>
      <c r="C439" t="s">
        <v>30</v>
      </c>
      <c r="D439" t="s">
        <v>31</v>
      </c>
      <c r="E439" t="s">
        <v>53</v>
      </c>
      <c r="F439" t="s">
        <v>28</v>
      </c>
      <c r="G439" t="s">
        <v>32</v>
      </c>
      <c r="H439">
        <v>4543.67</v>
      </c>
      <c r="I439">
        <v>864.79</v>
      </c>
      <c r="J439">
        <v>3678.88</v>
      </c>
      <c r="K439">
        <v>601.03</v>
      </c>
      <c r="L439">
        <v>18242935</v>
      </c>
      <c r="M439">
        <v>2.4899999999999998E-4</v>
      </c>
      <c r="N439">
        <v>456397.3</v>
      </c>
      <c r="O439">
        <v>6.67</v>
      </c>
      <c r="P439">
        <v>7.58</v>
      </c>
      <c r="Q439">
        <v>53.76</v>
      </c>
      <c r="R439">
        <v>19.86</v>
      </c>
      <c r="S439">
        <v>26.38</v>
      </c>
      <c r="T439" t="s">
        <v>25</v>
      </c>
      <c r="U439">
        <f>YEAR(Plastic_Pollution_Data[[#This Row],[Date]])</f>
        <v>2022</v>
      </c>
    </row>
    <row r="440" spans="1:21" x14ac:dyDescent="0.35">
      <c r="A440">
        <v>7</v>
      </c>
      <c r="B440" s="1">
        <v>45177</v>
      </c>
      <c r="C440" t="s">
        <v>47</v>
      </c>
      <c r="D440" t="s">
        <v>31</v>
      </c>
      <c r="E440" t="s">
        <v>53</v>
      </c>
      <c r="F440" t="s">
        <v>35</v>
      </c>
      <c r="G440" t="s">
        <v>46</v>
      </c>
      <c r="H440">
        <v>2373.2600000000002</v>
      </c>
      <c r="I440">
        <v>521.64</v>
      </c>
      <c r="J440">
        <v>1851.62</v>
      </c>
      <c r="K440">
        <v>498.46</v>
      </c>
      <c r="L440">
        <v>18849605</v>
      </c>
      <c r="M440">
        <v>1.26E-4</v>
      </c>
      <c r="N440">
        <v>104415.63</v>
      </c>
      <c r="O440">
        <v>3.93</v>
      </c>
      <c r="P440">
        <v>8.01</v>
      </c>
      <c r="Q440">
        <v>59.89</v>
      </c>
      <c r="R440">
        <v>27.84</v>
      </c>
      <c r="S440">
        <v>12.27</v>
      </c>
      <c r="T440" t="s">
        <v>25</v>
      </c>
      <c r="U440">
        <f>YEAR(Plastic_Pollution_Data[[#This Row],[Date]])</f>
        <v>2023</v>
      </c>
    </row>
    <row r="441" spans="1:21" x14ac:dyDescent="0.35">
      <c r="A441">
        <v>19</v>
      </c>
      <c r="B441" s="1">
        <v>45206</v>
      </c>
      <c r="C441" t="s">
        <v>33</v>
      </c>
      <c r="D441" t="s">
        <v>34</v>
      </c>
      <c r="E441" t="s">
        <v>53</v>
      </c>
      <c r="F441" t="s">
        <v>23</v>
      </c>
      <c r="G441" t="s">
        <v>32</v>
      </c>
      <c r="H441">
        <v>2910.35</v>
      </c>
      <c r="I441">
        <v>966.56</v>
      </c>
      <c r="J441">
        <v>1943.79</v>
      </c>
      <c r="K441">
        <v>414.65</v>
      </c>
      <c r="L441">
        <v>4658604</v>
      </c>
      <c r="M441">
        <v>6.2500000000000001E-4</v>
      </c>
      <c r="N441">
        <v>287677.99</v>
      </c>
      <c r="O441">
        <v>3.22</v>
      </c>
      <c r="P441">
        <v>6.41</v>
      </c>
      <c r="Q441">
        <v>44.61</v>
      </c>
      <c r="R441">
        <v>45.93</v>
      </c>
      <c r="S441">
        <v>9.4600000000000009</v>
      </c>
      <c r="T441" t="s">
        <v>25</v>
      </c>
      <c r="U441">
        <f>YEAR(Plastic_Pollution_Data[[#This Row],[Date]])</f>
        <v>2023</v>
      </c>
    </row>
    <row r="442" spans="1:21" x14ac:dyDescent="0.35">
      <c r="A442">
        <v>20</v>
      </c>
      <c r="B442" s="1">
        <v>45265</v>
      </c>
      <c r="C442" t="s">
        <v>33</v>
      </c>
      <c r="D442" t="s">
        <v>34</v>
      </c>
      <c r="E442" t="s">
        <v>53</v>
      </c>
      <c r="F442" t="s">
        <v>43</v>
      </c>
      <c r="G442" t="s">
        <v>40</v>
      </c>
      <c r="H442">
        <v>3648.15</v>
      </c>
      <c r="I442">
        <v>944.67</v>
      </c>
      <c r="J442">
        <v>2703.48</v>
      </c>
      <c r="K442">
        <v>793.76</v>
      </c>
      <c r="L442">
        <v>3689092</v>
      </c>
      <c r="M442">
        <v>9.8900000000000008E-4</v>
      </c>
      <c r="N442">
        <v>162337.99</v>
      </c>
      <c r="O442">
        <v>1.97</v>
      </c>
      <c r="P442">
        <v>7.67</v>
      </c>
      <c r="Q442">
        <v>49.43</v>
      </c>
      <c r="R442">
        <v>21.31</v>
      </c>
      <c r="S442">
        <v>29.26</v>
      </c>
      <c r="T442" t="s">
        <v>25</v>
      </c>
      <c r="U442">
        <f>YEAR(Plastic_Pollution_Data[[#This Row],[Date]])</f>
        <v>2023</v>
      </c>
    </row>
    <row r="443" spans="1:21" x14ac:dyDescent="0.35">
      <c r="A443">
        <v>46</v>
      </c>
      <c r="B443" s="1">
        <v>44647</v>
      </c>
      <c r="C443" t="s">
        <v>45</v>
      </c>
      <c r="D443" t="s">
        <v>41</v>
      </c>
      <c r="E443" t="s">
        <v>53</v>
      </c>
      <c r="F443" t="s">
        <v>35</v>
      </c>
      <c r="G443" t="s">
        <v>46</v>
      </c>
      <c r="H443">
        <v>1067.78</v>
      </c>
      <c r="I443">
        <v>479.85</v>
      </c>
      <c r="J443">
        <v>587.92999999999995</v>
      </c>
      <c r="K443">
        <v>56.73</v>
      </c>
      <c r="L443">
        <v>3852566</v>
      </c>
      <c r="M443">
        <v>2.7700000000000001E-4</v>
      </c>
      <c r="N443">
        <v>88552.44</v>
      </c>
      <c r="O443">
        <v>5.13</v>
      </c>
      <c r="P443">
        <v>2.1800000000000002</v>
      </c>
      <c r="Q443">
        <v>41.51</v>
      </c>
      <c r="R443">
        <v>25.94</v>
      </c>
      <c r="S443">
        <v>32.549999999999997</v>
      </c>
      <c r="T443" t="s">
        <v>25</v>
      </c>
      <c r="U443">
        <f>YEAR(Plastic_Pollution_Data[[#This Row],[Date]])</f>
        <v>2022</v>
      </c>
    </row>
    <row r="444" spans="1:21" x14ac:dyDescent="0.35">
      <c r="A444">
        <v>57</v>
      </c>
      <c r="B444" s="1">
        <v>45026</v>
      </c>
      <c r="C444" t="s">
        <v>36</v>
      </c>
      <c r="D444" t="s">
        <v>34</v>
      </c>
      <c r="E444" t="s">
        <v>53</v>
      </c>
      <c r="F444" t="s">
        <v>35</v>
      </c>
      <c r="G444" t="s">
        <v>38</v>
      </c>
      <c r="H444">
        <v>2683.56</v>
      </c>
      <c r="I444">
        <v>1514.52</v>
      </c>
      <c r="J444">
        <v>1169.04</v>
      </c>
      <c r="K444">
        <v>294.33999999999997</v>
      </c>
      <c r="L444">
        <v>616675</v>
      </c>
      <c r="M444">
        <v>4.352E-3</v>
      </c>
      <c r="N444">
        <v>175992.11</v>
      </c>
      <c r="O444">
        <v>1.1599999999999999</v>
      </c>
      <c r="P444">
        <v>1.3</v>
      </c>
      <c r="Q444">
        <v>36.08</v>
      </c>
      <c r="R444">
        <v>22.07</v>
      </c>
      <c r="S444">
        <v>41.85</v>
      </c>
      <c r="T444" t="s">
        <v>25</v>
      </c>
      <c r="U444">
        <f>YEAR(Plastic_Pollution_Data[[#This Row],[Date]])</f>
        <v>2023</v>
      </c>
    </row>
    <row r="445" spans="1:21" x14ac:dyDescent="0.35">
      <c r="A445">
        <v>83</v>
      </c>
      <c r="B445" s="1">
        <v>45379</v>
      </c>
      <c r="C445" t="s">
        <v>33</v>
      </c>
      <c r="D445" t="s">
        <v>44</v>
      </c>
      <c r="E445" t="s">
        <v>53</v>
      </c>
      <c r="F445" t="s">
        <v>43</v>
      </c>
      <c r="G445" t="s">
        <v>40</v>
      </c>
      <c r="H445">
        <v>309.52</v>
      </c>
      <c r="I445">
        <v>117.11</v>
      </c>
      <c r="J445">
        <v>192.41</v>
      </c>
      <c r="K445">
        <v>19.47</v>
      </c>
      <c r="L445">
        <v>7622823</v>
      </c>
      <c r="M445">
        <v>4.1E-5</v>
      </c>
      <c r="N445">
        <v>34246.33</v>
      </c>
      <c r="O445">
        <v>6.62</v>
      </c>
      <c r="P445">
        <v>7.29</v>
      </c>
      <c r="Q445">
        <v>12.81</v>
      </c>
      <c r="R445">
        <v>57.86</v>
      </c>
      <c r="S445">
        <v>29.33</v>
      </c>
      <c r="T445" t="s">
        <v>25</v>
      </c>
      <c r="U445">
        <f>YEAR(Plastic_Pollution_Data[[#This Row],[Date]])</f>
        <v>2024</v>
      </c>
    </row>
    <row r="446" spans="1:21" x14ac:dyDescent="0.35">
      <c r="A446">
        <v>115</v>
      </c>
      <c r="B446" s="1">
        <v>44673</v>
      </c>
      <c r="C446" t="s">
        <v>26</v>
      </c>
      <c r="D446" t="s">
        <v>27</v>
      </c>
      <c r="E446" t="s">
        <v>53</v>
      </c>
      <c r="F446" t="s">
        <v>28</v>
      </c>
      <c r="G446" t="s">
        <v>46</v>
      </c>
      <c r="H446">
        <v>4722.93</v>
      </c>
      <c r="I446">
        <v>897.31</v>
      </c>
      <c r="J446">
        <v>3825.62</v>
      </c>
      <c r="K446">
        <v>279.83</v>
      </c>
      <c r="L446">
        <v>1624278</v>
      </c>
      <c r="M446">
        <v>2.908E-3</v>
      </c>
      <c r="N446">
        <v>716200.07</v>
      </c>
      <c r="O446">
        <v>8.99</v>
      </c>
      <c r="P446">
        <v>3.04</v>
      </c>
      <c r="Q446">
        <v>42.98</v>
      </c>
      <c r="R446">
        <v>37.6</v>
      </c>
      <c r="S446">
        <v>19.420000000000002</v>
      </c>
      <c r="T446" t="s">
        <v>25</v>
      </c>
      <c r="U446">
        <f>YEAR(Plastic_Pollution_Data[[#This Row],[Date]])</f>
        <v>2022</v>
      </c>
    </row>
    <row r="447" spans="1:21" x14ac:dyDescent="0.35">
      <c r="A447">
        <v>128</v>
      </c>
      <c r="B447" s="1">
        <v>44797</v>
      </c>
      <c r="C447" t="s">
        <v>33</v>
      </c>
      <c r="D447" t="s">
        <v>42</v>
      </c>
      <c r="E447" t="s">
        <v>53</v>
      </c>
      <c r="F447" t="s">
        <v>28</v>
      </c>
      <c r="G447" t="s">
        <v>29</v>
      </c>
      <c r="H447">
        <v>3872.26</v>
      </c>
      <c r="I447">
        <v>1565.89</v>
      </c>
      <c r="J447">
        <v>2306.37</v>
      </c>
      <c r="K447">
        <v>233.99</v>
      </c>
      <c r="L447">
        <v>16716778</v>
      </c>
      <c r="M447">
        <v>2.32E-4</v>
      </c>
      <c r="N447">
        <v>448299.45</v>
      </c>
      <c r="O447">
        <v>3.36</v>
      </c>
      <c r="P447">
        <v>6.49</v>
      </c>
      <c r="Q447">
        <v>67.87</v>
      </c>
      <c r="R447">
        <v>55.83</v>
      </c>
      <c r="S447">
        <v>-23.7</v>
      </c>
      <c r="T447" t="s">
        <v>25</v>
      </c>
      <c r="U447">
        <f>YEAR(Plastic_Pollution_Data[[#This Row],[Date]])</f>
        <v>2022</v>
      </c>
    </row>
    <row r="448" spans="1:21" x14ac:dyDescent="0.35">
      <c r="A448">
        <v>130</v>
      </c>
      <c r="B448" s="1">
        <v>44585</v>
      </c>
      <c r="C448" t="s">
        <v>36</v>
      </c>
      <c r="D448" t="s">
        <v>34</v>
      </c>
      <c r="E448" t="s">
        <v>53</v>
      </c>
      <c r="F448" t="s">
        <v>23</v>
      </c>
      <c r="G448" t="s">
        <v>40</v>
      </c>
      <c r="H448">
        <v>1029.42</v>
      </c>
      <c r="I448">
        <v>345.36</v>
      </c>
      <c r="J448">
        <v>684.06</v>
      </c>
      <c r="K448">
        <v>160.12</v>
      </c>
      <c r="L448">
        <v>591828</v>
      </c>
      <c r="M448">
        <v>1.7390000000000001E-3</v>
      </c>
      <c r="N448">
        <v>95052.2</v>
      </c>
      <c r="O448">
        <v>2.99</v>
      </c>
      <c r="P448">
        <v>8.17</v>
      </c>
      <c r="Q448">
        <v>51.1</v>
      </c>
      <c r="R448">
        <v>17.8</v>
      </c>
      <c r="S448">
        <v>31.1</v>
      </c>
      <c r="T448" t="s">
        <v>25</v>
      </c>
      <c r="U448">
        <f>YEAR(Plastic_Pollution_Data[[#This Row],[Date]])</f>
        <v>2022</v>
      </c>
    </row>
    <row r="449" spans="1:21" x14ac:dyDescent="0.35">
      <c r="A449">
        <v>133</v>
      </c>
      <c r="B449" s="1">
        <v>45199</v>
      </c>
      <c r="C449" t="s">
        <v>20</v>
      </c>
      <c r="D449" t="s">
        <v>34</v>
      </c>
      <c r="E449" t="s">
        <v>53</v>
      </c>
      <c r="F449" t="s">
        <v>23</v>
      </c>
      <c r="G449" t="s">
        <v>38</v>
      </c>
      <c r="H449">
        <v>1980.25</v>
      </c>
      <c r="I449">
        <v>630.69000000000005</v>
      </c>
      <c r="J449">
        <v>1349.56</v>
      </c>
      <c r="K449">
        <v>80.790000000000006</v>
      </c>
      <c r="L449">
        <v>1253939</v>
      </c>
      <c r="M449">
        <v>1.5790000000000001E-3</v>
      </c>
      <c r="N449">
        <v>147170.18</v>
      </c>
      <c r="O449">
        <v>7.38</v>
      </c>
      <c r="P449">
        <v>7.9</v>
      </c>
      <c r="Q449">
        <v>52.74</v>
      </c>
      <c r="R449">
        <v>22.93</v>
      </c>
      <c r="S449">
        <v>24.33</v>
      </c>
      <c r="T449" t="s">
        <v>25</v>
      </c>
      <c r="U449">
        <f>YEAR(Plastic_Pollution_Data[[#This Row],[Date]])</f>
        <v>2023</v>
      </c>
    </row>
    <row r="450" spans="1:21" x14ac:dyDescent="0.35">
      <c r="A450">
        <v>135</v>
      </c>
      <c r="B450" s="1">
        <v>44692</v>
      </c>
      <c r="C450" t="s">
        <v>26</v>
      </c>
      <c r="D450" t="s">
        <v>42</v>
      </c>
      <c r="E450" t="s">
        <v>53</v>
      </c>
      <c r="F450" t="s">
        <v>23</v>
      </c>
      <c r="G450" t="s">
        <v>24</v>
      </c>
      <c r="H450">
        <v>2568.14</v>
      </c>
      <c r="I450">
        <v>1481.04</v>
      </c>
      <c r="J450">
        <v>1087.0999999999999</v>
      </c>
      <c r="K450">
        <v>302.66000000000003</v>
      </c>
      <c r="L450">
        <v>17967586</v>
      </c>
      <c r="M450">
        <v>1.4300000000000001E-4</v>
      </c>
      <c r="N450">
        <v>98636.04</v>
      </c>
      <c r="O450">
        <v>9.76</v>
      </c>
      <c r="P450">
        <v>6.82</v>
      </c>
      <c r="Q450">
        <v>23.84</v>
      </c>
      <c r="R450">
        <v>54.89</v>
      </c>
      <c r="S450">
        <v>21.27</v>
      </c>
      <c r="T450" t="s">
        <v>25</v>
      </c>
      <c r="U450">
        <f>YEAR(Plastic_Pollution_Data[[#This Row],[Date]])</f>
        <v>2022</v>
      </c>
    </row>
    <row r="451" spans="1:21" x14ac:dyDescent="0.35">
      <c r="A451">
        <v>138</v>
      </c>
      <c r="B451" s="1">
        <v>45364</v>
      </c>
      <c r="C451" t="s">
        <v>48</v>
      </c>
      <c r="D451" t="s">
        <v>34</v>
      </c>
      <c r="E451" t="s">
        <v>53</v>
      </c>
      <c r="F451" t="s">
        <v>43</v>
      </c>
      <c r="G451" t="s">
        <v>32</v>
      </c>
      <c r="H451">
        <v>2590.5300000000002</v>
      </c>
      <c r="I451">
        <v>321.16000000000003</v>
      </c>
      <c r="J451">
        <v>2269.37</v>
      </c>
      <c r="K451">
        <v>458.14</v>
      </c>
      <c r="L451">
        <v>18068844</v>
      </c>
      <c r="M451">
        <v>1.4300000000000001E-4</v>
      </c>
      <c r="N451">
        <v>347229.29</v>
      </c>
      <c r="O451">
        <v>3.55</v>
      </c>
      <c r="P451">
        <v>8.06</v>
      </c>
      <c r="Q451">
        <v>16.309999999999999</v>
      </c>
      <c r="R451">
        <v>32.159999999999997</v>
      </c>
      <c r="S451">
        <v>51.53</v>
      </c>
      <c r="T451" t="s">
        <v>25</v>
      </c>
      <c r="U451">
        <f>YEAR(Plastic_Pollution_Data[[#This Row],[Date]])</f>
        <v>2024</v>
      </c>
    </row>
    <row r="452" spans="1:21" x14ac:dyDescent="0.35">
      <c r="A452">
        <v>144</v>
      </c>
      <c r="B452" s="1">
        <v>45015</v>
      </c>
      <c r="C452" t="s">
        <v>45</v>
      </c>
      <c r="D452" t="s">
        <v>37</v>
      </c>
      <c r="E452" t="s">
        <v>53</v>
      </c>
      <c r="F452" t="s">
        <v>28</v>
      </c>
      <c r="G452" t="s">
        <v>32</v>
      </c>
      <c r="H452">
        <v>4353.66</v>
      </c>
      <c r="I452">
        <v>2364.11</v>
      </c>
      <c r="J452">
        <v>1989.55</v>
      </c>
      <c r="K452">
        <v>430.12</v>
      </c>
      <c r="L452">
        <v>9996730</v>
      </c>
      <c r="M452">
        <v>4.3600000000000003E-4</v>
      </c>
      <c r="N452">
        <v>151664.34</v>
      </c>
      <c r="O452">
        <v>5.91</v>
      </c>
      <c r="P452">
        <v>8.49</v>
      </c>
      <c r="Q452">
        <v>67.8</v>
      </c>
      <c r="R452">
        <v>23.97</v>
      </c>
      <c r="S452">
        <v>8.23</v>
      </c>
      <c r="T452" t="s">
        <v>25</v>
      </c>
      <c r="U452">
        <f>YEAR(Plastic_Pollution_Data[[#This Row],[Date]])</f>
        <v>2023</v>
      </c>
    </row>
    <row r="453" spans="1:21" x14ac:dyDescent="0.35">
      <c r="A453">
        <v>164</v>
      </c>
      <c r="B453" s="1">
        <v>45526</v>
      </c>
      <c r="C453" t="s">
        <v>47</v>
      </c>
      <c r="D453" t="s">
        <v>21</v>
      </c>
      <c r="E453" t="s">
        <v>53</v>
      </c>
      <c r="F453" t="s">
        <v>35</v>
      </c>
      <c r="G453" t="s">
        <v>38</v>
      </c>
      <c r="H453">
        <v>4419.51</v>
      </c>
      <c r="I453">
        <v>2318.5100000000002</v>
      </c>
      <c r="J453">
        <v>2101</v>
      </c>
      <c r="K453">
        <v>110.09</v>
      </c>
      <c r="L453">
        <v>17341905</v>
      </c>
      <c r="M453">
        <v>2.5500000000000002E-4</v>
      </c>
      <c r="N453">
        <v>369361.75</v>
      </c>
      <c r="O453">
        <v>8.09</v>
      </c>
      <c r="P453">
        <v>6.63</v>
      </c>
      <c r="Q453">
        <v>26.98</v>
      </c>
      <c r="R453">
        <v>16.7</v>
      </c>
      <c r="S453">
        <v>56.32</v>
      </c>
      <c r="T453" t="s">
        <v>25</v>
      </c>
      <c r="U453">
        <f>YEAR(Plastic_Pollution_Data[[#This Row],[Date]])</f>
        <v>2024</v>
      </c>
    </row>
    <row r="454" spans="1:21" x14ac:dyDescent="0.35">
      <c r="A454">
        <v>185</v>
      </c>
      <c r="B454" s="1">
        <v>45174</v>
      </c>
      <c r="C454" t="s">
        <v>33</v>
      </c>
      <c r="D454" t="s">
        <v>41</v>
      </c>
      <c r="E454" t="s">
        <v>53</v>
      </c>
      <c r="F454" t="s">
        <v>43</v>
      </c>
      <c r="G454" t="s">
        <v>38</v>
      </c>
      <c r="H454">
        <v>2959.27</v>
      </c>
      <c r="I454">
        <v>814.29</v>
      </c>
      <c r="J454">
        <v>2144.98</v>
      </c>
      <c r="K454">
        <v>607.82000000000005</v>
      </c>
      <c r="L454">
        <v>1218651</v>
      </c>
      <c r="M454">
        <v>2.428E-3</v>
      </c>
      <c r="N454">
        <v>322981.36</v>
      </c>
      <c r="O454">
        <v>5.79</v>
      </c>
      <c r="P454">
        <v>3.24</v>
      </c>
      <c r="Q454">
        <v>49.38</v>
      </c>
      <c r="R454">
        <v>58.79</v>
      </c>
      <c r="S454">
        <v>-8.17</v>
      </c>
      <c r="T454" t="s">
        <v>25</v>
      </c>
      <c r="U454">
        <f>YEAR(Plastic_Pollution_Data[[#This Row],[Date]])</f>
        <v>2023</v>
      </c>
    </row>
    <row r="455" spans="1:21" x14ac:dyDescent="0.35">
      <c r="A455">
        <v>248</v>
      </c>
      <c r="B455" s="1">
        <v>44979</v>
      </c>
      <c r="C455" t="s">
        <v>20</v>
      </c>
      <c r="D455" t="s">
        <v>37</v>
      </c>
      <c r="E455" t="s">
        <v>53</v>
      </c>
      <c r="F455" t="s">
        <v>28</v>
      </c>
      <c r="G455" t="s">
        <v>29</v>
      </c>
      <c r="H455">
        <v>1577.82</v>
      </c>
      <c r="I455">
        <v>466.24</v>
      </c>
      <c r="J455">
        <v>1111.58</v>
      </c>
      <c r="K455">
        <v>240.12</v>
      </c>
      <c r="L455">
        <v>5391477</v>
      </c>
      <c r="M455">
        <v>2.9300000000000002E-4</v>
      </c>
      <c r="N455">
        <v>67613.2</v>
      </c>
      <c r="O455">
        <v>1.4</v>
      </c>
      <c r="P455">
        <v>5.04</v>
      </c>
      <c r="Q455">
        <v>65.16</v>
      </c>
      <c r="R455">
        <v>31.92</v>
      </c>
      <c r="S455">
        <v>2.92</v>
      </c>
      <c r="T455" t="s">
        <v>25</v>
      </c>
      <c r="U455">
        <f>YEAR(Plastic_Pollution_Data[[#This Row],[Date]])</f>
        <v>2023</v>
      </c>
    </row>
    <row r="456" spans="1:21" x14ac:dyDescent="0.35">
      <c r="A456">
        <v>279</v>
      </c>
      <c r="B456" s="1">
        <v>45560</v>
      </c>
      <c r="C456" t="s">
        <v>33</v>
      </c>
      <c r="D456" t="s">
        <v>34</v>
      </c>
      <c r="E456" t="s">
        <v>53</v>
      </c>
      <c r="F456" t="s">
        <v>28</v>
      </c>
      <c r="G456" t="s">
        <v>24</v>
      </c>
      <c r="H456">
        <v>1072.1199999999999</v>
      </c>
      <c r="I456">
        <v>605.32000000000005</v>
      </c>
      <c r="J456">
        <v>466.8</v>
      </c>
      <c r="K456">
        <v>136.47999999999999</v>
      </c>
      <c r="L456">
        <v>16986964</v>
      </c>
      <c r="M456">
        <v>6.3E-5</v>
      </c>
      <c r="N456">
        <v>85808.94</v>
      </c>
      <c r="O456">
        <v>1.54</v>
      </c>
      <c r="P456">
        <v>7.97</v>
      </c>
      <c r="Q456">
        <v>13.22</v>
      </c>
      <c r="R456">
        <v>44.82</v>
      </c>
      <c r="S456">
        <v>41.96</v>
      </c>
      <c r="T456" t="s">
        <v>25</v>
      </c>
      <c r="U456">
        <f>YEAR(Plastic_Pollution_Data[[#This Row],[Date]])</f>
        <v>2024</v>
      </c>
    </row>
    <row r="457" spans="1:21" x14ac:dyDescent="0.35">
      <c r="A457">
        <v>299</v>
      </c>
      <c r="B457" s="1">
        <v>45211</v>
      </c>
      <c r="C457" t="s">
        <v>48</v>
      </c>
      <c r="D457" t="s">
        <v>37</v>
      </c>
      <c r="E457" t="s">
        <v>53</v>
      </c>
      <c r="F457" t="s">
        <v>43</v>
      </c>
      <c r="G457" t="s">
        <v>39</v>
      </c>
      <c r="H457">
        <v>2811.33</v>
      </c>
      <c r="I457">
        <v>1091.46</v>
      </c>
      <c r="J457">
        <v>1719.87</v>
      </c>
      <c r="K457">
        <v>298.62</v>
      </c>
      <c r="L457">
        <v>18328959</v>
      </c>
      <c r="M457">
        <v>1.5300000000000001E-4</v>
      </c>
      <c r="N457">
        <v>338781.53</v>
      </c>
      <c r="O457">
        <v>7.99</v>
      </c>
      <c r="P457">
        <v>3.98</v>
      </c>
      <c r="Q457">
        <v>40.92</v>
      </c>
      <c r="R457">
        <v>38.21</v>
      </c>
      <c r="S457">
        <v>20.87</v>
      </c>
      <c r="T457" t="s">
        <v>25</v>
      </c>
      <c r="U457">
        <f>YEAR(Plastic_Pollution_Data[[#This Row],[Date]])</f>
        <v>2023</v>
      </c>
    </row>
    <row r="458" spans="1:21" x14ac:dyDescent="0.35">
      <c r="A458">
        <v>304</v>
      </c>
      <c r="B458" s="1">
        <v>45370</v>
      </c>
      <c r="C458" t="s">
        <v>36</v>
      </c>
      <c r="D458" t="s">
        <v>21</v>
      </c>
      <c r="E458" t="s">
        <v>53</v>
      </c>
      <c r="F458" t="s">
        <v>23</v>
      </c>
      <c r="G458" t="s">
        <v>32</v>
      </c>
      <c r="H458">
        <v>2625.8</v>
      </c>
      <c r="I458">
        <v>817.78</v>
      </c>
      <c r="J458">
        <v>1808.02</v>
      </c>
      <c r="K458">
        <v>508.67</v>
      </c>
      <c r="L458">
        <v>1791430</v>
      </c>
      <c r="M458">
        <v>1.4660000000000001E-3</v>
      </c>
      <c r="N458">
        <v>329570.62</v>
      </c>
      <c r="O458">
        <v>1.23</v>
      </c>
      <c r="P458">
        <v>7.52</v>
      </c>
      <c r="Q458">
        <v>35.270000000000003</v>
      </c>
      <c r="R458">
        <v>47.62</v>
      </c>
      <c r="S458">
        <v>17.11</v>
      </c>
      <c r="T458" t="s">
        <v>25</v>
      </c>
      <c r="U458">
        <f>YEAR(Plastic_Pollution_Data[[#This Row],[Date]])</f>
        <v>2024</v>
      </c>
    </row>
    <row r="459" spans="1:21" x14ac:dyDescent="0.35">
      <c r="A459">
        <v>305</v>
      </c>
      <c r="B459" s="1">
        <v>45142</v>
      </c>
      <c r="C459" t="s">
        <v>30</v>
      </c>
      <c r="D459" t="s">
        <v>49</v>
      </c>
      <c r="E459" t="s">
        <v>53</v>
      </c>
      <c r="F459" t="s">
        <v>43</v>
      </c>
      <c r="G459" t="s">
        <v>40</v>
      </c>
      <c r="H459">
        <v>604.86</v>
      </c>
      <c r="I459">
        <v>186.98</v>
      </c>
      <c r="J459">
        <v>417.88</v>
      </c>
      <c r="K459">
        <v>113.48</v>
      </c>
      <c r="L459">
        <v>8166271</v>
      </c>
      <c r="M459">
        <v>7.3999999999999996E-5</v>
      </c>
      <c r="N459">
        <v>64385.23</v>
      </c>
      <c r="O459">
        <v>3.23</v>
      </c>
      <c r="P459">
        <v>2.82</v>
      </c>
      <c r="Q459">
        <v>16.52</v>
      </c>
      <c r="R459">
        <v>35.979999999999997</v>
      </c>
      <c r="S459">
        <v>47.5</v>
      </c>
      <c r="T459" t="s">
        <v>25</v>
      </c>
      <c r="U459">
        <f>YEAR(Plastic_Pollution_Data[[#This Row],[Date]])</f>
        <v>2023</v>
      </c>
    </row>
    <row r="460" spans="1:21" x14ac:dyDescent="0.35">
      <c r="A460">
        <v>320</v>
      </c>
      <c r="B460" s="1">
        <v>45131</v>
      </c>
      <c r="C460" t="s">
        <v>30</v>
      </c>
      <c r="D460" t="s">
        <v>44</v>
      </c>
      <c r="E460" t="s">
        <v>53</v>
      </c>
      <c r="F460" t="s">
        <v>43</v>
      </c>
      <c r="G460" t="s">
        <v>46</v>
      </c>
      <c r="H460">
        <v>1856.62</v>
      </c>
      <c r="I460">
        <v>729.35</v>
      </c>
      <c r="J460">
        <v>1127.27</v>
      </c>
      <c r="K460">
        <v>326.31</v>
      </c>
      <c r="L460">
        <v>18467963</v>
      </c>
      <c r="M460">
        <v>1.01E-4</v>
      </c>
      <c r="N460">
        <v>113347.04</v>
      </c>
      <c r="O460">
        <v>3.51</v>
      </c>
      <c r="P460">
        <v>6.57</v>
      </c>
      <c r="Q460">
        <v>15.98</v>
      </c>
      <c r="R460">
        <v>37.01</v>
      </c>
      <c r="S460">
        <v>47.01</v>
      </c>
      <c r="T460" t="s">
        <v>25</v>
      </c>
      <c r="U460">
        <f>YEAR(Plastic_Pollution_Data[[#This Row],[Date]])</f>
        <v>2023</v>
      </c>
    </row>
    <row r="461" spans="1:21" x14ac:dyDescent="0.35">
      <c r="A461">
        <v>338</v>
      </c>
      <c r="B461" s="1">
        <v>45418</v>
      </c>
      <c r="C461" t="s">
        <v>36</v>
      </c>
      <c r="D461" t="s">
        <v>31</v>
      </c>
      <c r="E461" t="s">
        <v>53</v>
      </c>
      <c r="F461" t="s">
        <v>43</v>
      </c>
      <c r="G461" t="s">
        <v>39</v>
      </c>
      <c r="H461">
        <v>1295.21</v>
      </c>
      <c r="I461">
        <v>354.74</v>
      </c>
      <c r="J461">
        <v>940.47</v>
      </c>
      <c r="K461">
        <v>132.16</v>
      </c>
      <c r="L461">
        <v>8375236</v>
      </c>
      <c r="M461">
        <v>1.55E-4</v>
      </c>
      <c r="N461">
        <v>75826.289999999994</v>
      </c>
      <c r="O461">
        <v>1.77</v>
      </c>
      <c r="P461">
        <v>5.05</v>
      </c>
      <c r="Q461">
        <v>16.95</v>
      </c>
      <c r="R461">
        <v>37.619999999999997</v>
      </c>
      <c r="S461">
        <v>45.43</v>
      </c>
      <c r="T461" t="s">
        <v>25</v>
      </c>
      <c r="U461">
        <f>YEAR(Plastic_Pollution_Data[[#This Row],[Date]])</f>
        <v>2024</v>
      </c>
    </row>
    <row r="462" spans="1:21" x14ac:dyDescent="0.35">
      <c r="A462">
        <v>353</v>
      </c>
      <c r="B462" s="1">
        <v>44905</v>
      </c>
      <c r="C462" t="s">
        <v>33</v>
      </c>
      <c r="D462" t="s">
        <v>42</v>
      </c>
      <c r="E462" t="s">
        <v>53</v>
      </c>
      <c r="F462" t="s">
        <v>23</v>
      </c>
      <c r="G462" t="s">
        <v>40</v>
      </c>
      <c r="H462">
        <v>1514.79</v>
      </c>
      <c r="I462">
        <v>755.44</v>
      </c>
      <c r="J462">
        <v>759.35</v>
      </c>
      <c r="K462">
        <v>207.2</v>
      </c>
      <c r="L462">
        <v>8348405</v>
      </c>
      <c r="M462">
        <v>1.8100000000000001E-4</v>
      </c>
      <c r="N462">
        <v>100105.44</v>
      </c>
      <c r="O462">
        <v>9.43</v>
      </c>
      <c r="P462">
        <v>5.73</v>
      </c>
      <c r="Q462">
        <v>27.25</v>
      </c>
      <c r="R462">
        <v>12.24</v>
      </c>
      <c r="S462">
        <v>60.51</v>
      </c>
      <c r="T462" t="s">
        <v>25</v>
      </c>
      <c r="U462">
        <f>YEAR(Plastic_Pollution_Data[[#This Row],[Date]])</f>
        <v>2022</v>
      </c>
    </row>
    <row r="463" spans="1:21" x14ac:dyDescent="0.35">
      <c r="A463">
        <v>370</v>
      </c>
      <c r="B463" s="1">
        <v>44623</v>
      </c>
      <c r="C463" t="s">
        <v>33</v>
      </c>
      <c r="D463" t="s">
        <v>42</v>
      </c>
      <c r="E463" t="s">
        <v>53</v>
      </c>
      <c r="F463" t="s">
        <v>23</v>
      </c>
      <c r="G463" t="s">
        <v>40</v>
      </c>
      <c r="H463">
        <v>1494.22</v>
      </c>
      <c r="I463">
        <v>214.71</v>
      </c>
      <c r="J463">
        <v>1279.51</v>
      </c>
      <c r="K463">
        <v>305.11</v>
      </c>
      <c r="L463">
        <v>18531909</v>
      </c>
      <c r="M463">
        <v>8.1000000000000004E-5</v>
      </c>
      <c r="N463">
        <v>142353.84</v>
      </c>
      <c r="O463">
        <v>5.03</v>
      </c>
      <c r="P463">
        <v>9.56</v>
      </c>
      <c r="Q463">
        <v>60.52</v>
      </c>
      <c r="R463">
        <v>38.130000000000003</v>
      </c>
      <c r="S463">
        <v>1.35</v>
      </c>
      <c r="T463" t="s">
        <v>25</v>
      </c>
      <c r="U463">
        <f>YEAR(Plastic_Pollution_Data[[#This Row],[Date]])</f>
        <v>2022</v>
      </c>
    </row>
    <row r="464" spans="1:21" x14ac:dyDescent="0.35">
      <c r="A464">
        <v>385</v>
      </c>
      <c r="B464" s="1">
        <v>44566</v>
      </c>
      <c r="C464" t="s">
        <v>36</v>
      </c>
      <c r="D464" t="s">
        <v>37</v>
      </c>
      <c r="E464" t="s">
        <v>53</v>
      </c>
      <c r="F464" t="s">
        <v>28</v>
      </c>
      <c r="G464" t="s">
        <v>40</v>
      </c>
      <c r="H464">
        <v>3513.68</v>
      </c>
      <c r="I464">
        <v>1976.42</v>
      </c>
      <c r="J464">
        <v>1537.26</v>
      </c>
      <c r="K464">
        <v>272.64999999999998</v>
      </c>
      <c r="L464">
        <v>16954384</v>
      </c>
      <c r="M464">
        <v>2.0699999999999999E-4</v>
      </c>
      <c r="N464">
        <v>277735.67</v>
      </c>
      <c r="O464">
        <v>7.2</v>
      </c>
      <c r="P464">
        <v>2.98</v>
      </c>
      <c r="Q464">
        <v>64.150000000000006</v>
      </c>
      <c r="R464">
        <v>48.45</v>
      </c>
      <c r="S464">
        <v>-12.6</v>
      </c>
      <c r="T464" t="s">
        <v>25</v>
      </c>
      <c r="U464">
        <f>YEAR(Plastic_Pollution_Data[[#This Row],[Date]])</f>
        <v>2022</v>
      </c>
    </row>
    <row r="465" spans="1:21" x14ac:dyDescent="0.35">
      <c r="A465">
        <v>393</v>
      </c>
      <c r="B465" s="1">
        <v>45507</v>
      </c>
      <c r="C465" t="s">
        <v>45</v>
      </c>
      <c r="D465" t="s">
        <v>42</v>
      </c>
      <c r="E465" t="s">
        <v>53</v>
      </c>
      <c r="F465" t="s">
        <v>23</v>
      </c>
      <c r="G465" t="s">
        <v>32</v>
      </c>
      <c r="H465">
        <v>2500.2399999999998</v>
      </c>
      <c r="I465">
        <v>1392.74</v>
      </c>
      <c r="J465">
        <v>1107.5</v>
      </c>
      <c r="K465">
        <v>271.62</v>
      </c>
      <c r="L465">
        <v>16636169</v>
      </c>
      <c r="M465">
        <v>1.4999999999999999E-4</v>
      </c>
      <c r="N465">
        <v>160675.20000000001</v>
      </c>
      <c r="O465">
        <v>7.36</v>
      </c>
      <c r="P465">
        <v>9.58</v>
      </c>
      <c r="Q465">
        <v>51.47</v>
      </c>
      <c r="R465">
        <v>35.67</v>
      </c>
      <c r="S465">
        <v>12.86</v>
      </c>
      <c r="T465" t="s">
        <v>25</v>
      </c>
      <c r="U465">
        <f>YEAR(Plastic_Pollution_Data[[#This Row],[Date]])</f>
        <v>2024</v>
      </c>
    </row>
    <row r="466" spans="1:21" x14ac:dyDescent="0.35">
      <c r="A466">
        <v>398</v>
      </c>
      <c r="B466" s="1">
        <v>45339</v>
      </c>
      <c r="C466" t="s">
        <v>30</v>
      </c>
      <c r="D466" t="s">
        <v>37</v>
      </c>
      <c r="E466" t="s">
        <v>53</v>
      </c>
      <c r="F466" t="s">
        <v>35</v>
      </c>
      <c r="G466" t="s">
        <v>32</v>
      </c>
      <c r="H466">
        <v>639.92999999999995</v>
      </c>
      <c r="I466">
        <v>294.17</v>
      </c>
      <c r="J466">
        <v>345.76</v>
      </c>
      <c r="K466">
        <v>39.17</v>
      </c>
      <c r="L466">
        <v>7351923</v>
      </c>
      <c r="M466">
        <v>8.7000000000000001E-5</v>
      </c>
      <c r="N466">
        <v>62554.55</v>
      </c>
      <c r="O466">
        <v>4.55</v>
      </c>
      <c r="P466">
        <v>9.01</v>
      </c>
      <c r="Q466">
        <v>10.51</v>
      </c>
      <c r="R466">
        <v>48.51</v>
      </c>
      <c r="S466">
        <v>40.98</v>
      </c>
      <c r="T466" t="s">
        <v>25</v>
      </c>
      <c r="U466">
        <f>YEAR(Plastic_Pollution_Data[[#This Row],[Date]])</f>
        <v>2024</v>
      </c>
    </row>
    <row r="467" spans="1:21" x14ac:dyDescent="0.35">
      <c r="A467">
        <v>463</v>
      </c>
      <c r="B467" s="1">
        <v>44789</v>
      </c>
      <c r="C467" t="s">
        <v>48</v>
      </c>
      <c r="D467" t="s">
        <v>31</v>
      </c>
      <c r="E467" t="s">
        <v>53</v>
      </c>
      <c r="F467" t="s">
        <v>23</v>
      </c>
      <c r="G467" t="s">
        <v>40</v>
      </c>
      <c r="H467">
        <v>1813.33</v>
      </c>
      <c r="I467">
        <v>747.37</v>
      </c>
      <c r="J467">
        <v>1065.96</v>
      </c>
      <c r="K467">
        <v>100.93</v>
      </c>
      <c r="L467">
        <v>18533965</v>
      </c>
      <c r="M467">
        <v>9.7999999999999997E-5</v>
      </c>
      <c r="N467">
        <v>92893.19</v>
      </c>
      <c r="O467">
        <v>7.95</v>
      </c>
      <c r="P467">
        <v>5.18</v>
      </c>
      <c r="Q467">
        <v>35.450000000000003</v>
      </c>
      <c r="R467">
        <v>46.14</v>
      </c>
      <c r="S467">
        <v>18.41</v>
      </c>
      <c r="T467" t="s">
        <v>25</v>
      </c>
      <c r="U467">
        <f>YEAR(Plastic_Pollution_Data[[#This Row],[Date]])</f>
        <v>2022</v>
      </c>
    </row>
    <row r="468" spans="1:21" x14ac:dyDescent="0.35">
      <c r="A468">
        <v>467</v>
      </c>
      <c r="B468" s="1">
        <v>45460</v>
      </c>
      <c r="C468" t="s">
        <v>48</v>
      </c>
      <c r="D468" t="s">
        <v>21</v>
      </c>
      <c r="E468" t="s">
        <v>53</v>
      </c>
      <c r="F468" t="s">
        <v>43</v>
      </c>
      <c r="G468" t="s">
        <v>46</v>
      </c>
      <c r="H468">
        <v>4200.5600000000004</v>
      </c>
      <c r="I468">
        <v>2209.33</v>
      </c>
      <c r="J468">
        <v>1991.23</v>
      </c>
      <c r="K468">
        <v>366.52</v>
      </c>
      <c r="L468">
        <v>18338461</v>
      </c>
      <c r="M468">
        <v>2.2900000000000001E-4</v>
      </c>
      <c r="N468">
        <v>321015.2</v>
      </c>
      <c r="O468">
        <v>6.79</v>
      </c>
      <c r="P468">
        <v>8.6300000000000008</v>
      </c>
      <c r="Q468">
        <v>43.88</v>
      </c>
      <c r="R468">
        <v>37.65</v>
      </c>
      <c r="S468">
        <v>18.47</v>
      </c>
      <c r="T468" t="s">
        <v>25</v>
      </c>
      <c r="U468">
        <f>YEAR(Plastic_Pollution_Data[[#This Row],[Date]])</f>
        <v>2024</v>
      </c>
    </row>
    <row r="469" spans="1:21" x14ac:dyDescent="0.35">
      <c r="A469">
        <v>524</v>
      </c>
      <c r="B469" s="1">
        <v>44854</v>
      </c>
      <c r="C469" t="s">
        <v>33</v>
      </c>
      <c r="D469" t="s">
        <v>44</v>
      </c>
      <c r="E469" t="s">
        <v>53</v>
      </c>
      <c r="F469" t="s">
        <v>23</v>
      </c>
      <c r="G469" t="s">
        <v>40</v>
      </c>
      <c r="H469">
        <v>3208.77</v>
      </c>
      <c r="I469">
        <v>972.22</v>
      </c>
      <c r="J469">
        <v>2236.5500000000002</v>
      </c>
      <c r="K469">
        <v>311.02</v>
      </c>
      <c r="L469">
        <v>3954708</v>
      </c>
      <c r="M469">
        <v>8.1099999999999998E-4</v>
      </c>
      <c r="N469">
        <v>216492.55</v>
      </c>
      <c r="O469">
        <v>7.16</v>
      </c>
      <c r="P469">
        <v>8.25</v>
      </c>
      <c r="Q469">
        <v>49.67</v>
      </c>
      <c r="R469">
        <v>37.840000000000003</v>
      </c>
      <c r="S469">
        <v>12.49</v>
      </c>
      <c r="T469" t="s">
        <v>25</v>
      </c>
      <c r="U469">
        <f>YEAR(Plastic_Pollution_Data[[#This Row],[Date]])</f>
        <v>2022</v>
      </c>
    </row>
    <row r="470" spans="1:21" x14ac:dyDescent="0.35">
      <c r="A470">
        <v>540</v>
      </c>
      <c r="B470" s="1">
        <v>45231</v>
      </c>
      <c r="C470" t="s">
        <v>45</v>
      </c>
      <c r="D470" t="s">
        <v>37</v>
      </c>
      <c r="E470" t="s">
        <v>53</v>
      </c>
      <c r="F470" t="s">
        <v>35</v>
      </c>
      <c r="G470" t="s">
        <v>32</v>
      </c>
      <c r="H470">
        <v>1391.51</v>
      </c>
      <c r="I470">
        <v>307.52</v>
      </c>
      <c r="J470">
        <v>1083.99</v>
      </c>
      <c r="K470">
        <v>319.95999999999998</v>
      </c>
      <c r="L470">
        <v>16500855</v>
      </c>
      <c r="M470">
        <v>8.3999999999999995E-5</v>
      </c>
      <c r="N470">
        <v>143513.79</v>
      </c>
      <c r="O470">
        <v>1.71</v>
      </c>
      <c r="P470">
        <v>3.56</v>
      </c>
      <c r="Q470">
        <v>35.69</v>
      </c>
      <c r="R470">
        <v>56.88</v>
      </c>
      <c r="S470">
        <v>7.43</v>
      </c>
      <c r="T470" t="s">
        <v>25</v>
      </c>
      <c r="U470">
        <f>YEAR(Plastic_Pollution_Data[[#This Row],[Date]])</f>
        <v>2023</v>
      </c>
    </row>
    <row r="471" spans="1:21" x14ac:dyDescent="0.35">
      <c r="A471">
        <v>546</v>
      </c>
      <c r="B471" s="1">
        <v>44972</v>
      </c>
      <c r="C471" t="s">
        <v>33</v>
      </c>
      <c r="D471" t="s">
        <v>44</v>
      </c>
      <c r="E471" t="s">
        <v>53</v>
      </c>
      <c r="F471" t="s">
        <v>28</v>
      </c>
      <c r="G471" t="s">
        <v>46</v>
      </c>
      <c r="H471">
        <v>1797.25</v>
      </c>
      <c r="I471">
        <v>189.42</v>
      </c>
      <c r="J471">
        <v>1607.83</v>
      </c>
      <c r="K471">
        <v>207.84</v>
      </c>
      <c r="L471">
        <v>17073745</v>
      </c>
      <c r="M471">
        <v>1.05E-4</v>
      </c>
      <c r="N471">
        <v>81343.87</v>
      </c>
      <c r="O471">
        <v>1.27</v>
      </c>
      <c r="P471">
        <v>6.18</v>
      </c>
      <c r="Q471">
        <v>15.15</v>
      </c>
      <c r="R471">
        <v>43.49</v>
      </c>
      <c r="S471">
        <v>41.36</v>
      </c>
      <c r="T471" t="s">
        <v>25</v>
      </c>
      <c r="U471">
        <f>YEAR(Plastic_Pollution_Data[[#This Row],[Date]])</f>
        <v>2023</v>
      </c>
    </row>
    <row r="472" spans="1:21" x14ac:dyDescent="0.35">
      <c r="A472">
        <v>570</v>
      </c>
      <c r="B472" s="1">
        <v>44775</v>
      </c>
      <c r="C472" t="s">
        <v>48</v>
      </c>
      <c r="D472" t="s">
        <v>37</v>
      </c>
      <c r="E472" t="s">
        <v>53</v>
      </c>
      <c r="F472" t="s">
        <v>28</v>
      </c>
      <c r="G472" t="s">
        <v>40</v>
      </c>
      <c r="H472">
        <v>4502.6099999999997</v>
      </c>
      <c r="I472">
        <v>2335.9</v>
      </c>
      <c r="J472">
        <v>2166.71</v>
      </c>
      <c r="K472">
        <v>638.12</v>
      </c>
      <c r="L472">
        <v>16610902</v>
      </c>
      <c r="M472">
        <v>2.7099999999999997E-4</v>
      </c>
      <c r="N472">
        <v>351921.49</v>
      </c>
      <c r="O472">
        <v>6.35</v>
      </c>
      <c r="P472">
        <v>5.01</v>
      </c>
      <c r="Q472">
        <v>68.23</v>
      </c>
      <c r="R472">
        <v>15.9</v>
      </c>
      <c r="S472">
        <v>15.87</v>
      </c>
      <c r="T472" t="s">
        <v>25</v>
      </c>
      <c r="U472">
        <f>YEAR(Plastic_Pollution_Data[[#This Row],[Date]])</f>
        <v>2022</v>
      </c>
    </row>
    <row r="473" spans="1:21" x14ac:dyDescent="0.35">
      <c r="A473">
        <v>575</v>
      </c>
      <c r="B473" s="1">
        <v>45269</v>
      </c>
      <c r="C473" t="s">
        <v>26</v>
      </c>
      <c r="D473" t="s">
        <v>49</v>
      </c>
      <c r="E473" t="s">
        <v>53</v>
      </c>
      <c r="F473" t="s">
        <v>43</v>
      </c>
      <c r="G473" t="s">
        <v>46</v>
      </c>
      <c r="H473">
        <v>582.24</v>
      </c>
      <c r="I473">
        <v>120.14</v>
      </c>
      <c r="J473">
        <v>462.1</v>
      </c>
      <c r="K473">
        <v>127.34</v>
      </c>
      <c r="L473">
        <v>19056297</v>
      </c>
      <c r="M473">
        <v>3.1000000000000001E-5</v>
      </c>
      <c r="N473">
        <v>66227.320000000007</v>
      </c>
      <c r="O473">
        <v>7.51</v>
      </c>
      <c r="P473">
        <v>3.89</v>
      </c>
      <c r="Q473">
        <v>24.48</v>
      </c>
      <c r="R473">
        <v>24.84</v>
      </c>
      <c r="S473">
        <v>50.68</v>
      </c>
      <c r="T473" t="s">
        <v>25</v>
      </c>
      <c r="U473">
        <f>YEAR(Plastic_Pollution_Data[[#This Row],[Date]])</f>
        <v>2023</v>
      </c>
    </row>
    <row r="474" spans="1:21" x14ac:dyDescent="0.35">
      <c r="A474">
        <v>608</v>
      </c>
      <c r="B474" s="1">
        <v>45216</v>
      </c>
      <c r="C474" t="s">
        <v>36</v>
      </c>
      <c r="D474" t="s">
        <v>21</v>
      </c>
      <c r="E474" t="s">
        <v>53</v>
      </c>
      <c r="F474" t="s">
        <v>43</v>
      </c>
      <c r="G474" t="s">
        <v>38</v>
      </c>
      <c r="H474">
        <v>4864.8900000000003</v>
      </c>
      <c r="I474">
        <v>1139.5899999999999</v>
      </c>
      <c r="J474">
        <v>3725.3</v>
      </c>
      <c r="K474">
        <v>1026.31</v>
      </c>
      <c r="L474">
        <v>1458359</v>
      </c>
      <c r="M474">
        <v>3.336E-3</v>
      </c>
      <c r="N474">
        <v>536669.54</v>
      </c>
      <c r="O474">
        <v>6.97</v>
      </c>
      <c r="P474">
        <v>8.83</v>
      </c>
      <c r="Q474">
        <v>46.45</v>
      </c>
      <c r="R474">
        <v>52.07</v>
      </c>
      <c r="S474">
        <v>1.48</v>
      </c>
      <c r="T474" t="s">
        <v>25</v>
      </c>
      <c r="U474">
        <f>YEAR(Plastic_Pollution_Data[[#This Row],[Date]])</f>
        <v>2023</v>
      </c>
    </row>
    <row r="475" spans="1:21" x14ac:dyDescent="0.35">
      <c r="A475">
        <v>654</v>
      </c>
      <c r="B475" s="1">
        <v>44623</v>
      </c>
      <c r="C475" t="s">
        <v>20</v>
      </c>
      <c r="D475" t="s">
        <v>42</v>
      </c>
      <c r="E475" t="s">
        <v>53</v>
      </c>
      <c r="F475" t="s">
        <v>35</v>
      </c>
      <c r="G475" t="s">
        <v>39</v>
      </c>
      <c r="H475">
        <v>3260.74</v>
      </c>
      <c r="I475">
        <v>1724.34</v>
      </c>
      <c r="J475">
        <v>1536.4</v>
      </c>
      <c r="K475">
        <v>382.29</v>
      </c>
      <c r="L475">
        <v>15956557</v>
      </c>
      <c r="M475">
        <v>2.04E-4</v>
      </c>
      <c r="N475">
        <v>149651.26999999999</v>
      </c>
      <c r="O475">
        <v>8.39</v>
      </c>
      <c r="P475">
        <v>9.5</v>
      </c>
      <c r="Q475">
        <v>38.64</v>
      </c>
      <c r="R475">
        <v>43.21</v>
      </c>
      <c r="S475">
        <v>18.149999999999999</v>
      </c>
      <c r="T475" t="s">
        <v>25</v>
      </c>
      <c r="U475">
        <f>YEAR(Plastic_Pollution_Data[[#This Row],[Date]])</f>
        <v>2022</v>
      </c>
    </row>
    <row r="476" spans="1:21" x14ac:dyDescent="0.35">
      <c r="A476">
        <v>673</v>
      </c>
      <c r="B476" s="1">
        <v>44725</v>
      </c>
      <c r="C476" t="s">
        <v>45</v>
      </c>
      <c r="D476" t="s">
        <v>21</v>
      </c>
      <c r="E476" t="s">
        <v>53</v>
      </c>
      <c r="F476" t="s">
        <v>35</v>
      </c>
      <c r="G476" t="s">
        <v>38</v>
      </c>
      <c r="H476">
        <v>4072.2</v>
      </c>
      <c r="I476">
        <v>2167.64</v>
      </c>
      <c r="J476">
        <v>1904.56</v>
      </c>
      <c r="K476">
        <v>129.03</v>
      </c>
      <c r="L476">
        <v>13735588</v>
      </c>
      <c r="M476">
        <v>2.9599999999999998E-4</v>
      </c>
      <c r="N476">
        <v>114628.98</v>
      </c>
      <c r="O476">
        <v>2.08</v>
      </c>
      <c r="P476">
        <v>6.95</v>
      </c>
      <c r="Q476">
        <v>37.71</v>
      </c>
      <c r="R476">
        <v>10.18</v>
      </c>
      <c r="S476">
        <v>52.11</v>
      </c>
      <c r="T476" t="s">
        <v>25</v>
      </c>
      <c r="U476">
        <f>YEAR(Plastic_Pollution_Data[[#This Row],[Date]])</f>
        <v>2022</v>
      </c>
    </row>
    <row r="477" spans="1:21" x14ac:dyDescent="0.35">
      <c r="A477">
        <v>714</v>
      </c>
      <c r="B477" s="1">
        <v>45102</v>
      </c>
      <c r="C477" t="s">
        <v>47</v>
      </c>
      <c r="D477" t="s">
        <v>41</v>
      </c>
      <c r="E477" t="s">
        <v>53</v>
      </c>
      <c r="F477" t="s">
        <v>35</v>
      </c>
      <c r="G477" t="s">
        <v>46</v>
      </c>
      <c r="H477">
        <v>2463.85</v>
      </c>
      <c r="I477">
        <v>971.59</v>
      </c>
      <c r="J477">
        <v>1492.26</v>
      </c>
      <c r="K477">
        <v>84.79</v>
      </c>
      <c r="L477">
        <v>10088807</v>
      </c>
      <c r="M477">
        <v>2.4399999999999999E-4</v>
      </c>
      <c r="N477">
        <v>104748.95</v>
      </c>
      <c r="O477">
        <v>6.49</v>
      </c>
      <c r="P477">
        <v>3.18</v>
      </c>
      <c r="Q477">
        <v>35.17</v>
      </c>
      <c r="R477">
        <v>23.73</v>
      </c>
      <c r="S477">
        <v>41.1</v>
      </c>
      <c r="T477" t="s">
        <v>25</v>
      </c>
      <c r="U477">
        <f>YEAR(Plastic_Pollution_Data[[#This Row],[Date]])</f>
        <v>2023</v>
      </c>
    </row>
    <row r="478" spans="1:21" x14ac:dyDescent="0.35">
      <c r="A478">
        <v>740</v>
      </c>
      <c r="B478" s="1">
        <v>44795</v>
      </c>
      <c r="C478" t="s">
        <v>45</v>
      </c>
      <c r="D478" t="s">
        <v>41</v>
      </c>
      <c r="E478" t="s">
        <v>53</v>
      </c>
      <c r="F478" t="s">
        <v>43</v>
      </c>
      <c r="G478" t="s">
        <v>40</v>
      </c>
      <c r="H478">
        <v>807.54</v>
      </c>
      <c r="I478">
        <v>422.75</v>
      </c>
      <c r="J478">
        <v>384.79</v>
      </c>
      <c r="K478">
        <v>32.36</v>
      </c>
      <c r="L478">
        <v>3139529</v>
      </c>
      <c r="M478">
        <v>2.5700000000000001E-4</v>
      </c>
      <c r="N478">
        <v>69480.929999999993</v>
      </c>
      <c r="O478">
        <v>4.9000000000000004</v>
      </c>
      <c r="P478">
        <v>7.78</v>
      </c>
      <c r="Q478">
        <v>68.13</v>
      </c>
      <c r="R478">
        <v>25.77</v>
      </c>
      <c r="S478">
        <v>6.1</v>
      </c>
      <c r="T478" t="s">
        <v>25</v>
      </c>
      <c r="U478">
        <f>YEAR(Plastic_Pollution_Data[[#This Row],[Date]])</f>
        <v>2022</v>
      </c>
    </row>
    <row r="479" spans="1:21" x14ac:dyDescent="0.35">
      <c r="A479">
        <v>742</v>
      </c>
      <c r="B479" s="1">
        <v>45349</v>
      </c>
      <c r="C479" t="s">
        <v>33</v>
      </c>
      <c r="D479" t="s">
        <v>21</v>
      </c>
      <c r="E479" t="s">
        <v>53</v>
      </c>
      <c r="F479" t="s">
        <v>35</v>
      </c>
      <c r="G479" t="s">
        <v>39</v>
      </c>
      <c r="H479">
        <v>4326.71</v>
      </c>
      <c r="I479">
        <v>1087.8599999999999</v>
      </c>
      <c r="J479">
        <v>3238.85</v>
      </c>
      <c r="K479">
        <v>602.5</v>
      </c>
      <c r="L479">
        <v>10277330</v>
      </c>
      <c r="M479">
        <v>4.2099999999999999E-4</v>
      </c>
      <c r="N479">
        <v>223021.97</v>
      </c>
      <c r="O479">
        <v>8.3800000000000008</v>
      </c>
      <c r="P479">
        <v>2.09</v>
      </c>
      <c r="Q479">
        <v>50.02</v>
      </c>
      <c r="R479">
        <v>42.7</v>
      </c>
      <c r="S479">
        <v>7.28</v>
      </c>
      <c r="T479" t="s">
        <v>25</v>
      </c>
      <c r="U479">
        <f>YEAR(Plastic_Pollution_Data[[#This Row],[Date]])</f>
        <v>2024</v>
      </c>
    </row>
    <row r="480" spans="1:21" x14ac:dyDescent="0.35">
      <c r="A480">
        <v>748</v>
      </c>
      <c r="B480" s="1">
        <v>44584</v>
      </c>
      <c r="C480" t="s">
        <v>47</v>
      </c>
      <c r="D480" t="s">
        <v>42</v>
      </c>
      <c r="E480" t="s">
        <v>53</v>
      </c>
      <c r="F480" t="s">
        <v>43</v>
      </c>
      <c r="G480" t="s">
        <v>29</v>
      </c>
      <c r="H480">
        <v>2430.94</v>
      </c>
      <c r="I480">
        <v>353.32</v>
      </c>
      <c r="J480">
        <v>2077.62</v>
      </c>
      <c r="K480">
        <v>185.64</v>
      </c>
      <c r="L480">
        <v>4780309</v>
      </c>
      <c r="M480">
        <v>5.0900000000000001E-4</v>
      </c>
      <c r="N480">
        <v>259650.74</v>
      </c>
      <c r="O480">
        <v>9.73</v>
      </c>
      <c r="P480">
        <v>6.59</v>
      </c>
      <c r="Q480">
        <v>18.23</v>
      </c>
      <c r="R480">
        <v>13.85</v>
      </c>
      <c r="S480">
        <v>67.92</v>
      </c>
      <c r="T480" t="s">
        <v>25</v>
      </c>
      <c r="U480">
        <f>YEAR(Plastic_Pollution_Data[[#This Row],[Date]])</f>
        <v>2022</v>
      </c>
    </row>
    <row r="481" spans="1:21" x14ac:dyDescent="0.35">
      <c r="A481">
        <v>751</v>
      </c>
      <c r="B481" s="1">
        <v>45285</v>
      </c>
      <c r="C481" t="s">
        <v>36</v>
      </c>
      <c r="D481" t="s">
        <v>27</v>
      </c>
      <c r="E481" t="s">
        <v>53</v>
      </c>
      <c r="F481" t="s">
        <v>23</v>
      </c>
      <c r="G481" t="s">
        <v>38</v>
      </c>
      <c r="H481">
        <v>1635.63</v>
      </c>
      <c r="I481">
        <v>750.19</v>
      </c>
      <c r="J481">
        <v>885.44</v>
      </c>
      <c r="K481">
        <v>118.93</v>
      </c>
      <c r="L481">
        <v>12931408</v>
      </c>
      <c r="M481">
        <v>1.26E-4</v>
      </c>
      <c r="N481">
        <v>71453.14</v>
      </c>
      <c r="O481">
        <v>4.4800000000000004</v>
      </c>
      <c r="P481">
        <v>4.8899999999999997</v>
      </c>
      <c r="Q481">
        <v>11.49</v>
      </c>
      <c r="R481">
        <v>13.05</v>
      </c>
      <c r="S481">
        <v>75.459999999999994</v>
      </c>
      <c r="T481" t="s">
        <v>25</v>
      </c>
      <c r="U481">
        <f>YEAR(Plastic_Pollution_Data[[#This Row],[Date]])</f>
        <v>2023</v>
      </c>
    </row>
    <row r="482" spans="1:21" x14ac:dyDescent="0.35">
      <c r="A482">
        <v>757</v>
      </c>
      <c r="B482" s="1">
        <v>44683</v>
      </c>
      <c r="C482" t="s">
        <v>45</v>
      </c>
      <c r="D482" t="s">
        <v>34</v>
      </c>
      <c r="E482" t="s">
        <v>53</v>
      </c>
      <c r="F482" t="s">
        <v>28</v>
      </c>
      <c r="G482" t="s">
        <v>38</v>
      </c>
      <c r="H482">
        <v>4429.2299999999996</v>
      </c>
      <c r="I482">
        <v>487.87</v>
      </c>
      <c r="J482">
        <v>3941.36</v>
      </c>
      <c r="K482">
        <v>303.60000000000002</v>
      </c>
      <c r="L482">
        <v>19378747</v>
      </c>
      <c r="M482">
        <v>2.2900000000000001E-4</v>
      </c>
      <c r="N482">
        <v>616793.9</v>
      </c>
      <c r="O482">
        <v>5.87</v>
      </c>
      <c r="P482">
        <v>6.08</v>
      </c>
      <c r="Q482">
        <v>25.91</v>
      </c>
      <c r="R482">
        <v>15.01</v>
      </c>
      <c r="S482">
        <v>59.08</v>
      </c>
      <c r="T482" t="s">
        <v>25</v>
      </c>
      <c r="U482">
        <f>YEAR(Plastic_Pollution_Data[[#This Row],[Date]])</f>
        <v>2022</v>
      </c>
    </row>
    <row r="483" spans="1:21" x14ac:dyDescent="0.35">
      <c r="A483">
        <v>758</v>
      </c>
      <c r="B483" s="1">
        <v>44665</v>
      </c>
      <c r="C483" t="s">
        <v>30</v>
      </c>
      <c r="D483" t="s">
        <v>27</v>
      </c>
      <c r="E483" t="s">
        <v>53</v>
      </c>
      <c r="F483" t="s">
        <v>43</v>
      </c>
      <c r="G483" t="s">
        <v>32</v>
      </c>
      <c r="H483">
        <v>4609.7</v>
      </c>
      <c r="I483">
        <v>1114.6500000000001</v>
      </c>
      <c r="J483">
        <v>3495.05</v>
      </c>
      <c r="K483">
        <v>220.79</v>
      </c>
      <c r="L483">
        <v>8381096</v>
      </c>
      <c r="M483">
        <v>5.5000000000000003E-4</v>
      </c>
      <c r="N483">
        <v>604896.24</v>
      </c>
      <c r="O483">
        <v>2.82</v>
      </c>
      <c r="P483">
        <v>3.48</v>
      </c>
      <c r="Q483">
        <v>35.26</v>
      </c>
      <c r="R483">
        <v>57.68</v>
      </c>
      <c r="S483">
        <v>7.06</v>
      </c>
      <c r="T483" t="s">
        <v>25</v>
      </c>
      <c r="U483">
        <f>YEAR(Plastic_Pollution_Data[[#This Row],[Date]])</f>
        <v>2022</v>
      </c>
    </row>
    <row r="484" spans="1:21" x14ac:dyDescent="0.35">
      <c r="A484">
        <v>769</v>
      </c>
      <c r="B484" s="1">
        <v>45364</v>
      </c>
      <c r="C484" t="s">
        <v>47</v>
      </c>
      <c r="D484" t="s">
        <v>31</v>
      </c>
      <c r="E484" t="s">
        <v>53</v>
      </c>
      <c r="F484" t="s">
        <v>28</v>
      </c>
      <c r="G484" t="s">
        <v>40</v>
      </c>
      <c r="H484">
        <v>4357.99</v>
      </c>
      <c r="I484">
        <v>1916.72</v>
      </c>
      <c r="J484">
        <v>2441.27</v>
      </c>
      <c r="K484">
        <v>470.96</v>
      </c>
      <c r="L484">
        <v>18672005</v>
      </c>
      <c r="M484">
        <v>2.33E-4</v>
      </c>
      <c r="N484">
        <v>247328.82</v>
      </c>
      <c r="O484">
        <v>5.2</v>
      </c>
      <c r="P484">
        <v>9.1999999999999993</v>
      </c>
      <c r="Q484">
        <v>12.8</v>
      </c>
      <c r="R484">
        <v>32.659999999999997</v>
      </c>
      <c r="S484">
        <v>54.54</v>
      </c>
      <c r="T484" t="s">
        <v>25</v>
      </c>
      <c r="U484">
        <f>YEAR(Plastic_Pollution_Data[[#This Row],[Date]])</f>
        <v>2024</v>
      </c>
    </row>
    <row r="485" spans="1:21" x14ac:dyDescent="0.35">
      <c r="A485">
        <v>775</v>
      </c>
      <c r="B485" s="1">
        <v>45439</v>
      </c>
      <c r="C485" t="s">
        <v>26</v>
      </c>
      <c r="D485" t="s">
        <v>34</v>
      </c>
      <c r="E485" t="s">
        <v>53</v>
      </c>
      <c r="F485" t="s">
        <v>35</v>
      </c>
      <c r="G485" t="s">
        <v>39</v>
      </c>
      <c r="H485">
        <v>3472.07</v>
      </c>
      <c r="I485">
        <v>765.47</v>
      </c>
      <c r="J485">
        <v>2706.6</v>
      </c>
      <c r="K485">
        <v>593.92999999999995</v>
      </c>
      <c r="L485">
        <v>4854516</v>
      </c>
      <c r="M485">
        <v>7.1500000000000003E-4</v>
      </c>
      <c r="N485">
        <v>322719.83</v>
      </c>
      <c r="O485">
        <v>6.57</v>
      </c>
      <c r="P485">
        <v>9.66</v>
      </c>
      <c r="Q485">
        <v>33.619999999999997</v>
      </c>
      <c r="R485">
        <v>23.45</v>
      </c>
      <c r="S485">
        <v>42.93</v>
      </c>
      <c r="T485" t="s">
        <v>25</v>
      </c>
      <c r="U485">
        <f>YEAR(Plastic_Pollution_Data[[#This Row],[Date]])</f>
        <v>2024</v>
      </c>
    </row>
    <row r="486" spans="1:21" x14ac:dyDescent="0.35">
      <c r="A486">
        <v>795</v>
      </c>
      <c r="B486" s="1">
        <v>44896</v>
      </c>
      <c r="C486" t="s">
        <v>20</v>
      </c>
      <c r="D486" t="s">
        <v>42</v>
      </c>
      <c r="E486" t="s">
        <v>53</v>
      </c>
      <c r="F486" t="s">
        <v>43</v>
      </c>
      <c r="G486" t="s">
        <v>46</v>
      </c>
      <c r="H486">
        <v>3122.71</v>
      </c>
      <c r="I486">
        <v>1261.73</v>
      </c>
      <c r="J486">
        <v>1860.98</v>
      </c>
      <c r="K486">
        <v>393.46</v>
      </c>
      <c r="L486">
        <v>4619708</v>
      </c>
      <c r="M486">
        <v>6.7599999999999995E-4</v>
      </c>
      <c r="N486">
        <v>140203.18</v>
      </c>
      <c r="O486">
        <v>2.29</v>
      </c>
      <c r="P486">
        <v>2.0699999999999998</v>
      </c>
      <c r="Q486">
        <v>68.16</v>
      </c>
      <c r="R486">
        <v>27.35</v>
      </c>
      <c r="S486">
        <v>4.49</v>
      </c>
      <c r="T486" t="s">
        <v>25</v>
      </c>
      <c r="U486">
        <f>YEAR(Plastic_Pollution_Data[[#This Row],[Date]])</f>
        <v>2022</v>
      </c>
    </row>
    <row r="487" spans="1:21" x14ac:dyDescent="0.35">
      <c r="A487">
        <v>809</v>
      </c>
      <c r="B487" s="1">
        <v>45220</v>
      </c>
      <c r="C487" t="s">
        <v>20</v>
      </c>
      <c r="D487" t="s">
        <v>42</v>
      </c>
      <c r="E487" t="s">
        <v>53</v>
      </c>
      <c r="F487" t="s">
        <v>43</v>
      </c>
      <c r="G487" t="s">
        <v>40</v>
      </c>
      <c r="H487">
        <v>1359.25</v>
      </c>
      <c r="I487">
        <v>806.64</v>
      </c>
      <c r="J487">
        <v>552.61</v>
      </c>
      <c r="K487">
        <v>95.84</v>
      </c>
      <c r="L487">
        <v>15345297</v>
      </c>
      <c r="M487">
        <v>8.8999999999999995E-5</v>
      </c>
      <c r="N487">
        <v>86280.56</v>
      </c>
      <c r="O487">
        <v>8</v>
      </c>
      <c r="P487">
        <v>4.28</v>
      </c>
      <c r="Q487">
        <v>62.65</v>
      </c>
      <c r="R487">
        <v>56.61</v>
      </c>
      <c r="S487">
        <v>-19.260000000000002</v>
      </c>
      <c r="T487" t="s">
        <v>25</v>
      </c>
      <c r="U487">
        <f>YEAR(Plastic_Pollution_Data[[#This Row],[Date]])</f>
        <v>2023</v>
      </c>
    </row>
    <row r="488" spans="1:21" x14ac:dyDescent="0.35">
      <c r="A488">
        <v>847</v>
      </c>
      <c r="B488" s="1">
        <v>44874</v>
      </c>
      <c r="C488" t="s">
        <v>47</v>
      </c>
      <c r="D488" t="s">
        <v>44</v>
      </c>
      <c r="E488" t="s">
        <v>53</v>
      </c>
      <c r="F488" t="s">
        <v>43</v>
      </c>
      <c r="G488" t="s">
        <v>24</v>
      </c>
      <c r="H488">
        <v>4814.6400000000003</v>
      </c>
      <c r="I488">
        <v>1740.48</v>
      </c>
      <c r="J488">
        <v>3074.16</v>
      </c>
      <c r="K488">
        <v>447.24</v>
      </c>
      <c r="L488">
        <v>5281785</v>
      </c>
      <c r="M488">
        <v>9.1200000000000005E-4</v>
      </c>
      <c r="N488">
        <v>557565.4</v>
      </c>
      <c r="O488">
        <v>6.75</v>
      </c>
      <c r="P488">
        <v>5.22</v>
      </c>
      <c r="Q488">
        <v>29.95</v>
      </c>
      <c r="R488">
        <v>25.21</v>
      </c>
      <c r="S488">
        <v>44.84</v>
      </c>
      <c r="T488" t="s">
        <v>25</v>
      </c>
      <c r="U488">
        <f>YEAR(Plastic_Pollution_Data[[#This Row],[Date]])</f>
        <v>2022</v>
      </c>
    </row>
    <row r="489" spans="1:21" x14ac:dyDescent="0.35">
      <c r="A489">
        <v>848</v>
      </c>
      <c r="B489" s="1">
        <v>45359</v>
      </c>
      <c r="C489" t="s">
        <v>33</v>
      </c>
      <c r="D489" t="s">
        <v>49</v>
      </c>
      <c r="E489" t="s">
        <v>53</v>
      </c>
      <c r="F489" t="s">
        <v>28</v>
      </c>
      <c r="G489" t="s">
        <v>32</v>
      </c>
      <c r="H489">
        <v>702.19</v>
      </c>
      <c r="I489">
        <v>203.15</v>
      </c>
      <c r="J489">
        <v>499.04</v>
      </c>
      <c r="K489">
        <v>74.94</v>
      </c>
      <c r="L489">
        <v>15751911</v>
      </c>
      <c r="M489">
        <v>4.5000000000000003E-5</v>
      </c>
      <c r="N489">
        <v>30202.12</v>
      </c>
      <c r="O489">
        <v>1.53</v>
      </c>
      <c r="P489">
        <v>3.9</v>
      </c>
      <c r="Q489">
        <v>26.08</v>
      </c>
      <c r="R489">
        <v>35</v>
      </c>
      <c r="S489">
        <v>38.92</v>
      </c>
      <c r="T489" t="s">
        <v>25</v>
      </c>
      <c r="U489">
        <f>YEAR(Plastic_Pollution_Data[[#This Row],[Date]])</f>
        <v>2024</v>
      </c>
    </row>
    <row r="490" spans="1:21" x14ac:dyDescent="0.35">
      <c r="A490">
        <v>864</v>
      </c>
      <c r="B490" s="1">
        <v>45476</v>
      </c>
      <c r="C490" t="s">
        <v>30</v>
      </c>
      <c r="D490" t="s">
        <v>27</v>
      </c>
      <c r="E490" t="s">
        <v>53</v>
      </c>
      <c r="F490" t="s">
        <v>35</v>
      </c>
      <c r="G490" t="s">
        <v>29</v>
      </c>
      <c r="H490">
        <v>4897.3999999999996</v>
      </c>
      <c r="I490">
        <v>1224.56</v>
      </c>
      <c r="J490">
        <v>3672.84</v>
      </c>
      <c r="K490">
        <v>705.65</v>
      </c>
      <c r="L490">
        <v>994480</v>
      </c>
      <c r="M490">
        <v>4.9249999999999997E-3</v>
      </c>
      <c r="N490">
        <v>283241.49</v>
      </c>
      <c r="O490">
        <v>8.27</v>
      </c>
      <c r="P490">
        <v>2.02</v>
      </c>
      <c r="Q490">
        <v>35.119999999999997</v>
      </c>
      <c r="R490">
        <v>34.53</v>
      </c>
      <c r="S490">
        <v>30.35</v>
      </c>
      <c r="T490" t="s">
        <v>25</v>
      </c>
      <c r="U490">
        <f>YEAR(Plastic_Pollution_Data[[#This Row],[Date]])</f>
        <v>2024</v>
      </c>
    </row>
    <row r="491" spans="1:21" x14ac:dyDescent="0.35">
      <c r="A491">
        <v>869</v>
      </c>
      <c r="B491" s="1">
        <v>45423</v>
      </c>
      <c r="C491" t="s">
        <v>26</v>
      </c>
      <c r="D491" t="s">
        <v>34</v>
      </c>
      <c r="E491" t="s">
        <v>53</v>
      </c>
      <c r="F491" t="s">
        <v>23</v>
      </c>
      <c r="G491" t="s">
        <v>32</v>
      </c>
      <c r="H491">
        <v>3830.08</v>
      </c>
      <c r="I491">
        <v>1234.96</v>
      </c>
      <c r="J491">
        <v>2595.12</v>
      </c>
      <c r="K491">
        <v>157.97</v>
      </c>
      <c r="L491">
        <v>3713911</v>
      </c>
      <c r="M491">
        <v>1.031E-3</v>
      </c>
      <c r="N491">
        <v>236149.26</v>
      </c>
      <c r="O491">
        <v>7.65</v>
      </c>
      <c r="P491">
        <v>5.94</v>
      </c>
      <c r="Q491">
        <v>45.09</v>
      </c>
      <c r="R491">
        <v>55.75</v>
      </c>
      <c r="S491">
        <v>-0.84</v>
      </c>
      <c r="T491" t="s">
        <v>25</v>
      </c>
      <c r="U491">
        <f>YEAR(Plastic_Pollution_Data[[#This Row],[Date]])</f>
        <v>2024</v>
      </c>
    </row>
    <row r="492" spans="1:21" x14ac:dyDescent="0.35">
      <c r="A492">
        <v>876</v>
      </c>
      <c r="B492" s="1">
        <v>44864</v>
      </c>
      <c r="C492" t="s">
        <v>48</v>
      </c>
      <c r="D492" t="s">
        <v>21</v>
      </c>
      <c r="E492" t="s">
        <v>53</v>
      </c>
      <c r="F492" t="s">
        <v>23</v>
      </c>
      <c r="G492" t="s">
        <v>39</v>
      </c>
      <c r="H492">
        <v>1863.4</v>
      </c>
      <c r="I492">
        <v>248.78</v>
      </c>
      <c r="J492">
        <v>1614.62</v>
      </c>
      <c r="K492">
        <v>322.48</v>
      </c>
      <c r="L492">
        <v>6077394</v>
      </c>
      <c r="M492">
        <v>3.0699999999999998E-4</v>
      </c>
      <c r="N492">
        <v>249186.84</v>
      </c>
      <c r="O492">
        <v>5.39</v>
      </c>
      <c r="P492">
        <v>9.66</v>
      </c>
      <c r="Q492">
        <v>34.26</v>
      </c>
      <c r="R492">
        <v>12.07</v>
      </c>
      <c r="S492">
        <v>53.67</v>
      </c>
      <c r="T492" t="s">
        <v>25</v>
      </c>
      <c r="U492">
        <f>YEAR(Plastic_Pollution_Data[[#This Row],[Date]])</f>
        <v>2022</v>
      </c>
    </row>
    <row r="493" spans="1:21" x14ac:dyDescent="0.35">
      <c r="A493">
        <v>884</v>
      </c>
      <c r="B493" s="1">
        <v>44852</v>
      </c>
      <c r="C493" t="s">
        <v>20</v>
      </c>
      <c r="D493" t="s">
        <v>42</v>
      </c>
      <c r="E493" t="s">
        <v>53</v>
      </c>
      <c r="F493" t="s">
        <v>43</v>
      </c>
      <c r="G493" t="s">
        <v>24</v>
      </c>
      <c r="H493">
        <v>830.12</v>
      </c>
      <c r="I493">
        <v>105.45</v>
      </c>
      <c r="J493">
        <v>724.67</v>
      </c>
      <c r="K493">
        <v>167.44</v>
      </c>
      <c r="L493">
        <v>12160164</v>
      </c>
      <c r="M493">
        <v>6.7999999999999999E-5</v>
      </c>
      <c r="N493">
        <v>118264.81</v>
      </c>
      <c r="O493">
        <v>2.67</v>
      </c>
      <c r="P493">
        <v>9.3000000000000007</v>
      </c>
      <c r="Q493">
        <v>52.29</v>
      </c>
      <c r="R493">
        <v>14.28</v>
      </c>
      <c r="S493">
        <v>33.43</v>
      </c>
      <c r="T493" t="s">
        <v>25</v>
      </c>
      <c r="U493">
        <f>YEAR(Plastic_Pollution_Data[[#This Row],[Date]])</f>
        <v>2022</v>
      </c>
    </row>
    <row r="494" spans="1:21" x14ac:dyDescent="0.35">
      <c r="A494">
        <v>886</v>
      </c>
      <c r="B494" s="1">
        <v>45460</v>
      </c>
      <c r="C494" t="s">
        <v>47</v>
      </c>
      <c r="D494" t="s">
        <v>42</v>
      </c>
      <c r="E494" t="s">
        <v>53</v>
      </c>
      <c r="F494" t="s">
        <v>28</v>
      </c>
      <c r="G494" t="s">
        <v>32</v>
      </c>
      <c r="H494">
        <v>2606.96</v>
      </c>
      <c r="I494">
        <v>999.24</v>
      </c>
      <c r="J494">
        <v>1607.72</v>
      </c>
      <c r="K494">
        <v>192.86</v>
      </c>
      <c r="L494">
        <v>18766913</v>
      </c>
      <c r="M494">
        <v>1.3899999999999999E-4</v>
      </c>
      <c r="N494">
        <v>269402.82</v>
      </c>
      <c r="O494">
        <v>2.35</v>
      </c>
      <c r="P494">
        <v>2.5</v>
      </c>
      <c r="Q494">
        <v>15.13</v>
      </c>
      <c r="R494">
        <v>55.48</v>
      </c>
      <c r="S494">
        <v>29.39</v>
      </c>
      <c r="T494" t="s">
        <v>25</v>
      </c>
      <c r="U494">
        <f>YEAR(Plastic_Pollution_Data[[#This Row],[Date]])</f>
        <v>2024</v>
      </c>
    </row>
    <row r="495" spans="1:21" x14ac:dyDescent="0.35">
      <c r="A495">
        <v>898</v>
      </c>
      <c r="B495" s="1">
        <v>45449</v>
      </c>
      <c r="C495" t="s">
        <v>36</v>
      </c>
      <c r="D495" t="s">
        <v>31</v>
      </c>
      <c r="E495" t="s">
        <v>53</v>
      </c>
      <c r="F495" t="s">
        <v>28</v>
      </c>
      <c r="G495" t="s">
        <v>46</v>
      </c>
      <c r="H495">
        <v>3905.09</v>
      </c>
      <c r="I495">
        <v>572.79</v>
      </c>
      <c r="J495">
        <v>3332.3</v>
      </c>
      <c r="K495">
        <v>918.92</v>
      </c>
      <c r="L495">
        <v>5962231</v>
      </c>
      <c r="M495">
        <v>6.5499999999999998E-4</v>
      </c>
      <c r="N495">
        <v>371917.21</v>
      </c>
      <c r="O495">
        <v>8.81</v>
      </c>
      <c r="P495">
        <v>5.24</v>
      </c>
      <c r="Q495">
        <v>57.58</v>
      </c>
      <c r="R495">
        <v>23.32</v>
      </c>
      <c r="S495">
        <v>19.100000000000001</v>
      </c>
      <c r="T495" t="s">
        <v>25</v>
      </c>
      <c r="U495">
        <f>YEAR(Plastic_Pollution_Data[[#This Row],[Date]])</f>
        <v>2024</v>
      </c>
    </row>
    <row r="496" spans="1:21" x14ac:dyDescent="0.35">
      <c r="A496">
        <v>928</v>
      </c>
      <c r="B496" s="1">
        <v>45101</v>
      </c>
      <c r="C496" t="s">
        <v>36</v>
      </c>
      <c r="D496" t="s">
        <v>41</v>
      </c>
      <c r="E496" t="s">
        <v>53</v>
      </c>
      <c r="F496" t="s">
        <v>23</v>
      </c>
      <c r="G496" t="s">
        <v>24</v>
      </c>
      <c r="H496">
        <v>4552.54</v>
      </c>
      <c r="I496">
        <v>1183.49</v>
      </c>
      <c r="J496">
        <v>3369.05</v>
      </c>
      <c r="K496">
        <v>640.79</v>
      </c>
      <c r="L496">
        <v>5419794</v>
      </c>
      <c r="M496">
        <v>8.4000000000000003E-4</v>
      </c>
      <c r="N496">
        <v>172382.54</v>
      </c>
      <c r="O496">
        <v>7.94</v>
      </c>
      <c r="P496">
        <v>4.5999999999999996</v>
      </c>
      <c r="Q496">
        <v>13.97</v>
      </c>
      <c r="R496">
        <v>47.84</v>
      </c>
      <c r="S496">
        <v>38.19</v>
      </c>
      <c r="T496" t="s">
        <v>25</v>
      </c>
      <c r="U496">
        <f>YEAR(Plastic_Pollution_Data[[#This Row],[Date]])</f>
        <v>2023</v>
      </c>
    </row>
    <row r="497" spans="1:21" x14ac:dyDescent="0.35">
      <c r="A497">
        <v>935</v>
      </c>
      <c r="B497" s="1">
        <v>45416</v>
      </c>
      <c r="C497" t="s">
        <v>36</v>
      </c>
      <c r="D497" t="s">
        <v>42</v>
      </c>
      <c r="E497" t="s">
        <v>53</v>
      </c>
      <c r="F497" t="s">
        <v>28</v>
      </c>
      <c r="G497" t="s">
        <v>24</v>
      </c>
      <c r="H497">
        <v>4056.92</v>
      </c>
      <c r="I497">
        <v>1697.81</v>
      </c>
      <c r="J497">
        <v>2359.11</v>
      </c>
      <c r="K497">
        <v>306.57</v>
      </c>
      <c r="L497">
        <v>5820373</v>
      </c>
      <c r="M497">
        <v>6.9700000000000003E-4</v>
      </c>
      <c r="N497">
        <v>123884.45</v>
      </c>
      <c r="O497">
        <v>7.25</v>
      </c>
      <c r="P497">
        <v>7.34</v>
      </c>
      <c r="Q497">
        <v>31.27</v>
      </c>
      <c r="R497">
        <v>14.34</v>
      </c>
      <c r="S497">
        <v>54.39</v>
      </c>
      <c r="T497" t="s">
        <v>25</v>
      </c>
      <c r="U497">
        <f>YEAR(Plastic_Pollution_Data[[#This Row],[Date]])</f>
        <v>2024</v>
      </c>
    </row>
    <row r="498" spans="1:21" x14ac:dyDescent="0.35">
      <c r="A498">
        <v>949</v>
      </c>
      <c r="B498" s="1">
        <v>45140</v>
      </c>
      <c r="C498" t="s">
        <v>26</v>
      </c>
      <c r="D498" t="s">
        <v>21</v>
      </c>
      <c r="E498" t="s">
        <v>53</v>
      </c>
      <c r="F498" t="s">
        <v>35</v>
      </c>
      <c r="G498" t="s">
        <v>38</v>
      </c>
      <c r="H498">
        <v>2811.11</v>
      </c>
      <c r="I498">
        <v>1308.57</v>
      </c>
      <c r="J498">
        <v>1502.54</v>
      </c>
      <c r="K498">
        <v>445.2</v>
      </c>
      <c r="L498">
        <v>4273215</v>
      </c>
      <c r="M498">
        <v>6.5799999999999995E-4</v>
      </c>
      <c r="N498">
        <v>125832.79</v>
      </c>
      <c r="O498">
        <v>2.4</v>
      </c>
      <c r="P498">
        <v>1.49</v>
      </c>
      <c r="Q498">
        <v>23.51</v>
      </c>
      <c r="R498">
        <v>42</v>
      </c>
      <c r="S498">
        <v>34.49</v>
      </c>
      <c r="T498" t="s">
        <v>25</v>
      </c>
      <c r="U498">
        <f>YEAR(Plastic_Pollution_Data[[#This Row],[Date]])</f>
        <v>2023</v>
      </c>
    </row>
    <row r="499" spans="1:21" x14ac:dyDescent="0.35">
      <c r="A499">
        <v>971</v>
      </c>
      <c r="B499" s="1">
        <v>45262</v>
      </c>
      <c r="C499" t="s">
        <v>33</v>
      </c>
      <c r="D499" t="s">
        <v>41</v>
      </c>
      <c r="E499" t="s">
        <v>53</v>
      </c>
      <c r="F499" t="s">
        <v>23</v>
      </c>
      <c r="G499" t="s">
        <v>40</v>
      </c>
      <c r="H499">
        <v>3865.98</v>
      </c>
      <c r="I499">
        <v>916.91</v>
      </c>
      <c r="J499">
        <v>2949.07</v>
      </c>
      <c r="K499">
        <v>298</v>
      </c>
      <c r="L499">
        <v>17946938</v>
      </c>
      <c r="M499">
        <v>2.1499999999999999E-4</v>
      </c>
      <c r="N499">
        <v>288058.23999999999</v>
      </c>
      <c r="O499">
        <v>5.34</v>
      </c>
      <c r="P499">
        <v>8.93</v>
      </c>
      <c r="Q499">
        <v>59.07</v>
      </c>
      <c r="R499">
        <v>20.27</v>
      </c>
      <c r="S499">
        <v>20.66</v>
      </c>
      <c r="T499" t="s">
        <v>25</v>
      </c>
      <c r="U499">
        <f>YEAR(Plastic_Pollution_Data[[#This Row],[Date]])</f>
        <v>2023</v>
      </c>
    </row>
    <row r="500" spans="1:21" x14ac:dyDescent="0.35">
      <c r="A500">
        <v>989</v>
      </c>
      <c r="B500" s="1">
        <v>44902</v>
      </c>
      <c r="C500" t="s">
        <v>20</v>
      </c>
      <c r="D500" t="s">
        <v>41</v>
      </c>
      <c r="E500" t="s">
        <v>53</v>
      </c>
      <c r="F500" t="s">
        <v>23</v>
      </c>
      <c r="G500" t="s">
        <v>24</v>
      </c>
      <c r="H500">
        <v>4285.4799999999996</v>
      </c>
      <c r="I500">
        <v>976.99</v>
      </c>
      <c r="J500">
        <v>3308.49</v>
      </c>
      <c r="K500">
        <v>919.38</v>
      </c>
      <c r="L500">
        <v>13781433</v>
      </c>
      <c r="M500">
        <v>3.1100000000000002E-4</v>
      </c>
      <c r="N500">
        <v>276505.15999999997</v>
      </c>
      <c r="O500">
        <v>1.48</v>
      </c>
      <c r="P500">
        <v>7.15</v>
      </c>
      <c r="Q500">
        <v>62.57</v>
      </c>
      <c r="R500">
        <v>49.73</v>
      </c>
      <c r="S500">
        <v>-12.3</v>
      </c>
      <c r="T500" t="s">
        <v>25</v>
      </c>
      <c r="U500">
        <f>YEAR(Plastic_Pollution_Data[[#This Row],[Date]])</f>
        <v>2022</v>
      </c>
    </row>
    <row r="501" spans="1:21" x14ac:dyDescent="0.35">
      <c r="A501">
        <v>993</v>
      </c>
      <c r="B501" s="1">
        <v>45429</v>
      </c>
      <c r="C501" t="s">
        <v>36</v>
      </c>
      <c r="D501" t="s">
        <v>41</v>
      </c>
      <c r="E501" t="s">
        <v>53</v>
      </c>
      <c r="F501" t="s">
        <v>23</v>
      </c>
      <c r="G501" t="s">
        <v>24</v>
      </c>
      <c r="H501">
        <v>1815.99</v>
      </c>
      <c r="I501">
        <v>578.16999999999996</v>
      </c>
      <c r="J501">
        <v>1237.82</v>
      </c>
      <c r="K501">
        <v>144.87</v>
      </c>
      <c r="L501">
        <v>19477011</v>
      </c>
      <c r="M501">
        <v>9.2999999999999997E-5</v>
      </c>
      <c r="N501">
        <v>199122.17</v>
      </c>
      <c r="O501">
        <v>9.2100000000000009</v>
      </c>
      <c r="P501">
        <v>4.87</v>
      </c>
      <c r="Q501">
        <v>67.27</v>
      </c>
      <c r="R501">
        <v>28.67</v>
      </c>
      <c r="S501">
        <v>4.0599999999999996</v>
      </c>
      <c r="T501" t="s">
        <v>25</v>
      </c>
      <c r="U501">
        <f>YEAR(Plastic_Pollution_Data[[#This Row],[Date]])</f>
        <v>2024</v>
      </c>
    </row>
    <row r="502" spans="1:21" x14ac:dyDescent="0.35">
      <c r="A502">
        <v>996</v>
      </c>
      <c r="B502" s="1">
        <v>44909</v>
      </c>
      <c r="C502" t="s">
        <v>45</v>
      </c>
      <c r="D502" t="s">
        <v>21</v>
      </c>
      <c r="E502" t="s">
        <v>53</v>
      </c>
      <c r="F502" t="s">
        <v>23</v>
      </c>
      <c r="G502" t="s">
        <v>39</v>
      </c>
      <c r="H502">
        <v>2711.12</v>
      </c>
      <c r="I502">
        <v>291.76</v>
      </c>
      <c r="J502">
        <v>2419.36</v>
      </c>
      <c r="K502">
        <v>556</v>
      </c>
      <c r="L502">
        <v>17863793</v>
      </c>
      <c r="M502">
        <v>1.5200000000000001E-4</v>
      </c>
      <c r="N502">
        <v>303235.21000000002</v>
      </c>
      <c r="O502">
        <v>9.7200000000000006</v>
      </c>
      <c r="P502">
        <v>3.2</v>
      </c>
      <c r="Q502">
        <v>23.32</v>
      </c>
      <c r="R502">
        <v>11.19</v>
      </c>
      <c r="S502">
        <v>65.489999999999995</v>
      </c>
      <c r="T502" t="s">
        <v>25</v>
      </c>
      <c r="U502">
        <f>YEAR(Plastic_Pollution_Data[[#This Row],[Date]])</f>
        <v>2022</v>
      </c>
    </row>
    <row r="503" spans="1:21" x14ac:dyDescent="0.35">
      <c r="A503">
        <v>1002</v>
      </c>
      <c r="B503" s="1">
        <v>44643</v>
      </c>
      <c r="C503" t="s">
        <v>20</v>
      </c>
      <c r="D503" t="s">
        <v>49</v>
      </c>
      <c r="E503" t="s">
        <v>53</v>
      </c>
      <c r="F503" t="s">
        <v>23</v>
      </c>
      <c r="G503" t="s">
        <v>40</v>
      </c>
      <c r="H503">
        <v>999.94</v>
      </c>
      <c r="I503">
        <v>321.45999999999998</v>
      </c>
      <c r="J503">
        <v>678.48</v>
      </c>
      <c r="K503">
        <v>65.900000000000006</v>
      </c>
      <c r="L503">
        <v>828524</v>
      </c>
      <c r="M503">
        <v>1.207E-3</v>
      </c>
      <c r="N503">
        <v>40120.620000000003</v>
      </c>
      <c r="O503">
        <v>1.55</v>
      </c>
      <c r="P503">
        <v>9.0299999999999994</v>
      </c>
      <c r="Q503">
        <v>42.92</v>
      </c>
      <c r="R503">
        <v>31.03</v>
      </c>
      <c r="S503">
        <v>26.05</v>
      </c>
      <c r="T503" t="s">
        <v>25</v>
      </c>
      <c r="U503">
        <f>YEAR(Plastic_Pollution_Data[[#This Row],[Date]])</f>
        <v>2022</v>
      </c>
    </row>
    <row r="504" spans="1:21" x14ac:dyDescent="0.35">
      <c r="A504">
        <v>1032</v>
      </c>
      <c r="B504" s="1">
        <v>44720</v>
      </c>
      <c r="C504" t="s">
        <v>30</v>
      </c>
      <c r="D504" t="s">
        <v>42</v>
      </c>
      <c r="E504" t="s">
        <v>53</v>
      </c>
      <c r="F504" t="s">
        <v>43</v>
      </c>
      <c r="G504" t="s">
        <v>39</v>
      </c>
      <c r="H504">
        <v>3951.97</v>
      </c>
      <c r="I504">
        <v>1144.6099999999999</v>
      </c>
      <c r="J504">
        <v>2807.36</v>
      </c>
      <c r="K504">
        <v>588.4</v>
      </c>
      <c r="L504">
        <v>10492781</v>
      </c>
      <c r="M504">
        <v>3.77E-4</v>
      </c>
      <c r="N504">
        <v>470679.9</v>
      </c>
      <c r="O504">
        <v>4.88</v>
      </c>
      <c r="P504">
        <v>6.17</v>
      </c>
      <c r="Q504">
        <v>51.97</v>
      </c>
      <c r="R504">
        <v>40.39</v>
      </c>
      <c r="S504">
        <v>7.64</v>
      </c>
      <c r="T504" t="s">
        <v>25</v>
      </c>
      <c r="U504">
        <f>YEAR(Plastic_Pollution_Data[[#This Row],[Date]])</f>
        <v>2022</v>
      </c>
    </row>
    <row r="505" spans="1:21" x14ac:dyDescent="0.35">
      <c r="A505">
        <v>1042</v>
      </c>
      <c r="B505" s="1">
        <v>45051</v>
      </c>
      <c r="C505" t="s">
        <v>36</v>
      </c>
      <c r="D505" t="s">
        <v>41</v>
      </c>
      <c r="E505" t="s">
        <v>53</v>
      </c>
      <c r="F505" t="s">
        <v>23</v>
      </c>
      <c r="G505" t="s">
        <v>38</v>
      </c>
      <c r="H505">
        <v>4448.99</v>
      </c>
      <c r="I505">
        <v>1095.0899999999999</v>
      </c>
      <c r="J505">
        <v>3353.9</v>
      </c>
      <c r="K505">
        <v>214.55</v>
      </c>
      <c r="L505">
        <v>2610706</v>
      </c>
      <c r="M505">
        <v>1.704E-3</v>
      </c>
      <c r="N505">
        <v>207015.02</v>
      </c>
      <c r="O505">
        <v>9.1999999999999993</v>
      </c>
      <c r="P505">
        <v>8.41</v>
      </c>
      <c r="Q505">
        <v>38.76</v>
      </c>
      <c r="R505">
        <v>31.84</v>
      </c>
      <c r="S505">
        <v>29.4</v>
      </c>
      <c r="T505" t="s">
        <v>25</v>
      </c>
      <c r="U505">
        <f>YEAR(Plastic_Pollution_Data[[#This Row],[Date]])</f>
        <v>2023</v>
      </c>
    </row>
    <row r="506" spans="1:21" x14ac:dyDescent="0.35">
      <c r="A506">
        <v>1058</v>
      </c>
      <c r="B506" s="1">
        <v>44805</v>
      </c>
      <c r="C506" t="s">
        <v>36</v>
      </c>
      <c r="D506" t="s">
        <v>49</v>
      </c>
      <c r="E506" t="s">
        <v>53</v>
      </c>
      <c r="F506" t="s">
        <v>43</v>
      </c>
      <c r="G506" t="s">
        <v>46</v>
      </c>
      <c r="H506">
        <v>4979.8599999999997</v>
      </c>
      <c r="I506">
        <v>2475.4499999999998</v>
      </c>
      <c r="J506">
        <v>2504.41</v>
      </c>
      <c r="K506">
        <v>576.34</v>
      </c>
      <c r="L506">
        <v>13709015</v>
      </c>
      <c r="M506">
        <v>3.6299999999999999E-4</v>
      </c>
      <c r="N506">
        <v>459979.33</v>
      </c>
      <c r="O506">
        <v>4.59</v>
      </c>
      <c r="P506">
        <v>1.67</v>
      </c>
      <c r="Q506">
        <v>53.28</v>
      </c>
      <c r="R506">
        <v>17.64</v>
      </c>
      <c r="S506">
        <v>29.08</v>
      </c>
      <c r="T506" t="s">
        <v>25</v>
      </c>
      <c r="U506">
        <f>YEAR(Plastic_Pollution_Data[[#This Row],[Date]])</f>
        <v>2022</v>
      </c>
    </row>
    <row r="507" spans="1:21" x14ac:dyDescent="0.35">
      <c r="A507">
        <v>1059</v>
      </c>
      <c r="B507" s="1">
        <v>44789</v>
      </c>
      <c r="C507" t="s">
        <v>36</v>
      </c>
      <c r="D507" t="s">
        <v>34</v>
      </c>
      <c r="E507" t="s">
        <v>53</v>
      </c>
      <c r="F507" t="s">
        <v>43</v>
      </c>
      <c r="G507" t="s">
        <v>38</v>
      </c>
      <c r="H507">
        <v>741.19</v>
      </c>
      <c r="I507">
        <v>405.01</v>
      </c>
      <c r="J507">
        <v>336.18</v>
      </c>
      <c r="K507">
        <v>69.58</v>
      </c>
      <c r="L507">
        <v>15323425</v>
      </c>
      <c r="M507">
        <v>4.8000000000000001E-5</v>
      </c>
      <c r="N507">
        <v>49513.51</v>
      </c>
      <c r="O507">
        <v>1.35</v>
      </c>
      <c r="P507">
        <v>7.16</v>
      </c>
      <c r="Q507">
        <v>21.47</v>
      </c>
      <c r="R507">
        <v>28.63</v>
      </c>
      <c r="S507">
        <v>49.9</v>
      </c>
      <c r="T507" t="s">
        <v>25</v>
      </c>
      <c r="U507">
        <f>YEAR(Plastic_Pollution_Data[[#This Row],[Date]])</f>
        <v>2022</v>
      </c>
    </row>
    <row r="508" spans="1:21" x14ac:dyDescent="0.35">
      <c r="A508">
        <v>1072</v>
      </c>
      <c r="B508" s="1">
        <v>45488</v>
      </c>
      <c r="C508" t="s">
        <v>26</v>
      </c>
      <c r="D508" t="s">
        <v>27</v>
      </c>
      <c r="E508" t="s">
        <v>53</v>
      </c>
      <c r="F508" t="s">
        <v>28</v>
      </c>
      <c r="G508" t="s">
        <v>39</v>
      </c>
      <c r="H508">
        <v>1244.92</v>
      </c>
      <c r="I508">
        <v>142.94</v>
      </c>
      <c r="J508">
        <v>1101.98</v>
      </c>
      <c r="K508">
        <v>278.51</v>
      </c>
      <c r="L508">
        <v>18205100</v>
      </c>
      <c r="M508">
        <v>6.7999999999999999E-5</v>
      </c>
      <c r="N508">
        <v>61669.74</v>
      </c>
      <c r="O508">
        <v>6.46</v>
      </c>
      <c r="P508">
        <v>6.45</v>
      </c>
      <c r="Q508">
        <v>22.66</v>
      </c>
      <c r="R508">
        <v>45.67</v>
      </c>
      <c r="S508">
        <v>31.67</v>
      </c>
      <c r="T508" t="s">
        <v>25</v>
      </c>
      <c r="U508">
        <f>YEAR(Plastic_Pollution_Data[[#This Row],[Date]])</f>
        <v>2024</v>
      </c>
    </row>
    <row r="509" spans="1:21" x14ac:dyDescent="0.35">
      <c r="A509">
        <v>1081</v>
      </c>
      <c r="B509" s="1">
        <v>45131</v>
      </c>
      <c r="C509" t="s">
        <v>20</v>
      </c>
      <c r="D509" t="s">
        <v>31</v>
      </c>
      <c r="E509" t="s">
        <v>53</v>
      </c>
      <c r="F509" t="s">
        <v>28</v>
      </c>
      <c r="G509" t="s">
        <v>39</v>
      </c>
      <c r="H509">
        <v>275.42</v>
      </c>
      <c r="I509">
        <v>51.96</v>
      </c>
      <c r="J509">
        <v>223.46</v>
      </c>
      <c r="K509">
        <v>26.87</v>
      </c>
      <c r="L509">
        <v>8891979</v>
      </c>
      <c r="M509">
        <v>3.1000000000000001E-5</v>
      </c>
      <c r="N509">
        <v>16866.84</v>
      </c>
      <c r="O509">
        <v>5.44</v>
      </c>
      <c r="P509">
        <v>7.16</v>
      </c>
      <c r="Q509">
        <v>39.07</v>
      </c>
      <c r="R509">
        <v>32.99</v>
      </c>
      <c r="S509">
        <v>27.94</v>
      </c>
      <c r="T509" t="s">
        <v>25</v>
      </c>
      <c r="U509">
        <f>YEAR(Plastic_Pollution_Data[[#This Row],[Date]])</f>
        <v>2023</v>
      </c>
    </row>
    <row r="510" spans="1:21" x14ac:dyDescent="0.35">
      <c r="A510">
        <v>1083</v>
      </c>
      <c r="B510" s="1">
        <v>44746</v>
      </c>
      <c r="C510" t="s">
        <v>20</v>
      </c>
      <c r="D510" t="s">
        <v>31</v>
      </c>
      <c r="E510" t="s">
        <v>53</v>
      </c>
      <c r="F510" t="s">
        <v>28</v>
      </c>
      <c r="G510" t="s">
        <v>40</v>
      </c>
      <c r="H510">
        <v>4191.8999999999996</v>
      </c>
      <c r="I510">
        <v>1147.9100000000001</v>
      </c>
      <c r="J510">
        <v>3043.99</v>
      </c>
      <c r="K510">
        <v>630.67999999999995</v>
      </c>
      <c r="L510">
        <v>10790366</v>
      </c>
      <c r="M510">
        <v>3.88E-4</v>
      </c>
      <c r="N510">
        <v>163642.16</v>
      </c>
      <c r="O510">
        <v>1.94</v>
      </c>
      <c r="P510">
        <v>7.52</v>
      </c>
      <c r="Q510">
        <v>67.62</v>
      </c>
      <c r="R510">
        <v>34.25</v>
      </c>
      <c r="S510">
        <v>-1.87</v>
      </c>
      <c r="T510" t="s">
        <v>25</v>
      </c>
      <c r="U510">
        <f>YEAR(Plastic_Pollution_Data[[#This Row],[Date]])</f>
        <v>2022</v>
      </c>
    </row>
    <row r="511" spans="1:21" x14ac:dyDescent="0.35">
      <c r="A511">
        <v>1118</v>
      </c>
      <c r="B511" s="1">
        <v>45234</v>
      </c>
      <c r="C511" t="s">
        <v>26</v>
      </c>
      <c r="D511" t="s">
        <v>44</v>
      </c>
      <c r="E511" t="s">
        <v>53</v>
      </c>
      <c r="F511" t="s">
        <v>23</v>
      </c>
      <c r="G511" t="s">
        <v>29</v>
      </c>
      <c r="H511">
        <v>2702.1</v>
      </c>
      <c r="I511">
        <v>599.34</v>
      </c>
      <c r="J511">
        <v>2102.7600000000002</v>
      </c>
      <c r="K511">
        <v>391.01</v>
      </c>
      <c r="L511">
        <v>3738877</v>
      </c>
      <c r="M511">
        <v>7.2300000000000001E-4</v>
      </c>
      <c r="N511">
        <v>155851.26</v>
      </c>
      <c r="O511">
        <v>6.36</v>
      </c>
      <c r="P511">
        <v>3.34</v>
      </c>
      <c r="Q511">
        <v>54.21</v>
      </c>
      <c r="R511">
        <v>32.81</v>
      </c>
      <c r="S511">
        <v>12.98</v>
      </c>
      <c r="T511" t="s">
        <v>25</v>
      </c>
      <c r="U511">
        <f>YEAR(Plastic_Pollution_Data[[#This Row],[Date]])</f>
        <v>2023</v>
      </c>
    </row>
    <row r="512" spans="1:21" x14ac:dyDescent="0.35">
      <c r="A512">
        <v>1129</v>
      </c>
      <c r="B512" s="1">
        <v>45385</v>
      </c>
      <c r="C512" t="s">
        <v>48</v>
      </c>
      <c r="D512" t="s">
        <v>21</v>
      </c>
      <c r="E512" t="s">
        <v>53</v>
      </c>
      <c r="F512" t="s">
        <v>43</v>
      </c>
      <c r="G512" t="s">
        <v>29</v>
      </c>
      <c r="H512">
        <v>3153.14</v>
      </c>
      <c r="I512">
        <v>1227.3399999999999</v>
      </c>
      <c r="J512">
        <v>1925.8</v>
      </c>
      <c r="K512">
        <v>137.26</v>
      </c>
      <c r="L512">
        <v>13189595</v>
      </c>
      <c r="M512">
        <v>2.3900000000000001E-4</v>
      </c>
      <c r="N512">
        <v>121903.03</v>
      </c>
      <c r="O512">
        <v>3.75</v>
      </c>
      <c r="P512">
        <v>3.6</v>
      </c>
      <c r="Q512">
        <v>67.34</v>
      </c>
      <c r="R512">
        <v>46.57</v>
      </c>
      <c r="S512">
        <v>-13.91</v>
      </c>
      <c r="T512" t="s">
        <v>25</v>
      </c>
      <c r="U512">
        <f>YEAR(Plastic_Pollution_Data[[#This Row],[Date]])</f>
        <v>2024</v>
      </c>
    </row>
    <row r="513" spans="1:21" x14ac:dyDescent="0.35">
      <c r="A513">
        <v>1131</v>
      </c>
      <c r="B513" s="1">
        <v>44590</v>
      </c>
      <c r="C513" t="s">
        <v>30</v>
      </c>
      <c r="D513" t="s">
        <v>49</v>
      </c>
      <c r="E513" t="s">
        <v>53</v>
      </c>
      <c r="F513" t="s">
        <v>23</v>
      </c>
      <c r="G513" t="s">
        <v>29</v>
      </c>
      <c r="H513">
        <v>4395.8900000000003</v>
      </c>
      <c r="I513">
        <v>2575.2800000000002</v>
      </c>
      <c r="J513">
        <v>1820.61</v>
      </c>
      <c r="K513">
        <v>425.66</v>
      </c>
      <c r="L513">
        <v>12951270</v>
      </c>
      <c r="M513">
        <v>3.39E-4</v>
      </c>
      <c r="N513">
        <v>273248.7</v>
      </c>
      <c r="O513">
        <v>2.4900000000000002</v>
      </c>
      <c r="P513">
        <v>5.8</v>
      </c>
      <c r="Q513">
        <v>57.48</v>
      </c>
      <c r="R513">
        <v>45.47</v>
      </c>
      <c r="S513">
        <v>-2.95</v>
      </c>
      <c r="T513" t="s">
        <v>25</v>
      </c>
      <c r="U513">
        <f>YEAR(Plastic_Pollution_Data[[#This Row],[Date]])</f>
        <v>2022</v>
      </c>
    </row>
    <row r="514" spans="1:21" x14ac:dyDescent="0.35">
      <c r="A514">
        <v>1143</v>
      </c>
      <c r="B514" s="1">
        <v>45231</v>
      </c>
      <c r="C514" t="s">
        <v>26</v>
      </c>
      <c r="D514" t="s">
        <v>41</v>
      </c>
      <c r="E514" t="s">
        <v>53</v>
      </c>
      <c r="F514" t="s">
        <v>23</v>
      </c>
      <c r="G514" t="s">
        <v>38</v>
      </c>
      <c r="H514">
        <v>1061.71</v>
      </c>
      <c r="I514">
        <v>230.76</v>
      </c>
      <c r="J514">
        <v>830.95</v>
      </c>
      <c r="K514">
        <v>211.57</v>
      </c>
      <c r="L514">
        <v>8524708</v>
      </c>
      <c r="M514">
        <v>1.25E-4</v>
      </c>
      <c r="N514">
        <v>161097.53</v>
      </c>
      <c r="O514">
        <v>3.09</v>
      </c>
      <c r="P514">
        <v>9.76</v>
      </c>
      <c r="Q514">
        <v>29.8</v>
      </c>
      <c r="R514">
        <v>18.399999999999999</v>
      </c>
      <c r="S514">
        <v>51.8</v>
      </c>
      <c r="T514" t="s">
        <v>25</v>
      </c>
      <c r="U514">
        <f>YEAR(Plastic_Pollution_Data[[#This Row],[Date]])</f>
        <v>2023</v>
      </c>
    </row>
    <row r="515" spans="1:21" x14ac:dyDescent="0.35">
      <c r="A515">
        <v>1188</v>
      </c>
      <c r="B515" s="1">
        <v>44874</v>
      </c>
      <c r="C515" t="s">
        <v>20</v>
      </c>
      <c r="D515" t="s">
        <v>21</v>
      </c>
      <c r="E515" t="s">
        <v>53</v>
      </c>
      <c r="F515" t="s">
        <v>43</v>
      </c>
      <c r="G515" t="s">
        <v>40</v>
      </c>
      <c r="H515">
        <v>2850.02</v>
      </c>
      <c r="I515">
        <v>1037.99</v>
      </c>
      <c r="J515">
        <v>1812.03</v>
      </c>
      <c r="K515">
        <v>446.67</v>
      </c>
      <c r="L515">
        <v>9779280</v>
      </c>
      <c r="M515">
        <v>2.9100000000000003E-4</v>
      </c>
      <c r="N515">
        <v>114608.39</v>
      </c>
      <c r="O515">
        <v>8.2799999999999994</v>
      </c>
      <c r="P515">
        <v>1.0900000000000001</v>
      </c>
      <c r="Q515">
        <v>13.58</v>
      </c>
      <c r="R515">
        <v>11.68</v>
      </c>
      <c r="S515">
        <v>74.739999999999995</v>
      </c>
      <c r="T515" t="s">
        <v>25</v>
      </c>
      <c r="U515">
        <f>YEAR(Plastic_Pollution_Data[[#This Row],[Date]])</f>
        <v>2022</v>
      </c>
    </row>
    <row r="516" spans="1:21" x14ac:dyDescent="0.35">
      <c r="A516">
        <v>1191</v>
      </c>
      <c r="B516" s="1">
        <v>45003</v>
      </c>
      <c r="C516" t="s">
        <v>47</v>
      </c>
      <c r="D516" t="s">
        <v>27</v>
      </c>
      <c r="E516" t="s">
        <v>53</v>
      </c>
      <c r="F516" t="s">
        <v>43</v>
      </c>
      <c r="G516" t="s">
        <v>40</v>
      </c>
      <c r="H516">
        <v>537.51</v>
      </c>
      <c r="I516">
        <v>184.97</v>
      </c>
      <c r="J516">
        <v>352.54</v>
      </c>
      <c r="K516">
        <v>77.08</v>
      </c>
      <c r="L516">
        <v>7386187</v>
      </c>
      <c r="M516">
        <v>7.2999999999999999E-5</v>
      </c>
      <c r="N516">
        <v>23537.81</v>
      </c>
      <c r="O516">
        <v>1.82</v>
      </c>
      <c r="P516">
        <v>9.5399999999999991</v>
      </c>
      <c r="Q516">
        <v>56.17</v>
      </c>
      <c r="R516">
        <v>27.05</v>
      </c>
      <c r="S516">
        <v>16.78</v>
      </c>
      <c r="T516" t="s">
        <v>25</v>
      </c>
      <c r="U516">
        <f>YEAR(Plastic_Pollution_Data[[#This Row],[Date]])</f>
        <v>2023</v>
      </c>
    </row>
    <row r="517" spans="1:21" x14ac:dyDescent="0.35">
      <c r="A517">
        <v>1192</v>
      </c>
      <c r="B517" s="1">
        <v>44964</v>
      </c>
      <c r="C517" t="s">
        <v>26</v>
      </c>
      <c r="D517" t="s">
        <v>31</v>
      </c>
      <c r="E517" t="s">
        <v>53</v>
      </c>
      <c r="F517" t="s">
        <v>23</v>
      </c>
      <c r="G517" t="s">
        <v>32</v>
      </c>
      <c r="H517">
        <v>513.27</v>
      </c>
      <c r="I517">
        <v>102.34</v>
      </c>
      <c r="J517">
        <v>410.93</v>
      </c>
      <c r="K517">
        <v>79.36</v>
      </c>
      <c r="L517">
        <v>16790918</v>
      </c>
      <c r="M517">
        <v>3.1000000000000001E-5</v>
      </c>
      <c r="N517">
        <v>62991.37</v>
      </c>
      <c r="O517">
        <v>4.05</v>
      </c>
      <c r="P517">
        <v>3.22</v>
      </c>
      <c r="Q517">
        <v>68.45</v>
      </c>
      <c r="R517">
        <v>53.62</v>
      </c>
      <c r="S517">
        <v>-22.07</v>
      </c>
      <c r="T517" t="s">
        <v>25</v>
      </c>
      <c r="U517">
        <f>YEAR(Plastic_Pollution_Data[[#This Row],[Date]])</f>
        <v>2023</v>
      </c>
    </row>
    <row r="518" spans="1:21" x14ac:dyDescent="0.35">
      <c r="A518">
        <v>1195</v>
      </c>
      <c r="B518" s="1">
        <v>44808</v>
      </c>
      <c r="C518" t="s">
        <v>33</v>
      </c>
      <c r="D518" t="s">
        <v>37</v>
      </c>
      <c r="E518" t="s">
        <v>53</v>
      </c>
      <c r="F518" t="s">
        <v>35</v>
      </c>
      <c r="G518" t="s">
        <v>29</v>
      </c>
      <c r="H518">
        <v>2845.34</v>
      </c>
      <c r="I518">
        <v>1579.05</v>
      </c>
      <c r="J518">
        <v>1266.29</v>
      </c>
      <c r="K518">
        <v>371.09</v>
      </c>
      <c r="L518">
        <v>13890076</v>
      </c>
      <c r="M518">
        <v>2.05E-4</v>
      </c>
      <c r="N518">
        <v>68133.05</v>
      </c>
      <c r="O518">
        <v>8.76</v>
      </c>
      <c r="P518">
        <v>7.97</v>
      </c>
      <c r="Q518">
        <v>59.41</v>
      </c>
      <c r="R518">
        <v>35.5</v>
      </c>
      <c r="S518">
        <v>5.09</v>
      </c>
      <c r="T518" t="s">
        <v>25</v>
      </c>
      <c r="U518">
        <f>YEAR(Plastic_Pollution_Data[[#This Row],[Date]])</f>
        <v>2022</v>
      </c>
    </row>
    <row r="519" spans="1:21" x14ac:dyDescent="0.35">
      <c r="A519">
        <v>1196</v>
      </c>
      <c r="B519" s="1">
        <v>44794</v>
      </c>
      <c r="C519" t="s">
        <v>26</v>
      </c>
      <c r="D519" t="s">
        <v>37</v>
      </c>
      <c r="E519" t="s">
        <v>53</v>
      </c>
      <c r="F519" t="s">
        <v>23</v>
      </c>
      <c r="G519" t="s">
        <v>40</v>
      </c>
      <c r="H519">
        <v>3081.75</v>
      </c>
      <c r="I519">
        <v>1571.52</v>
      </c>
      <c r="J519">
        <v>1510.23</v>
      </c>
      <c r="K519">
        <v>187.49</v>
      </c>
      <c r="L519">
        <v>11159830</v>
      </c>
      <c r="M519">
        <v>2.7599999999999999E-4</v>
      </c>
      <c r="N519">
        <v>133212.63</v>
      </c>
      <c r="O519">
        <v>7.04</v>
      </c>
      <c r="P519">
        <v>1.96</v>
      </c>
      <c r="Q519">
        <v>45.81</v>
      </c>
      <c r="R519">
        <v>56.54</v>
      </c>
      <c r="S519">
        <v>-2.35</v>
      </c>
      <c r="T519" t="s">
        <v>25</v>
      </c>
      <c r="U519">
        <f>YEAR(Plastic_Pollution_Data[[#This Row],[Date]])</f>
        <v>2022</v>
      </c>
    </row>
    <row r="520" spans="1:21" x14ac:dyDescent="0.35">
      <c r="A520">
        <v>1228</v>
      </c>
      <c r="B520" s="1">
        <v>44718</v>
      </c>
      <c r="C520" t="s">
        <v>30</v>
      </c>
      <c r="D520" t="s">
        <v>34</v>
      </c>
      <c r="E520" t="s">
        <v>53</v>
      </c>
      <c r="F520" t="s">
        <v>43</v>
      </c>
      <c r="G520" t="s">
        <v>39</v>
      </c>
      <c r="H520">
        <v>3284.05</v>
      </c>
      <c r="I520">
        <v>423.83</v>
      </c>
      <c r="J520">
        <v>2860.22</v>
      </c>
      <c r="K520">
        <v>204.3</v>
      </c>
      <c r="L520">
        <v>17037135</v>
      </c>
      <c r="M520">
        <v>1.93E-4</v>
      </c>
      <c r="N520">
        <v>203887.28</v>
      </c>
      <c r="O520">
        <v>6.1</v>
      </c>
      <c r="P520">
        <v>2.19</v>
      </c>
      <c r="Q520">
        <v>67.31</v>
      </c>
      <c r="R520">
        <v>51.75</v>
      </c>
      <c r="S520">
        <v>-19.059999999999999</v>
      </c>
      <c r="T520" t="s">
        <v>25</v>
      </c>
      <c r="U520">
        <f>YEAR(Plastic_Pollution_Data[[#This Row],[Date]])</f>
        <v>2022</v>
      </c>
    </row>
    <row r="521" spans="1:21" x14ac:dyDescent="0.35">
      <c r="A521">
        <v>1246</v>
      </c>
      <c r="B521" s="1">
        <v>44910</v>
      </c>
      <c r="C521" t="s">
        <v>33</v>
      </c>
      <c r="D521" t="s">
        <v>21</v>
      </c>
      <c r="E521" t="s">
        <v>53</v>
      </c>
      <c r="F521" t="s">
        <v>43</v>
      </c>
      <c r="G521" t="s">
        <v>29</v>
      </c>
      <c r="H521">
        <v>3518.89</v>
      </c>
      <c r="I521">
        <v>633.76</v>
      </c>
      <c r="J521">
        <v>2885.13</v>
      </c>
      <c r="K521">
        <v>157.16999999999999</v>
      </c>
      <c r="L521">
        <v>7024811</v>
      </c>
      <c r="M521">
        <v>5.0100000000000003E-4</v>
      </c>
      <c r="N521">
        <v>501431.86</v>
      </c>
      <c r="O521">
        <v>7.18</v>
      </c>
      <c r="P521">
        <v>5.67</v>
      </c>
      <c r="Q521">
        <v>37.14</v>
      </c>
      <c r="R521">
        <v>30.31</v>
      </c>
      <c r="S521">
        <v>32.549999999999997</v>
      </c>
      <c r="T521" t="s">
        <v>25</v>
      </c>
      <c r="U521">
        <f>YEAR(Plastic_Pollution_Data[[#This Row],[Date]])</f>
        <v>2022</v>
      </c>
    </row>
    <row r="522" spans="1:21" x14ac:dyDescent="0.35">
      <c r="A522">
        <v>1248</v>
      </c>
      <c r="B522" s="1">
        <v>44827</v>
      </c>
      <c r="C522" t="s">
        <v>20</v>
      </c>
      <c r="D522" t="s">
        <v>37</v>
      </c>
      <c r="E522" t="s">
        <v>53</v>
      </c>
      <c r="F522" t="s">
        <v>35</v>
      </c>
      <c r="G522" t="s">
        <v>40</v>
      </c>
      <c r="H522">
        <v>3498.96</v>
      </c>
      <c r="I522">
        <v>865.82</v>
      </c>
      <c r="J522">
        <v>2633.14</v>
      </c>
      <c r="K522">
        <v>154.91999999999999</v>
      </c>
      <c r="L522">
        <v>12688168</v>
      </c>
      <c r="M522">
        <v>2.7599999999999999E-4</v>
      </c>
      <c r="N522">
        <v>491010.5</v>
      </c>
      <c r="O522">
        <v>8.8800000000000008</v>
      </c>
      <c r="P522">
        <v>4.97</v>
      </c>
      <c r="Q522">
        <v>69.59</v>
      </c>
      <c r="R522">
        <v>14.78</v>
      </c>
      <c r="S522">
        <v>15.63</v>
      </c>
      <c r="T522" t="s">
        <v>25</v>
      </c>
      <c r="U522">
        <f>YEAR(Plastic_Pollution_Data[[#This Row],[Date]])</f>
        <v>2022</v>
      </c>
    </row>
    <row r="523" spans="1:21" x14ac:dyDescent="0.35">
      <c r="A523">
        <v>1270</v>
      </c>
      <c r="B523" s="1">
        <v>45019</v>
      </c>
      <c r="C523" t="s">
        <v>30</v>
      </c>
      <c r="D523" t="s">
        <v>37</v>
      </c>
      <c r="E523" t="s">
        <v>53</v>
      </c>
      <c r="F523" t="s">
        <v>35</v>
      </c>
      <c r="G523" t="s">
        <v>38</v>
      </c>
      <c r="H523">
        <v>4756.7299999999996</v>
      </c>
      <c r="I523">
        <v>1983.69</v>
      </c>
      <c r="J523">
        <v>2773.04</v>
      </c>
      <c r="K523">
        <v>521.57000000000005</v>
      </c>
      <c r="L523">
        <v>15977410</v>
      </c>
      <c r="M523">
        <v>2.9799999999999998E-4</v>
      </c>
      <c r="N523">
        <v>351984.49</v>
      </c>
      <c r="O523">
        <v>9.67</v>
      </c>
      <c r="P523">
        <v>7.15</v>
      </c>
      <c r="Q523">
        <v>35.99</v>
      </c>
      <c r="R523">
        <v>38.19</v>
      </c>
      <c r="S523">
        <v>25.82</v>
      </c>
      <c r="T523" t="s">
        <v>25</v>
      </c>
      <c r="U523">
        <f>YEAR(Plastic_Pollution_Data[[#This Row],[Date]])</f>
        <v>2023</v>
      </c>
    </row>
    <row r="524" spans="1:21" x14ac:dyDescent="0.35">
      <c r="A524">
        <v>1274</v>
      </c>
      <c r="B524" s="1">
        <v>44912</v>
      </c>
      <c r="C524" t="s">
        <v>48</v>
      </c>
      <c r="D524" t="s">
        <v>41</v>
      </c>
      <c r="E524" t="s">
        <v>53</v>
      </c>
      <c r="F524" t="s">
        <v>43</v>
      </c>
      <c r="G524" t="s">
        <v>39</v>
      </c>
      <c r="H524">
        <v>4730.21</v>
      </c>
      <c r="I524">
        <v>1464.65</v>
      </c>
      <c r="J524">
        <v>3265.56</v>
      </c>
      <c r="K524">
        <v>878.64</v>
      </c>
      <c r="L524">
        <v>18697701</v>
      </c>
      <c r="M524">
        <v>2.5300000000000002E-4</v>
      </c>
      <c r="N524">
        <v>488449.43</v>
      </c>
      <c r="O524">
        <v>9.3800000000000008</v>
      </c>
      <c r="P524">
        <v>5.94</v>
      </c>
      <c r="Q524">
        <v>13.32</v>
      </c>
      <c r="R524">
        <v>49.34</v>
      </c>
      <c r="S524">
        <v>37.340000000000003</v>
      </c>
      <c r="T524" t="s">
        <v>25</v>
      </c>
      <c r="U524">
        <f>YEAR(Plastic_Pollution_Data[[#This Row],[Date]])</f>
        <v>2022</v>
      </c>
    </row>
    <row r="525" spans="1:21" x14ac:dyDescent="0.35">
      <c r="A525">
        <v>1308</v>
      </c>
      <c r="B525" s="1">
        <v>45194</v>
      </c>
      <c r="C525" t="s">
        <v>48</v>
      </c>
      <c r="D525" t="s">
        <v>27</v>
      </c>
      <c r="E525" t="s">
        <v>53</v>
      </c>
      <c r="F525" t="s">
        <v>43</v>
      </c>
      <c r="G525" t="s">
        <v>46</v>
      </c>
      <c r="H525">
        <v>3013.57</v>
      </c>
      <c r="I525">
        <v>1071.5</v>
      </c>
      <c r="J525">
        <v>1942.07</v>
      </c>
      <c r="K525">
        <v>102.91</v>
      </c>
      <c r="L525">
        <v>13379616</v>
      </c>
      <c r="M525">
        <v>2.2499999999999999E-4</v>
      </c>
      <c r="N525">
        <v>188436.95</v>
      </c>
      <c r="O525">
        <v>8.35</v>
      </c>
      <c r="P525">
        <v>7.59</v>
      </c>
      <c r="Q525">
        <v>66.48</v>
      </c>
      <c r="R525">
        <v>35.700000000000003</v>
      </c>
      <c r="S525">
        <v>-2.1800000000000002</v>
      </c>
      <c r="T525" t="s">
        <v>25</v>
      </c>
      <c r="U525">
        <f>YEAR(Plastic_Pollution_Data[[#This Row],[Date]])</f>
        <v>2023</v>
      </c>
    </row>
    <row r="526" spans="1:21" x14ac:dyDescent="0.35">
      <c r="A526">
        <v>1311</v>
      </c>
      <c r="B526" s="1">
        <v>44579</v>
      </c>
      <c r="C526" t="s">
        <v>45</v>
      </c>
      <c r="D526" t="s">
        <v>41</v>
      </c>
      <c r="E526" t="s">
        <v>53</v>
      </c>
      <c r="F526" t="s">
        <v>43</v>
      </c>
      <c r="G526" t="s">
        <v>40</v>
      </c>
      <c r="H526">
        <v>2796.02</v>
      </c>
      <c r="I526">
        <v>846.62</v>
      </c>
      <c r="J526">
        <v>1949.4</v>
      </c>
      <c r="K526">
        <v>167.59</v>
      </c>
      <c r="L526">
        <v>11532715</v>
      </c>
      <c r="M526">
        <v>2.42E-4</v>
      </c>
      <c r="N526">
        <v>306236.46000000002</v>
      </c>
      <c r="O526">
        <v>2.81</v>
      </c>
      <c r="P526">
        <v>5.0999999999999996</v>
      </c>
      <c r="Q526">
        <v>41.06</v>
      </c>
      <c r="R526">
        <v>50.95</v>
      </c>
      <c r="S526">
        <v>7.99</v>
      </c>
      <c r="T526" t="s">
        <v>25</v>
      </c>
      <c r="U526">
        <f>YEAR(Plastic_Pollution_Data[[#This Row],[Date]])</f>
        <v>2022</v>
      </c>
    </row>
    <row r="527" spans="1:21" x14ac:dyDescent="0.35">
      <c r="A527">
        <v>1317</v>
      </c>
      <c r="B527" s="1">
        <v>45313</v>
      </c>
      <c r="C527" t="s">
        <v>30</v>
      </c>
      <c r="D527" t="s">
        <v>49</v>
      </c>
      <c r="E527" t="s">
        <v>53</v>
      </c>
      <c r="F527" t="s">
        <v>28</v>
      </c>
      <c r="G527" t="s">
        <v>24</v>
      </c>
      <c r="H527">
        <v>3815.35</v>
      </c>
      <c r="I527">
        <v>401.09</v>
      </c>
      <c r="J527">
        <v>3414.26</v>
      </c>
      <c r="K527">
        <v>720.13</v>
      </c>
      <c r="L527">
        <v>5840298</v>
      </c>
      <c r="M527">
        <v>6.5300000000000004E-4</v>
      </c>
      <c r="N527">
        <v>331119.02</v>
      </c>
      <c r="O527">
        <v>2.58</v>
      </c>
      <c r="P527">
        <v>5.55</v>
      </c>
      <c r="Q527">
        <v>19.89</v>
      </c>
      <c r="R527">
        <v>21.11</v>
      </c>
      <c r="S527">
        <v>59</v>
      </c>
      <c r="T527" t="s">
        <v>25</v>
      </c>
      <c r="U527">
        <f>YEAR(Plastic_Pollution_Data[[#This Row],[Date]])</f>
        <v>2024</v>
      </c>
    </row>
    <row r="528" spans="1:21" x14ac:dyDescent="0.35">
      <c r="A528">
        <v>1320</v>
      </c>
      <c r="B528" s="1">
        <v>45177</v>
      </c>
      <c r="C528" t="s">
        <v>47</v>
      </c>
      <c r="D528" t="s">
        <v>49</v>
      </c>
      <c r="E528" t="s">
        <v>53</v>
      </c>
      <c r="F528" t="s">
        <v>28</v>
      </c>
      <c r="G528" t="s">
        <v>46</v>
      </c>
      <c r="H528">
        <v>803.04</v>
      </c>
      <c r="I528">
        <v>93.49</v>
      </c>
      <c r="J528">
        <v>709.55</v>
      </c>
      <c r="K528">
        <v>195.46</v>
      </c>
      <c r="L528">
        <v>14593702</v>
      </c>
      <c r="M528">
        <v>5.5000000000000002E-5</v>
      </c>
      <c r="N528">
        <v>37835.15</v>
      </c>
      <c r="O528">
        <v>5.95</v>
      </c>
      <c r="P528">
        <v>3.31</v>
      </c>
      <c r="Q528">
        <v>64.650000000000006</v>
      </c>
      <c r="R528">
        <v>53.65</v>
      </c>
      <c r="S528">
        <v>-18.3</v>
      </c>
      <c r="T528" t="s">
        <v>25</v>
      </c>
      <c r="U528">
        <f>YEAR(Plastic_Pollution_Data[[#This Row],[Date]])</f>
        <v>2023</v>
      </c>
    </row>
    <row r="529" spans="1:21" x14ac:dyDescent="0.35">
      <c r="A529">
        <v>1365</v>
      </c>
      <c r="B529" s="1">
        <v>44737</v>
      </c>
      <c r="C529" t="s">
        <v>33</v>
      </c>
      <c r="D529" t="s">
        <v>42</v>
      </c>
      <c r="E529" t="s">
        <v>53</v>
      </c>
      <c r="F529" t="s">
        <v>23</v>
      </c>
      <c r="G529" t="s">
        <v>46</v>
      </c>
      <c r="H529">
        <v>2172.56</v>
      </c>
      <c r="I529">
        <v>1087.71</v>
      </c>
      <c r="J529">
        <v>1084.8499999999999</v>
      </c>
      <c r="K529">
        <v>101.82</v>
      </c>
      <c r="L529">
        <v>10461598</v>
      </c>
      <c r="M529">
        <v>2.0799999999999999E-4</v>
      </c>
      <c r="N529">
        <v>104891.52</v>
      </c>
      <c r="O529">
        <v>7.53</v>
      </c>
      <c r="P529">
        <v>6.94</v>
      </c>
      <c r="Q529">
        <v>67.459999999999994</v>
      </c>
      <c r="R529">
        <v>46.61</v>
      </c>
      <c r="S529">
        <v>-14.07</v>
      </c>
      <c r="T529" t="s">
        <v>25</v>
      </c>
      <c r="U529">
        <f>YEAR(Plastic_Pollution_Data[[#This Row],[Date]])</f>
        <v>2022</v>
      </c>
    </row>
    <row r="530" spans="1:21" x14ac:dyDescent="0.35">
      <c r="A530">
        <v>1366</v>
      </c>
      <c r="B530" s="1">
        <v>44643</v>
      </c>
      <c r="C530" t="s">
        <v>20</v>
      </c>
      <c r="D530" t="s">
        <v>21</v>
      </c>
      <c r="E530" t="s">
        <v>53</v>
      </c>
      <c r="F530" t="s">
        <v>23</v>
      </c>
      <c r="G530" t="s">
        <v>39</v>
      </c>
      <c r="H530">
        <v>3075.8</v>
      </c>
      <c r="I530">
        <v>1251.18</v>
      </c>
      <c r="J530">
        <v>1824.62</v>
      </c>
      <c r="K530">
        <v>321.07</v>
      </c>
      <c r="L530">
        <v>17434576</v>
      </c>
      <c r="M530">
        <v>1.76E-4</v>
      </c>
      <c r="N530">
        <v>317437.26</v>
      </c>
      <c r="O530">
        <v>1.59</v>
      </c>
      <c r="P530">
        <v>7.2</v>
      </c>
      <c r="Q530">
        <v>52.81</v>
      </c>
      <c r="R530">
        <v>44.43</v>
      </c>
      <c r="S530">
        <v>2.76</v>
      </c>
      <c r="T530" t="s">
        <v>25</v>
      </c>
      <c r="U530">
        <f>YEAR(Plastic_Pollution_Data[[#This Row],[Date]])</f>
        <v>2022</v>
      </c>
    </row>
    <row r="531" spans="1:21" x14ac:dyDescent="0.35">
      <c r="A531">
        <v>1374</v>
      </c>
      <c r="B531" s="1">
        <v>44852</v>
      </c>
      <c r="C531" t="s">
        <v>20</v>
      </c>
      <c r="D531" t="s">
        <v>41</v>
      </c>
      <c r="E531" t="s">
        <v>53</v>
      </c>
      <c r="F531" t="s">
        <v>28</v>
      </c>
      <c r="G531" t="s">
        <v>39</v>
      </c>
      <c r="H531">
        <v>2509.59</v>
      </c>
      <c r="I531">
        <v>967.53</v>
      </c>
      <c r="J531">
        <v>1542.06</v>
      </c>
      <c r="K531">
        <v>318.58</v>
      </c>
      <c r="L531">
        <v>19435094</v>
      </c>
      <c r="M531">
        <v>1.2899999999999999E-4</v>
      </c>
      <c r="N531">
        <v>112211.17</v>
      </c>
      <c r="O531">
        <v>3.78</v>
      </c>
      <c r="P531">
        <v>4.08</v>
      </c>
      <c r="Q531">
        <v>13.17</v>
      </c>
      <c r="R531">
        <v>41.65</v>
      </c>
      <c r="S531">
        <v>45.18</v>
      </c>
      <c r="T531" t="s">
        <v>25</v>
      </c>
      <c r="U531">
        <f>YEAR(Plastic_Pollution_Data[[#This Row],[Date]])</f>
        <v>2022</v>
      </c>
    </row>
    <row r="532" spans="1:21" x14ac:dyDescent="0.35">
      <c r="A532">
        <v>1378</v>
      </c>
      <c r="B532" s="1">
        <v>44665</v>
      </c>
      <c r="C532" t="s">
        <v>26</v>
      </c>
      <c r="D532" t="s">
        <v>41</v>
      </c>
      <c r="E532" t="s">
        <v>53</v>
      </c>
      <c r="F532" t="s">
        <v>35</v>
      </c>
      <c r="G532" t="s">
        <v>39</v>
      </c>
      <c r="H532">
        <v>3500.8</v>
      </c>
      <c r="I532">
        <v>504.63</v>
      </c>
      <c r="J532">
        <v>2996.17</v>
      </c>
      <c r="K532">
        <v>593.83000000000004</v>
      </c>
      <c r="L532">
        <v>14624827</v>
      </c>
      <c r="M532">
        <v>2.3900000000000001E-4</v>
      </c>
      <c r="N532">
        <v>426837.3</v>
      </c>
      <c r="O532">
        <v>7.22</v>
      </c>
      <c r="P532">
        <v>7.65</v>
      </c>
      <c r="Q532">
        <v>31.14</v>
      </c>
      <c r="R532">
        <v>31.77</v>
      </c>
      <c r="S532">
        <v>37.090000000000003</v>
      </c>
      <c r="T532" t="s">
        <v>25</v>
      </c>
      <c r="U532">
        <f>YEAR(Plastic_Pollution_Data[[#This Row],[Date]])</f>
        <v>2022</v>
      </c>
    </row>
    <row r="533" spans="1:21" x14ac:dyDescent="0.35">
      <c r="A533">
        <v>1472</v>
      </c>
      <c r="B533" s="1">
        <v>45019</v>
      </c>
      <c r="C533" t="s">
        <v>33</v>
      </c>
      <c r="D533" t="s">
        <v>42</v>
      </c>
      <c r="E533" t="s">
        <v>53</v>
      </c>
      <c r="F533" t="s">
        <v>43</v>
      </c>
      <c r="G533" t="s">
        <v>39</v>
      </c>
      <c r="H533">
        <v>3896.13</v>
      </c>
      <c r="I533">
        <v>1100.43</v>
      </c>
      <c r="J533">
        <v>2795.7</v>
      </c>
      <c r="K533">
        <v>564.4</v>
      </c>
      <c r="L533">
        <v>7433568</v>
      </c>
      <c r="M533">
        <v>5.2400000000000005E-4</v>
      </c>
      <c r="N533">
        <v>248034.71</v>
      </c>
      <c r="O533">
        <v>5.87</v>
      </c>
      <c r="P533">
        <v>4.4400000000000004</v>
      </c>
      <c r="Q533">
        <v>53.39</v>
      </c>
      <c r="R533">
        <v>23.06</v>
      </c>
      <c r="S533">
        <v>23.55</v>
      </c>
      <c r="T533" t="s">
        <v>25</v>
      </c>
      <c r="U533">
        <f>YEAR(Plastic_Pollution_Data[[#This Row],[Date]])</f>
        <v>2023</v>
      </c>
    </row>
    <row r="534" spans="1:21" x14ac:dyDescent="0.35">
      <c r="A534">
        <v>1485</v>
      </c>
      <c r="B534" s="1">
        <v>44754</v>
      </c>
      <c r="C534" t="s">
        <v>33</v>
      </c>
      <c r="D534" t="s">
        <v>42</v>
      </c>
      <c r="E534" t="s">
        <v>53</v>
      </c>
      <c r="F534" t="s">
        <v>43</v>
      </c>
      <c r="G534" t="s">
        <v>39</v>
      </c>
      <c r="H534">
        <v>4664.66</v>
      </c>
      <c r="I534">
        <v>2109.79</v>
      </c>
      <c r="J534">
        <v>2554.87</v>
      </c>
      <c r="K534">
        <v>691.94</v>
      </c>
      <c r="L534">
        <v>10747243</v>
      </c>
      <c r="M534">
        <v>4.3399999999999998E-4</v>
      </c>
      <c r="N534">
        <v>356189.48</v>
      </c>
      <c r="O534">
        <v>3.76</v>
      </c>
      <c r="P534">
        <v>3.96</v>
      </c>
      <c r="Q534">
        <v>18.73</v>
      </c>
      <c r="R534">
        <v>17.45</v>
      </c>
      <c r="S534">
        <v>63.82</v>
      </c>
      <c r="T534" t="s">
        <v>25</v>
      </c>
      <c r="U534">
        <f>YEAR(Plastic_Pollution_Data[[#This Row],[Date]])</f>
        <v>2022</v>
      </c>
    </row>
    <row r="535" spans="1:21" x14ac:dyDescent="0.35">
      <c r="A535">
        <v>17</v>
      </c>
      <c r="B535" s="1">
        <v>45400</v>
      </c>
      <c r="C535" t="s">
        <v>33</v>
      </c>
      <c r="D535" t="s">
        <v>44</v>
      </c>
      <c r="E535" t="s">
        <v>50</v>
      </c>
      <c r="F535" t="s">
        <v>43</v>
      </c>
      <c r="G535" t="s">
        <v>46</v>
      </c>
      <c r="H535">
        <v>159.55000000000001</v>
      </c>
      <c r="I535">
        <v>93.83</v>
      </c>
      <c r="J535">
        <v>65.72</v>
      </c>
      <c r="K535">
        <v>12.16</v>
      </c>
      <c r="L535">
        <v>3463684</v>
      </c>
      <c r="M535">
        <v>4.6E-5</v>
      </c>
      <c r="N535">
        <v>9149.14</v>
      </c>
      <c r="O535">
        <v>6.71</v>
      </c>
      <c r="P535">
        <v>3.26</v>
      </c>
      <c r="Q535">
        <v>33.840000000000003</v>
      </c>
      <c r="R535">
        <v>11.06</v>
      </c>
      <c r="S535">
        <v>55.1</v>
      </c>
      <c r="T535" t="s">
        <v>54</v>
      </c>
      <c r="U535">
        <f>YEAR(Plastic_Pollution_Data[[#This Row],[Date]])</f>
        <v>2024</v>
      </c>
    </row>
    <row r="536" spans="1:21" x14ac:dyDescent="0.35">
      <c r="A536">
        <v>24</v>
      </c>
      <c r="B536" s="1">
        <v>44727</v>
      </c>
      <c r="C536" t="s">
        <v>48</v>
      </c>
      <c r="D536" t="s">
        <v>44</v>
      </c>
      <c r="E536" t="s">
        <v>50</v>
      </c>
      <c r="F536" t="s">
        <v>35</v>
      </c>
      <c r="G536" t="s">
        <v>40</v>
      </c>
      <c r="H536">
        <v>1455.08</v>
      </c>
      <c r="I536">
        <v>192.96</v>
      </c>
      <c r="J536">
        <v>1262.1199999999999</v>
      </c>
      <c r="K536">
        <v>303.39999999999998</v>
      </c>
      <c r="L536">
        <v>7566114</v>
      </c>
      <c r="M536">
        <v>1.92E-4</v>
      </c>
      <c r="N536">
        <v>134485.85999999999</v>
      </c>
      <c r="O536">
        <v>7.63</v>
      </c>
      <c r="P536">
        <v>8.69</v>
      </c>
      <c r="Q536">
        <v>62.24</v>
      </c>
      <c r="R536">
        <v>18.59</v>
      </c>
      <c r="S536">
        <v>19.170000000000002</v>
      </c>
      <c r="T536" t="s">
        <v>54</v>
      </c>
      <c r="U536">
        <f>YEAR(Plastic_Pollution_Data[[#This Row],[Date]])</f>
        <v>2022</v>
      </c>
    </row>
    <row r="537" spans="1:21" x14ac:dyDescent="0.35">
      <c r="A537">
        <v>79</v>
      </c>
      <c r="B537" s="1">
        <v>44572</v>
      </c>
      <c r="C537" t="s">
        <v>30</v>
      </c>
      <c r="D537" t="s">
        <v>21</v>
      </c>
      <c r="E537" t="s">
        <v>50</v>
      </c>
      <c r="F537" t="s">
        <v>43</v>
      </c>
      <c r="G537" t="s">
        <v>40</v>
      </c>
      <c r="H537">
        <v>3718.64</v>
      </c>
      <c r="I537">
        <v>1088.45</v>
      </c>
      <c r="J537">
        <v>2630.19</v>
      </c>
      <c r="K537">
        <v>248.5</v>
      </c>
      <c r="L537">
        <v>1205707</v>
      </c>
      <c r="M537">
        <v>3.0839999999999999E-3</v>
      </c>
      <c r="N537">
        <v>158400.26999999999</v>
      </c>
      <c r="O537">
        <v>6.72</v>
      </c>
      <c r="P537">
        <v>4.62</v>
      </c>
      <c r="Q537">
        <v>30.54</v>
      </c>
      <c r="R537">
        <v>35.229999999999997</v>
      </c>
      <c r="S537">
        <v>34.229999999999997</v>
      </c>
      <c r="T537" t="s">
        <v>54</v>
      </c>
      <c r="U537">
        <f>YEAR(Plastic_Pollution_Data[[#This Row],[Date]])</f>
        <v>2022</v>
      </c>
    </row>
    <row r="538" spans="1:21" x14ac:dyDescent="0.35">
      <c r="A538">
        <v>80</v>
      </c>
      <c r="B538" s="1">
        <v>45386</v>
      </c>
      <c r="C538" t="s">
        <v>36</v>
      </c>
      <c r="D538" t="s">
        <v>37</v>
      </c>
      <c r="E538" t="s">
        <v>50</v>
      </c>
      <c r="F538" t="s">
        <v>28</v>
      </c>
      <c r="G538" t="s">
        <v>39</v>
      </c>
      <c r="H538">
        <v>743.25</v>
      </c>
      <c r="I538">
        <v>171.06</v>
      </c>
      <c r="J538">
        <v>572.19000000000005</v>
      </c>
      <c r="K538">
        <v>130.31</v>
      </c>
      <c r="L538">
        <v>9591486</v>
      </c>
      <c r="M538">
        <v>7.7000000000000001E-5</v>
      </c>
      <c r="N538">
        <v>103064.5</v>
      </c>
      <c r="O538">
        <v>4.99</v>
      </c>
      <c r="P538">
        <v>1.22</v>
      </c>
      <c r="Q538">
        <v>69.16</v>
      </c>
      <c r="R538">
        <v>58.04</v>
      </c>
      <c r="S538">
        <v>-27.2</v>
      </c>
      <c r="T538" t="s">
        <v>54</v>
      </c>
      <c r="U538">
        <f>YEAR(Plastic_Pollution_Data[[#This Row],[Date]])</f>
        <v>2024</v>
      </c>
    </row>
    <row r="539" spans="1:21" x14ac:dyDescent="0.35">
      <c r="A539">
        <v>90</v>
      </c>
      <c r="B539" s="1">
        <v>44887</v>
      </c>
      <c r="C539" t="s">
        <v>20</v>
      </c>
      <c r="D539" t="s">
        <v>41</v>
      </c>
      <c r="E539" t="s">
        <v>50</v>
      </c>
      <c r="F539" t="s">
        <v>23</v>
      </c>
      <c r="G539" t="s">
        <v>29</v>
      </c>
      <c r="H539">
        <v>2244.23</v>
      </c>
      <c r="I539">
        <v>1319.57</v>
      </c>
      <c r="J539">
        <v>924.66</v>
      </c>
      <c r="K539">
        <v>249.18</v>
      </c>
      <c r="L539">
        <v>16696556</v>
      </c>
      <c r="M539">
        <v>1.34E-4</v>
      </c>
      <c r="N539">
        <v>141593.98000000001</v>
      </c>
      <c r="O539">
        <v>9.3800000000000008</v>
      </c>
      <c r="P539">
        <v>2.86</v>
      </c>
      <c r="Q539">
        <v>47.26</v>
      </c>
      <c r="R539">
        <v>24.66</v>
      </c>
      <c r="S539">
        <v>28.08</v>
      </c>
      <c r="T539" t="s">
        <v>54</v>
      </c>
      <c r="U539">
        <f>YEAR(Plastic_Pollution_Data[[#This Row],[Date]])</f>
        <v>2022</v>
      </c>
    </row>
    <row r="540" spans="1:21" x14ac:dyDescent="0.35">
      <c r="A540">
        <v>92</v>
      </c>
      <c r="B540" s="1">
        <v>45012</v>
      </c>
      <c r="C540" t="s">
        <v>48</v>
      </c>
      <c r="D540" t="s">
        <v>44</v>
      </c>
      <c r="E540" t="s">
        <v>50</v>
      </c>
      <c r="F540" t="s">
        <v>43</v>
      </c>
      <c r="G540" t="s">
        <v>40</v>
      </c>
      <c r="H540">
        <v>4301.45</v>
      </c>
      <c r="I540">
        <v>2306.23</v>
      </c>
      <c r="J540">
        <v>1995.22</v>
      </c>
      <c r="K540">
        <v>356.6</v>
      </c>
      <c r="L540">
        <v>11059132</v>
      </c>
      <c r="M540">
        <v>3.8900000000000002E-4</v>
      </c>
      <c r="N540">
        <v>249588.99</v>
      </c>
      <c r="O540">
        <v>2.65</v>
      </c>
      <c r="P540">
        <v>4.1100000000000003</v>
      </c>
      <c r="Q540">
        <v>17.350000000000001</v>
      </c>
      <c r="R540">
        <v>30.79</v>
      </c>
      <c r="S540">
        <v>51.86</v>
      </c>
      <c r="T540" t="s">
        <v>54</v>
      </c>
      <c r="U540">
        <f>YEAR(Plastic_Pollution_Data[[#This Row],[Date]])</f>
        <v>2023</v>
      </c>
    </row>
    <row r="541" spans="1:21" x14ac:dyDescent="0.35">
      <c r="A541">
        <v>114</v>
      </c>
      <c r="B541" s="1">
        <v>45447</v>
      </c>
      <c r="C541" t="s">
        <v>26</v>
      </c>
      <c r="D541" t="s">
        <v>49</v>
      </c>
      <c r="E541" t="s">
        <v>50</v>
      </c>
      <c r="F541" t="s">
        <v>23</v>
      </c>
      <c r="G541" t="s">
        <v>32</v>
      </c>
      <c r="H541">
        <v>1208.68</v>
      </c>
      <c r="I541">
        <v>250.41</v>
      </c>
      <c r="J541">
        <v>958.27</v>
      </c>
      <c r="K541">
        <v>191.12</v>
      </c>
      <c r="L541">
        <v>3640453</v>
      </c>
      <c r="M541">
        <v>3.3199999999999999E-4</v>
      </c>
      <c r="N541">
        <v>64062.09</v>
      </c>
      <c r="O541">
        <v>8.27</v>
      </c>
      <c r="P541">
        <v>2.36</v>
      </c>
      <c r="Q541">
        <v>17.37</v>
      </c>
      <c r="R541">
        <v>40.869999999999997</v>
      </c>
      <c r="S541">
        <v>41.76</v>
      </c>
      <c r="T541" t="s">
        <v>54</v>
      </c>
      <c r="U541">
        <f>YEAR(Plastic_Pollution_Data[[#This Row],[Date]])</f>
        <v>2024</v>
      </c>
    </row>
    <row r="542" spans="1:21" x14ac:dyDescent="0.35">
      <c r="A542">
        <v>118</v>
      </c>
      <c r="B542" s="1">
        <v>45047</v>
      </c>
      <c r="C542" t="s">
        <v>20</v>
      </c>
      <c r="D542" t="s">
        <v>49</v>
      </c>
      <c r="E542" t="s">
        <v>50</v>
      </c>
      <c r="F542" t="s">
        <v>35</v>
      </c>
      <c r="G542" t="s">
        <v>29</v>
      </c>
      <c r="H542">
        <v>4758.7299999999996</v>
      </c>
      <c r="I542">
        <v>2489.89</v>
      </c>
      <c r="J542">
        <v>2268.84</v>
      </c>
      <c r="K542">
        <v>338.65</v>
      </c>
      <c r="L542">
        <v>1477569</v>
      </c>
      <c r="M542">
        <v>3.2209999999999999E-3</v>
      </c>
      <c r="N542">
        <v>305048.3</v>
      </c>
      <c r="O542">
        <v>3.22</v>
      </c>
      <c r="P542">
        <v>9.5299999999999994</v>
      </c>
      <c r="Q542">
        <v>26.28</v>
      </c>
      <c r="R542">
        <v>43.7</v>
      </c>
      <c r="S542">
        <v>30.02</v>
      </c>
      <c r="T542" t="s">
        <v>54</v>
      </c>
      <c r="U542">
        <f>YEAR(Plastic_Pollution_Data[[#This Row],[Date]])</f>
        <v>2023</v>
      </c>
    </row>
    <row r="543" spans="1:21" x14ac:dyDescent="0.35">
      <c r="A543">
        <v>127</v>
      </c>
      <c r="B543" s="1">
        <v>44741</v>
      </c>
      <c r="C543" t="s">
        <v>20</v>
      </c>
      <c r="D543" t="s">
        <v>21</v>
      </c>
      <c r="E543" t="s">
        <v>50</v>
      </c>
      <c r="F543" t="s">
        <v>43</v>
      </c>
      <c r="G543" t="s">
        <v>46</v>
      </c>
      <c r="H543">
        <v>4011.14</v>
      </c>
      <c r="I543">
        <v>1710.7</v>
      </c>
      <c r="J543">
        <v>2300.44</v>
      </c>
      <c r="K543">
        <v>684.33</v>
      </c>
      <c r="L543">
        <v>13213200</v>
      </c>
      <c r="M543">
        <v>3.0400000000000002E-4</v>
      </c>
      <c r="N543">
        <v>379969.01</v>
      </c>
      <c r="O543">
        <v>1.71</v>
      </c>
      <c r="P543">
        <v>7.7</v>
      </c>
      <c r="Q543">
        <v>16.36</v>
      </c>
      <c r="R543">
        <v>30.06</v>
      </c>
      <c r="S543">
        <v>53.58</v>
      </c>
      <c r="T543" t="s">
        <v>54</v>
      </c>
      <c r="U543">
        <f>YEAR(Plastic_Pollution_Data[[#This Row],[Date]])</f>
        <v>2022</v>
      </c>
    </row>
    <row r="544" spans="1:21" x14ac:dyDescent="0.35">
      <c r="A544">
        <v>132</v>
      </c>
      <c r="B544" s="1">
        <v>44615</v>
      </c>
      <c r="C544" t="s">
        <v>30</v>
      </c>
      <c r="D544" t="s">
        <v>49</v>
      </c>
      <c r="E544" t="s">
        <v>50</v>
      </c>
      <c r="F544" t="s">
        <v>23</v>
      </c>
      <c r="G544" t="s">
        <v>24</v>
      </c>
      <c r="H544">
        <v>976.32</v>
      </c>
      <c r="I544">
        <v>169.39</v>
      </c>
      <c r="J544">
        <v>806.93</v>
      </c>
      <c r="K544">
        <v>66.86</v>
      </c>
      <c r="L544">
        <v>7492505</v>
      </c>
      <c r="M544">
        <v>1.2999999999999999E-4</v>
      </c>
      <c r="N544">
        <v>85805.15</v>
      </c>
      <c r="O544">
        <v>5.62</v>
      </c>
      <c r="P544">
        <v>5.81</v>
      </c>
      <c r="Q544">
        <v>21.76</v>
      </c>
      <c r="R544">
        <v>17.04</v>
      </c>
      <c r="S544">
        <v>61.2</v>
      </c>
      <c r="T544" t="s">
        <v>54</v>
      </c>
      <c r="U544">
        <f>YEAR(Plastic_Pollution_Data[[#This Row],[Date]])</f>
        <v>2022</v>
      </c>
    </row>
    <row r="545" spans="1:21" x14ac:dyDescent="0.35">
      <c r="A545">
        <v>142</v>
      </c>
      <c r="B545" s="1">
        <v>45339</v>
      </c>
      <c r="C545" t="s">
        <v>30</v>
      </c>
      <c r="D545" t="s">
        <v>49</v>
      </c>
      <c r="E545" t="s">
        <v>50</v>
      </c>
      <c r="F545" t="s">
        <v>35</v>
      </c>
      <c r="G545" t="s">
        <v>24</v>
      </c>
      <c r="H545">
        <v>4712.4399999999996</v>
      </c>
      <c r="I545">
        <v>1488.88</v>
      </c>
      <c r="J545">
        <v>3223.56</v>
      </c>
      <c r="K545">
        <v>262.69</v>
      </c>
      <c r="L545">
        <v>4193395</v>
      </c>
      <c r="M545">
        <v>1.124E-3</v>
      </c>
      <c r="N545">
        <v>265277.21000000002</v>
      </c>
      <c r="O545">
        <v>2.87</v>
      </c>
      <c r="P545">
        <v>2.75</v>
      </c>
      <c r="Q545">
        <v>49.22</v>
      </c>
      <c r="R545">
        <v>20.010000000000002</v>
      </c>
      <c r="S545">
        <v>30.77</v>
      </c>
      <c r="T545" t="s">
        <v>54</v>
      </c>
      <c r="U545">
        <f>YEAR(Plastic_Pollution_Data[[#This Row],[Date]])</f>
        <v>2024</v>
      </c>
    </row>
    <row r="546" spans="1:21" x14ac:dyDescent="0.35">
      <c r="A546">
        <v>176</v>
      </c>
      <c r="B546" s="1">
        <v>44599</v>
      </c>
      <c r="C546" t="s">
        <v>36</v>
      </c>
      <c r="D546" t="s">
        <v>49</v>
      </c>
      <c r="E546" t="s">
        <v>50</v>
      </c>
      <c r="F546" t="s">
        <v>23</v>
      </c>
      <c r="G546" t="s">
        <v>32</v>
      </c>
      <c r="H546">
        <v>2128.0100000000002</v>
      </c>
      <c r="I546">
        <v>392.45</v>
      </c>
      <c r="J546">
        <v>1735.56</v>
      </c>
      <c r="K546">
        <v>87.45</v>
      </c>
      <c r="L546">
        <v>7161981</v>
      </c>
      <c r="M546">
        <v>2.9700000000000001E-4</v>
      </c>
      <c r="N546">
        <v>250018.41</v>
      </c>
      <c r="O546">
        <v>7.89</v>
      </c>
      <c r="P546">
        <v>2.08</v>
      </c>
      <c r="Q546">
        <v>20.87</v>
      </c>
      <c r="R546">
        <v>49.33</v>
      </c>
      <c r="S546">
        <v>29.8</v>
      </c>
      <c r="T546" t="s">
        <v>54</v>
      </c>
      <c r="U546">
        <f>YEAR(Plastic_Pollution_Data[[#This Row],[Date]])</f>
        <v>2022</v>
      </c>
    </row>
    <row r="547" spans="1:21" x14ac:dyDescent="0.35">
      <c r="A547">
        <v>181</v>
      </c>
      <c r="B547" s="1">
        <v>44586</v>
      </c>
      <c r="C547" t="s">
        <v>48</v>
      </c>
      <c r="D547" t="s">
        <v>42</v>
      </c>
      <c r="E547" t="s">
        <v>50</v>
      </c>
      <c r="F547" t="s">
        <v>23</v>
      </c>
      <c r="G547" t="s">
        <v>32</v>
      </c>
      <c r="H547">
        <v>92.25</v>
      </c>
      <c r="I547">
        <v>39.03</v>
      </c>
      <c r="J547">
        <v>53.22</v>
      </c>
      <c r="K547">
        <v>10.36</v>
      </c>
      <c r="L547">
        <v>8986357</v>
      </c>
      <c r="M547">
        <v>1.0000000000000001E-5</v>
      </c>
      <c r="N547">
        <v>9042.9699999999993</v>
      </c>
      <c r="O547">
        <v>5.63</v>
      </c>
      <c r="P547">
        <v>5.81</v>
      </c>
      <c r="Q547">
        <v>17.46</v>
      </c>
      <c r="R547">
        <v>10.74</v>
      </c>
      <c r="S547">
        <v>71.8</v>
      </c>
      <c r="T547" t="s">
        <v>54</v>
      </c>
      <c r="U547">
        <f>YEAR(Plastic_Pollution_Data[[#This Row],[Date]])</f>
        <v>2022</v>
      </c>
    </row>
    <row r="548" spans="1:21" x14ac:dyDescent="0.35">
      <c r="A548">
        <v>183</v>
      </c>
      <c r="B548" s="1">
        <v>45283</v>
      </c>
      <c r="C548" t="s">
        <v>47</v>
      </c>
      <c r="D548" t="s">
        <v>21</v>
      </c>
      <c r="E548" t="s">
        <v>50</v>
      </c>
      <c r="F548" t="s">
        <v>35</v>
      </c>
      <c r="G548" t="s">
        <v>46</v>
      </c>
      <c r="H548">
        <v>3799.33</v>
      </c>
      <c r="I548">
        <v>2009.22</v>
      </c>
      <c r="J548">
        <v>1790.11</v>
      </c>
      <c r="K548">
        <v>175.27</v>
      </c>
      <c r="L548">
        <v>19518215</v>
      </c>
      <c r="M548">
        <v>1.95E-4</v>
      </c>
      <c r="N548">
        <v>90464.03</v>
      </c>
      <c r="O548">
        <v>8.3800000000000008</v>
      </c>
      <c r="P548">
        <v>2.95</v>
      </c>
      <c r="Q548">
        <v>26.4</v>
      </c>
      <c r="R548">
        <v>27.47</v>
      </c>
      <c r="S548">
        <v>46.13</v>
      </c>
      <c r="T548" t="s">
        <v>54</v>
      </c>
      <c r="U548">
        <f>YEAR(Plastic_Pollution_Data[[#This Row],[Date]])</f>
        <v>2023</v>
      </c>
    </row>
    <row r="549" spans="1:21" x14ac:dyDescent="0.35">
      <c r="A549">
        <v>192</v>
      </c>
      <c r="B549" s="1">
        <v>45477</v>
      </c>
      <c r="C549" t="s">
        <v>26</v>
      </c>
      <c r="D549" t="s">
        <v>21</v>
      </c>
      <c r="E549" t="s">
        <v>50</v>
      </c>
      <c r="F549" t="s">
        <v>35</v>
      </c>
      <c r="G549" t="s">
        <v>39</v>
      </c>
      <c r="H549">
        <v>2790.97</v>
      </c>
      <c r="I549">
        <v>375.47</v>
      </c>
      <c r="J549">
        <v>2415.5</v>
      </c>
      <c r="K549">
        <v>236.99</v>
      </c>
      <c r="L549">
        <v>11682456</v>
      </c>
      <c r="M549">
        <v>2.3900000000000001E-4</v>
      </c>
      <c r="N549">
        <v>296650.12</v>
      </c>
      <c r="O549">
        <v>5.89</v>
      </c>
      <c r="P549">
        <v>9.86</v>
      </c>
      <c r="Q549">
        <v>53.26</v>
      </c>
      <c r="R549">
        <v>50.58</v>
      </c>
      <c r="S549">
        <v>-3.84</v>
      </c>
      <c r="T549" t="s">
        <v>54</v>
      </c>
      <c r="U549">
        <f>YEAR(Plastic_Pollution_Data[[#This Row],[Date]])</f>
        <v>2024</v>
      </c>
    </row>
    <row r="550" spans="1:21" x14ac:dyDescent="0.35">
      <c r="A550">
        <v>200</v>
      </c>
      <c r="B550" s="1">
        <v>45035</v>
      </c>
      <c r="C550" t="s">
        <v>33</v>
      </c>
      <c r="D550" t="s">
        <v>44</v>
      </c>
      <c r="E550" t="s">
        <v>50</v>
      </c>
      <c r="F550" t="s">
        <v>28</v>
      </c>
      <c r="G550" t="s">
        <v>29</v>
      </c>
      <c r="H550">
        <v>3911.76</v>
      </c>
      <c r="I550">
        <v>1527.86</v>
      </c>
      <c r="J550">
        <v>2383.9</v>
      </c>
      <c r="K550">
        <v>331.65</v>
      </c>
      <c r="L550">
        <v>13462728</v>
      </c>
      <c r="M550">
        <v>2.9100000000000003E-4</v>
      </c>
      <c r="N550">
        <v>310579.26</v>
      </c>
      <c r="O550">
        <v>5.58</v>
      </c>
      <c r="P550">
        <v>4.05</v>
      </c>
      <c r="Q550">
        <v>30.66</v>
      </c>
      <c r="R550">
        <v>49.01</v>
      </c>
      <c r="S550">
        <v>20.329999999999998</v>
      </c>
      <c r="T550" t="s">
        <v>54</v>
      </c>
      <c r="U550">
        <f>YEAR(Plastic_Pollution_Data[[#This Row],[Date]])</f>
        <v>2023</v>
      </c>
    </row>
    <row r="551" spans="1:21" x14ac:dyDescent="0.35">
      <c r="A551">
        <v>218</v>
      </c>
      <c r="B551" s="1">
        <v>44628</v>
      </c>
      <c r="C551" t="s">
        <v>45</v>
      </c>
      <c r="D551" t="s">
        <v>21</v>
      </c>
      <c r="E551" t="s">
        <v>50</v>
      </c>
      <c r="F551" t="s">
        <v>43</v>
      </c>
      <c r="G551" t="s">
        <v>39</v>
      </c>
      <c r="H551">
        <v>2965.85</v>
      </c>
      <c r="I551">
        <v>387.25</v>
      </c>
      <c r="J551">
        <v>2578.6</v>
      </c>
      <c r="K551">
        <v>505.48</v>
      </c>
      <c r="L551">
        <v>10412322</v>
      </c>
      <c r="M551">
        <v>2.8499999999999999E-4</v>
      </c>
      <c r="N551">
        <v>212576.58</v>
      </c>
      <c r="O551">
        <v>6.23</v>
      </c>
      <c r="P551">
        <v>2.2599999999999998</v>
      </c>
      <c r="Q551">
        <v>66.45</v>
      </c>
      <c r="R551">
        <v>25.12</v>
      </c>
      <c r="S551">
        <v>8.43</v>
      </c>
      <c r="T551" t="s">
        <v>54</v>
      </c>
      <c r="U551">
        <f>YEAR(Plastic_Pollution_Data[[#This Row],[Date]])</f>
        <v>2022</v>
      </c>
    </row>
    <row r="552" spans="1:21" x14ac:dyDescent="0.35">
      <c r="A552">
        <v>232</v>
      </c>
      <c r="B552" s="1">
        <v>45277</v>
      </c>
      <c r="C552" t="s">
        <v>26</v>
      </c>
      <c r="D552" t="s">
        <v>44</v>
      </c>
      <c r="E552" t="s">
        <v>50</v>
      </c>
      <c r="F552" t="s">
        <v>28</v>
      </c>
      <c r="G552" t="s">
        <v>46</v>
      </c>
      <c r="H552">
        <v>2563.0700000000002</v>
      </c>
      <c r="I552">
        <v>756.5</v>
      </c>
      <c r="J552">
        <v>1806.57</v>
      </c>
      <c r="K552">
        <v>508.06</v>
      </c>
      <c r="L552">
        <v>5778581</v>
      </c>
      <c r="M552">
        <v>4.44E-4</v>
      </c>
      <c r="N552">
        <v>166811.73000000001</v>
      </c>
      <c r="O552">
        <v>2.64</v>
      </c>
      <c r="P552">
        <v>9.0500000000000007</v>
      </c>
      <c r="Q552">
        <v>12.79</v>
      </c>
      <c r="R552">
        <v>48.43</v>
      </c>
      <c r="S552">
        <v>38.78</v>
      </c>
      <c r="T552" t="s">
        <v>54</v>
      </c>
      <c r="U552">
        <f>YEAR(Plastic_Pollution_Data[[#This Row],[Date]])</f>
        <v>2023</v>
      </c>
    </row>
    <row r="553" spans="1:21" x14ac:dyDescent="0.35">
      <c r="A553">
        <v>251</v>
      </c>
      <c r="B553" s="1">
        <v>44677</v>
      </c>
      <c r="C553" t="s">
        <v>26</v>
      </c>
      <c r="D553" t="s">
        <v>41</v>
      </c>
      <c r="E553" t="s">
        <v>50</v>
      </c>
      <c r="F553" t="s">
        <v>35</v>
      </c>
      <c r="G553" t="s">
        <v>24</v>
      </c>
      <c r="H553">
        <v>695.8</v>
      </c>
      <c r="I553">
        <v>231.24</v>
      </c>
      <c r="J553">
        <v>464.56</v>
      </c>
      <c r="K553">
        <v>84.15</v>
      </c>
      <c r="L553">
        <v>1504665</v>
      </c>
      <c r="M553">
        <v>4.6200000000000001E-4</v>
      </c>
      <c r="N553">
        <v>87427.72</v>
      </c>
      <c r="O553">
        <v>8.84</v>
      </c>
      <c r="P553">
        <v>1.35</v>
      </c>
      <c r="Q553">
        <v>53.2</v>
      </c>
      <c r="R553">
        <v>15.5</v>
      </c>
      <c r="S553">
        <v>31.3</v>
      </c>
      <c r="T553" t="s">
        <v>54</v>
      </c>
      <c r="U553">
        <f>YEAR(Plastic_Pollution_Data[[#This Row],[Date]])</f>
        <v>2022</v>
      </c>
    </row>
    <row r="554" spans="1:21" x14ac:dyDescent="0.35">
      <c r="A554">
        <v>255</v>
      </c>
      <c r="B554" s="1">
        <v>45442</v>
      </c>
      <c r="C554" t="s">
        <v>20</v>
      </c>
      <c r="D554" t="s">
        <v>49</v>
      </c>
      <c r="E554" t="s">
        <v>50</v>
      </c>
      <c r="F554" t="s">
        <v>23</v>
      </c>
      <c r="G554" t="s">
        <v>46</v>
      </c>
      <c r="H554">
        <v>2298.44</v>
      </c>
      <c r="I554">
        <v>482.97</v>
      </c>
      <c r="J554">
        <v>1815.47</v>
      </c>
      <c r="K554">
        <v>538.36</v>
      </c>
      <c r="L554">
        <v>6575502</v>
      </c>
      <c r="M554">
        <v>3.5E-4</v>
      </c>
      <c r="N554">
        <v>241604.84</v>
      </c>
      <c r="O554">
        <v>2.39</v>
      </c>
      <c r="P554">
        <v>2.67</v>
      </c>
      <c r="Q554">
        <v>49.41</v>
      </c>
      <c r="R554">
        <v>47.27</v>
      </c>
      <c r="S554">
        <v>3.32</v>
      </c>
      <c r="T554" t="s">
        <v>54</v>
      </c>
      <c r="U554">
        <f>YEAR(Plastic_Pollution_Data[[#This Row],[Date]])</f>
        <v>2024</v>
      </c>
    </row>
    <row r="555" spans="1:21" x14ac:dyDescent="0.35">
      <c r="A555">
        <v>280</v>
      </c>
      <c r="B555" s="1">
        <v>45081</v>
      </c>
      <c r="C555" t="s">
        <v>45</v>
      </c>
      <c r="D555" t="s">
        <v>41</v>
      </c>
      <c r="E555" t="s">
        <v>50</v>
      </c>
      <c r="F555" t="s">
        <v>28</v>
      </c>
      <c r="G555" t="s">
        <v>39</v>
      </c>
      <c r="H555">
        <v>1686.74</v>
      </c>
      <c r="I555">
        <v>641.70000000000005</v>
      </c>
      <c r="J555">
        <v>1045.04</v>
      </c>
      <c r="K555">
        <v>158.97</v>
      </c>
      <c r="L555">
        <v>11724213</v>
      </c>
      <c r="M555">
        <v>1.44E-4</v>
      </c>
      <c r="N555">
        <v>175348.63</v>
      </c>
      <c r="O555">
        <v>5.82</v>
      </c>
      <c r="P555">
        <v>9.6999999999999993</v>
      </c>
      <c r="Q555">
        <v>15.61</v>
      </c>
      <c r="R555">
        <v>30.59</v>
      </c>
      <c r="S555">
        <v>53.8</v>
      </c>
      <c r="T555" t="s">
        <v>54</v>
      </c>
      <c r="U555">
        <f>YEAR(Plastic_Pollution_Data[[#This Row],[Date]])</f>
        <v>2023</v>
      </c>
    </row>
    <row r="556" spans="1:21" x14ac:dyDescent="0.35">
      <c r="A556">
        <v>292</v>
      </c>
      <c r="B556" s="1">
        <v>45508</v>
      </c>
      <c r="C556" t="s">
        <v>47</v>
      </c>
      <c r="D556" t="s">
        <v>44</v>
      </c>
      <c r="E556" t="s">
        <v>50</v>
      </c>
      <c r="F556" t="s">
        <v>43</v>
      </c>
      <c r="G556" t="s">
        <v>39</v>
      </c>
      <c r="H556">
        <v>4416.62</v>
      </c>
      <c r="I556">
        <v>2458.1999999999998</v>
      </c>
      <c r="J556">
        <v>1958.42</v>
      </c>
      <c r="K556">
        <v>220.56</v>
      </c>
      <c r="L556">
        <v>7645488</v>
      </c>
      <c r="M556">
        <v>5.7799999999999995E-4</v>
      </c>
      <c r="N556">
        <v>364200.76</v>
      </c>
      <c r="O556">
        <v>2.69</v>
      </c>
      <c r="P556">
        <v>3.45</v>
      </c>
      <c r="Q556">
        <v>44.34</v>
      </c>
      <c r="R556">
        <v>19.29</v>
      </c>
      <c r="S556">
        <v>36.369999999999997</v>
      </c>
      <c r="T556" t="s">
        <v>54</v>
      </c>
      <c r="U556">
        <f>YEAR(Plastic_Pollution_Data[[#This Row],[Date]])</f>
        <v>2024</v>
      </c>
    </row>
    <row r="557" spans="1:21" x14ac:dyDescent="0.35">
      <c r="A557">
        <v>296</v>
      </c>
      <c r="B557" s="1">
        <v>45169</v>
      </c>
      <c r="C557" t="s">
        <v>30</v>
      </c>
      <c r="D557" t="s">
        <v>34</v>
      </c>
      <c r="E557" t="s">
        <v>50</v>
      </c>
      <c r="F557" t="s">
        <v>35</v>
      </c>
      <c r="G557" t="s">
        <v>29</v>
      </c>
      <c r="H557">
        <v>1001.3</v>
      </c>
      <c r="I557">
        <v>276.39999999999998</v>
      </c>
      <c r="J557">
        <v>724.9</v>
      </c>
      <c r="K557">
        <v>55.75</v>
      </c>
      <c r="L557">
        <v>6666375</v>
      </c>
      <c r="M557">
        <v>1.4999999999999999E-4</v>
      </c>
      <c r="N557">
        <v>137371.04999999999</v>
      </c>
      <c r="O557">
        <v>9.11</v>
      </c>
      <c r="P557">
        <v>8.5</v>
      </c>
      <c r="Q557">
        <v>47.07</v>
      </c>
      <c r="R557">
        <v>21.71</v>
      </c>
      <c r="S557">
        <v>31.22</v>
      </c>
      <c r="T557" t="s">
        <v>54</v>
      </c>
      <c r="U557">
        <f>YEAR(Plastic_Pollution_Data[[#This Row],[Date]])</f>
        <v>2023</v>
      </c>
    </row>
    <row r="558" spans="1:21" x14ac:dyDescent="0.35">
      <c r="A558">
        <v>317</v>
      </c>
      <c r="B558" s="1">
        <v>45553</v>
      </c>
      <c r="C558" t="s">
        <v>30</v>
      </c>
      <c r="D558" t="s">
        <v>44</v>
      </c>
      <c r="E558" t="s">
        <v>50</v>
      </c>
      <c r="F558" t="s">
        <v>23</v>
      </c>
      <c r="G558" t="s">
        <v>32</v>
      </c>
      <c r="H558">
        <v>2554.08</v>
      </c>
      <c r="I558">
        <v>1355.33</v>
      </c>
      <c r="J558">
        <v>1198.75</v>
      </c>
      <c r="K558">
        <v>290.23</v>
      </c>
      <c r="L558">
        <v>15649072</v>
      </c>
      <c r="M558">
        <v>1.63E-4</v>
      </c>
      <c r="N558">
        <v>177002.39</v>
      </c>
      <c r="O558">
        <v>4.08</v>
      </c>
      <c r="P558">
        <v>2.39</v>
      </c>
      <c r="Q558">
        <v>47.74</v>
      </c>
      <c r="R558">
        <v>26.04</v>
      </c>
      <c r="S558">
        <v>26.22</v>
      </c>
      <c r="T558" t="s">
        <v>54</v>
      </c>
      <c r="U558">
        <f>YEAR(Plastic_Pollution_Data[[#This Row],[Date]])</f>
        <v>2024</v>
      </c>
    </row>
    <row r="559" spans="1:21" x14ac:dyDescent="0.35">
      <c r="A559">
        <v>350</v>
      </c>
      <c r="B559" s="1">
        <v>45174</v>
      </c>
      <c r="C559" t="s">
        <v>45</v>
      </c>
      <c r="D559" t="s">
        <v>37</v>
      </c>
      <c r="E559" t="s">
        <v>50</v>
      </c>
      <c r="F559" t="s">
        <v>28</v>
      </c>
      <c r="G559" t="s">
        <v>38</v>
      </c>
      <c r="H559">
        <v>2901.41</v>
      </c>
      <c r="I559">
        <v>1670.04</v>
      </c>
      <c r="J559">
        <v>1231.3699999999999</v>
      </c>
      <c r="K559">
        <v>329.07</v>
      </c>
      <c r="L559">
        <v>10613508</v>
      </c>
      <c r="M559">
        <v>2.7300000000000002E-4</v>
      </c>
      <c r="N559">
        <v>159740.92000000001</v>
      </c>
      <c r="O559">
        <v>2.17</v>
      </c>
      <c r="P559">
        <v>5.94</v>
      </c>
      <c r="Q559">
        <v>34.42</v>
      </c>
      <c r="R559">
        <v>21.24</v>
      </c>
      <c r="S559">
        <v>44.34</v>
      </c>
      <c r="T559" t="s">
        <v>54</v>
      </c>
      <c r="U559">
        <f>YEAR(Plastic_Pollution_Data[[#This Row],[Date]])</f>
        <v>2023</v>
      </c>
    </row>
    <row r="560" spans="1:21" x14ac:dyDescent="0.35">
      <c r="A560">
        <v>352</v>
      </c>
      <c r="B560" s="1">
        <v>45008</v>
      </c>
      <c r="C560" t="s">
        <v>30</v>
      </c>
      <c r="D560" t="s">
        <v>31</v>
      </c>
      <c r="E560" t="s">
        <v>50</v>
      </c>
      <c r="F560" t="s">
        <v>35</v>
      </c>
      <c r="G560" t="s">
        <v>38</v>
      </c>
      <c r="H560">
        <v>2996.5</v>
      </c>
      <c r="I560">
        <v>974.89</v>
      </c>
      <c r="J560">
        <v>2021.61</v>
      </c>
      <c r="K560">
        <v>577.85</v>
      </c>
      <c r="L560">
        <v>12549927</v>
      </c>
      <c r="M560">
        <v>2.3900000000000001E-4</v>
      </c>
      <c r="N560">
        <v>179093.03</v>
      </c>
      <c r="O560">
        <v>3.15</v>
      </c>
      <c r="P560">
        <v>7.3</v>
      </c>
      <c r="Q560">
        <v>40.07</v>
      </c>
      <c r="R560">
        <v>42.03</v>
      </c>
      <c r="S560">
        <v>17.899999999999999</v>
      </c>
      <c r="T560" t="s">
        <v>54</v>
      </c>
      <c r="U560">
        <f>YEAR(Plastic_Pollution_Data[[#This Row],[Date]])</f>
        <v>2023</v>
      </c>
    </row>
    <row r="561" spans="1:21" x14ac:dyDescent="0.35">
      <c r="A561">
        <v>371</v>
      </c>
      <c r="B561" s="1">
        <v>44942</v>
      </c>
      <c r="C561" t="s">
        <v>26</v>
      </c>
      <c r="D561" t="s">
        <v>37</v>
      </c>
      <c r="E561" t="s">
        <v>50</v>
      </c>
      <c r="F561" t="s">
        <v>35</v>
      </c>
      <c r="G561" t="s">
        <v>39</v>
      </c>
      <c r="H561">
        <v>690.96</v>
      </c>
      <c r="I561">
        <v>341.99</v>
      </c>
      <c r="J561">
        <v>348.97</v>
      </c>
      <c r="K561">
        <v>100.54</v>
      </c>
      <c r="L561">
        <v>4627828</v>
      </c>
      <c r="M561">
        <v>1.4899999999999999E-4</v>
      </c>
      <c r="N561">
        <v>21659.68</v>
      </c>
      <c r="O561">
        <v>2.35</v>
      </c>
      <c r="P561">
        <v>6.55</v>
      </c>
      <c r="Q561">
        <v>25.94</v>
      </c>
      <c r="R561">
        <v>13.3</v>
      </c>
      <c r="S561">
        <v>60.76</v>
      </c>
      <c r="T561" t="s">
        <v>54</v>
      </c>
      <c r="U561">
        <f>YEAR(Plastic_Pollution_Data[[#This Row],[Date]])</f>
        <v>2023</v>
      </c>
    </row>
    <row r="562" spans="1:21" x14ac:dyDescent="0.35">
      <c r="A562">
        <v>374</v>
      </c>
      <c r="B562" s="1">
        <v>45169</v>
      </c>
      <c r="C562" t="s">
        <v>36</v>
      </c>
      <c r="D562" t="s">
        <v>42</v>
      </c>
      <c r="E562" t="s">
        <v>50</v>
      </c>
      <c r="F562" t="s">
        <v>28</v>
      </c>
      <c r="G562" t="s">
        <v>29</v>
      </c>
      <c r="H562">
        <v>1964.62</v>
      </c>
      <c r="I562">
        <v>333.23</v>
      </c>
      <c r="J562">
        <v>1631.39</v>
      </c>
      <c r="K562">
        <v>285.72000000000003</v>
      </c>
      <c r="L562">
        <v>2823737</v>
      </c>
      <c r="M562">
        <v>6.96E-4</v>
      </c>
      <c r="N562">
        <v>234099.44</v>
      </c>
      <c r="O562">
        <v>1.39</v>
      </c>
      <c r="P562">
        <v>3.27</v>
      </c>
      <c r="Q562">
        <v>16.27</v>
      </c>
      <c r="R562">
        <v>32.17</v>
      </c>
      <c r="S562">
        <v>51.56</v>
      </c>
      <c r="T562" t="s">
        <v>54</v>
      </c>
      <c r="U562">
        <f>YEAR(Plastic_Pollution_Data[[#This Row],[Date]])</f>
        <v>2023</v>
      </c>
    </row>
    <row r="563" spans="1:21" x14ac:dyDescent="0.35">
      <c r="A563">
        <v>392</v>
      </c>
      <c r="B563" s="1">
        <v>44732</v>
      </c>
      <c r="C563" t="s">
        <v>48</v>
      </c>
      <c r="D563" t="s">
        <v>44</v>
      </c>
      <c r="E563" t="s">
        <v>50</v>
      </c>
      <c r="F563" t="s">
        <v>35</v>
      </c>
      <c r="G563" t="s">
        <v>40</v>
      </c>
      <c r="H563">
        <v>619.57000000000005</v>
      </c>
      <c r="I563">
        <v>206.7</v>
      </c>
      <c r="J563">
        <v>412.87</v>
      </c>
      <c r="K563">
        <v>40.53</v>
      </c>
      <c r="L563">
        <v>15559878</v>
      </c>
      <c r="M563">
        <v>4.0000000000000003E-5</v>
      </c>
      <c r="N563">
        <v>33246.589999999997</v>
      </c>
      <c r="O563">
        <v>4.3600000000000003</v>
      </c>
      <c r="P563">
        <v>7.8</v>
      </c>
      <c r="Q563">
        <v>60.9</v>
      </c>
      <c r="R563">
        <v>22.43</v>
      </c>
      <c r="S563">
        <v>16.670000000000002</v>
      </c>
      <c r="T563" t="s">
        <v>54</v>
      </c>
      <c r="U563">
        <f>YEAR(Plastic_Pollution_Data[[#This Row],[Date]])</f>
        <v>2022</v>
      </c>
    </row>
    <row r="564" spans="1:21" x14ac:dyDescent="0.35">
      <c r="A564">
        <v>399</v>
      </c>
      <c r="B564" s="1">
        <v>45337</v>
      </c>
      <c r="C564" t="s">
        <v>33</v>
      </c>
      <c r="D564" t="s">
        <v>21</v>
      </c>
      <c r="E564" t="s">
        <v>50</v>
      </c>
      <c r="F564" t="s">
        <v>28</v>
      </c>
      <c r="G564" t="s">
        <v>29</v>
      </c>
      <c r="H564">
        <v>529.75</v>
      </c>
      <c r="I564">
        <v>261.89999999999998</v>
      </c>
      <c r="J564">
        <v>267.85000000000002</v>
      </c>
      <c r="K564">
        <v>75.5</v>
      </c>
      <c r="L564">
        <v>17229393</v>
      </c>
      <c r="M564">
        <v>3.1000000000000001E-5</v>
      </c>
      <c r="N564">
        <v>17643.21</v>
      </c>
      <c r="O564">
        <v>9.32</v>
      </c>
      <c r="P564">
        <v>3.35</v>
      </c>
      <c r="Q564">
        <v>59.68</v>
      </c>
      <c r="R564">
        <v>30.5</v>
      </c>
      <c r="S564">
        <v>9.82</v>
      </c>
      <c r="T564" t="s">
        <v>54</v>
      </c>
      <c r="U564">
        <f>YEAR(Plastic_Pollution_Data[[#This Row],[Date]])</f>
        <v>2024</v>
      </c>
    </row>
    <row r="565" spans="1:21" x14ac:dyDescent="0.35">
      <c r="A565">
        <v>402</v>
      </c>
      <c r="B565" s="1">
        <v>45252</v>
      </c>
      <c r="C565" t="s">
        <v>33</v>
      </c>
      <c r="D565" t="s">
        <v>41</v>
      </c>
      <c r="E565" t="s">
        <v>50</v>
      </c>
      <c r="F565" t="s">
        <v>28</v>
      </c>
      <c r="G565" t="s">
        <v>46</v>
      </c>
      <c r="H565">
        <v>3820.15</v>
      </c>
      <c r="I565">
        <v>1732.37</v>
      </c>
      <c r="J565">
        <v>2087.7800000000002</v>
      </c>
      <c r="K565">
        <v>448.8</v>
      </c>
      <c r="L565">
        <v>9849260</v>
      </c>
      <c r="M565">
        <v>3.88E-4</v>
      </c>
      <c r="N565">
        <v>399668.57</v>
      </c>
      <c r="O565">
        <v>9.51</v>
      </c>
      <c r="P565">
        <v>7.74</v>
      </c>
      <c r="Q565">
        <v>14.82</v>
      </c>
      <c r="R565">
        <v>53.21</v>
      </c>
      <c r="S565">
        <v>31.97</v>
      </c>
      <c r="T565" t="s">
        <v>54</v>
      </c>
      <c r="U565">
        <f>YEAR(Plastic_Pollution_Data[[#This Row],[Date]])</f>
        <v>2023</v>
      </c>
    </row>
    <row r="566" spans="1:21" x14ac:dyDescent="0.35">
      <c r="A566">
        <v>403</v>
      </c>
      <c r="B566" s="1">
        <v>45531</v>
      </c>
      <c r="C566" t="s">
        <v>36</v>
      </c>
      <c r="D566" t="s">
        <v>21</v>
      </c>
      <c r="E566" t="s">
        <v>50</v>
      </c>
      <c r="F566" t="s">
        <v>35</v>
      </c>
      <c r="G566" t="s">
        <v>39</v>
      </c>
      <c r="H566">
        <v>3103.09</v>
      </c>
      <c r="I566">
        <v>1590.52</v>
      </c>
      <c r="J566">
        <v>1512.57</v>
      </c>
      <c r="K566">
        <v>127.67</v>
      </c>
      <c r="L566">
        <v>16646508</v>
      </c>
      <c r="M566">
        <v>1.8599999999999999E-4</v>
      </c>
      <c r="N566">
        <v>100190.05</v>
      </c>
      <c r="O566">
        <v>4.6399999999999997</v>
      </c>
      <c r="P566">
        <v>5.04</v>
      </c>
      <c r="Q566">
        <v>31.39</v>
      </c>
      <c r="R566">
        <v>53.84</v>
      </c>
      <c r="S566">
        <v>14.77</v>
      </c>
      <c r="T566" t="s">
        <v>54</v>
      </c>
      <c r="U566">
        <f>YEAR(Plastic_Pollution_Data[[#This Row],[Date]])</f>
        <v>2024</v>
      </c>
    </row>
    <row r="567" spans="1:21" x14ac:dyDescent="0.35">
      <c r="A567">
        <v>420</v>
      </c>
      <c r="B567" s="1">
        <v>45507</v>
      </c>
      <c r="C567" t="s">
        <v>36</v>
      </c>
      <c r="D567" t="s">
        <v>49</v>
      </c>
      <c r="E567" t="s">
        <v>50</v>
      </c>
      <c r="F567" t="s">
        <v>23</v>
      </c>
      <c r="G567" t="s">
        <v>29</v>
      </c>
      <c r="H567">
        <v>1464.6</v>
      </c>
      <c r="I567">
        <v>212.26</v>
      </c>
      <c r="J567">
        <v>1252.3399999999999</v>
      </c>
      <c r="K567">
        <v>172.66</v>
      </c>
      <c r="L567">
        <v>18398296</v>
      </c>
      <c r="M567">
        <v>8.0000000000000007E-5</v>
      </c>
      <c r="N567">
        <v>121610.79</v>
      </c>
      <c r="O567">
        <v>6.4</v>
      </c>
      <c r="P567">
        <v>1.1100000000000001</v>
      </c>
      <c r="Q567">
        <v>10.61</v>
      </c>
      <c r="R567">
        <v>19.309999999999999</v>
      </c>
      <c r="S567">
        <v>70.08</v>
      </c>
      <c r="T567" t="s">
        <v>54</v>
      </c>
      <c r="U567">
        <f>YEAR(Plastic_Pollution_Data[[#This Row],[Date]])</f>
        <v>2024</v>
      </c>
    </row>
    <row r="568" spans="1:21" x14ac:dyDescent="0.35">
      <c r="A568">
        <v>450</v>
      </c>
      <c r="B568" s="1">
        <v>44806</v>
      </c>
      <c r="C568" t="s">
        <v>45</v>
      </c>
      <c r="D568" t="s">
        <v>31</v>
      </c>
      <c r="E568" t="s">
        <v>50</v>
      </c>
      <c r="F568" t="s">
        <v>43</v>
      </c>
      <c r="G568" t="s">
        <v>29</v>
      </c>
      <c r="H568">
        <v>3874.1</v>
      </c>
      <c r="I568">
        <v>1748.66</v>
      </c>
      <c r="J568">
        <v>2125.44</v>
      </c>
      <c r="K568">
        <v>595.02</v>
      </c>
      <c r="L568">
        <v>11947679</v>
      </c>
      <c r="M568">
        <v>3.2400000000000001E-4</v>
      </c>
      <c r="N568">
        <v>375354.9</v>
      </c>
      <c r="O568">
        <v>1.08</v>
      </c>
      <c r="P568">
        <v>6.38</v>
      </c>
      <c r="Q568">
        <v>10.74</v>
      </c>
      <c r="R568">
        <v>25.19</v>
      </c>
      <c r="S568">
        <v>64.069999999999993</v>
      </c>
      <c r="T568" t="s">
        <v>54</v>
      </c>
      <c r="U568">
        <f>YEAR(Plastic_Pollution_Data[[#This Row],[Date]])</f>
        <v>2022</v>
      </c>
    </row>
    <row r="569" spans="1:21" x14ac:dyDescent="0.35">
      <c r="A569">
        <v>468</v>
      </c>
      <c r="B569" s="1">
        <v>45002</v>
      </c>
      <c r="C569" t="s">
        <v>20</v>
      </c>
      <c r="D569" t="s">
        <v>37</v>
      </c>
      <c r="E569" t="s">
        <v>50</v>
      </c>
      <c r="F569" t="s">
        <v>35</v>
      </c>
      <c r="G569" t="s">
        <v>29</v>
      </c>
      <c r="H569">
        <v>4680.74</v>
      </c>
      <c r="I569">
        <v>1353.13</v>
      </c>
      <c r="J569">
        <v>3327.61</v>
      </c>
      <c r="K569">
        <v>630.74</v>
      </c>
      <c r="L569">
        <v>12287587</v>
      </c>
      <c r="M569">
        <v>3.8099999999999999E-4</v>
      </c>
      <c r="N569">
        <v>465377.94</v>
      </c>
      <c r="O569">
        <v>9.31</v>
      </c>
      <c r="P569">
        <v>4.76</v>
      </c>
      <c r="Q569">
        <v>65.12</v>
      </c>
      <c r="R569">
        <v>23.26</v>
      </c>
      <c r="S569">
        <v>11.62</v>
      </c>
      <c r="T569" t="s">
        <v>54</v>
      </c>
      <c r="U569">
        <f>YEAR(Plastic_Pollution_Data[[#This Row],[Date]])</f>
        <v>2023</v>
      </c>
    </row>
    <row r="570" spans="1:21" x14ac:dyDescent="0.35">
      <c r="A570">
        <v>478</v>
      </c>
      <c r="B570" s="1">
        <v>45002</v>
      </c>
      <c r="C570" t="s">
        <v>33</v>
      </c>
      <c r="D570" t="s">
        <v>31</v>
      </c>
      <c r="E570" t="s">
        <v>50</v>
      </c>
      <c r="F570" t="s">
        <v>35</v>
      </c>
      <c r="G570" t="s">
        <v>38</v>
      </c>
      <c r="H570">
        <v>3573.03</v>
      </c>
      <c r="I570">
        <v>1358.66</v>
      </c>
      <c r="J570">
        <v>2214.37</v>
      </c>
      <c r="K570">
        <v>131.81</v>
      </c>
      <c r="L570">
        <v>4922603</v>
      </c>
      <c r="M570">
        <v>7.2599999999999997E-4</v>
      </c>
      <c r="N570">
        <v>164670.37</v>
      </c>
      <c r="O570">
        <v>4.1500000000000004</v>
      </c>
      <c r="P570">
        <v>5.29</v>
      </c>
      <c r="Q570">
        <v>41.13</v>
      </c>
      <c r="R570">
        <v>17.510000000000002</v>
      </c>
      <c r="S570">
        <v>41.36</v>
      </c>
      <c r="T570" t="s">
        <v>54</v>
      </c>
      <c r="U570">
        <f>YEAR(Plastic_Pollution_Data[[#This Row],[Date]])</f>
        <v>2023</v>
      </c>
    </row>
    <row r="571" spans="1:21" x14ac:dyDescent="0.35">
      <c r="A571">
        <v>480</v>
      </c>
      <c r="B571" s="1">
        <v>45301</v>
      </c>
      <c r="C571" t="s">
        <v>30</v>
      </c>
      <c r="D571" t="s">
        <v>42</v>
      </c>
      <c r="E571" t="s">
        <v>50</v>
      </c>
      <c r="F571" t="s">
        <v>23</v>
      </c>
      <c r="G571" t="s">
        <v>39</v>
      </c>
      <c r="H571">
        <v>2639.71</v>
      </c>
      <c r="I571">
        <v>546.88</v>
      </c>
      <c r="J571">
        <v>2092.83</v>
      </c>
      <c r="K571">
        <v>403.08</v>
      </c>
      <c r="L571">
        <v>4647258</v>
      </c>
      <c r="M571">
        <v>5.6800000000000004E-4</v>
      </c>
      <c r="N571">
        <v>289938.75</v>
      </c>
      <c r="O571">
        <v>1.28</v>
      </c>
      <c r="P571">
        <v>9.98</v>
      </c>
      <c r="Q571">
        <v>57.78</v>
      </c>
      <c r="R571">
        <v>28.87</v>
      </c>
      <c r="S571">
        <v>13.35</v>
      </c>
      <c r="T571" t="s">
        <v>54</v>
      </c>
      <c r="U571">
        <f>YEAR(Plastic_Pollution_Data[[#This Row],[Date]])</f>
        <v>2024</v>
      </c>
    </row>
    <row r="572" spans="1:21" x14ac:dyDescent="0.35">
      <c r="A572">
        <v>481</v>
      </c>
      <c r="B572" s="1">
        <v>45224</v>
      </c>
      <c r="C572" t="s">
        <v>36</v>
      </c>
      <c r="D572" t="s">
        <v>27</v>
      </c>
      <c r="E572" t="s">
        <v>50</v>
      </c>
      <c r="F572" t="s">
        <v>43</v>
      </c>
      <c r="G572" t="s">
        <v>39</v>
      </c>
      <c r="H572">
        <v>282.88</v>
      </c>
      <c r="I572">
        <v>69.83</v>
      </c>
      <c r="J572">
        <v>213.05</v>
      </c>
      <c r="K572">
        <v>33.44</v>
      </c>
      <c r="L572">
        <v>13843995</v>
      </c>
      <c r="M572">
        <v>2.0000000000000002E-5</v>
      </c>
      <c r="N572">
        <v>15987.28</v>
      </c>
      <c r="O572">
        <v>1.4</v>
      </c>
      <c r="P572">
        <v>1.61</v>
      </c>
      <c r="Q572">
        <v>24.37</v>
      </c>
      <c r="R572">
        <v>34.97</v>
      </c>
      <c r="S572">
        <v>40.659999999999997</v>
      </c>
      <c r="T572" t="s">
        <v>54</v>
      </c>
      <c r="U572">
        <f>YEAR(Plastic_Pollution_Data[[#This Row],[Date]])</f>
        <v>2023</v>
      </c>
    </row>
    <row r="573" spans="1:21" x14ac:dyDescent="0.35">
      <c r="A573">
        <v>489</v>
      </c>
      <c r="B573" s="1">
        <v>45397</v>
      </c>
      <c r="C573" t="s">
        <v>30</v>
      </c>
      <c r="D573" t="s">
        <v>49</v>
      </c>
      <c r="E573" t="s">
        <v>50</v>
      </c>
      <c r="F573" t="s">
        <v>43</v>
      </c>
      <c r="G573" t="s">
        <v>39</v>
      </c>
      <c r="H573">
        <v>3316.93</v>
      </c>
      <c r="I573">
        <v>585.03</v>
      </c>
      <c r="J573">
        <v>2731.9</v>
      </c>
      <c r="K573">
        <v>634.20000000000005</v>
      </c>
      <c r="L573">
        <v>9718871</v>
      </c>
      <c r="M573">
        <v>3.4099999999999999E-4</v>
      </c>
      <c r="N573">
        <v>527245.02</v>
      </c>
      <c r="O573">
        <v>6.88</v>
      </c>
      <c r="P573">
        <v>6.75</v>
      </c>
      <c r="Q573">
        <v>69.739999999999995</v>
      </c>
      <c r="R573">
        <v>23.04</v>
      </c>
      <c r="S573">
        <v>7.22</v>
      </c>
      <c r="T573" t="s">
        <v>54</v>
      </c>
      <c r="U573">
        <f>YEAR(Plastic_Pollution_Data[[#This Row],[Date]])</f>
        <v>2024</v>
      </c>
    </row>
    <row r="574" spans="1:21" x14ac:dyDescent="0.35">
      <c r="A574">
        <v>502</v>
      </c>
      <c r="B574" s="1">
        <v>45302</v>
      </c>
      <c r="C574" t="s">
        <v>36</v>
      </c>
      <c r="D574" t="s">
        <v>44</v>
      </c>
      <c r="E574" t="s">
        <v>50</v>
      </c>
      <c r="F574" t="s">
        <v>43</v>
      </c>
      <c r="G574" t="s">
        <v>29</v>
      </c>
      <c r="H574">
        <v>3937.84</v>
      </c>
      <c r="I574">
        <v>2135</v>
      </c>
      <c r="J574">
        <v>1802.84</v>
      </c>
      <c r="K574">
        <v>479.47</v>
      </c>
      <c r="L574">
        <v>5189827</v>
      </c>
      <c r="M574">
        <v>7.5900000000000002E-4</v>
      </c>
      <c r="N574">
        <v>128481.52</v>
      </c>
      <c r="O574">
        <v>2.7</v>
      </c>
      <c r="P574">
        <v>5.2</v>
      </c>
      <c r="Q574">
        <v>13.23</v>
      </c>
      <c r="R574">
        <v>58.06</v>
      </c>
      <c r="S574">
        <v>28.71</v>
      </c>
      <c r="T574" t="s">
        <v>54</v>
      </c>
      <c r="U574">
        <f>YEAR(Plastic_Pollution_Data[[#This Row],[Date]])</f>
        <v>2024</v>
      </c>
    </row>
    <row r="575" spans="1:21" x14ac:dyDescent="0.35">
      <c r="A575">
        <v>520</v>
      </c>
      <c r="B575" s="1">
        <v>44640</v>
      </c>
      <c r="C575" t="s">
        <v>33</v>
      </c>
      <c r="D575" t="s">
        <v>31</v>
      </c>
      <c r="E575" t="s">
        <v>50</v>
      </c>
      <c r="F575" t="s">
        <v>23</v>
      </c>
      <c r="G575" t="s">
        <v>32</v>
      </c>
      <c r="H575">
        <v>4355.72</v>
      </c>
      <c r="I575">
        <v>1121.23</v>
      </c>
      <c r="J575">
        <v>3234.49</v>
      </c>
      <c r="K575">
        <v>828.19</v>
      </c>
      <c r="L575">
        <v>6222915</v>
      </c>
      <c r="M575">
        <v>6.9999999999999999E-4</v>
      </c>
      <c r="N575">
        <v>277786.78999999998</v>
      </c>
      <c r="O575">
        <v>9.81</v>
      </c>
      <c r="P575">
        <v>6.8</v>
      </c>
      <c r="Q575">
        <v>29.19</v>
      </c>
      <c r="R575">
        <v>18.03</v>
      </c>
      <c r="S575">
        <v>52.78</v>
      </c>
      <c r="T575" t="s">
        <v>54</v>
      </c>
      <c r="U575">
        <f>YEAR(Plastic_Pollution_Data[[#This Row],[Date]])</f>
        <v>2022</v>
      </c>
    </row>
    <row r="576" spans="1:21" x14ac:dyDescent="0.35">
      <c r="A576">
        <v>542</v>
      </c>
      <c r="B576" s="1">
        <v>44913</v>
      </c>
      <c r="C576" t="s">
        <v>20</v>
      </c>
      <c r="D576" t="s">
        <v>37</v>
      </c>
      <c r="E576" t="s">
        <v>50</v>
      </c>
      <c r="F576" t="s">
        <v>35</v>
      </c>
      <c r="G576" t="s">
        <v>38</v>
      </c>
      <c r="H576">
        <v>3788.92</v>
      </c>
      <c r="I576">
        <v>1628.17</v>
      </c>
      <c r="J576">
        <v>2160.75</v>
      </c>
      <c r="K576">
        <v>424.4</v>
      </c>
      <c r="L576">
        <v>3856000</v>
      </c>
      <c r="M576">
        <v>9.8299999999999993E-4</v>
      </c>
      <c r="N576">
        <v>354961.42</v>
      </c>
      <c r="O576">
        <v>4.78</v>
      </c>
      <c r="P576">
        <v>1.41</v>
      </c>
      <c r="Q576">
        <v>43.47</v>
      </c>
      <c r="R576">
        <v>48.74</v>
      </c>
      <c r="S576">
        <v>7.79</v>
      </c>
      <c r="T576" t="s">
        <v>54</v>
      </c>
      <c r="U576">
        <f>YEAR(Plastic_Pollution_Data[[#This Row],[Date]])</f>
        <v>2022</v>
      </c>
    </row>
    <row r="577" spans="1:21" x14ac:dyDescent="0.35">
      <c r="A577">
        <v>591</v>
      </c>
      <c r="B577" s="1">
        <v>45368</v>
      </c>
      <c r="C577" t="s">
        <v>20</v>
      </c>
      <c r="D577" t="s">
        <v>41</v>
      </c>
      <c r="E577" t="s">
        <v>50</v>
      </c>
      <c r="F577" t="s">
        <v>28</v>
      </c>
      <c r="G577" t="s">
        <v>39</v>
      </c>
      <c r="H577">
        <v>4542.78</v>
      </c>
      <c r="I577">
        <v>607.12</v>
      </c>
      <c r="J577">
        <v>3935.66</v>
      </c>
      <c r="K577">
        <v>457.48</v>
      </c>
      <c r="L577">
        <v>17768787</v>
      </c>
      <c r="M577">
        <v>2.5599999999999999E-4</v>
      </c>
      <c r="N577">
        <v>471592.59</v>
      </c>
      <c r="O577">
        <v>7.36</v>
      </c>
      <c r="P577">
        <v>9.75</v>
      </c>
      <c r="Q577">
        <v>30.78</v>
      </c>
      <c r="R577">
        <v>22.34</v>
      </c>
      <c r="S577">
        <v>46.88</v>
      </c>
      <c r="T577" t="s">
        <v>54</v>
      </c>
      <c r="U577">
        <f>YEAR(Plastic_Pollution_Data[[#This Row],[Date]])</f>
        <v>2024</v>
      </c>
    </row>
    <row r="578" spans="1:21" x14ac:dyDescent="0.35">
      <c r="A578">
        <v>653</v>
      </c>
      <c r="B578" s="1">
        <v>45509</v>
      </c>
      <c r="C578" t="s">
        <v>48</v>
      </c>
      <c r="D578" t="s">
        <v>21</v>
      </c>
      <c r="E578" t="s">
        <v>50</v>
      </c>
      <c r="F578" t="s">
        <v>35</v>
      </c>
      <c r="G578" t="s">
        <v>32</v>
      </c>
      <c r="H578">
        <v>3767.39</v>
      </c>
      <c r="I578">
        <v>675.18</v>
      </c>
      <c r="J578">
        <v>3092.21</v>
      </c>
      <c r="K578">
        <v>659.54</v>
      </c>
      <c r="L578">
        <v>12512834</v>
      </c>
      <c r="M578">
        <v>3.01E-4</v>
      </c>
      <c r="N578">
        <v>317913.36</v>
      </c>
      <c r="O578">
        <v>6.57</v>
      </c>
      <c r="P578">
        <v>5.67</v>
      </c>
      <c r="Q578">
        <v>59.21</v>
      </c>
      <c r="R578">
        <v>39.03</v>
      </c>
      <c r="S578">
        <v>1.76</v>
      </c>
      <c r="T578" t="s">
        <v>54</v>
      </c>
      <c r="U578">
        <f>YEAR(Plastic_Pollution_Data[[#This Row],[Date]])</f>
        <v>2024</v>
      </c>
    </row>
    <row r="579" spans="1:21" x14ac:dyDescent="0.35">
      <c r="A579">
        <v>670</v>
      </c>
      <c r="B579" s="1">
        <v>45111</v>
      </c>
      <c r="C579" t="s">
        <v>33</v>
      </c>
      <c r="D579" t="s">
        <v>44</v>
      </c>
      <c r="E579" t="s">
        <v>50</v>
      </c>
      <c r="F579" t="s">
        <v>23</v>
      </c>
      <c r="G579" t="s">
        <v>29</v>
      </c>
      <c r="H579">
        <v>619.80999999999995</v>
      </c>
      <c r="I579">
        <v>147.16</v>
      </c>
      <c r="J579">
        <v>472.65</v>
      </c>
      <c r="K579">
        <v>37.409999999999997</v>
      </c>
      <c r="L579">
        <v>17959467</v>
      </c>
      <c r="M579">
        <v>3.4999999999999997E-5</v>
      </c>
      <c r="N579">
        <v>67432.62</v>
      </c>
      <c r="O579">
        <v>8.73</v>
      </c>
      <c r="P579">
        <v>2</v>
      </c>
      <c r="Q579">
        <v>50.41</v>
      </c>
      <c r="R579">
        <v>10.39</v>
      </c>
      <c r="S579">
        <v>39.200000000000003</v>
      </c>
      <c r="T579" t="s">
        <v>54</v>
      </c>
      <c r="U579">
        <f>YEAR(Plastic_Pollution_Data[[#This Row],[Date]])</f>
        <v>2023</v>
      </c>
    </row>
    <row r="580" spans="1:21" x14ac:dyDescent="0.35">
      <c r="A580">
        <v>675</v>
      </c>
      <c r="B580" s="1">
        <v>45361</v>
      </c>
      <c r="C580" t="s">
        <v>36</v>
      </c>
      <c r="D580" t="s">
        <v>49</v>
      </c>
      <c r="E580" t="s">
        <v>50</v>
      </c>
      <c r="F580" t="s">
        <v>35</v>
      </c>
      <c r="G580" t="s">
        <v>46</v>
      </c>
      <c r="H580">
        <v>2693.37</v>
      </c>
      <c r="I580">
        <v>380.46</v>
      </c>
      <c r="J580">
        <v>2312.91</v>
      </c>
      <c r="K580">
        <v>132.18</v>
      </c>
      <c r="L580">
        <v>1751044</v>
      </c>
      <c r="M580">
        <v>1.5380000000000001E-3</v>
      </c>
      <c r="N580">
        <v>164990.71</v>
      </c>
      <c r="O580">
        <v>7.7</v>
      </c>
      <c r="P580">
        <v>8.94</v>
      </c>
      <c r="Q580">
        <v>14.27</v>
      </c>
      <c r="R580">
        <v>59.83</v>
      </c>
      <c r="S580">
        <v>25.9</v>
      </c>
      <c r="T580" t="s">
        <v>54</v>
      </c>
      <c r="U580">
        <f>YEAR(Plastic_Pollution_Data[[#This Row],[Date]])</f>
        <v>2024</v>
      </c>
    </row>
    <row r="581" spans="1:21" x14ac:dyDescent="0.35">
      <c r="A581">
        <v>678</v>
      </c>
      <c r="B581" s="1">
        <v>44674</v>
      </c>
      <c r="C581" t="s">
        <v>26</v>
      </c>
      <c r="D581" t="s">
        <v>27</v>
      </c>
      <c r="E581" t="s">
        <v>50</v>
      </c>
      <c r="F581" t="s">
        <v>43</v>
      </c>
      <c r="G581" t="s">
        <v>39</v>
      </c>
      <c r="H581">
        <v>4685.07</v>
      </c>
      <c r="I581">
        <v>2654.78</v>
      </c>
      <c r="J581">
        <v>2030.29</v>
      </c>
      <c r="K581">
        <v>105.94</v>
      </c>
      <c r="L581">
        <v>15115521</v>
      </c>
      <c r="M581">
        <v>3.1E-4</v>
      </c>
      <c r="N581">
        <v>225686.49</v>
      </c>
      <c r="O581">
        <v>1.22</v>
      </c>
      <c r="P581">
        <v>7.67</v>
      </c>
      <c r="Q581">
        <v>59.02</v>
      </c>
      <c r="R581">
        <v>42.67</v>
      </c>
      <c r="S581">
        <v>-1.69</v>
      </c>
      <c r="T581" t="s">
        <v>54</v>
      </c>
      <c r="U581">
        <f>YEAR(Plastic_Pollution_Data[[#This Row],[Date]])</f>
        <v>2022</v>
      </c>
    </row>
    <row r="582" spans="1:21" x14ac:dyDescent="0.35">
      <c r="A582">
        <v>679</v>
      </c>
      <c r="B582" s="1">
        <v>44608</v>
      </c>
      <c r="C582" t="s">
        <v>30</v>
      </c>
      <c r="D582" t="s">
        <v>41</v>
      </c>
      <c r="E582" t="s">
        <v>50</v>
      </c>
      <c r="F582" t="s">
        <v>43</v>
      </c>
      <c r="G582" t="s">
        <v>24</v>
      </c>
      <c r="H582">
        <v>958.41</v>
      </c>
      <c r="I582">
        <v>523.09</v>
      </c>
      <c r="J582">
        <v>435.32</v>
      </c>
      <c r="K582">
        <v>121.4</v>
      </c>
      <c r="L582">
        <v>8516742</v>
      </c>
      <c r="M582">
        <v>1.13E-4</v>
      </c>
      <c r="N582">
        <v>23246.45</v>
      </c>
      <c r="O582">
        <v>2.13</v>
      </c>
      <c r="P582">
        <v>2.99</v>
      </c>
      <c r="Q582">
        <v>55.95</v>
      </c>
      <c r="R582">
        <v>16.57</v>
      </c>
      <c r="S582">
        <v>27.48</v>
      </c>
      <c r="T582" t="s">
        <v>54</v>
      </c>
      <c r="U582">
        <f>YEAR(Plastic_Pollution_Data[[#This Row],[Date]])</f>
        <v>2022</v>
      </c>
    </row>
    <row r="583" spans="1:21" x14ac:dyDescent="0.35">
      <c r="A583">
        <v>685</v>
      </c>
      <c r="B583" s="1">
        <v>44658</v>
      </c>
      <c r="C583" t="s">
        <v>20</v>
      </c>
      <c r="D583" t="s">
        <v>42</v>
      </c>
      <c r="E583" t="s">
        <v>50</v>
      </c>
      <c r="F583" t="s">
        <v>28</v>
      </c>
      <c r="G583" t="s">
        <v>29</v>
      </c>
      <c r="H583">
        <v>1327.2</v>
      </c>
      <c r="I583">
        <v>282.60000000000002</v>
      </c>
      <c r="J583">
        <v>1044.5999999999999</v>
      </c>
      <c r="K583">
        <v>74.97</v>
      </c>
      <c r="L583">
        <v>17906960</v>
      </c>
      <c r="M583">
        <v>7.3999999999999996E-5</v>
      </c>
      <c r="N583">
        <v>172065.79</v>
      </c>
      <c r="O583">
        <v>7.89</v>
      </c>
      <c r="P583">
        <v>3.87</v>
      </c>
      <c r="Q583">
        <v>54.74</v>
      </c>
      <c r="R583">
        <v>44.38</v>
      </c>
      <c r="S583">
        <v>0.88</v>
      </c>
      <c r="T583" t="s">
        <v>54</v>
      </c>
      <c r="U583">
        <f>YEAR(Plastic_Pollution_Data[[#This Row],[Date]])</f>
        <v>2022</v>
      </c>
    </row>
    <row r="584" spans="1:21" x14ac:dyDescent="0.35">
      <c r="A584">
        <v>711</v>
      </c>
      <c r="B584" s="1">
        <v>45018</v>
      </c>
      <c r="C584" t="s">
        <v>26</v>
      </c>
      <c r="D584" t="s">
        <v>44</v>
      </c>
      <c r="E584" t="s">
        <v>50</v>
      </c>
      <c r="F584" t="s">
        <v>43</v>
      </c>
      <c r="G584" t="s">
        <v>40</v>
      </c>
      <c r="H584">
        <v>1651.83</v>
      </c>
      <c r="I584">
        <v>539.61</v>
      </c>
      <c r="J584">
        <v>1112.22</v>
      </c>
      <c r="K584">
        <v>202.85</v>
      </c>
      <c r="L584">
        <v>3463280</v>
      </c>
      <c r="M584">
        <v>4.7699999999999999E-4</v>
      </c>
      <c r="N584">
        <v>79963.490000000005</v>
      </c>
      <c r="O584">
        <v>7.26</v>
      </c>
      <c r="P584">
        <v>6.39</v>
      </c>
      <c r="Q584">
        <v>60.64</v>
      </c>
      <c r="R584">
        <v>50.48</v>
      </c>
      <c r="S584">
        <v>-11.12</v>
      </c>
      <c r="T584" t="s">
        <v>54</v>
      </c>
      <c r="U584">
        <f>YEAR(Plastic_Pollution_Data[[#This Row],[Date]])</f>
        <v>2023</v>
      </c>
    </row>
    <row r="585" spans="1:21" x14ac:dyDescent="0.35">
      <c r="A585">
        <v>713</v>
      </c>
      <c r="B585" s="1">
        <v>45133</v>
      </c>
      <c r="C585" t="s">
        <v>47</v>
      </c>
      <c r="D585" t="s">
        <v>31</v>
      </c>
      <c r="E585" t="s">
        <v>50</v>
      </c>
      <c r="F585" t="s">
        <v>28</v>
      </c>
      <c r="G585" t="s">
        <v>39</v>
      </c>
      <c r="H585">
        <v>3721.41</v>
      </c>
      <c r="I585">
        <v>408.62</v>
      </c>
      <c r="J585">
        <v>3312.79</v>
      </c>
      <c r="K585">
        <v>371.12</v>
      </c>
      <c r="L585">
        <v>13403560</v>
      </c>
      <c r="M585">
        <v>2.7799999999999998E-4</v>
      </c>
      <c r="N585">
        <v>322484.98</v>
      </c>
      <c r="O585">
        <v>7.96</v>
      </c>
      <c r="P585">
        <v>6.63</v>
      </c>
      <c r="Q585">
        <v>42.3</v>
      </c>
      <c r="R585">
        <v>19.07</v>
      </c>
      <c r="S585">
        <v>38.630000000000003</v>
      </c>
      <c r="T585" t="s">
        <v>54</v>
      </c>
      <c r="U585">
        <f>YEAR(Plastic_Pollution_Data[[#This Row],[Date]])</f>
        <v>2023</v>
      </c>
    </row>
    <row r="586" spans="1:21" x14ac:dyDescent="0.35">
      <c r="A586">
        <v>723</v>
      </c>
      <c r="B586" s="1">
        <v>45352</v>
      </c>
      <c r="C586" t="s">
        <v>20</v>
      </c>
      <c r="D586" t="s">
        <v>34</v>
      </c>
      <c r="E586" t="s">
        <v>50</v>
      </c>
      <c r="F586" t="s">
        <v>35</v>
      </c>
      <c r="G586" t="s">
        <v>32</v>
      </c>
      <c r="H586">
        <v>2121.4499999999998</v>
      </c>
      <c r="I586">
        <v>550.09</v>
      </c>
      <c r="J586">
        <v>1571.36</v>
      </c>
      <c r="K586">
        <v>148.27000000000001</v>
      </c>
      <c r="L586">
        <v>4565064</v>
      </c>
      <c r="M586">
        <v>4.6500000000000003E-4</v>
      </c>
      <c r="N586">
        <v>193756.4</v>
      </c>
      <c r="O586">
        <v>3.79</v>
      </c>
      <c r="P586">
        <v>7.02</v>
      </c>
      <c r="Q586">
        <v>32.61</v>
      </c>
      <c r="R586">
        <v>33.22</v>
      </c>
      <c r="S586">
        <v>34.17</v>
      </c>
      <c r="T586" t="s">
        <v>54</v>
      </c>
      <c r="U586">
        <f>YEAR(Plastic_Pollution_Data[[#This Row],[Date]])</f>
        <v>2024</v>
      </c>
    </row>
    <row r="587" spans="1:21" x14ac:dyDescent="0.35">
      <c r="A587">
        <v>741</v>
      </c>
      <c r="B587" s="1">
        <v>44772</v>
      </c>
      <c r="C587" t="s">
        <v>36</v>
      </c>
      <c r="D587" t="s">
        <v>27</v>
      </c>
      <c r="E587" t="s">
        <v>50</v>
      </c>
      <c r="F587" t="s">
        <v>35</v>
      </c>
      <c r="G587" t="s">
        <v>46</v>
      </c>
      <c r="H587">
        <v>2629.39</v>
      </c>
      <c r="I587">
        <v>850.44</v>
      </c>
      <c r="J587">
        <v>1778.95</v>
      </c>
      <c r="K587">
        <v>298.02</v>
      </c>
      <c r="L587">
        <v>13996122</v>
      </c>
      <c r="M587">
        <v>1.8799999999999999E-4</v>
      </c>
      <c r="N587">
        <v>145295.62</v>
      </c>
      <c r="O587">
        <v>5.98</v>
      </c>
      <c r="P587">
        <v>3.55</v>
      </c>
      <c r="Q587">
        <v>22.92</v>
      </c>
      <c r="R587">
        <v>35.880000000000003</v>
      </c>
      <c r="S587">
        <v>41.2</v>
      </c>
      <c r="T587" t="s">
        <v>54</v>
      </c>
      <c r="U587">
        <f>YEAR(Plastic_Pollution_Data[[#This Row],[Date]])</f>
        <v>2022</v>
      </c>
    </row>
    <row r="588" spans="1:21" x14ac:dyDescent="0.35">
      <c r="A588">
        <v>766</v>
      </c>
      <c r="B588" s="1">
        <v>44991</v>
      </c>
      <c r="C588" t="s">
        <v>20</v>
      </c>
      <c r="D588" t="s">
        <v>21</v>
      </c>
      <c r="E588" t="s">
        <v>50</v>
      </c>
      <c r="F588" t="s">
        <v>23</v>
      </c>
      <c r="G588" t="s">
        <v>29</v>
      </c>
      <c r="H588">
        <v>1008.4</v>
      </c>
      <c r="I588">
        <v>281.18</v>
      </c>
      <c r="J588">
        <v>727.22</v>
      </c>
      <c r="K588">
        <v>174.08</v>
      </c>
      <c r="L588">
        <v>15487992</v>
      </c>
      <c r="M588">
        <v>6.4999999999999994E-5</v>
      </c>
      <c r="N588">
        <v>91905.3</v>
      </c>
      <c r="O588">
        <v>4.91</v>
      </c>
      <c r="P588">
        <v>7.47</v>
      </c>
      <c r="Q588">
        <v>63.73</v>
      </c>
      <c r="R588">
        <v>16.649999999999999</v>
      </c>
      <c r="S588">
        <v>19.62</v>
      </c>
      <c r="T588" t="s">
        <v>54</v>
      </c>
      <c r="U588">
        <f>YEAR(Plastic_Pollution_Data[[#This Row],[Date]])</f>
        <v>2023</v>
      </c>
    </row>
    <row r="589" spans="1:21" x14ac:dyDescent="0.35">
      <c r="A589">
        <v>855</v>
      </c>
      <c r="B589" s="1">
        <v>44768</v>
      </c>
      <c r="C589" t="s">
        <v>47</v>
      </c>
      <c r="D589" t="s">
        <v>27</v>
      </c>
      <c r="E589" t="s">
        <v>50</v>
      </c>
      <c r="F589" t="s">
        <v>28</v>
      </c>
      <c r="G589" t="s">
        <v>29</v>
      </c>
      <c r="H589">
        <v>4453.33</v>
      </c>
      <c r="I589">
        <v>1515.43</v>
      </c>
      <c r="J589">
        <v>2937.9</v>
      </c>
      <c r="K589">
        <v>825.1</v>
      </c>
      <c r="L589">
        <v>6032001</v>
      </c>
      <c r="M589">
        <v>7.3800000000000005E-4</v>
      </c>
      <c r="N589">
        <v>292149.43</v>
      </c>
      <c r="O589">
        <v>5.56</v>
      </c>
      <c r="P589">
        <v>8.84</v>
      </c>
      <c r="Q589">
        <v>17.79</v>
      </c>
      <c r="R589">
        <v>32.79</v>
      </c>
      <c r="S589">
        <v>49.42</v>
      </c>
      <c r="T589" t="s">
        <v>54</v>
      </c>
      <c r="U589">
        <f>YEAR(Plastic_Pollution_Data[[#This Row],[Date]])</f>
        <v>2022</v>
      </c>
    </row>
    <row r="590" spans="1:21" x14ac:dyDescent="0.35">
      <c r="A590">
        <v>858</v>
      </c>
      <c r="B590" s="1">
        <v>45491</v>
      </c>
      <c r="C590" t="s">
        <v>48</v>
      </c>
      <c r="D590" t="s">
        <v>34</v>
      </c>
      <c r="E590" t="s">
        <v>50</v>
      </c>
      <c r="F590" t="s">
        <v>43</v>
      </c>
      <c r="G590" t="s">
        <v>29</v>
      </c>
      <c r="H590">
        <v>2665.07</v>
      </c>
      <c r="I590">
        <v>847.24</v>
      </c>
      <c r="J590">
        <v>1817.83</v>
      </c>
      <c r="K590">
        <v>327.24</v>
      </c>
      <c r="L590">
        <v>17539298</v>
      </c>
      <c r="M590">
        <v>1.5200000000000001E-4</v>
      </c>
      <c r="N590">
        <v>283752.07</v>
      </c>
      <c r="O590">
        <v>6.63</v>
      </c>
      <c r="P590">
        <v>8.85</v>
      </c>
      <c r="Q590">
        <v>63.61</v>
      </c>
      <c r="R590">
        <v>11.79</v>
      </c>
      <c r="S590">
        <v>24.6</v>
      </c>
      <c r="T590" t="s">
        <v>54</v>
      </c>
      <c r="U590">
        <f>YEAR(Plastic_Pollution_Data[[#This Row],[Date]])</f>
        <v>2024</v>
      </c>
    </row>
    <row r="591" spans="1:21" x14ac:dyDescent="0.35">
      <c r="A591">
        <v>891</v>
      </c>
      <c r="B591" s="1">
        <v>45461</v>
      </c>
      <c r="C591" t="s">
        <v>47</v>
      </c>
      <c r="D591" t="s">
        <v>41</v>
      </c>
      <c r="E591" t="s">
        <v>50</v>
      </c>
      <c r="F591" t="s">
        <v>23</v>
      </c>
      <c r="G591" t="s">
        <v>29</v>
      </c>
      <c r="H591">
        <v>1855.92</v>
      </c>
      <c r="I591">
        <v>944.42</v>
      </c>
      <c r="J591">
        <v>911.5</v>
      </c>
      <c r="K591">
        <v>212.59</v>
      </c>
      <c r="L591">
        <v>552414</v>
      </c>
      <c r="M591">
        <v>3.3600000000000001E-3</v>
      </c>
      <c r="N591">
        <v>58893.2</v>
      </c>
      <c r="O591">
        <v>5.44</v>
      </c>
      <c r="P591">
        <v>4.25</v>
      </c>
      <c r="Q591">
        <v>64.180000000000007</v>
      </c>
      <c r="R591">
        <v>15.91</v>
      </c>
      <c r="S591">
        <v>19.91</v>
      </c>
      <c r="T591" t="s">
        <v>54</v>
      </c>
      <c r="U591">
        <f>YEAR(Plastic_Pollution_Data[[#This Row],[Date]])</f>
        <v>2024</v>
      </c>
    </row>
    <row r="592" spans="1:21" x14ac:dyDescent="0.35">
      <c r="A592">
        <v>900</v>
      </c>
      <c r="B592" s="1">
        <v>44622</v>
      </c>
      <c r="C592" t="s">
        <v>30</v>
      </c>
      <c r="D592" t="s">
        <v>21</v>
      </c>
      <c r="E592" t="s">
        <v>50</v>
      </c>
      <c r="F592" t="s">
        <v>35</v>
      </c>
      <c r="G592" t="s">
        <v>38</v>
      </c>
      <c r="H592">
        <v>1735.99</v>
      </c>
      <c r="I592">
        <v>881.95</v>
      </c>
      <c r="J592">
        <v>854.04</v>
      </c>
      <c r="K592">
        <v>168.95</v>
      </c>
      <c r="L592">
        <v>4458862</v>
      </c>
      <c r="M592">
        <v>3.8900000000000002E-4</v>
      </c>
      <c r="N592">
        <v>46592.06</v>
      </c>
      <c r="O592">
        <v>6.36</v>
      </c>
      <c r="P592">
        <v>8.27</v>
      </c>
      <c r="Q592">
        <v>67.56</v>
      </c>
      <c r="R592">
        <v>28.57</v>
      </c>
      <c r="S592">
        <v>3.87</v>
      </c>
      <c r="T592" t="s">
        <v>54</v>
      </c>
      <c r="U592">
        <f>YEAR(Plastic_Pollution_Data[[#This Row],[Date]])</f>
        <v>2022</v>
      </c>
    </row>
    <row r="593" spans="1:21" x14ac:dyDescent="0.35">
      <c r="A593">
        <v>906</v>
      </c>
      <c r="B593" s="1">
        <v>45520</v>
      </c>
      <c r="C593" t="s">
        <v>45</v>
      </c>
      <c r="D593" t="s">
        <v>49</v>
      </c>
      <c r="E593" t="s">
        <v>50</v>
      </c>
      <c r="F593" t="s">
        <v>43</v>
      </c>
      <c r="G593" t="s">
        <v>46</v>
      </c>
      <c r="H593">
        <v>868.49</v>
      </c>
      <c r="I593">
        <v>132.46</v>
      </c>
      <c r="J593">
        <v>736.03</v>
      </c>
      <c r="K593">
        <v>192.99</v>
      </c>
      <c r="L593">
        <v>9993243</v>
      </c>
      <c r="M593">
        <v>8.7000000000000001E-5</v>
      </c>
      <c r="N593">
        <v>93084.43</v>
      </c>
      <c r="O593">
        <v>2.85</v>
      </c>
      <c r="P593">
        <v>8.31</v>
      </c>
      <c r="Q593">
        <v>29.5</v>
      </c>
      <c r="R593">
        <v>21.83</v>
      </c>
      <c r="S593">
        <v>48.67</v>
      </c>
      <c r="T593" t="s">
        <v>54</v>
      </c>
      <c r="U593">
        <f>YEAR(Plastic_Pollution_Data[[#This Row],[Date]])</f>
        <v>2024</v>
      </c>
    </row>
    <row r="594" spans="1:21" x14ac:dyDescent="0.35">
      <c r="A594">
        <v>944</v>
      </c>
      <c r="B594" s="1">
        <v>45176</v>
      </c>
      <c r="C594" t="s">
        <v>47</v>
      </c>
      <c r="D594" t="s">
        <v>41</v>
      </c>
      <c r="E594" t="s">
        <v>50</v>
      </c>
      <c r="F594" t="s">
        <v>23</v>
      </c>
      <c r="G594" t="s">
        <v>29</v>
      </c>
      <c r="H594">
        <v>1442.3</v>
      </c>
      <c r="I594">
        <v>585.62</v>
      </c>
      <c r="J594">
        <v>856.68</v>
      </c>
      <c r="K594">
        <v>242.53</v>
      </c>
      <c r="L594">
        <v>15025621</v>
      </c>
      <c r="M594">
        <v>9.6000000000000002E-5</v>
      </c>
      <c r="N594">
        <v>70147.789999999994</v>
      </c>
      <c r="O594">
        <v>2.98</v>
      </c>
      <c r="P594">
        <v>9.68</v>
      </c>
      <c r="Q594">
        <v>16.07</v>
      </c>
      <c r="R594">
        <v>23.75</v>
      </c>
      <c r="S594">
        <v>60.18</v>
      </c>
      <c r="T594" t="s">
        <v>54</v>
      </c>
      <c r="U594">
        <f>YEAR(Plastic_Pollution_Data[[#This Row],[Date]])</f>
        <v>2023</v>
      </c>
    </row>
    <row r="595" spans="1:21" x14ac:dyDescent="0.35">
      <c r="A595">
        <v>969</v>
      </c>
      <c r="B595" s="1">
        <v>44876</v>
      </c>
      <c r="C595" t="s">
        <v>30</v>
      </c>
      <c r="D595" t="s">
        <v>44</v>
      </c>
      <c r="E595" t="s">
        <v>50</v>
      </c>
      <c r="F595" t="s">
        <v>35</v>
      </c>
      <c r="G595" t="s">
        <v>29</v>
      </c>
      <c r="H595">
        <v>4184.1499999999996</v>
      </c>
      <c r="I595">
        <v>1429.29</v>
      </c>
      <c r="J595">
        <v>2754.86</v>
      </c>
      <c r="K595">
        <v>224.07</v>
      </c>
      <c r="L595">
        <v>228574</v>
      </c>
      <c r="M595">
        <v>1.8304999999999998E-2</v>
      </c>
      <c r="N595">
        <v>241280.15</v>
      </c>
      <c r="O595">
        <v>2.93</v>
      </c>
      <c r="P595">
        <v>3.41</v>
      </c>
      <c r="Q595">
        <v>52.35</v>
      </c>
      <c r="R595">
        <v>15.45</v>
      </c>
      <c r="S595">
        <v>32.200000000000003</v>
      </c>
      <c r="T595" t="s">
        <v>54</v>
      </c>
      <c r="U595">
        <f>YEAR(Plastic_Pollution_Data[[#This Row],[Date]])</f>
        <v>2022</v>
      </c>
    </row>
    <row r="596" spans="1:21" x14ac:dyDescent="0.35">
      <c r="A596">
        <v>1000</v>
      </c>
      <c r="B596" s="1">
        <v>44583</v>
      </c>
      <c r="C596" t="s">
        <v>33</v>
      </c>
      <c r="D596" t="s">
        <v>27</v>
      </c>
      <c r="E596" t="s">
        <v>50</v>
      </c>
      <c r="F596" t="s">
        <v>43</v>
      </c>
      <c r="G596" t="s">
        <v>32</v>
      </c>
      <c r="H596">
        <v>3479.05</v>
      </c>
      <c r="I596">
        <v>1839.97</v>
      </c>
      <c r="J596">
        <v>1639.08</v>
      </c>
      <c r="K596">
        <v>204.83</v>
      </c>
      <c r="L596">
        <v>17626133</v>
      </c>
      <c r="M596">
        <v>1.9699999999999999E-4</v>
      </c>
      <c r="N596">
        <v>106436.29</v>
      </c>
      <c r="O596">
        <v>7.9</v>
      </c>
      <c r="P596">
        <v>1.56</v>
      </c>
      <c r="Q596">
        <v>47.44</v>
      </c>
      <c r="R596">
        <v>49.27</v>
      </c>
      <c r="S596">
        <v>3.29</v>
      </c>
      <c r="T596" t="s">
        <v>54</v>
      </c>
      <c r="U596">
        <f>YEAR(Plastic_Pollution_Data[[#This Row],[Date]])</f>
        <v>2022</v>
      </c>
    </row>
    <row r="597" spans="1:21" x14ac:dyDescent="0.35">
      <c r="A597">
        <v>1037</v>
      </c>
      <c r="B597" s="1">
        <v>44854</v>
      </c>
      <c r="C597" t="s">
        <v>30</v>
      </c>
      <c r="D597" t="s">
        <v>49</v>
      </c>
      <c r="E597" t="s">
        <v>50</v>
      </c>
      <c r="F597" t="s">
        <v>35</v>
      </c>
      <c r="G597" t="s">
        <v>46</v>
      </c>
      <c r="H597">
        <v>844.99</v>
      </c>
      <c r="I597">
        <v>314.29000000000002</v>
      </c>
      <c r="J597">
        <v>530.70000000000005</v>
      </c>
      <c r="K597">
        <v>95.69</v>
      </c>
      <c r="L597">
        <v>2404746</v>
      </c>
      <c r="M597">
        <v>3.5100000000000002E-4</v>
      </c>
      <c r="N597">
        <v>84085.96</v>
      </c>
      <c r="O597">
        <v>5.65</v>
      </c>
      <c r="P597">
        <v>7.52</v>
      </c>
      <c r="Q597">
        <v>49.12</v>
      </c>
      <c r="R597">
        <v>44.85</v>
      </c>
      <c r="S597">
        <v>6.03</v>
      </c>
      <c r="T597" t="s">
        <v>54</v>
      </c>
      <c r="U597">
        <f>YEAR(Plastic_Pollution_Data[[#This Row],[Date]])</f>
        <v>2022</v>
      </c>
    </row>
    <row r="598" spans="1:21" x14ac:dyDescent="0.35">
      <c r="A598">
        <v>1055</v>
      </c>
      <c r="B598" s="1">
        <v>44643</v>
      </c>
      <c r="C598" t="s">
        <v>36</v>
      </c>
      <c r="D598" t="s">
        <v>49</v>
      </c>
      <c r="E598" t="s">
        <v>50</v>
      </c>
      <c r="F598" t="s">
        <v>35</v>
      </c>
      <c r="G598" t="s">
        <v>39</v>
      </c>
      <c r="H598">
        <v>4101.3500000000004</v>
      </c>
      <c r="I598">
        <v>462.95</v>
      </c>
      <c r="J598">
        <v>3638.4</v>
      </c>
      <c r="K598">
        <v>765.59</v>
      </c>
      <c r="L598">
        <v>426202</v>
      </c>
      <c r="M598">
        <v>9.6229999999999996E-3</v>
      </c>
      <c r="N598">
        <v>453593.07</v>
      </c>
      <c r="O598">
        <v>1.04</v>
      </c>
      <c r="P598">
        <v>8.58</v>
      </c>
      <c r="Q598">
        <v>53.13</v>
      </c>
      <c r="R598">
        <v>14</v>
      </c>
      <c r="S598">
        <v>32.869999999999997</v>
      </c>
      <c r="T598" t="s">
        <v>54</v>
      </c>
      <c r="U598">
        <f>YEAR(Plastic_Pollution_Data[[#This Row],[Date]])</f>
        <v>2022</v>
      </c>
    </row>
    <row r="599" spans="1:21" x14ac:dyDescent="0.35">
      <c r="A599">
        <v>1057</v>
      </c>
      <c r="B599" s="1">
        <v>44804</v>
      </c>
      <c r="C599" t="s">
        <v>45</v>
      </c>
      <c r="D599" t="s">
        <v>31</v>
      </c>
      <c r="E599" t="s">
        <v>50</v>
      </c>
      <c r="F599" t="s">
        <v>28</v>
      </c>
      <c r="G599" t="s">
        <v>46</v>
      </c>
      <c r="H599">
        <v>4353.0600000000004</v>
      </c>
      <c r="I599">
        <v>1334.99</v>
      </c>
      <c r="J599">
        <v>3018.07</v>
      </c>
      <c r="K599">
        <v>189.36</v>
      </c>
      <c r="L599">
        <v>14295468</v>
      </c>
      <c r="M599">
        <v>3.0499999999999999E-4</v>
      </c>
      <c r="N599">
        <v>413332.08</v>
      </c>
      <c r="O599">
        <v>8.1300000000000008</v>
      </c>
      <c r="P599">
        <v>5.23</v>
      </c>
      <c r="Q599">
        <v>46.47</v>
      </c>
      <c r="R599">
        <v>40.28</v>
      </c>
      <c r="S599">
        <v>13.25</v>
      </c>
      <c r="T599" t="s">
        <v>54</v>
      </c>
      <c r="U599">
        <f>YEAR(Plastic_Pollution_Data[[#This Row],[Date]])</f>
        <v>2022</v>
      </c>
    </row>
    <row r="600" spans="1:21" x14ac:dyDescent="0.35">
      <c r="A600">
        <v>1090</v>
      </c>
      <c r="B600" s="1">
        <v>45144</v>
      </c>
      <c r="C600" t="s">
        <v>20</v>
      </c>
      <c r="D600" t="s">
        <v>41</v>
      </c>
      <c r="E600" t="s">
        <v>50</v>
      </c>
      <c r="F600" t="s">
        <v>23</v>
      </c>
      <c r="G600" t="s">
        <v>24</v>
      </c>
      <c r="H600">
        <v>2872.58</v>
      </c>
      <c r="I600">
        <v>508.22</v>
      </c>
      <c r="J600">
        <v>2364.36</v>
      </c>
      <c r="K600">
        <v>467.85</v>
      </c>
      <c r="L600">
        <v>60019</v>
      </c>
      <c r="M600">
        <v>4.7861000000000001E-2</v>
      </c>
      <c r="N600">
        <v>371327.98</v>
      </c>
      <c r="O600">
        <v>9.19</v>
      </c>
      <c r="P600">
        <v>6.24</v>
      </c>
      <c r="Q600">
        <v>23.29</v>
      </c>
      <c r="R600">
        <v>41.31</v>
      </c>
      <c r="S600">
        <v>35.4</v>
      </c>
      <c r="T600" t="s">
        <v>54</v>
      </c>
      <c r="U600">
        <f>YEAR(Plastic_Pollution_Data[[#This Row],[Date]])</f>
        <v>2023</v>
      </c>
    </row>
    <row r="601" spans="1:21" x14ac:dyDescent="0.35">
      <c r="A601">
        <v>1133</v>
      </c>
      <c r="B601" s="1">
        <v>44634</v>
      </c>
      <c r="C601" t="s">
        <v>48</v>
      </c>
      <c r="D601" t="s">
        <v>34</v>
      </c>
      <c r="E601" t="s">
        <v>50</v>
      </c>
      <c r="F601" t="s">
        <v>43</v>
      </c>
      <c r="G601" t="s">
        <v>38</v>
      </c>
      <c r="H601">
        <v>3018.21</v>
      </c>
      <c r="I601">
        <v>1266.23</v>
      </c>
      <c r="J601">
        <v>1751.98</v>
      </c>
      <c r="K601">
        <v>368.53</v>
      </c>
      <c r="L601">
        <v>16416821</v>
      </c>
      <c r="M601">
        <v>1.84E-4</v>
      </c>
      <c r="N601">
        <v>270240.74</v>
      </c>
      <c r="O601">
        <v>2.4700000000000002</v>
      </c>
      <c r="P601">
        <v>4.84</v>
      </c>
      <c r="Q601">
        <v>35.82</v>
      </c>
      <c r="R601">
        <v>40.5</v>
      </c>
      <c r="S601">
        <v>23.68</v>
      </c>
      <c r="T601" t="s">
        <v>54</v>
      </c>
      <c r="U601">
        <f>YEAR(Plastic_Pollution_Data[[#This Row],[Date]])</f>
        <v>2022</v>
      </c>
    </row>
    <row r="602" spans="1:21" x14ac:dyDescent="0.35">
      <c r="A602">
        <v>1145</v>
      </c>
      <c r="B602" s="1">
        <v>44663</v>
      </c>
      <c r="C602" t="s">
        <v>36</v>
      </c>
      <c r="D602" t="s">
        <v>42</v>
      </c>
      <c r="E602" t="s">
        <v>50</v>
      </c>
      <c r="F602" t="s">
        <v>23</v>
      </c>
      <c r="G602" t="s">
        <v>24</v>
      </c>
      <c r="H602">
        <v>3048.7</v>
      </c>
      <c r="I602">
        <v>901.9</v>
      </c>
      <c r="J602">
        <v>2146.8000000000002</v>
      </c>
      <c r="K602">
        <v>376.39</v>
      </c>
      <c r="L602">
        <v>17869547</v>
      </c>
      <c r="M602">
        <v>1.7100000000000001E-4</v>
      </c>
      <c r="N602">
        <v>278619</v>
      </c>
      <c r="O602">
        <v>1.01</v>
      </c>
      <c r="P602">
        <v>6.86</v>
      </c>
      <c r="Q602">
        <v>50.77</v>
      </c>
      <c r="R602">
        <v>20.37</v>
      </c>
      <c r="S602">
        <v>28.86</v>
      </c>
      <c r="T602" t="s">
        <v>54</v>
      </c>
      <c r="U602">
        <f>YEAR(Plastic_Pollution_Data[[#This Row],[Date]])</f>
        <v>2022</v>
      </c>
    </row>
    <row r="603" spans="1:21" x14ac:dyDescent="0.35">
      <c r="A603">
        <v>1147</v>
      </c>
      <c r="B603" s="1">
        <v>45029</v>
      </c>
      <c r="C603" t="s">
        <v>26</v>
      </c>
      <c r="D603" t="s">
        <v>37</v>
      </c>
      <c r="E603" t="s">
        <v>50</v>
      </c>
      <c r="F603" t="s">
        <v>23</v>
      </c>
      <c r="G603" t="s">
        <v>29</v>
      </c>
      <c r="H603">
        <v>1779.72</v>
      </c>
      <c r="I603">
        <v>597.74</v>
      </c>
      <c r="J603">
        <v>1181.98</v>
      </c>
      <c r="K603">
        <v>196.73</v>
      </c>
      <c r="L603">
        <v>17860850</v>
      </c>
      <c r="M603">
        <v>1E-4</v>
      </c>
      <c r="N603">
        <v>144450.20000000001</v>
      </c>
      <c r="O603">
        <v>1.52</v>
      </c>
      <c r="P603">
        <v>6.19</v>
      </c>
      <c r="Q603">
        <v>63.97</v>
      </c>
      <c r="R603">
        <v>12.61</v>
      </c>
      <c r="S603">
        <v>23.42</v>
      </c>
      <c r="T603" t="s">
        <v>54</v>
      </c>
      <c r="U603">
        <f>YEAR(Plastic_Pollution_Data[[#This Row],[Date]])</f>
        <v>2023</v>
      </c>
    </row>
    <row r="604" spans="1:21" x14ac:dyDescent="0.35">
      <c r="A604">
        <v>1155</v>
      </c>
      <c r="B604" s="1">
        <v>45103</v>
      </c>
      <c r="C604" t="s">
        <v>30</v>
      </c>
      <c r="D604" t="s">
        <v>27</v>
      </c>
      <c r="E604" t="s">
        <v>50</v>
      </c>
      <c r="F604" t="s">
        <v>28</v>
      </c>
      <c r="G604" t="s">
        <v>29</v>
      </c>
      <c r="H604">
        <v>3854.07</v>
      </c>
      <c r="I604">
        <v>2058.42</v>
      </c>
      <c r="J604">
        <v>1795.65</v>
      </c>
      <c r="K604">
        <v>451.2</v>
      </c>
      <c r="L604">
        <v>12415500</v>
      </c>
      <c r="M604">
        <v>3.1E-4</v>
      </c>
      <c r="N604">
        <v>109006.67</v>
      </c>
      <c r="O604">
        <v>5.19</v>
      </c>
      <c r="P604">
        <v>8.2200000000000006</v>
      </c>
      <c r="Q604">
        <v>34.79</v>
      </c>
      <c r="R604">
        <v>50.71</v>
      </c>
      <c r="S604">
        <v>14.5</v>
      </c>
      <c r="T604" t="s">
        <v>54</v>
      </c>
      <c r="U604">
        <f>YEAR(Plastic_Pollution_Data[[#This Row],[Date]])</f>
        <v>2023</v>
      </c>
    </row>
    <row r="605" spans="1:21" x14ac:dyDescent="0.35">
      <c r="A605">
        <v>1166</v>
      </c>
      <c r="B605" s="1">
        <v>45136</v>
      </c>
      <c r="C605" t="s">
        <v>30</v>
      </c>
      <c r="D605" t="s">
        <v>41</v>
      </c>
      <c r="E605" t="s">
        <v>50</v>
      </c>
      <c r="F605" t="s">
        <v>43</v>
      </c>
      <c r="G605" t="s">
        <v>46</v>
      </c>
      <c r="H605">
        <v>1397.82</v>
      </c>
      <c r="I605">
        <v>667.19</v>
      </c>
      <c r="J605">
        <v>730.63</v>
      </c>
      <c r="K605">
        <v>218.56</v>
      </c>
      <c r="L605">
        <v>17527127</v>
      </c>
      <c r="M605">
        <v>8.0000000000000007E-5</v>
      </c>
      <c r="N605">
        <v>114520.07</v>
      </c>
      <c r="O605">
        <v>3.63</v>
      </c>
      <c r="P605">
        <v>5.78</v>
      </c>
      <c r="Q605">
        <v>24.84</v>
      </c>
      <c r="R605">
        <v>26.6</v>
      </c>
      <c r="S605">
        <v>48.56</v>
      </c>
      <c r="T605" t="s">
        <v>54</v>
      </c>
      <c r="U605">
        <f>YEAR(Plastic_Pollution_Data[[#This Row],[Date]])</f>
        <v>2023</v>
      </c>
    </row>
    <row r="606" spans="1:21" x14ac:dyDescent="0.35">
      <c r="A606">
        <v>1179</v>
      </c>
      <c r="B606" s="1">
        <v>44589</v>
      </c>
      <c r="C606" t="s">
        <v>45</v>
      </c>
      <c r="D606" t="s">
        <v>44</v>
      </c>
      <c r="E606" t="s">
        <v>50</v>
      </c>
      <c r="F606" t="s">
        <v>35</v>
      </c>
      <c r="G606" t="s">
        <v>29</v>
      </c>
      <c r="H606">
        <v>2754.72</v>
      </c>
      <c r="I606">
        <v>1389.33</v>
      </c>
      <c r="J606">
        <v>1365.39</v>
      </c>
      <c r="K606">
        <v>231.73</v>
      </c>
      <c r="L606">
        <v>16117926</v>
      </c>
      <c r="M606">
        <v>1.7100000000000001E-4</v>
      </c>
      <c r="N606">
        <v>166680.71</v>
      </c>
      <c r="O606">
        <v>5.22</v>
      </c>
      <c r="P606">
        <v>3.8</v>
      </c>
      <c r="Q606">
        <v>11.45</v>
      </c>
      <c r="R606">
        <v>50.71</v>
      </c>
      <c r="S606">
        <v>37.840000000000003</v>
      </c>
      <c r="T606" t="s">
        <v>54</v>
      </c>
      <c r="U606">
        <f>YEAR(Plastic_Pollution_Data[[#This Row],[Date]])</f>
        <v>2022</v>
      </c>
    </row>
    <row r="607" spans="1:21" x14ac:dyDescent="0.35">
      <c r="A607">
        <v>1222</v>
      </c>
      <c r="B607" s="1">
        <v>45303</v>
      </c>
      <c r="C607" t="s">
        <v>48</v>
      </c>
      <c r="D607" t="s">
        <v>27</v>
      </c>
      <c r="E607" t="s">
        <v>50</v>
      </c>
      <c r="F607" t="s">
        <v>28</v>
      </c>
      <c r="G607" t="s">
        <v>39</v>
      </c>
      <c r="H607">
        <v>4023.16</v>
      </c>
      <c r="I607">
        <v>911.59</v>
      </c>
      <c r="J607">
        <v>3111.57</v>
      </c>
      <c r="K607">
        <v>316.7</v>
      </c>
      <c r="L607">
        <v>911183</v>
      </c>
      <c r="M607">
        <v>4.4149999999999997E-3</v>
      </c>
      <c r="N607">
        <v>208313.59</v>
      </c>
      <c r="O607">
        <v>7.55</v>
      </c>
      <c r="P607">
        <v>9.7799999999999994</v>
      </c>
      <c r="Q607">
        <v>46.5</v>
      </c>
      <c r="R607">
        <v>51.88</v>
      </c>
      <c r="S607">
        <v>1.62</v>
      </c>
      <c r="T607" t="s">
        <v>54</v>
      </c>
      <c r="U607">
        <f>YEAR(Plastic_Pollution_Data[[#This Row],[Date]])</f>
        <v>2024</v>
      </c>
    </row>
    <row r="608" spans="1:21" x14ac:dyDescent="0.35">
      <c r="A608">
        <v>1225</v>
      </c>
      <c r="B608" s="1">
        <v>44755</v>
      </c>
      <c r="C608" t="s">
        <v>20</v>
      </c>
      <c r="D608" t="s">
        <v>21</v>
      </c>
      <c r="E608" t="s">
        <v>50</v>
      </c>
      <c r="F608" t="s">
        <v>28</v>
      </c>
      <c r="G608" t="s">
        <v>38</v>
      </c>
      <c r="H608">
        <v>4028.77</v>
      </c>
      <c r="I608">
        <v>1907.19</v>
      </c>
      <c r="J608">
        <v>2121.58</v>
      </c>
      <c r="K608">
        <v>195.51</v>
      </c>
      <c r="L608">
        <v>16398851</v>
      </c>
      <c r="M608">
        <v>2.4600000000000002E-4</v>
      </c>
      <c r="N608">
        <v>276654.36</v>
      </c>
      <c r="O608">
        <v>8.6</v>
      </c>
      <c r="P608">
        <v>5.79</v>
      </c>
      <c r="Q608">
        <v>40.46</v>
      </c>
      <c r="R608">
        <v>38.020000000000003</v>
      </c>
      <c r="S608">
        <v>21.52</v>
      </c>
      <c r="T608" t="s">
        <v>54</v>
      </c>
      <c r="U608">
        <f>YEAR(Plastic_Pollution_Data[[#This Row],[Date]])</f>
        <v>2022</v>
      </c>
    </row>
    <row r="609" spans="1:21" x14ac:dyDescent="0.35">
      <c r="A609">
        <v>1234</v>
      </c>
      <c r="B609" s="1">
        <v>44827</v>
      </c>
      <c r="C609" t="s">
        <v>45</v>
      </c>
      <c r="D609" t="s">
        <v>42</v>
      </c>
      <c r="E609" t="s">
        <v>50</v>
      </c>
      <c r="F609" t="s">
        <v>43</v>
      </c>
      <c r="G609" t="s">
        <v>24</v>
      </c>
      <c r="H609">
        <v>3539.41</v>
      </c>
      <c r="I609">
        <v>1603.44</v>
      </c>
      <c r="J609">
        <v>1935.97</v>
      </c>
      <c r="K609">
        <v>179.81</v>
      </c>
      <c r="L609">
        <v>8084633</v>
      </c>
      <c r="M609">
        <v>4.3800000000000002E-4</v>
      </c>
      <c r="N609">
        <v>245143.36</v>
      </c>
      <c r="O609">
        <v>2.4300000000000002</v>
      </c>
      <c r="P609">
        <v>3.38</v>
      </c>
      <c r="Q609">
        <v>24.4</v>
      </c>
      <c r="R609">
        <v>36.83</v>
      </c>
      <c r="S609">
        <v>38.770000000000003</v>
      </c>
      <c r="T609" t="s">
        <v>54</v>
      </c>
      <c r="U609">
        <f>YEAR(Plastic_Pollution_Data[[#This Row],[Date]])</f>
        <v>2022</v>
      </c>
    </row>
    <row r="610" spans="1:21" x14ac:dyDescent="0.35">
      <c r="A610">
        <v>1235</v>
      </c>
      <c r="B610" s="1">
        <v>44778</v>
      </c>
      <c r="C610" t="s">
        <v>45</v>
      </c>
      <c r="D610" t="s">
        <v>44</v>
      </c>
      <c r="E610" t="s">
        <v>50</v>
      </c>
      <c r="F610" t="s">
        <v>35</v>
      </c>
      <c r="G610" t="s">
        <v>38</v>
      </c>
      <c r="H610">
        <v>3804.97</v>
      </c>
      <c r="I610">
        <v>692.55</v>
      </c>
      <c r="J610">
        <v>3112.42</v>
      </c>
      <c r="K610">
        <v>487.79</v>
      </c>
      <c r="L610">
        <v>17739455</v>
      </c>
      <c r="M610">
        <v>2.14E-4</v>
      </c>
      <c r="N610">
        <v>369912.23</v>
      </c>
      <c r="O610">
        <v>2.59</v>
      </c>
      <c r="P610">
        <v>8.75</v>
      </c>
      <c r="Q610">
        <v>55.99</v>
      </c>
      <c r="R610">
        <v>53.32</v>
      </c>
      <c r="S610">
        <v>-9.31</v>
      </c>
      <c r="T610" t="s">
        <v>54</v>
      </c>
      <c r="U610">
        <f>YEAR(Plastic_Pollution_Data[[#This Row],[Date]])</f>
        <v>2022</v>
      </c>
    </row>
    <row r="611" spans="1:21" x14ac:dyDescent="0.35">
      <c r="A611">
        <v>1255</v>
      </c>
      <c r="B611" s="1">
        <v>44887</v>
      </c>
      <c r="C611" t="s">
        <v>30</v>
      </c>
      <c r="D611" t="s">
        <v>37</v>
      </c>
      <c r="E611" t="s">
        <v>50</v>
      </c>
      <c r="F611" t="s">
        <v>28</v>
      </c>
      <c r="G611" t="s">
        <v>46</v>
      </c>
      <c r="H611">
        <v>66.040000000000006</v>
      </c>
      <c r="I611">
        <v>21.56</v>
      </c>
      <c r="J611">
        <v>44.48</v>
      </c>
      <c r="K611">
        <v>12.35</v>
      </c>
      <c r="L611">
        <v>726726</v>
      </c>
      <c r="M611">
        <v>9.1000000000000003E-5</v>
      </c>
      <c r="N611">
        <v>6531.18</v>
      </c>
      <c r="O611">
        <v>1.51</v>
      </c>
      <c r="P611">
        <v>7.85</v>
      </c>
      <c r="Q611">
        <v>27.02</v>
      </c>
      <c r="R611">
        <v>23.84</v>
      </c>
      <c r="S611">
        <v>49.14</v>
      </c>
      <c r="T611" t="s">
        <v>54</v>
      </c>
      <c r="U611">
        <f>YEAR(Plastic_Pollution_Data[[#This Row],[Date]])</f>
        <v>2022</v>
      </c>
    </row>
    <row r="612" spans="1:21" x14ac:dyDescent="0.35">
      <c r="A612">
        <v>1257</v>
      </c>
      <c r="B612" s="1">
        <v>45213</v>
      </c>
      <c r="C612" t="s">
        <v>45</v>
      </c>
      <c r="D612" t="s">
        <v>37</v>
      </c>
      <c r="E612" t="s">
        <v>50</v>
      </c>
      <c r="F612" t="s">
        <v>35</v>
      </c>
      <c r="G612" t="s">
        <v>24</v>
      </c>
      <c r="H612">
        <v>3821.69</v>
      </c>
      <c r="I612">
        <v>1008.52</v>
      </c>
      <c r="J612">
        <v>2813.17</v>
      </c>
      <c r="K612">
        <v>464.09</v>
      </c>
      <c r="L612">
        <v>8347096</v>
      </c>
      <c r="M612">
        <v>4.5800000000000002E-4</v>
      </c>
      <c r="N612">
        <v>353903.24</v>
      </c>
      <c r="O612">
        <v>7.66</v>
      </c>
      <c r="P612">
        <v>5.28</v>
      </c>
      <c r="Q612">
        <v>67.03</v>
      </c>
      <c r="R612">
        <v>22.7</v>
      </c>
      <c r="S612">
        <v>10.27</v>
      </c>
      <c r="T612" t="s">
        <v>54</v>
      </c>
      <c r="U612">
        <f>YEAR(Plastic_Pollution_Data[[#This Row],[Date]])</f>
        <v>2023</v>
      </c>
    </row>
    <row r="613" spans="1:21" x14ac:dyDescent="0.35">
      <c r="A613">
        <v>1260</v>
      </c>
      <c r="B613" s="1">
        <v>45228</v>
      </c>
      <c r="C613" t="s">
        <v>47</v>
      </c>
      <c r="D613" t="s">
        <v>21</v>
      </c>
      <c r="E613" t="s">
        <v>50</v>
      </c>
      <c r="F613" t="s">
        <v>23</v>
      </c>
      <c r="G613" t="s">
        <v>24</v>
      </c>
      <c r="H613">
        <v>1600.99</v>
      </c>
      <c r="I613">
        <v>774.43</v>
      </c>
      <c r="J613">
        <v>826.56</v>
      </c>
      <c r="K613">
        <v>224.98</v>
      </c>
      <c r="L613">
        <v>19094693</v>
      </c>
      <c r="M613">
        <v>8.3999999999999995E-5</v>
      </c>
      <c r="N613">
        <v>84224.06</v>
      </c>
      <c r="O613">
        <v>4.49</v>
      </c>
      <c r="P613">
        <v>1.43</v>
      </c>
      <c r="Q613">
        <v>12.31</v>
      </c>
      <c r="R613">
        <v>25.26</v>
      </c>
      <c r="S613">
        <v>62.43</v>
      </c>
      <c r="T613" t="s">
        <v>54</v>
      </c>
      <c r="U613">
        <f>YEAR(Plastic_Pollution_Data[[#This Row],[Date]])</f>
        <v>2023</v>
      </c>
    </row>
    <row r="614" spans="1:21" x14ac:dyDescent="0.35">
      <c r="A614">
        <v>1263</v>
      </c>
      <c r="B614" s="1">
        <v>45269</v>
      </c>
      <c r="C614" t="s">
        <v>30</v>
      </c>
      <c r="D614" t="s">
        <v>41</v>
      </c>
      <c r="E614" t="s">
        <v>50</v>
      </c>
      <c r="F614" t="s">
        <v>43</v>
      </c>
      <c r="G614" t="s">
        <v>46</v>
      </c>
      <c r="H614">
        <v>3673.8</v>
      </c>
      <c r="I614">
        <v>964.37</v>
      </c>
      <c r="J614">
        <v>2709.43</v>
      </c>
      <c r="K614">
        <v>669.02</v>
      </c>
      <c r="L614">
        <v>16535273</v>
      </c>
      <c r="M614">
        <v>2.22E-4</v>
      </c>
      <c r="N614">
        <v>287579.89</v>
      </c>
      <c r="O614">
        <v>2.0699999999999998</v>
      </c>
      <c r="P614">
        <v>3.35</v>
      </c>
      <c r="Q614">
        <v>49.7</v>
      </c>
      <c r="R614">
        <v>15.11</v>
      </c>
      <c r="S614">
        <v>35.19</v>
      </c>
      <c r="T614" t="s">
        <v>54</v>
      </c>
      <c r="U614">
        <f>YEAR(Plastic_Pollution_Data[[#This Row],[Date]])</f>
        <v>2023</v>
      </c>
    </row>
    <row r="615" spans="1:21" x14ac:dyDescent="0.35">
      <c r="A615">
        <v>1264</v>
      </c>
      <c r="B615" s="1">
        <v>45409</v>
      </c>
      <c r="C615" t="s">
        <v>30</v>
      </c>
      <c r="D615" t="s">
        <v>41</v>
      </c>
      <c r="E615" t="s">
        <v>50</v>
      </c>
      <c r="F615" t="s">
        <v>35</v>
      </c>
      <c r="G615" t="s">
        <v>32</v>
      </c>
      <c r="H615">
        <v>3477.95</v>
      </c>
      <c r="I615">
        <v>851.31</v>
      </c>
      <c r="J615">
        <v>2626.64</v>
      </c>
      <c r="K615">
        <v>150.62</v>
      </c>
      <c r="L615">
        <v>15467238</v>
      </c>
      <c r="M615">
        <v>2.2499999999999999E-4</v>
      </c>
      <c r="N615">
        <v>279156.18</v>
      </c>
      <c r="O615">
        <v>7.31</v>
      </c>
      <c r="P615">
        <v>8.9</v>
      </c>
      <c r="Q615">
        <v>63.45</v>
      </c>
      <c r="R615">
        <v>30.89</v>
      </c>
      <c r="S615">
        <v>5.66</v>
      </c>
      <c r="T615" t="s">
        <v>54</v>
      </c>
      <c r="U615">
        <f>YEAR(Plastic_Pollution_Data[[#This Row],[Date]])</f>
        <v>2024</v>
      </c>
    </row>
    <row r="616" spans="1:21" x14ac:dyDescent="0.35">
      <c r="A616">
        <v>1278</v>
      </c>
      <c r="B616" s="1">
        <v>44623</v>
      </c>
      <c r="C616" t="s">
        <v>33</v>
      </c>
      <c r="D616" t="s">
        <v>21</v>
      </c>
      <c r="E616" t="s">
        <v>50</v>
      </c>
      <c r="F616" t="s">
        <v>35</v>
      </c>
      <c r="G616" t="s">
        <v>46</v>
      </c>
      <c r="H616">
        <v>1853.41</v>
      </c>
      <c r="I616">
        <v>346.54</v>
      </c>
      <c r="J616">
        <v>1506.87</v>
      </c>
      <c r="K616">
        <v>323.3</v>
      </c>
      <c r="L616">
        <v>14077302</v>
      </c>
      <c r="M616">
        <v>1.3200000000000001E-4</v>
      </c>
      <c r="N616">
        <v>136760.44</v>
      </c>
      <c r="O616">
        <v>8.0500000000000007</v>
      </c>
      <c r="P616">
        <v>5.94</v>
      </c>
      <c r="Q616">
        <v>60.7</v>
      </c>
      <c r="R616">
        <v>50.18</v>
      </c>
      <c r="S616">
        <v>-10.88</v>
      </c>
      <c r="T616" t="s">
        <v>54</v>
      </c>
      <c r="U616">
        <f>YEAR(Plastic_Pollution_Data[[#This Row],[Date]])</f>
        <v>2022</v>
      </c>
    </row>
    <row r="617" spans="1:21" x14ac:dyDescent="0.35">
      <c r="A617">
        <v>1288</v>
      </c>
      <c r="B617" s="1">
        <v>44958</v>
      </c>
      <c r="C617" t="s">
        <v>33</v>
      </c>
      <c r="D617" t="s">
        <v>37</v>
      </c>
      <c r="E617" t="s">
        <v>50</v>
      </c>
      <c r="F617" t="s">
        <v>43</v>
      </c>
      <c r="G617" t="s">
        <v>32</v>
      </c>
      <c r="H617">
        <v>4978.6400000000003</v>
      </c>
      <c r="I617">
        <v>2074.6999999999998</v>
      </c>
      <c r="J617">
        <v>2903.94</v>
      </c>
      <c r="K617">
        <v>429.29</v>
      </c>
      <c r="L617">
        <v>14780295</v>
      </c>
      <c r="M617">
        <v>3.3700000000000001E-4</v>
      </c>
      <c r="N617">
        <v>191066.23999999999</v>
      </c>
      <c r="O617">
        <v>4.5</v>
      </c>
      <c r="P617">
        <v>2.66</v>
      </c>
      <c r="Q617">
        <v>30.98</v>
      </c>
      <c r="R617">
        <v>22.59</v>
      </c>
      <c r="S617">
        <v>46.43</v>
      </c>
      <c r="T617" t="s">
        <v>54</v>
      </c>
      <c r="U617">
        <f>YEAR(Plastic_Pollution_Data[[#This Row],[Date]])</f>
        <v>2023</v>
      </c>
    </row>
    <row r="618" spans="1:21" x14ac:dyDescent="0.35">
      <c r="A618">
        <v>1314</v>
      </c>
      <c r="B618" s="1">
        <v>45481</v>
      </c>
      <c r="C618" t="s">
        <v>33</v>
      </c>
      <c r="D618" t="s">
        <v>31</v>
      </c>
      <c r="E618" t="s">
        <v>50</v>
      </c>
      <c r="F618" t="s">
        <v>23</v>
      </c>
      <c r="G618" t="s">
        <v>40</v>
      </c>
      <c r="H618">
        <v>2647.81</v>
      </c>
      <c r="I618">
        <v>1530.24</v>
      </c>
      <c r="J618">
        <v>1117.57</v>
      </c>
      <c r="K618">
        <v>187.32</v>
      </c>
      <c r="L618">
        <v>12957641</v>
      </c>
      <c r="M618">
        <v>2.04E-4</v>
      </c>
      <c r="N618">
        <v>188126.04</v>
      </c>
      <c r="O618">
        <v>6.06</v>
      </c>
      <c r="P618">
        <v>4.8099999999999996</v>
      </c>
      <c r="Q618">
        <v>40</v>
      </c>
      <c r="R618">
        <v>55.55</v>
      </c>
      <c r="S618">
        <v>4.45</v>
      </c>
      <c r="T618" t="s">
        <v>54</v>
      </c>
      <c r="U618">
        <f>YEAR(Plastic_Pollution_Data[[#This Row],[Date]])</f>
        <v>2024</v>
      </c>
    </row>
    <row r="619" spans="1:21" x14ac:dyDescent="0.35">
      <c r="A619">
        <v>1331</v>
      </c>
      <c r="B619" s="1">
        <v>44806</v>
      </c>
      <c r="C619" t="s">
        <v>30</v>
      </c>
      <c r="D619" t="s">
        <v>27</v>
      </c>
      <c r="E619" t="s">
        <v>50</v>
      </c>
      <c r="F619" t="s">
        <v>23</v>
      </c>
      <c r="G619" t="s">
        <v>24</v>
      </c>
      <c r="H619">
        <v>303.55</v>
      </c>
      <c r="I619">
        <v>80.05</v>
      </c>
      <c r="J619">
        <v>223.5</v>
      </c>
      <c r="K619">
        <v>50.68</v>
      </c>
      <c r="L619">
        <v>3261992</v>
      </c>
      <c r="M619">
        <v>9.2999999999999997E-5</v>
      </c>
      <c r="N619">
        <v>20986.9</v>
      </c>
      <c r="O619">
        <v>6.71</v>
      </c>
      <c r="P619">
        <v>7.75</v>
      </c>
      <c r="Q619">
        <v>70</v>
      </c>
      <c r="R619">
        <v>42.7</v>
      </c>
      <c r="S619">
        <v>-12.7</v>
      </c>
      <c r="T619" t="s">
        <v>54</v>
      </c>
      <c r="U619">
        <f>YEAR(Plastic_Pollution_Data[[#This Row],[Date]])</f>
        <v>2022</v>
      </c>
    </row>
    <row r="620" spans="1:21" x14ac:dyDescent="0.35">
      <c r="A620">
        <v>1349</v>
      </c>
      <c r="B620" s="1">
        <v>45246</v>
      </c>
      <c r="C620" t="s">
        <v>47</v>
      </c>
      <c r="D620" t="s">
        <v>41</v>
      </c>
      <c r="E620" t="s">
        <v>50</v>
      </c>
      <c r="F620" t="s">
        <v>28</v>
      </c>
      <c r="G620" t="s">
        <v>39</v>
      </c>
      <c r="H620">
        <v>2650.48</v>
      </c>
      <c r="I620">
        <v>1577.32</v>
      </c>
      <c r="J620">
        <v>1073.1600000000001</v>
      </c>
      <c r="K620">
        <v>152.31</v>
      </c>
      <c r="L620">
        <v>3233709</v>
      </c>
      <c r="M620">
        <v>8.1999999999999998E-4</v>
      </c>
      <c r="N620">
        <v>154180.81</v>
      </c>
      <c r="O620">
        <v>3.73</v>
      </c>
      <c r="P620">
        <v>3.59</v>
      </c>
      <c r="Q620">
        <v>46.49</v>
      </c>
      <c r="R620">
        <v>19.87</v>
      </c>
      <c r="S620">
        <v>33.64</v>
      </c>
      <c r="T620" t="s">
        <v>54</v>
      </c>
      <c r="U620">
        <f>YEAR(Plastic_Pollution_Data[[#This Row],[Date]])</f>
        <v>2023</v>
      </c>
    </row>
    <row r="621" spans="1:21" x14ac:dyDescent="0.35">
      <c r="A621">
        <v>1357</v>
      </c>
      <c r="B621" s="1">
        <v>44679</v>
      </c>
      <c r="C621" t="s">
        <v>30</v>
      </c>
      <c r="D621" t="s">
        <v>42</v>
      </c>
      <c r="E621" t="s">
        <v>50</v>
      </c>
      <c r="F621" t="s">
        <v>28</v>
      </c>
      <c r="G621" t="s">
        <v>39</v>
      </c>
      <c r="H621">
        <v>4216.6000000000004</v>
      </c>
      <c r="I621">
        <v>1551.05</v>
      </c>
      <c r="J621">
        <v>2665.55</v>
      </c>
      <c r="K621">
        <v>456.64</v>
      </c>
      <c r="L621">
        <v>75173</v>
      </c>
      <c r="M621">
        <v>5.6092000000000003E-2</v>
      </c>
      <c r="N621">
        <v>420408.8</v>
      </c>
      <c r="O621">
        <v>6.61</v>
      </c>
      <c r="P621">
        <v>3.94</v>
      </c>
      <c r="Q621">
        <v>11.7</v>
      </c>
      <c r="R621">
        <v>37.619999999999997</v>
      </c>
      <c r="S621">
        <v>50.68</v>
      </c>
      <c r="T621" t="s">
        <v>54</v>
      </c>
      <c r="U621">
        <f>YEAR(Plastic_Pollution_Data[[#This Row],[Date]])</f>
        <v>2022</v>
      </c>
    </row>
    <row r="622" spans="1:21" x14ac:dyDescent="0.35">
      <c r="A622">
        <v>1418</v>
      </c>
      <c r="B622" s="1">
        <v>44726</v>
      </c>
      <c r="C622" t="s">
        <v>45</v>
      </c>
      <c r="D622" t="s">
        <v>49</v>
      </c>
      <c r="E622" t="s">
        <v>50</v>
      </c>
      <c r="F622" t="s">
        <v>43</v>
      </c>
      <c r="G622" t="s">
        <v>24</v>
      </c>
      <c r="H622">
        <v>2117.9899999999998</v>
      </c>
      <c r="I622">
        <v>425.53</v>
      </c>
      <c r="J622">
        <v>1692.46</v>
      </c>
      <c r="K622">
        <v>294.41000000000003</v>
      </c>
      <c r="L622">
        <v>19784995</v>
      </c>
      <c r="M622">
        <v>1.07E-4</v>
      </c>
      <c r="N622">
        <v>329774.81</v>
      </c>
      <c r="O622">
        <v>8.3000000000000007</v>
      </c>
      <c r="P622">
        <v>9.5</v>
      </c>
      <c r="Q622">
        <v>59.64</v>
      </c>
      <c r="R622">
        <v>36.630000000000003</v>
      </c>
      <c r="S622">
        <v>3.73</v>
      </c>
      <c r="T622" t="s">
        <v>54</v>
      </c>
      <c r="U622">
        <f>YEAR(Plastic_Pollution_Data[[#This Row],[Date]])</f>
        <v>2022</v>
      </c>
    </row>
    <row r="623" spans="1:21" x14ac:dyDescent="0.35">
      <c r="A623">
        <v>1421</v>
      </c>
      <c r="B623" s="1">
        <v>44608</v>
      </c>
      <c r="C623" t="s">
        <v>48</v>
      </c>
      <c r="D623" t="s">
        <v>27</v>
      </c>
      <c r="E623" t="s">
        <v>50</v>
      </c>
      <c r="F623" t="s">
        <v>43</v>
      </c>
      <c r="G623" t="s">
        <v>46</v>
      </c>
      <c r="H623">
        <v>125.47</v>
      </c>
      <c r="I623">
        <v>67.19</v>
      </c>
      <c r="J623">
        <v>58.28</v>
      </c>
      <c r="K623">
        <v>11.91</v>
      </c>
      <c r="L623">
        <v>17461376</v>
      </c>
      <c r="M623">
        <v>6.9999999999999999E-6</v>
      </c>
      <c r="N623">
        <v>4834.78</v>
      </c>
      <c r="O623">
        <v>5.04</v>
      </c>
      <c r="P623">
        <v>9.26</v>
      </c>
      <c r="Q623">
        <v>28.97</v>
      </c>
      <c r="R623">
        <v>54.04</v>
      </c>
      <c r="S623">
        <v>16.989999999999998</v>
      </c>
      <c r="T623" t="s">
        <v>54</v>
      </c>
      <c r="U623">
        <f>YEAR(Plastic_Pollution_Data[[#This Row],[Date]])</f>
        <v>2022</v>
      </c>
    </row>
    <row r="624" spans="1:21" x14ac:dyDescent="0.35">
      <c r="A624">
        <v>1436</v>
      </c>
      <c r="B624" s="1">
        <v>45417</v>
      </c>
      <c r="C624" t="s">
        <v>47</v>
      </c>
      <c r="D624" t="s">
        <v>31</v>
      </c>
      <c r="E624" t="s">
        <v>50</v>
      </c>
      <c r="F624" t="s">
        <v>35</v>
      </c>
      <c r="G624" t="s">
        <v>39</v>
      </c>
      <c r="H624">
        <v>2026.18</v>
      </c>
      <c r="I624">
        <v>881.99</v>
      </c>
      <c r="J624">
        <v>1144.19</v>
      </c>
      <c r="K624">
        <v>195.85</v>
      </c>
      <c r="L624">
        <v>1224088</v>
      </c>
      <c r="M624">
        <v>1.655E-3</v>
      </c>
      <c r="N624">
        <v>194436.12</v>
      </c>
      <c r="O624">
        <v>8.43</v>
      </c>
      <c r="P624">
        <v>7.58</v>
      </c>
      <c r="Q624">
        <v>55.14</v>
      </c>
      <c r="R624">
        <v>24.79</v>
      </c>
      <c r="S624">
        <v>20.07</v>
      </c>
      <c r="T624" t="s">
        <v>54</v>
      </c>
      <c r="U624">
        <f>YEAR(Plastic_Pollution_Data[[#This Row],[Date]])</f>
        <v>2024</v>
      </c>
    </row>
    <row r="625" spans="1:21" x14ac:dyDescent="0.35">
      <c r="A625">
        <v>1450</v>
      </c>
      <c r="B625" s="1">
        <v>44764</v>
      </c>
      <c r="C625" t="s">
        <v>30</v>
      </c>
      <c r="D625" t="s">
        <v>31</v>
      </c>
      <c r="E625" t="s">
        <v>50</v>
      </c>
      <c r="F625" t="s">
        <v>23</v>
      </c>
      <c r="G625" t="s">
        <v>32</v>
      </c>
      <c r="H625">
        <v>4689</v>
      </c>
      <c r="I625">
        <v>1518.99</v>
      </c>
      <c r="J625">
        <v>3170.01</v>
      </c>
      <c r="K625">
        <v>611.41</v>
      </c>
      <c r="L625">
        <v>10673645</v>
      </c>
      <c r="M625">
        <v>4.3899999999999999E-4</v>
      </c>
      <c r="N625">
        <v>336490.04</v>
      </c>
      <c r="O625">
        <v>4.3499999999999996</v>
      </c>
      <c r="P625">
        <v>2.82</v>
      </c>
      <c r="Q625">
        <v>32.78</v>
      </c>
      <c r="R625">
        <v>35.200000000000003</v>
      </c>
      <c r="S625">
        <v>32.020000000000003</v>
      </c>
      <c r="T625" t="s">
        <v>54</v>
      </c>
      <c r="U625">
        <f>YEAR(Plastic_Pollution_Data[[#This Row],[Date]])</f>
        <v>2022</v>
      </c>
    </row>
    <row r="626" spans="1:21" x14ac:dyDescent="0.35">
      <c r="A626">
        <v>1499</v>
      </c>
      <c r="B626" s="1">
        <v>45379</v>
      </c>
      <c r="C626" t="s">
        <v>47</v>
      </c>
      <c r="D626" t="s">
        <v>31</v>
      </c>
      <c r="E626" t="s">
        <v>50</v>
      </c>
      <c r="F626" t="s">
        <v>28</v>
      </c>
      <c r="G626" t="s">
        <v>32</v>
      </c>
      <c r="H626">
        <v>3948.56</v>
      </c>
      <c r="I626">
        <v>1961.88</v>
      </c>
      <c r="J626">
        <v>1986.68</v>
      </c>
      <c r="K626">
        <v>100.37</v>
      </c>
      <c r="L626">
        <v>5546727</v>
      </c>
      <c r="M626">
        <v>7.1199999999999996E-4</v>
      </c>
      <c r="N626">
        <v>206740.26</v>
      </c>
      <c r="O626">
        <v>5.91</v>
      </c>
      <c r="P626">
        <v>5.4</v>
      </c>
      <c r="Q626">
        <v>32.57</v>
      </c>
      <c r="R626">
        <v>19.100000000000001</v>
      </c>
      <c r="S626">
        <v>48.33</v>
      </c>
      <c r="T626" t="s">
        <v>54</v>
      </c>
      <c r="U626">
        <f>YEAR(Plastic_Pollution_Data[[#This Row],[Date]])</f>
        <v>2024</v>
      </c>
    </row>
    <row r="627" spans="1:21" x14ac:dyDescent="0.35">
      <c r="A627">
        <v>1</v>
      </c>
      <c r="B627" s="1">
        <v>45059</v>
      </c>
      <c r="C627" t="s">
        <v>48</v>
      </c>
      <c r="D627" t="s">
        <v>37</v>
      </c>
      <c r="E627" t="s">
        <v>51</v>
      </c>
      <c r="F627" t="s">
        <v>28</v>
      </c>
      <c r="G627" t="s">
        <v>29</v>
      </c>
      <c r="H627">
        <v>4241.2</v>
      </c>
      <c r="I627">
        <v>604.37</v>
      </c>
      <c r="J627">
        <v>3636.83</v>
      </c>
      <c r="K627">
        <v>653.96</v>
      </c>
      <c r="L627">
        <v>3856308</v>
      </c>
      <c r="M627">
        <v>1.1000000000000001E-3</v>
      </c>
      <c r="N627">
        <v>389102.1</v>
      </c>
      <c r="O627">
        <v>6.16</v>
      </c>
      <c r="P627">
        <v>5.78</v>
      </c>
      <c r="Q627">
        <v>53.71</v>
      </c>
      <c r="R627">
        <v>47.79</v>
      </c>
      <c r="S627">
        <v>-1.5</v>
      </c>
      <c r="T627" t="s">
        <v>54</v>
      </c>
      <c r="U627">
        <f>YEAR(Plastic_Pollution_Data[[#This Row],[Date]])</f>
        <v>2023</v>
      </c>
    </row>
    <row r="628" spans="1:21" x14ac:dyDescent="0.35">
      <c r="A628">
        <v>15</v>
      </c>
      <c r="B628" s="1">
        <v>45177</v>
      </c>
      <c r="C628" t="s">
        <v>20</v>
      </c>
      <c r="D628" t="s">
        <v>44</v>
      </c>
      <c r="E628" t="s">
        <v>51</v>
      </c>
      <c r="F628" t="s">
        <v>23</v>
      </c>
      <c r="G628" t="s">
        <v>39</v>
      </c>
      <c r="H628">
        <v>2589.2199999999998</v>
      </c>
      <c r="I628">
        <v>1141.6500000000001</v>
      </c>
      <c r="J628">
        <v>1447.57</v>
      </c>
      <c r="K628">
        <v>245.75</v>
      </c>
      <c r="L628">
        <v>1346585</v>
      </c>
      <c r="M628">
        <v>1.923E-3</v>
      </c>
      <c r="N628">
        <v>87482.55</v>
      </c>
      <c r="O628">
        <v>1.28</v>
      </c>
      <c r="P628">
        <v>2.34</v>
      </c>
      <c r="Q628">
        <v>60.97</v>
      </c>
      <c r="R628">
        <v>44.19</v>
      </c>
      <c r="S628">
        <v>-5.16</v>
      </c>
      <c r="T628" t="s">
        <v>54</v>
      </c>
      <c r="U628">
        <f>YEAR(Plastic_Pollution_Data[[#This Row],[Date]])</f>
        <v>2023</v>
      </c>
    </row>
    <row r="629" spans="1:21" x14ac:dyDescent="0.35">
      <c r="A629">
        <v>31</v>
      </c>
      <c r="B629" s="1">
        <v>45557</v>
      </c>
      <c r="C629" t="s">
        <v>30</v>
      </c>
      <c r="D629" t="s">
        <v>49</v>
      </c>
      <c r="E629" t="s">
        <v>51</v>
      </c>
      <c r="F629" t="s">
        <v>28</v>
      </c>
      <c r="G629" t="s">
        <v>39</v>
      </c>
      <c r="H629">
        <v>4718.58</v>
      </c>
      <c r="I629">
        <v>1518.06</v>
      </c>
      <c r="J629">
        <v>3200.52</v>
      </c>
      <c r="K629">
        <v>801.34</v>
      </c>
      <c r="L629">
        <v>2179053</v>
      </c>
      <c r="M629">
        <v>2.1649999999999998E-3</v>
      </c>
      <c r="N629">
        <v>179646.85</v>
      </c>
      <c r="O629">
        <v>7.42</v>
      </c>
      <c r="P629">
        <v>7.85</v>
      </c>
      <c r="Q629">
        <v>33.9</v>
      </c>
      <c r="R629">
        <v>17.21</v>
      </c>
      <c r="S629">
        <v>48.89</v>
      </c>
      <c r="T629" t="s">
        <v>54</v>
      </c>
      <c r="U629">
        <f>YEAR(Plastic_Pollution_Data[[#This Row],[Date]])</f>
        <v>2024</v>
      </c>
    </row>
    <row r="630" spans="1:21" x14ac:dyDescent="0.35">
      <c r="A630">
        <v>34</v>
      </c>
      <c r="B630" s="1">
        <v>44755</v>
      </c>
      <c r="C630" t="s">
        <v>30</v>
      </c>
      <c r="D630" t="s">
        <v>31</v>
      </c>
      <c r="E630" t="s">
        <v>51</v>
      </c>
      <c r="F630" t="s">
        <v>35</v>
      </c>
      <c r="G630" t="s">
        <v>46</v>
      </c>
      <c r="H630">
        <v>3552.97</v>
      </c>
      <c r="I630">
        <v>1650.4</v>
      </c>
      <c r="J630">
        <v>1902.57</v>
      </c>
      <c r="K630">
        <v>258.3</v>
      </c>
      <c r="L630">
        <v>15180085</v>
      </c>
      <c r="M630">
        <v>2.34E-4</v>
      </c>
      <c r="N630">
        <v>318919.96000000002</v>
      </c>
      <c r="O630">
        <v>2.54</v>
      </c>
      <c r="P630">
        <v>4.63</v>
      </c>
      <c r="Q630">
        <v>12.6</v>
      </c>
      <c r="R630">
        <v>25.68</v>
      </c>
      <c r="S630">
        <v>61.72</v>
      </c>
      <c r="T630" t="s">
        <v>54</v>
      </c>
      <c r="U630">
        <f>YEAR(Plastic_Pollution_Data[[#This Row],[Date]])</f>
        <v>2022</v>
      </c>
    </row>
    <row r="631" spans="1:21" x14ac:dyDescent="0.35">
      <c r="A631">
        <v>47</v>
      </c>
      <c r="B631" s="1">
        <v>45133</v>
      </c>
      <c r="C631" t="s">
        <v>20</v>
      </c>
      <c r="D631" t="s">
        <v>41</v>
      </c>
      <c r="E631" t="s">
        <v>51</v>
      </c>
      <c r="F631" t="s">
        <v>35</v>
      </c>
      <c r="G631" t="s">
        <v>39</v>
      </c>
      <c r="H631">
        <v>678.41</v>
      </c>
      <c r="I631">
        <v>228.83</v>
      </c>
      <c r="J631">
        <v>449.58</v>
      </c>
      <c r="K631">
        <v>127.87</v>
      </c>
      <c r="L631">
        <v>2354885</v>
      </c>
      <c r="M631">
        <v>2.8800000000000001E-4</v>
      </c>
      <c r="N631">
        <v>72537.09</v>
      </c>
      <c r="O631">
        <v>9.41</v>
      </c>
      <c r="P631">
        <v>8.3699999999999992</v>
      </c>
      <c r="Q631">
        <v>64.13</v>
      </c>
      <c r="R631">
        <v>47.54</v>
      </c>
      <c r="S631">
        <v>-11.67</v>
      </c>
      <c r="T631" t="s">
        <v>54</v>
      </c>
      <c r="U631">
        <f>YEAR(Plastic_Pollution_Data[[#This Row],[Date]])</f>
        <v>2023</v>
      </c>
    </row>
    <row r="632" spans="1:21" x14ac:dyDescent="0.35">
      <c r="A632">
        <v>64</v>
      </c>
      <c r="B632" s="1">
        <v>45139</v>
      </c>
      <c r="C632" t="s">
        <v>26</v>
      </c>
      <c r="D632" t="s">
        <v>34</v>
      </c>
      <c r="E632" t="s">
        <v>51</v>
      </c>
      <c r="F632" t="s">
        <v>35</v>
      </c>
      <c r="G632" t="s">
        <v>32</v>
      </c>
      <c r="H632">
        <v>3830.6</v>
      </c>
      <c r="I632">
        <v>921.88</v>
      </c>
      <c r="J632">
        <v>2908.72</v>
      </c>
      <c r="K632">
        <v>696.54</v>
      </c>
      <c r="L632">
        <v>7191010</v>
      </c>
      <c r="M632">
        <v>5.3300000000000005E-4</v>
      </c>
      <c r="N632">
        <v>150668.13</v>
      </c>
      <c r="O632">
        <v>5.93</v>
      </c>
      <c r="P632">
        <v>1.31</v>
      </c>
      <c r="Q632">
        <v>10.94</v>
      </c>
      <c r="R632">
        <v>34.299999999999997</v>
      </c>
      <c r="S632">
        <v>54.76</v>
      </c>
      <c r="T632" t="s">
        <v>54</v>
      </c>
      <c r="U632">
        <f>YEAR(Plastic_Pollution_Data[[#This Row],[Date]])</f>
        <v>2023</v>
      </c>
    </row>
    <row r="633" spans="1:21" x14ac:dyDescent="0.35">
      <c r="A633">
        <v>68</v>
      </c>
      <c r="B633" s="1">
        <v>44715</v>
      </c>
      <c r="C633" t="s">
        <v>33</v>
      </c>
      <c r="D633" t="s">
        <v>31</v>
      </c>
      <c r="E633" t="s">
        <v>51</v>
      </c>
      <c r="F633" t="s">
        <v>28</v>
      </c>
      <c r="G633" t="s">
        <v>32</v>
      </c>
      <c r="H633">
        <v>2318.4299999999998</v>
      </c>
      <c r="I633">
        <v>714.2</v>
      </c>
      <c r="J633">
        <v>1604.23</v>
      </c>
      <c r="K633">
        <v>167.71</v>
      </c>
      <c r="L633">
        <v>9212615</v>
      </c>
      <c r="M633">
        <v>2.52E-4</v>
      </c>
      <c r="N633">
        <v>131640.44</v>
      </c>
      <c r="O633">
        <v>3.72</v>
      </c>
      <c r="P633">
        <v>8.69</v>
      </c>
      <c r="Q633">
        <v>54.07</v>
      </c>
      <c r="R633">
        <v>13.35</v>
      </c>
      <c r="S633">
        <v>32.58</v>
      </c>
      <c r="T633" t="s">
        <v>54</v>
      </c>
      <c r="U633">
        <f>YEAR(Plastic_Pollution_Data[[#This Row],[Date]])</f>
        <v>2022</v>
      </c>
    </row>
    <row r="634" spans="1:21" x14ac:dyDescent="0.35">
      <c r="A634">
        <v>84</v>
      </c>
      <c r="B634" s="1">
        <v>45086</v>
      </c>
      <c r="C634" t="s">
        <v>48</v>
      </c>
      <c r="D634" t="s">
        <v>49</v>
      </c>
      <c r="E634" t="s">
        <v>51</v>
      </c>
      <c r="F634" t="s">
        <v>43</v>
      </c>
      <c r="G634" t="s">
        <v>40</v>
      </c>
      <c r="H634">
        <v>473.18</v>
      </c>
      <c r="I634">
        <v>79.23</v>
      </c>
      <c r="J634">
        <v>393.95</v>
      </c>
      <c r="K634">
        <v>83.38</v>
      </c>
      <c r="L634">
        <v>16960963</v>
      </c>
      <c r="M634">
        <v>2.8E-5</v>
      </c>
      <c r="N634">
        <v>55765.21</v>
      </c>
      <c r="O634">
        <v>3.99</v>
      </c>
      <c r="P634">
        <v>3.71</v>
      </c>
      <c r="Q634">
        <v>63.25</v>
      </c>
      <c r="R634">
        <v>53</v>
      </c>
      <c r="S634">
        <v>-16.25</v>
      </c>
      <c r="T634" t="s">
        <v>54</v>
      </c>
      <c r="U634">
        <f>YEAR(Plastic_Pollution_Data[[#This Row],[Date]])</f>
        <v>2023</v>
      </c>
    </row>
    <row r="635" spans="1:21" x14ac:dyDescent="0.35">
      <c r="A635">
        <v>86</v>
      </c>
      <c r="B635" s="1">
        <v>45088</v>
      </c>
      <c r="C635" t="s">
        <v>48</v>
      </c>
      <c r="D635" t="s">
        <v>37</v>
      </c>
      <c r="E635" t="s">
        <v>51</v>
      </c>
      <c r="F635" t="s">
        <v>28</v>
      </c>
      <c r="G635" t="s">
        <v>46</v>
      </c>
      <c r="H635">
        <v>938.33</v>
      </c>
      <c r="I635">
        <v>302.86</v>
      </c>
      <c r="J635">
        <v>635.47</v>
      </c>
      <c r="K635">
        <v>131.56</v>
      </c>
      <c r="L635">
        <v>19880030</v>
      </c>
      <c r="M635">
        <v>4.6999999999999997E-5</v>
      </c>
      <c r="N635">
        <v>48223.19</v>
      </c>
      <c r="O635">
        <v>1.9</v>
      </c>
      <c r="P635">
        <v>1.82</v>
      </c>
      <c r="Q635">
        <v>46.03</v>
      </c>
      <c r="R635">
        <v>22.57</v>
      </c>
      <c r="S635">
        <v>31.4</v>
      </c>
      <c r="T635" t="s">
        <v>54</v>
      </c>
      <c r="U635">
        <f>YEAR(Plastic_Pollution_Data[[#This Row],[Date]])</f>
        <v>2023</v>
      </c>
    </row>
    <row r="636" spans="1:21" x14ac:dyDescent="0.35">
      <c r="A636">
        <v>98</v>
      </c>
      <c r="B636" s="1">
        <v>45217</v>
      </c>
      <c r="C636" t="s">
        <v>47</v>
      </c>
      <c r="D636" t="s">
        <v>41</v>
      </c>
      <c r="E636" t="s">
        <v>51</v>
      </c>
      <c r="F636" t="s">
        <v>23</v>
      </c>
      <c r="G636" t="s">
        <v>40</v>
      </c>
      <c r="H636">
        <v>2530.7399999999998</v>
      </c>
      <c r="I636">
        <v>1059.76</v>
      </c>
      <c r="J636">
        <v>1470.98</v>
      </c>
      <c r="K636">
        <v>353.43</v>
      </c>
      <c r="L636">
        <v>12893269</v>
      </c>
      <c r="M636">
        <v>1.9599999999999999E-4</v>
      </c>
      <c r="N636">
        <v>283745.45</v>
      </c>
      <c r="O636">
        <v>3.39</v>
      </c>
      <c r="P636">
        <v>2.08</v>
      </c>
      <c r="Q636">
        <v>25.89</v>
      </c>
      <c r="R636">
        <v>21.34</v>
      </c>
      <c r="S636">
        <v>52.77</v>
      </c>
      <c r="T636" t="s">
        <v>54</v>
      </c>
      <c r="U636">
        <f>YEAR(Plastic_Pollution_Data[[#This Row],[Date]])</f>
        <v>2023</v>
      </c>
    </row>
    <row r="637" spans="1:21" x14ac:dyDescent="0.35">
      <c r="A637">
        <v>120</v>
      </c>
      <c r="B637" s="1">
        <v>45328</v>
      </c>
      <c r="C637" t="s">
        <v>48</v>
      </c>
      <c r="D637" t="s">
        <v>31</v>
      </c>
      <c r="E637" t="s">
        <v>51</v>
      </c>
      <c r="F637" t="s">
        <v>23</v>
      </c>
      <c r="G637" t="s">
        <v>29</v>
      </c>
      <c r="H637">
        <v>3743.87</v>
      </c>
      <c r="I637">
        <v>1314.19</v>
      </c>
      <c r="J637">
        <v>2429.6799999999998</v>
      </c>
      <c r="K637">
        <v>397.62</v>
      </c>
      <c r="L637">
        <v>9650234</v>
      </c>
      <c r="M637">
        <v>3.88E-4</v>
      </c>
      <c r="N637">
        <v>297473.09000000003</v>
      </c>
      <c r="O637">
        <v>7.96</v>
      </c>
      <c r="P637">
        <v>1.17</v>
      </c>
      <c r="Q637">
        <v>35.43</v>
      </c>
      <c r="R637">
        <v>18.28</v>
      </c>
      <c r="S637">
        <v>46.29</v>
      </c>
      <c r="T637" t="s">
        <v>54</v>
      </c>
      <c r="U637">
        <f>YEAR(Plastic_Pollution_Data[[#This Row],[Date]])</f>
        <v>2024</v>
      </c>
    </row>
    <row r="638" spans="1:21" x14ac:dyDescent="0.35">
      <c r="A638">
        <v>124</v>
      </c>
      <c r="B638" s="1">
        <v>45472</v>
      </c>
      <c r="C638" t="s">
        <v>47</v>
      </c>
      <c r="D638" t="s">
        <v>37</v>
      </c>
      <c r="E638" t="s">
        <v>51</v>
      </c>
      <c r="F638" t="s">
        <v>23</v>
      </c>
      <c r="G638" t="s">
        <v>40</v>
      </c>
      <c r="H638">
        <v>2595.9</v>
      </c>
      <c r="I638">
        <v>329.87</v>
      </c>
      <c r="J638">
        <v>2266.0300000000002</v>
      </c>
      <c r="K638">
        <v>541.13</v>
      </c>
      <c r="L638">
        <v>14883777</v>
      </c>
      <c r="M638">
        <v>1.74E-4</v>
      </c>
      <c r="N638">
        <v>263695.77</v>
      </c>
      <c r="O638">
        <v>3.57</v>
      </c>
      <c r="P638">
        <v>2.83</v>
      </c>
      <c r="Q638">
        <v>67.42</v>
      </c>
      <c r="R638">
        <v>35.61</v>
      </c>
      <c r="S638">
        <v>-3.03</v>
      </c>
      <c r="T638" t="s">
        <v>54</v>
      </c>
      <c r="U638">
        <f>YEAR(Plastic_Pollution_Data[[#This Row],[Date]])</f>
        <v>2024</v>
      </c>
    </row>
    <row r="639" spans="1:21" x14ac:dyDescent="0.35">
      <c r="A639">
        <v>162</v>
      </c>
      <c r="B639" s="1">
        <v>44945</v>
      </c>
      <c r="C639" t="s">
        <v>20</v>
      </c>
      <c r="D639" t="s">
        <v>41</v>
      </c>
      <c r="E639" t="s">
        <v>51</v>
      </c>
      <c r="F639" t="s">
        <v>28</v>
      </c>
      <c r="G639" t="s">
        <v>40</v>
      </c>
      <c r="H639">
        <v>413.07</v>
      </c>
      <c r="I639">
        <v>134.77000000000001</v>
      </c>
      <c r="J639">
        <v>278.3</v>
      </c>
      <c r="K639">
        <v>14.05</v>
      </c>
      <c r="L639">
        <v>2971672</v>
      </c>
      <c r="M639">
        <v>1.3899999999999999E-4</v>
      </c>
      <c r="N639">
        <v>24220.83</v>
      </c>
      <c r="O639">
        <v>10</v>
      </c>
      <c r="P639">
        <v>3.66</v>
      </c>
      <c r="Q639">
        <v>22.49</v>
      </c>
      <c r="R639">
        <v>21.23</v>
      </c>
      <c r="S639">
        <v>56.28</v>
      </c>
      <c r="T639" t="s">
        <v>54</v>
      </c>
      <c r="U639">
        <f>YEAR(Plastic_Pollution_Data[[#This Row],[Date]])</f>
        <v>2023</v>
      </c>
    </row>
    <row r="640" spans="1:21" x14ac:dyDescent="0.35">
      <c r="A640">
        <v>165</v>
      </c>
      <c r="B640" s="1">
        <v>44580</v>
      </c>
      <c r="C640" t="s">
        <v>26</v>
      </c>
      <c r="D640" t="s">
        <v>27</v>
      </c>
      <c r="E640" t="s">
        <v>51</v>
      </c>
      <c r="F640" t="s">
        <v>23</v>
      </c>
      <c r="G640" t="s">
        <v>24</v>
      </c>
      <c r="H640">
        <v>3378.1</v>
      </c>
      <c r="I640">
        <v>1264.72</v>
      </c>
      <c r="J640">
        <v>2113.38</v>
      </c>
      <c r="K640">
        <v>598.79</v>
      </c>
      <c r="L640">
        <v>14203032</v>
      </c>
      <c r="M640">
        <v>2.3800000000000001E-4</v>
      </c>
      <c r="N640">
        <v>157484.32</v>
      </c>
      <c r="O640">
        <v>9.4600000000000009</v>
      </c>
      <c r="P640">
        <v>2.9</v>
      </c>
      <c r="Q640">
        <v>27.98</v>
      </c>
      <c r="R640">
        <v>57.88</v>
      </c>
      <c r="S640">
        <v>14.14</v>
      </c>
      <c r="T640" t="s">
        <v>54</v>
      </c>
      <c r="U640">
        <f>YEAR(Plastic_Pollution_Data[[#This Row],[Date]])</f>
        <v>2022</v>
      </c>
    </row>
    <row r="641" spans="1:21" x14ac:dyDescent="0.35">
      <c r="A641">
        <v>170</v>
      </c>
      <c r="B641" s="1">
        <v>45402</v>
      </c>
      <c r="C641" t="s">
        <v>20</v>
      </c>
      <c r="D641" t="s">
        <v>49</v>
      </c>
      <c r="E641" t="s">
        <v>51</v>
      </c>
      <c r="F641" t="s">
        <v>28</v>
      </c>
      <c r="G641" t="s">
        <v>40</v>
      </c>
      <c r="H641">
        <v>225.53</v>
      </c>
      <c r="I641">
        <v>98.37</v>
      </c>
      <c r="J641">
        <v>127.16</v>
      </c>
      <c r="K641">
        <v>7.41</v>
      </c>
      <c r="L641">
        <v>679368</v>
      </c>
      <c r="M641">
        <v>3.3199999999999999E-4</v>
      </c>
      <c r="N641">
        <v>9342.2099999999991</v>
      </c>
      <c r="O641">
        <v>7.17</v>
      </c>
      <c r="P641">
        <v>7.25</v>
      </c>
      <c r="Q641">
        <v>29.72</v>
      </c>
      <c r="R641">
        <v>48.31</v>
      </c>
      <c r="S641">
        <v>21.97</v>
      </c>
      <c r="T641" t="s">
        <v>54</v>
      </c>
      <c r="U641">
        <f>YEAR(Plastic_Pollution_Data[[#This Row],[Date]])</f>
        <v>2024</v>
      </c>
    </row>
    <row r="642" spans="1:21" x14ac:dyDescent="0.35">
      <c r="A642">
        <v>173</v>
      </c>
      <c r="B642" s="1">
        <v>45391</v>
      </c>
      <c r="C642" t="s">
        <v>47</v>
      </c>
      <c r="D642" t="s">
        <v>42</v>
      </c>
      <c r="E642" t="s">
        <v>51</v>
      </c>
      <c r="F642" t="s">
        <v>28</v>
      </c>
      <c r="G642" t="s">
        <v>46</v>
      </c>
      <c r="H642">
        <v>2353.29</v>
      </c>
      <c r="I642">
        <v>690.96</v>
      </c>
      <c r="J642">
        <v>1662.33</v>
      </c>
      <c r="K642">
        <v>388.28</v>
      </c>
      <c r="L642">
        <v>13262577</v>
      </c>
      <c r="M642">
        <v>1.7699999999999999E-4</v>
      </c>
      <c r="N642">
        <v>289852.96999999997</v>
      </c>
      <c r="O642">
        <v>3.9</v>
      </c>
      <c r="P642">
        <v>9.0299999999999994</v>
      </c>
      <c r="Q642">
        <v>47.4</v>
      </c>
      <c r="R642">
        <v>26.9</v>
      </c>
      <c r="S642">
        <v>25.7</v>
      </c>
      <c r="T642" t="s">
        <v>54</v>
      </c>
      <c r="U642">
        <f>YEAR(Plastic_Pollution_Data[[#This Row],[Date]])</f>
        <v>2024</v>
      </c>
    </row>
    <row r="643" spans="1:21" x14ac:dyDescent="0.35">
      <c r="A643">
        <v>174</v>
      </c>
      <c r="B643" s="1">
        <v>45366</v>
      </c>
      <c r="C643" t="s">
        <v>20</v>
      </c>
      <c r="D643" t="s">
        <v>41</v>
      </c>
      <c r="E643" t="s">
        <v>51</v>
      </c>
      <c r="F643" t="s">
        <v>35</v>
      </c>
      <c r="G643" t="s">
        <v>40</v>
      </c>
      <c r="H643">
        <v>1253.44</v>
      </c>
      <c r="I643">
        <v>220.11</v>
      </c>
      <c r="J643">
        <v>1033.33</v>
      </c>
      <c r="K643">
        <v>95.02</v>
      </c>
      <c r="L643">
        <v>1250042</v>
      </c>
      <c r="M643">
        <v>1.003E-3</v>
      </c>
      <c r="N643">
        <v>184190.71</v>
      </c>
      <c r="O643">
        <v>5.87</v>
      </c>
      <c r="P643">
        <v>5.88</v>
      </c>
      <c r="Q643">
        <v>35.97</v>
      </c>
      <c r="R643">
        <v>19.12</v>
      </c>
      <c r="S643">
        <v>44.91</v>
      </c>
      <c r="T643" t="s">
        <v>54</v>
      </c>
      <c r="U643">
        <f>YEAR(Plastic_Pollution_Data[[#This Row],[Date]])</f>
        <v>2024</v>
      </c>
    </row>
    <row r="644" spans="1:21" x14ac:dyDescent="0.35">
      <c r="A644">
        <v>184</v>
      </c>
      <c r="B644" s="1">
        <v>44854</v>
      </c>
      <c r="C644" t="s">
        <v>26</v>
      </c>
      <c r="D644" t="s">
        <v>27</v>
      </c>
      <c r="E644" t="s">
        <v>51</v>
      </c>
      <c r="F644" t="s">
        <v>43</v>
      </c>
      <c r="G644" t="s">
        <v>46</v>
      </c>
      <c r="H644">
        <v>3076.09</v>
      </c>
      <c r="I644">
        <v>1596.64</v>
      </c>
      <c r="J644">
        <v>1479.45</v>
      </c>
      <c r="K644">
        <v>416.16</v>
      </c>
      <c r="L644">
        <v>3283309</v>
      </c>
      <c r="M644">
        <v>9.3700000000000001E-4</v>
      </c>
      <c r="N644">
        <v>162478.79</v>
      </c>
      <c r="O644">
        <v>9.35</v>
      </c>
      <c r="P644">
        <v>6.6</v>
      </c>
      <c r="Q644">
        <v>56.47</v>
      </c>
      <c r="R644">
        <v>25.25</v>
      </c>
      <c r="S644">
        <v>18.28</v>
      </c>
      <c r="T644" t="s">
        <v>54</v>
      </c>
      <c r="U644">
        <f>YEAR(Plastic_Pollution_Data[[#This Row],[Date]])</f>
        <v>2022</v>
      </c>
    </row>
    <row r="645" spans="1:21" x14ac:dyDescent="0.35">
      <c r="A645">
        <v>190</v>
      </c>
      <c r="B645" s="1">
        <v>45079</v>
      </c>
      <c r="C645" t="s">
        <v>48</v>
      </c>
      <c r="D645" t="s">
        <v>34</v>
      </c>
      <c r="E645" t="s">
        <v>51</v>
      </c>
      <c r="F645" t="s">
        <v>43</v>
      </c>
      <c r="G645" t="s">
        <v>29</v>
      </c>
      <c r="H645">
        <v>4991.41</v>
      </c>
      <c r="I645">
        <v>2260.4899999999998</v>
      </c>
      <c r="J645">
        <v>2730.92</v>
      </c>
      <c r="K645">
        <v>289.77999999999997</v>
      </c>
      <c r="L645">
        <v>9255731</v>
      </c>
      <c r="M645">
        <v>5.3899999999999998E-4</v>
      </c>
      <c r="N645">
        <v>371211.51</v>
      </c>
      <c r="O645">
        <v>5.6</v>
      </c>
      <c r="P645">
        <v>8.01</v>
      </c>
      <c r="Q645">
        <v>57.58</v>
      </c>
      <c r="R645">
        <v>49.97</v>
      </c>
      <c r="S645">
        <v>-7.55</v>
      </c>
      <c r="T645" t="s">
        <v>54</v>
      </c>
      <c r="U645">
        <f>YEAR(Plastic_Pollution_Data[[#This Row],[Date]])</f>
        <v>2023</v>
      </c>
    </row>
    <row r="646" spans="1:21" x14ac:dyDescent="0.35">
      <c r="A646">
        <v>209</v>
      </c>
      <c r="B646" s="1">
        <v>44911</v>
      </c>
      <c r="C646" t="s">
        <v>36</v>
      </c>
      <c r="D646" t="s">
        <v>37</v>
      </c>
      <c r="E646" t="s">
        <v>51</v>
      </c>
      <c r="F646" t="s">
        <v>23</v>
      </c>
      <c r="G646" t="s">
        <v>46</v>
      </c>
      <c r="H646">
        <v>4432.8500000000004</v>
      </c>
      <c r="I646">
        <v>1623.09</v>
      </c>
      <c r="J646">
        <v>2809.76</v>
      </c>
      <c r="K646">
        <v>596.32000000000005</v>
      </c>
      <c r="L646">
        <v>7455596</v>
      </c>
      <c r="M646">
        <v>5.9500000000000004E-4</v>
      </c>
      <c r="N646">
        <v>294084.96000000002</v>
      </c>
      <c r="O646">
        <v>3.02</v>
      </c>
      <c r="P646">
        <v>5.51</v>
      </c>
      <c r="Q646">
        <v>66.03</v>
      </c>
      <c r="R646">
        <v>35.65</v>
      </c>
      <c r="S646">
        <v>-1.68</v>
      </c>
      <c r="T646" t="s">
        <v>54</v>
      </c>
      <c r="U646">
        <f>YEAR(Plastic_Pollution_Data[[#This Row],[Date]])</f>
        <v>2022</v>
      </c>
    </row>
    <row r="647" spans="1:21" x14ac:dyDescent="0.35">
      <c r="A647">
        <v>233</v>
      </c>
      <c r="B647" s="1">
        <v>45548</v>
      </c>
      <c r="C647" t="s">
        <v>26</v>
      </c>
      <c r="D647" t="s">
        <v>27</v>
      </c>
      <c r="E647" t="s">
        <v>51</v>
      </c>
      <c r="F647" t="s">
        <v>43</v>
      </c>
      <c r="G647" t="s">
        <v>46</v>
      </c>
      <c r="H647">
        <v>3411.89</v>
      </c>
      <c r="I647">
        <v>1999.99</v>
      </c>
      <c r="J647">
        <v>1411.9</v>
      </c>
      <c r="K647">
        <v>411.61</v>
      </c>
      <c r="L647">
        <v>19094957</v>
      </c>
      <c r="M647">
        <v>1.7899999999999999E-4</v>
      </c>
      <c r="N647">
        <v>205126.59</v>
      </c>
      <c r="O647">
        <v>2.63</v>
      </c>
      <c r="P647">
        <v>9.9</v>
      </c>
      <c r="Q647">
        <v>12.28</v>
      </c>
      <c r="R647">
        <v>57.17</v>
      </c>
      <c r="S647">
        <v>30.55</v>
      </c>
      <c r="T647" t="s">
        <v>54</v>
      </c>
      <c r="U647">
        <f>YEAR(Plastic_Pollution_Data[[#This Row],[Date]])</f>
        <v>2024</v>
      </c>
    </row>
    <row r="648" spans="1:21" x14ac:dyDescent="0.35">
      <c r="A648">
        <v>242</v>
      </c>
      <c r="B648" s="1">
        <v>44747</v>
      </c>
      <c r="C648" t="s">
        <v>45</v>
      </c>
      <c r="D648" t="s">
        <v>34</v>
      </c>
      <c r="E648" t="s">
        <v>51</v>
      </c>
      <c r="F648" t="s">
        <v>28</v>
      </c>
      <c r="G648" t="s">
        <v>32</v>
      </c>
      <c r="H648">
        <v>2241.8000000000002</v>
      </c>
      <c r="I648">
        <v>647.03</v>
      </c>
      <c r="J648">
        <v>1594.77</v>
      </c>
      <c r="K648">
        <v>238.94</v>
      </c>
      <c r="L648">
        <v>1060967</v>
      </c>
      <c r="M648">
        <v>2.1129999999999999E-3</v>
      </c>
      <c r="N648">
        <v>208154.79</v>
      </c>
      <c r="O648">
        <v>8.27</v>
      </c>
      <c r="P648">
        <v>6.79</v>
      </c>
      <c r="Q648">
        <v>42.07</v>
      </c>
      <c r="R648">
        <v>52.61</v>
      </c>
      <c r="S648">
        <v>5.32</v>
      </c>
      <c r="T648" t="s">
        <v>54</v>
      </c>
      <c r="U648">
        <f>YEAR(Plastic_Pollution_Data[[#This Row],[Date]])</f>
        <v>2022</v>
      </c>
    </row>
    <row r="649" spans="1:21" x14ac:dyDescent="0.35">
      <c r="A649">
        <v>257</v>
      </c>
      <c r="B649" s="1">
        <v>45228</v>
      </c>
      <c r="C649" t="s">
        <v>48</v>
      </c>
      <c r="D649" t="s">
        <v>42</v>
      </c>
      <c r="E649" t="s">
        <v>51</v>
      </c>
      <c r="F649" t="s">
        <v>43</v>
      </c>
      <c r="G649" t="s">
        <v>24</v>
      </c>
      <c r="H649">
        <v>3175.04</v>
      </c>
      <c r="I649">
        <v>1315.58</v>
      </c>
      <c r="J649">
        <v>1859.46</v>
      </c>
      <c r="K649">
        <v>340.18</v>
      </c>
      <c r="L649">
        <v>16633567</v>
      </c>
      <c r="M649">
        <v>1.9100000000000001E-4</v>
      </c>
      <c r="N649">
        <v>280889.7</v>
      </c>
      <c r="O649">
        <v>2.0299999999999998</v>
      </c>
      <c r="P649">
        <v>9.9700000000000006</v>
      </c>
      <c r="Q649">
        <v>64.13</v>
      </c>
      <c r="R649">
        <v>14.56</v>
      </c>
      <c r="S649">
        <v>21.31</v>
      </c>
      <c r="T649" t="s">
        <v>54</v>
      </c>
      <c r="U649">
        <f>YEAR(Plastic_Pollution_Data[[#This Row],[Date]])</f>
        <v>2023</v>
      </c>
    </row>
    <row r="650" spans="1:21" x14ac:dyDescent="0.35">
      <c r="A650">
        <v>268</v>
      </c>
      <c r="B650" s="1">
        <v>45278</v>
      </c>
      <c r="C650" t="s">
        <v>30</v>
      </c>
      <c r="D650" t="s">
        <v>27</v>
      </c>
      <c r="E650" t="s">
        <v>51</v>
      </c>
      <c r="F650" t="s">
        <v>43</v>
      </c>
      <c r="G650" t="s">
        <v>39</v>
      </c>
      <c r="H650">
        <v>4120.5200000000004</v>
      </c>
      <c r="I650">
        <v>1721.71</v>
      </c>
      <c r="J650">
        <v>2398.81</v>
      </c>
      <c r="K650">
        <v>377.42</v>
      </c>
      <c r="L650">
        <v>9970847</v>
      </c>
      <c r="M650">
        <v>4.1300000000000001E-4</v>
      </c>
      <c r="N650">
        <v>396674.82</v>
      </c>
      <c r="O650">
        <v>3.74</v>
      </c>
      <c r="P650">
        <v>2.41</v>
      </c>
      <c r="Q650">
        <v>24.36</v>
      </c>
      <c r="R650">
        <v>51.09</v>
      </c>
      <c r="S650">
        <v>24.55</v>
      </c>
      <c r="T650" t="s">
        <v>54</v>
      </c>
      <c r="U650">
        <f>YEAR(Plastic_Pollution_Data[[#This Row],[Date]])</f>
        <v>2023</v>
      </c>
    </row>
    <row r="651" spans="1:21" x14ac:dyDescent="0.35">
      <c r="A651">
        <v>281</v>
      </c>
      <c r="B651" s="1">
        <v>45090</v>
      </c>
      <c r="C651" t="s">
        <v>48</v>
      </c>
      <c r="D651" t="s">
        <v>41</v>
      </c>
      <c r="E651" t="s">
        <v>51</v>
      </c>
      <c r="F651" t="s">
        <v>23</v>
      </c>
      <c r="G651" t="s">
        <v>24</v>
      </c>
      <c r="H651">
        <v>2880.91</v>
      </c>
      <c r="I651">
        <v>1192.18</v>
      </c>
      <c r="J651">
        <v>1688.73</v>
      </c>
      <c r="K651">
        <v>237.04</v>
      </c>
      <c r="L651">
        <v>1295266</v>
      </c>
      <c r="M651">
        <v>2.2239999999999998E-3</v>
      </c>
      <c r="N651">
        <v>332293.48</v>
      </c>
      <c r="O651">
        <v>5.93</v>
      </c>
      <c r="P651">
        <v>4.26</v>
      </c>
      <c r="Q651">
        <v>41.84</v>
      </c>
      <c r="R651">
        <v>52.52</v>
      </c>
      <c r="S651">
        <v>5.64</v>
      </c>
      <c r="T651" t="s">
        <v>54</v>
      </c>
      <c r="U651">
        <f>YEAR(Plastic_Pollution_Data[[#This Row],[Date]])</f>
        <v>2023</v>
      </c>
    </row>
    <row r="652" spans="1:21" x14ac:dyDescent="0.35">
      <c r="A652">
        <v>297</v>
      </c>
      <c r="B652" s="1">
        <v>45071</v>
      </c>
      <c r="C652" t="s">
        <v>33</v>
      </c>
      <c r="D652" t="s">
        <v>49</v>
      </c>
      <c r="E652" t="s">
        <v>51</v>
      </c>
      <c r="F652" t="s">
        <v>23</v>
      </c>
      <c r="G652" t="s">
        <v>46</v>
      </c>
      <c r="H652">
        <v>1410.43</v>
      </c>
      <c r="I652">
        <v>618.14</v>
      </c>
      <c r="J652">
        <v>792.29</v>
      </c>
      <c r="K652">
        <v>127.29</v>
      </c>
      <c r="L652">
        <v>14477371</v>
      </c>
      <c r="M652">
        <v>9.7E-5</v>
      </c>
      <c r="N652">
        <v>76541.63</v>
      </c>
      <c r="O652">
        <v>2.85</v>
      </c>
      <c r="P652">
        <v>5</v>
      </c>
      <c r="Q652">
        <v>33.54</v>
      </c>
      <c r="R652">
        <v>32.01</v>
      </c>
      <c r="S652">
        <v>34.450000000000003</v>
      </c>
      <c r="T652" t="s">
        <v>54</v>
      </c>
      <c r="U652">
        <f>YEAR(Plastic_Pollution_Data[[#This Row],[Date]])</f>
        <v>2023</v>
      </c>
    </row>
    <row r="653" spans="1:21" x14ac:dyDescent="0.35">
      <c r="A653">
        <v>312</v>
      </c>
      <c r="B653" s="1">
        <v>45263</v>
      </c>
      <c r="C653" t="s">
        <v>36</v>
      </c>
      <c r="D653" t="s">
        <v>44</v>
      </c>
      <c r="E653" t="s">
        <v>51</v>
      </c>
      <c r="F653" t="s">
        <v>28</v>
      </c>
      <c r="G653" t="s">
        <v>29</v>
      </c>
      <c r="H653">
        <v>1407.6</v>
      </c>
      <c r="I653">
        <v>278.87</v>
      </c>
      <c r="J653">
        <v>1128.73</v>
      </c>
      <c r="K653">
        <v>132.74</v>
      </c>
      <c r="L653">
        <v>13276714</v>
      </c>
      <c r="M653">
        <v>1.06E-4</v>
      </c>
      <c r="N653">
        <v>118236</v>
      </c>
      <c r="O653">
        <v>2.99</v>
      </c>
      <c r="P653">
        <v>5.96</v>
      </c>
      <c r="Q653">
        <v>15.25</v>
      </c>
      <c r="R653">
        <v>21.74</v>
      </c>
      <c r="S653">
        <v>63.01</v>
      </c>
      <c r="T653" t="s">
        <v>54</v>
      </c>
      <c r="U653">
        <f>YEAR(Plastic_Pollution_Data[[#This Row],[Date]])</f>
        <v>2023</v>
      </c>
    </row>
    <row r="654" spans="1:21" x14ac:dyDescent="0.35">
      <c r="A654">
        <v>323</v>
      </c>
      <c r="B654" s="1">
        <v>45309</v>
      </c>
      <c r="C654" t="s">
        <v>33</v>
      </c>
      <c r="D654" t="s">
        <v>34</v>
      </c>
      <c r="E654" t="s">
        <v>51</v>
      </c>
      <c r="F654" t="s">
        <v>23</v>
      </c>
      <c r="G654" t="s">
        <v>39</v>
      </c>
      <c r="H654">
        <v>3864.43</v>
      </c>
      <c r="I654">
        <v>1824.85</v>
      </c>
      <c r="J654">
        <v>2039.58</v>
      </c>
      <c r="K654">
        <v>360.42</v>
      </c>
      <c r="L654">
        <v>15349979</v>
      </c>
      <c r="M654">
        <v>2.52E-4</v>
      </c>
      <c r="N654">
        <v>280446.28999999998</v>
      </c>
      <c r="O654">
        <v>3.49</v>
      </c>
      <c r="P654">
        <v>9.02</v>
      </c>
      <c r="Q654">
        <v>61.36</v>
      </c>
      <c r="R654">
        <v>26.73</v>
      </c>
      <c r="S654">
        <v>11.91</v>
      </c>
      <c r="T654" t="s">
        <v>54</v>
      </c>
      <c r="U654">
        <f>YEAR(Plastic_Pollution_Data[[#This Row],[Date]])</f>
        <v>2024</v>
      </c>
    </row>
    <row r="655" spans="1:21" x14ac:dyDescent="0.35">
      <c r="A655">
        <v>340</v>
      </c>
      <c r="B655" s="1">
        <v>45529</v>
      </c>
      <c r="C655" t="s">
        <v>30</v>
      </c>
      <c r="D655" t="s">
        <v>34</v>
      </c>
      <c r="E655" t="s">
        <v>51</v>
      </c>
      <c r="F655" t="s">
        <v>43</v>
      </c>
      <c r="G655" t="s">
        <v>32</v>
      </c>
      <c r="H655">
        <v>342.74</v>
      </c>
      <c r="I655">
        <v>137.85</v>
      </c>
      <c r="J655">
        <v>204.89</v>
      </c>
      <c r="K655">
        <v>12.48</v>
      </c>
      <c r="L655">
        <v>13409836</v>
      </c>
      <c r="M655">
        <v>2.5999999999999998E-5</v>
      </c>
      <c r="N655">
        <v>35677.699999999997</v>
      </c>
      <c r="O655">
        <v>1.78</v>
      </c>
      <c r="P655">
        <v>7.32</v>
      </c>
      <c r="Q655">
        <v>53.75</v>
      </c>
      <c r="R655">
        <v>27.05</v>
      </c>
      <c r="S655">
        <v>19.2</v>
      </c>
      <c r="T655" t="s">
        <v>54</v>
      </c>
      <c r="U655">
        <f>YEAR(Plastic_Pollution_Data[[#This Row],[Date]])</f>
        <v>2024</v>
      </c>
    </row>
    <row r="656" spans="1:21" x14ac:dyDescent="0.35">
      <c r="A656">
        <v>356</v>
      </c>
      <c r="B656" s="1">
        <v>44917</v>
      </c>
      <c r="C656" t="s">
        <v>36</v>
      </c>
      <c r="D656" t="s">
        <v>37</v>
      </c>
      <c r="E656" t="s">
        <v>51</v>
      </c>
      <c r="F656" t="s">
        <v>35</v>
      </c>
      <c r="G656" t="s">
        <v>24</v>
      </c>
      <c r="H656">
        <v>2841.55</v>
      </c>
      <c r="I656">
        <v>647.88</v>
      </c>
      <c r="J656">
        <v>2193.67</v>
      </c>
      <c r="K656">
        <v>505.38</v>
      </c>
      <c r="L656">
        <v>5329665</v>
      </c>
      <c r="M656">
        <v>5.3300000000000005E-4</v>
      </c>
      <c r="N656">
        <v>258060.32</v>
      </c>
      <c r="O656">
        <v>1.88</v>
      </c>
      <c r="P656">
        <v>4.7</v>
      </c>
      <c r="Q656">
        <v>10.6</v>
      </c>
      <c r="R656">
        <v>12.64</v>
      </c>
      <c r="S656">
        <v>76.760000000000005</v>
      </c>
      <c r="T656" t="s">
        <v>54</v>
      </c>
      <c r="U656">
        <f>YEAR(Plastic_Pollution_Data[[#This Row],[Date]])</f>
        <v>2022</v>
      </c>
    </row>
    <row r="657" spans="1:21" x14ac:dyDescent="0.35">
      <c r="A657">
        <v>358</v>
      </c>
      <c r="B657" s="1">
        <v>44729</v>
      </c>
      <c r="C657" t="s">
        <v>33</v>
      </c>
      <c r="D657" t="s">
        <v>21</v>
      </c>
      <c r="E657" t="s">
        <v>51</v>
      </c>
      <c r="F657" t="s">
        <v>43</v>
      </c>
      <c r="G657" t="s">
        <v>39</v>
      </c>
      <c r="H657">
        <v>2914.77</v>
      </c>
      <c r="I657">
        <v>572.99</v>
      </c>
      <c r="J657">
        <v>2341.7800000000002</v>
      </c>
      <c r="K657">
        <v>126.52</v>
      </c>
      <c r="L657">
        <v>11215901</v>
      </c>
      <c r="M657">
        <v>2.5999999999999998E-4</v>
      </c>
      <c r="N657">
        <v>193600.85</v>
      </c>
      <c r="O657">
        <v>5.36</v>
      </c>
      <c r="P657">
        <v>9.1199999999999992</v>
      </c>
      <c r="Q657">
        <v>37.130000000000003</v>
      </c>
      <c r="R657">
        <v>26.77</v>
      </c>
      <c r="S657">
        <v>36.1</v>
      </c>
      <c r="T657" t="s">
        <v>54</v>
      </c>
      <c r="U657">
        <f>YEAR(Plastic_Pollution_Data[[#This Row],[Date]])</f>
        <v>2022</v>
      </c>
    </row>
    <row r="658" spans="1:21" x14ac:dyDescent="0.35">
      <c r="A658">
        <v>367</v>
      </c>
      <c r="B658" s="1">
        <v>44803</v>
      </c>
      <c r="C658" t="s">
        <v>48</v>
      </c>
      <c r="D658" t="s">
        <v>49</v>
      </c>
      <c r="E658" t="s">
        <v>51</v>
      </c>
      <c r="F658" t="s">
        <v>23</v>
      </c>
      <c r="G658" t="s">
        <v>29</v>
      </c>
      <c r="H658">
        <v>2090.9699999999998</v>
      </c>
      <c r="I658">
        <v>893.63</v>
      </c>
      <c r="J658">
        <v>1197.3399999999999</v>
      </c>
      <c r="K658">
        <v>122.36</v>
      </c>
      <c r="L658">
        <v>12276320</v>
      </c>
      <c r="M658">
        <v>1.7000000000000001E-4</v>
      </c>
      <c r="N658">
        <v>72244.100000000006</v>
      </c>
      <c r="O658">
        <v>2.21</v>
      </c>
      <c r="P658">
        <v>5.32</v>
      </c>
      <c r="Q658">
        <v>60.99</v>
      </c>
      <c r="R658">
        <v>18.940000000000001</v>
      </c>
      <c r="S658">
        <v>20.07</v>
      </c>
      <c r="T658" t="s">
        <v>54</v>
      </c>
      <c r="U658">
        <f>YEAR(Plastic_Pollution_Data[[#This Row],[Date]])</f>
        <v>2022</v>
      </c>
    </row>
    <row r="659" spans="1:21" x14ac:dyDescent="0.35">
      <c r="A659">
        <v>387</v>
      </c>
      <c r="B659" s="1">
        <v>45064</v>
      </c>
      <c r="C659" t="s">
        <v>48</v>
      </c>
      <c r="D659" t="s">
        <v>34</v>
      </c>
      <c r="E659" t="s">
        <v>51</v>
      </c>
      <c r="F659" t="s">
        <v>43</v>
      </c>
      <c r="G659" t="s">
        <v>24</v>
      </c>
      <c r="H659">
        <v>3691.82</v>
      </c>
      <c r="I659">
        <v>1000.29</v>
      </c>
      <c r="J659">
        <v>2691.53</v>
      </c>
      <c r="K659">
        <v>380.23</v>
      </c>
      <c r="L659">
        <v>10319007</v>
      </c>
      <c r="M659">
        <v>3.5799999999999997E-4</v>
      </c>
      <c r="N659">
        <v>232893.92</v>
      </c>
      <c r="O659">
        <v>2.31</v>
      </c>
      <c r="P659">
        <v>9.26</v>
      </c>
      <c r="Q659">
        <v>21.74</v>
      </c>
      <c r="R659">
        <v>17.170000000000002</v>
      </c>
      <c r="S659">
        <v>61.09</v>
      </c>
      <c r="T659" t="s">
        <v>54</v>
      </c>
      <c r="U659">
        <f>YEAR(Plastic_Pollution_Data[[#This Row],[Date]])</f>
        <v>2023</v>
      </c>
    </row>
    <row r="660" spans="1:21" x14ac:dyDescent="0.35">
      <c r="A660">
        <v>412</v>
      </c>
      <c r="B660" s="1">
        <v>45272</v>
      </c>
      <c r="C660" t="s">
        <v>47</v>
      </c>
      <c r="D660" t="s">
        <v>49</v>
      </c>
      <c r="E660" t="s">
        <v>51</v>
      </c>
      <c r="F660" t="s">
        <v>23</v>
      </c>
      <c r="G660" t="s">
        <v>29</v>
      </c>
      <c r="H660">
        <v>2567.46</v>
      </c>
      <c r="I660">
        <v>357.49</v>
      </c>
      <c r="J660">
        <v>2209.9699999999998</v>
      </c>
      <c r="K660">
        <v>355.83</v>
      </c>
      <c r="L660">
        <v>14484653</v>
      </c>
      <c r="M660">
        <v>1.7699999999999999E-4</v>
      </c>
      <c r="N660">
        <v>342614.92</v>
      </c>
      <c r="O660">
        <v>5.95</v>
      </c>
      <c r="P660">
        <v>8.9700000000000006</v>
      </c>
      <c r="Q660">
        <v>49.96</v>
      </c>
      <c r="R660">
        <v>21.52</v>
      </c>
      <c r="S660">
        <v>28.52</v>
      </c>
      <c r="T660" t="s">
        <v>54</v>
      </c>
      <c r="U660">
        <f>YEAR(Plastic_Pollution_Data[[#This Row],[Date]])</f>
        <v>2023</v>
      </c>
    </row>
    <row r="661" spans="1:21" x14ac:dyDescent="0.35">
      <c r="A661">
        <v>422</v>
      </c>
      <c r="B661" s="1">
        <v>45133</v>
      </c>
      <c r="C661" t="s">
        <v>36</v>
      </c>
      <c r="D661" t="s">
        <v>42</v>
      </c>
      <c r="E661" t="s">
        <v>51</v>
      </c>
      <c r="F661" t="s">
        <v>43</v>
      </c>
      <c r="G661" t="s">
        <v>32</v>
      </c>
      <c r="H661">
        <v>606.61</v>
      </c>
      <c r="I661">
        <v>276.92</v>
      </c>
      <c r="J661">
        <v>329.69</v>
      </c>
      <c r="K661">
        <v>28.8</v>
      </c>
      <c r="L661">
        <v>1921279</v>
      </c>
      <c r="M661">
        <v>3.1599999999999998E-4</v>
      </c>
      <c r="N661">
        <v>36811.440000000002</v>
      </c>
      <c r="O661">
        <v>9.2200000000000006</v>
      </c>
      <c r="P661">
        <v>1.3</v>
      </c>
      <c r="Q661">
        <v>36.47</v>
      </c>
      <c r="R661">
        <v>45.79</v>
      </c>
      <c r="S661">
        <v>17.739999999999998</v>
      </c>
      <c r="T661" t="s">
        <v>54</v>
      </c>
      <c r="U661">
        <f>YEAR(Plastic_Pollution_Data[[#This Row],[Date]])</f>
        <v>2023</v>
      </c>
    </row>
    <row r="662" spans="1:21" x14ac:dyDescent="0.35">
      <c r="A662">
        <v>461</v>
      </c>
      <c r="B662" s="1">
        <v>45034</v>
      </c>
      <c r="C662" t="s">
        <v>33</v>
      </c>
      <c r="D662" t="s">
        <v>37</v>
      </c>
      <c r="E662" t="s">
        <v>51</v>
      </c>
      <c r="F662" t="s">
        <v>43</v>
      </c>
      <c r="G662" t="s">
        <v>40</v>
      </c>
      <c r="H662">
        <v>2854.96</v>
      </c>
      <c r="I662">
        <v>1535.49</v>
      </c>
      <c r="J662">
        <v>1319.47</v>
      </c>
      <c r="K662">
        <v>374.02</v>
      </c>
      <c r="L662">
        <v>202264</v>
      </c>
      <c r="M662">
        <v>1.4115000000000001E-2</v>
      </c>
      <c r="N662">
        <v>149053.81</v>
      </c>
      <c r="O662">
        <v>7.11</v>
      </c>
      <c r="P662">
        <v>5.82</v>
      </c>
      <c r="Q662">
        <v>12.57</v>
      </c>
      <c r="R662">
        <v>54.57</v>
      </c>
      <c r="S662">
        <v>32.86</v>
      </c>
      <c r="T662" t="s">
        <v>54</v>
      </c>
      <c r="U662">
        <f>YEAR(Plastic_Pollution_Data[[#This Row],[Date]])</f>
        <v>2023</v>
      </c>
    </row>
    <row r="663" spans="1:21" x14ac:dyDescent="0.35">
      <c r="A663">
        <v>466</v>
      </c>
      <c r="B663" s="1">
        <v>45458</v>
      </c>
      <c r="C663" t="s">
        <v>26</v>
      </c>
      <c r="D663" t="s">
        <v>34</v>
      </c>
      <c r="E663" t="s">
        <v>51</v>
      </c>
      <c r="F663" t="s">
        <v>23</v>
      </c>
      <c r="G663" t="s">
        <v>46</v>
      </c>
      <c r="H663">
        <v>4792.63</v>
      </c>
      <c r="I663">
        <v>2818.08</v>
      </c>
      <c r="J663">
        <v>1974.55</v>
      </c>
      <c r="K663">
        <v>239.53</v>
      </c>
      <c r="L663">
        <v>7845219</v>
      </c>
      <c r="M663">
        <v>6.11E-4</v>
      </c>
      <c r="N663">
        <v>360243.55</v>
      </c>
      <c r="O663">
        <v>9.67</v>
      </c>
      <c r="P663">
        <v>6.48</v>
      </c>
      <c r="Q663">
        <v>35.090000000000003</v>
      </c>
      <c r="R663">
        <v>33.090000000000003</v>
      </c>
      <c r="S663">
        <v>31.82</v>
      </c>
      <c r="T663" t="s">
        <v>54</v>
      </c>
      <c r="U663">
        <f>YEAR(Plastic_Pollution_Data[[#This Row],[Date]])</f>
        <v>2024</v>
      </c>
    </row>
    <row r="664" spans="1:21" x14ac:dyDescent="0.35">
      <c r="A664">
        <v>472</v>
      </c>
      <c r="B664" s="1">
        <v>45012</v>
      </c>
      <c r="C664" t="s">
        <v>26</v>
      </c>
      <c r="D664" t="s">
        <v>44</v>
      </c>
      <c r="E664" t="s">
        <v>51</v>
      </c>
      <c r="F664" t="s">
        <v>35</v>
      </c>
      <c r="G664" t="s">
        <v>29</v>
      </c>
      <c r="H664">
        <v>1089.8599999999999</v>
      </c>
      <c r="I664">
        <v>354.97</v>
      </c>
      <c r="J664">
        <v>734.89</v>
      </c>
      <c r="K664">
        <v>190.05</v>
      </c>
      <c r="L664">
        <v>459109</v>
      </c>
      <c r="M664">
        <v>2.3739999999999998E-3</v>
      </c>
      <c r="N664">
        <v>88256.77</v>
      </c>
      <c r="O664">
        <v>5.22</v>
      </c>
      <c r="P664">
        <v>5.77</v>
      </c>
      <c r="Q664">
        <v>27.36</v>
      </c>
      <c r="R664">
        <v>41.21</v>
      </c>
      <c r="S664">
        <v>31.43</v>
      </c>
      <c r="T664" t="s">
        <v>54</v>
      </c>
      <c r="U664">
        <f>YEAR(Plastic_Pollution_Data[[#This Row],[Date]])</f>
        <v>2023</v>
      </c>
    </row>
    <row r="665" spans="1:21" x14ac:dyDescent="0.35">
      <c r="A665">
        <v>485</v>
      </c>
      <c r="B665" s="1">
        <v>44801</v>
      </c>
      <c r="C665" t="s">
        <v>36</v>
      </c>
      <c r="D665" t="s">
        <v>21</v>
      </c>
      <c r="E665" t="s">
        <v>51</v>
      </c>
      <c r="F665" t="s">
        <v>43</v>
      </c>
      <c r="G665" t="s">
        <v>39</v>
      </c>
      <c r="H665">
        <v>4690.97</v>
      </c>
      <c r="I665">
        <v>1225.28</v>
      </c>
      <c r="J665">
        <v>3465.69</v>
      </c>
      <c r="K665">
        <v>644.42999999999995</v>
      </c>
      <c r="L665">
        <v>2062496</v>
      </c>
      <c r="M665">
        <v>2.274E-3</v>
      </c>
      <c r="N665">
        <v>286075.12</v>
      </c>
      <c r="O665">
        <v>4.4000000000000004</v>
      </c>
      <c r="P665">
        <v>6.58</v>
      </c>
      <c r="Q665">
        <v>64.31</v>
      </c>
      <c r="R665">
        <v>42.42</v>
      </c>
      <c r="S665">
        <v>-6.73</v>
      </c>
      <c r="T665" t="s">
        <v>54</v>
      </c>
      <c r="U665">
        <f>YEAR(Plastic_Pollution_Data[[#This Row],[Date]])</f>
        <v>2022</v>
      </c>
    </row>
    <row r="666" spans="1:21" x14ac:dyDescent="0.35">
      <c r="A666">
        <v>518</v>
      </c>
      <c r="B666" s="1">
        <v>45229</v>
      </c>
      <c r="C666" t="s">
        <v>26</v>
      </c>
      <c r="D666" t="s">
        <v>34</v>
      </c>
      <c r="E666" t="s">
        <v>51</v>
      </c>
      <c r="F666" t="s">
        <v>28</v>
      </c>
      <c r="G666" t="s">
        <v>39</v>
      </c>
      <c r="H666">
        <v>1021.85</v>
      </c>
      <c r="I666">
        <v>237.64</v>
      </c>
      <c r="J666">
        <v>784.21</v>
      </c>
      <c r="K666">
        <v>64.27</v>
      </c>
      <c r="L666">
        <v>19440918</v>
      </c>
      <c r="M666">
        <v>5.3000000000000001E-5</v>
      </c>
      <c r="N666">
        <v>63050.35</v>
      </c>
      <c r="O666">
        <v>8.06</v>
      </c>
      <c r="P666">
        <v>7.97</v>
      </c>
      <c r="Q666">
        <v>29.74</v>
      </c>
      <c r="R666">
        <v>27.85</v>
      </c>
      <c r="S666">
        <v>42.41</v>
      </c>
      <c r="T666" t="s">
        <v>54</v>
      </c>
      <c r="U666">
        <f>YEAR(Plastic_Pollution_Data[[#This Row],[Date]])</f>
        <v>2023</v>
      </c>
    </row>
    <row r="667" spans="1:21" x14ac:dyDescent="0.35">
      <c r="A667">
        <v>521</v>
      </c>
      <c r="B667" s="1">
        <v>44975</v>
      </c>
      <c r="C667" t="s">
        <v>47</v>
      </c>
      <c r="D667" t="s">
        <v>49</v>
      </c>
      <c r="E667" t="s">
        <v>51</v>
      </c>
      <c r="F667" t="s">
        <v>28</v>
      </c>
      <c r="G667" t="s">
        <v>39</v>
      </c>
      <c r="H667">
        <v>4884.2700000000004</v>
      </c>
      <c r="I667">
        <v>2565.27</v>
      </c>
      <c r="J667">
        <v>2319</v>
      </c>
      <c r="K667">
        <v>581.6</v>
      </c>
      <c r="L667">
        <v>15940318</v>
      </c>
      <c r="M667">
        <v>3.0600000000000001E-4</v>
      </c>
      <c r="N667">
        <v>163396.9</v>
      </c>
      <c r="O667">
        <v>4.4800000000000004</v>
      </c>
      <c r="P667">
        <v>7.78</v>
      </c>
      <c r="Q667">
        <v>60.38</v>
      </c>
      <c r="R667">
        <v>26.46</v>
      </c>
      <c r="S667">
        <v>13.16</v>
      </c>
      <c r="T667" t="s">
        <v>54</v>
      </c>
      <c r="U667">
        <f>YEAR(Plastic_Pollution_Data[[#This Row],[Date]])</f>
        <v>2023</v>
      </c>
    </row>
    <row r="668" spans="1:21" x14ac:dyDescent="0.35">
      <c r="A668">
        <v>571</v>
      </c>
      <c r="B668" s="1">
        <v>45366</v>
      </c>
      <c r="C668" t="s">
        <v>36</v>
      </c>
      <c r="D668" t="s">
        <v>49</v>
      </c>
      <c r="E668" t="s">
        <v>51</v>
      </c>
      <c r="F668" t="s">
        <v>23</v>
      </c>
      <c r="G668" t="s">
        <v>32</v>
      </c>
      <c r="H668">
        <v>4841.18</v>
      </c>
      <c r="I668">
        <v>2420.19</v>
      </c>
      <c r="J668">
        <v>2420.9899999999998</v>
      </c>
      <c r="K668">
        <v>242.71</v>
      </c>
      <c r="L668">
        <v>12665801</v>
      </c>
      <c r="M668">
        <v>3.8200000000000002E-4</v>
      </c>
      <c r="N668">
        <v>257897.22</v>
      </c>
      <c r="O668">
        <v>3.83</v>
      </c>
      <c r="P668">
        <v>4.92</v>
      </c>
      <c r="Q668">
        <v>19.96</v>
      </c>
      <c r="R668">
        <v>12.15</v>
      </c>
      <c r="S668">
        <v>67.89</v>
      </c>
      <c r="T668" t="s">
        <v>54</v>
      </c>
      <c r="U668">
        <f>YEAR(Plastic_Pollution_Data[[#This Row],[Date]])</f>
        <v>2024</v>
      </c>
    </row>
    <row r="669" spans="1:21" x14ac:dyDescent="0.35">
      <c r="A669">
        <v>584</v>
      </c>
      <c r="B669" s="1">
        <v>44668</v>
      </c>
      <c r="C669" t="s">
        <v>33</v>
      </c>
      <c r="D669" t="s">
        <v>49</v>
      </c>
      <c r="E669" t="s">
        <v>51</v>
      </c>
      <c r="F669" t="s">
        <v>43</v>
      </c>
      <c r="G669" t="s">
        <v>24</v>
      </c>
      <c r="H669">
        <v>3306.64</v>
      </c>
      <c r="I669">
        <v>661.23</v>
      </c>
      <c r="J669">
        <v>2645.41</v>
      </c>
      <c r="K669">
        <v>358.37</v>
      </c>
      <c r="L669">
        <v>6200080</v>
      </c>
      <c r="M669">
        <v>5.3300000000000005E-4</v>
      </c>
      <c r="N669">
        <v>445847.37</v>
      </c>
      <c r="O669">
        <v>1.83</v>
      </c>
      <c r="P669">
        <v>2.61</v>
      </c>
      <c r="Q669">
        <v>48.88</v>
      </c>
      <c r="R669">
        <v>59.69</v>
      </c>
      <c r="S669">
        <v>-8.57</v>
      </c>
      <c r="T669" t="s">
        <v>54</v>
      </c>
      <c r="U669">
        <f>YEAR(Plastic_Pollution_Data[[#This Row],[Date]])</f>
        <v>2022</v>
      </c>
    </row>
    <row r="670" spans="1:21" x14ac:dyDescent="0.35">
      <c r="A670">
        <v>587</v>
      </c>
      <c r="B670" s="1">
        <v>44827</v>
      </c>
      <c r="C670" t="s">
        <v>45</v>
      </c>
      <c r="D670" t="s">
        <v>41</v>
      </c>
      <c r="E670" t="s">
        <v>51</v>
      </c>
      <c r="F670" t="s">
        <v>43</v>
      </c>
      <c r="G670" t="s">
        <v>40</v>
      </c>
      <c r="H670">
        <v>1459.16</v>
      </c>
      <c r="I670">
        <v>189.76</v>
      </c>
      <c r="J670">
        <v>1269.4000000000001</v>
      </c>
      <c r="K670">
        <v>291.88</v>
      </c>
      <c r="L670">
        <v>12219454</v>
      </c>
      <c r="M670">
        <v>1.1900000000000001E-4</v>
      </c>
      <c r="N670">
        <v>163528.79999999999</v>
      </c>
      <c r="O670">
        <v>2.69</v>
      </c>
      <c r="P670">
        <v>4.0199999999999996</v>
      </c>
      <c r="Q670">
        <v>35.700000000000003</v>
      </c>
      <c r="R670">
        <v>16.98</v>
      </c>
      <c r="S670">
        <v>47.32</v>
      </c>
      <c r="T670" t="s">
        <v>54</v>
      </c>
      <c r="U670">
        <f>YEAR(Plastic_Pollution_Data[[#This Row],[Date]])</f>
        <v>2022</v>
      </c>
    </row>
    <row r="671" spans="1:21" x14ac:dyDescent="0.35">
      <c r="A671">
        <v>594</v>
      </c>
      <c r="B671" s="1">
        <v>44910</v>
      </c>
      <c r="C671" t="s">
        <v>26</v>
      </c>
      <c r="D671" t="s">
        <v>27</v>
      </c>
      <c r="E671" t="s">
        <v>51</v>
      </c>
      <c r="F671" t="s">
        <v>43</v>
      </c>
      <c r="G671" t="s">
        <v>39</v>
      </c>
      <c r="H671">
        <v>709.25</v>
      </c>
      <c r="I671">
        <v>101.41</v>
      </c>
      <c r="J671">
        <v>607.84</v>
      </c>
      <c r="K671">
        <v>170.32</v>
      </c>
      <c r="L671">
        <v>14934010</v>
      </c>
      <c r="M671">
        <v>4.6999999999999997E-5</v>
      </c>
      <c r="N671">
        <v>88889.05</v>
      </c>
      <c r="O671">
        <v>7.79</v>
      </c>
      <c r="P671">
        <v>3.26</v>
      </c>
      <c r="Q671">
        <v>61.03</v>
      </c>
      <c r="R671">
        <v>36.57</v>
      </c>
      <c r="S671">
        <v>2.4</v>
      </c>
      <c r="T671" t="s">
        <v>54</v>
      </c>
      <c r="U671">
        <f>YEAR(Plastic_Pollution_Data[[#This Row],[Date]])</f>
        <v>2022</v>
      </c>
    </row>
    <row r="672" spans="1:21" x14ac:dyDescent="0.35">
      <c r="A672">
        <v>619</v>
      </c>
      <c r="B672" s="1">
        <v>45115</v>
      </c>
      <c r="C672" t="s">
        <v>30</v>
      </c>
      <c r="D672" t="s">
        <v>42</v>
      </c>
      <c r="E672" t="s">
        <v>51</v>
      </c>
      <c r="F672" t="s">
        <v>23</v>
      </c>
      <c r="G672" t="s">
        <v>46</v>
      </c>
      <c r="H672">
        <v>261.91000000000003</v>
      </c>
      <c r="I672">
        <v>153.08000000000001</v>
      </c>
      <c r="J672">
        <v>108.83</v>
      </c>
      <c r="K672">
        <v>8.7200000000000006</v>
      </c>
      <c r="L672">
        <v>13963484</v>
      </c>
      <c r="M672">
        <v>1.9000000000000001E-5</v>
      </c>
      <c r="N672">
        <v>13991.85</v>
      </c>
      <c r="O672">
        <v>4.54</v>
      </c>
      <c r="P672">
        <v>3.28</v>
      </c>
      <c r="Q672">
        <v>49.91</v>
      </c>
      <c r="R672">
        <v>43.37</v>
      </c>
      <c r="S672">
        <v>6.72</v>
      </c>
      <c r="T672" t="s">
        <v>54</v>
      </c>
      <c r="U672">
        <f>YEAR(Plastic_Pollution_Data[[#This Row],[Date]])</f>
        <v>2023</v>
      </c>
    </row>
    <row r="673" spans="1:21" x14ac:dyDescent="0.35">
      <c r="A673">
        <v>639</v>
      </c>
      <c r="B673" s="1">
        <v>44745</v>
      </c>
      <c r="C673" t="s">
        <v>33</v>
      </c>
      <c r="D673" t="s">
        <v>21</v>
      </c>
      <c r="E673" t="s">
        <v>51</v>
      </c>
      <c r="F673" t="s">
        <v>23</v>
      </c>
      <c r="G673" t="s">
        <v>32</v>
      </c>
      <c r="H673">
        <v>4029.02</v>
      </c>
      <c r="I673">
        <v>1316.22</v>
      </c>
      <c r="J673">
        <v>2712.8</v>
      </c>
      <c r="K673">
        <v>722.34</v>
      </c>
      <c r="L673">
        <v>16582639</v>
      </c>
      <c r="M673">
        <v>2.43E-4</v>
      </c>
      <c r="N673">
        <v>161794.42000000001</v>
      </c>
      <c r="O673">
        <v>2.76</v>
      </c>
      <c r="P673">
        <v>5.14</v>
      </c>
      <c r="Q673">
        <v>39.21</v>
      </c>
      <c r="R673">
        <v>58.12</v>
      </c>
      <c r="S673">
        <v>2.67</v>
      </c>
      <c r="T673" t="s">
        <v>54</v>
      </c>
      <c r="U673">
        <f>YEAR(Plastic_Pollution_Data[[#This Row],[Date]])</f>
        <v>2022</v>
      </c>
    </row>
    <row r="674" spans="1:21" x14ac:dyDescent="0.35">
      <c r="A674">
        <v>697</v>
      </c>
      <c r="B674" s="1">
        <v>44950</v>
      </c>
      <c r="C674" t="s">
        <v>33</v>
      </c>
      <c r="D674" t="s">
        <v>27</v>
      </c>
      <c r="E674" t="s">
        <v>51</v>
      </c>
      <c r="F674" t="s">
        <v>23</v>
      </c>
      <c r="G674" t="s">
        <v>40</v>
      </c>
      <c r="H674">
        <v>3128.65</v>
      </c>
      <c r="I674">
        <v>789.66</v>
      </c>
      <c r="J674">
        <v>2338.9899999999998</v>
      </c>
      <c r="K674">
        <v>526.34</v>
      </c>
      <c r="L674">
        <v>12830113</v>
      </c>
      <c r="M674">
        <v>2.4399999999999999E-4</v>
      </c>
      <c r="N674">
        <v>293508</v>
      </c>
      <c r="O674">
        <v>4.84</v>
      </c>
      <c r="P674">
        <v>6.41</v>
      </c>
      <c r="Q674">
        <v>10.62</v>
      </c>
      <c r="R674">
        <v>41.09</v>
      </c>
      <c r="S674">
        <v>48.29</v>
      </c>
      <c r="T674" t="s">
        <v>54</v>
      </c>
      <c r="U674">
        <f>YEAR(Plastic_Pollution_Data[[#This Row],[Date]])</f>
        <v>2023</v>
      </c>
    </row>
    <row r="675" spans="1:21" x14ac:dyDescent="0.35">
      <c r="A675">
        <v>705</v>
      </c>
      <c r="B675" s="1">
        <v>44826</v>
      </c>
      <c r="C675" t="s">
        <v>26</v>
      </c>
      <c r="D675" t="s">
        <v>44</v>
      </c>
      <c r="E675" t="s">
        <v>51</v>
      </c>
      <c r="F675" t="s">
        <v>43</v>
      </c>
      <c r="G675" t="s">
        <v>39</v>
      </c>
      <c r="H675">
        <v>1041.33</v>
      </c>
      <c r="I675">
        <v>157.07</v>
      </c>
      <c r="J675">
        <v>884.26</v>
      </c>
      <c r="K675">
        <v>230.71</v>
      </c>
      <c r="L675">
        <v>17793057</v>
      </c>
      <c r="M675">
        <v>5.8999999999999998E-5</v>
      </c>
      <c r="N675">
        <v>97185.11</v>
      </c>
      <c r="O675">
        <v>3.83</v>
      </c>
      <c r="P675">
        <v>3.21</v>
      </c>
      <c r="Q675">
        <v>36.81</v>
      </c>
      <c r="R675">
        <v>17.329999999999998</v>
      </c>
      <c r="S675">
        <v>45.86</v>
      </c>
      <c r="T675" t="s">
        <v>54</v>
      </c>
      <c r="U675">
        <f>YEAR(Plastic_Pollution_Data[[#This Row],[Date]])</f>
        <v>2022</v>
      </c>
    </row>
    <row r="676" spans="1:21" x14ac:dyDescent="0.35">
      <c r="A676">
        <v>717</v>
      </c>
      <c r="B676" s="1">
        <v>44927</v>
      </c>
      <c r="C676" t="s">
        <v>48</v>
      </c>
      <c r="D676" t="s">
        <v>21</v>
      </c>
      <c r="E676" t="s">
        <v>51</v>
      </c>
      <c r="F676" t="s">
        <v>28</v>
      </c>
      <c r="G676" t="s">
        <v>38</v>
      </c>
      <c r="H676">
        <v>3915.75</v>
      </c>
      <c r="I676">
        <v>1470.4</v>
      </c>
      <c r="J676">
        <v>2445.35</v>
      </c>
      <c r="K676">
        <v>553.07000000000005</v>
      </c>
      <c r="L676">
        <v>13790605</v>
      </c>
      <c r="M676">
        <v>2.8400000000000002E-4</v>
      </c>
      <c r="N676">
        <v>306874.65999999997</v>
      </c>
      <c r="O676">
        <v>4.1500000000000004</v>
      </c>
      <c r="P676">
        <v>8.5500000000000007</v>
      </c>
      <c r="Q676">
        <v>31.48</v>
      </c>
      <c r="R676">
        <v>38.76</v>
      </c>
      <c r="S676">
        <v>29.76</v>
      </c>
      <c r="T676" t="s">
        <v>54</v>
      </c>
      <c r="U676">
        <f>YEAR(Plastic_Pollution_Data[[#This Row],[Date]])</f>
        <v>2023</v>
      </c>
    </row>
    <row r="677" spans="1:21" x14ac:dyDescent="0.35">
      <c r="A677">
        <v>729</v>
      </c>
      <c r="B677" s="1">
        <v>44643</v>
      </c>
      <c r="C677" t="s">
        <v>20</v>
      </c>
      <c r="D677" t="s">
        <v>44</v>
      </c>
      <c r="E677" t="s">
        <v>51</v>
      </c>
      <c r="F677" t="s">
        <v>28</v>
      </c>
      <c r="G677" t="s">
        <v>24</v>
      </c>
      <c r="H677">
        <v>3709.58</v>
      </c>
      <c r="I677">
        <v>1522.76</v>
      </c>
      <c r="J677">
        <v>2186.8200000000002</v>
      </c>
      <c r="K677">
        <v>357.33</v>
      </c>
      <c r="L677">
        <v>1216222</v>
      </c>
      <c r="M677">
        <v>3.0500000000000002E-3</v>
      </c>
      <c r="N677">
        <v>256760.43</v>
      </c>
      <c r="O677">
        <v>8.8699999999999992</v>
      </c>
      <c r="P677">
        <v>2.0099999999999998</v>
      </c>
      <c r="Q677">
        <v>13.96</v>
      </c>
      <c r="R677">
        <v>12.92</v>
      </c>
      <c r="S677">
        <v>73.12</v>
      </c>
      <c r="T677" t="s">
        <v>54</v>
      </c>
      <c r="U677">
        <f>YEAR(Plastic_Pollution_Data[[#This Row],[Date]])</f>
        <v>2022</v>
      </c>
    </row>
    <row r="678" spans="1:21" x14ac:dyDescent="0.35">
      <c r="A678">
        <v>736</v>
      </c>
      <c r="B678" s="1">
        <v>44663</v>
      </c>
      <c r="C678" t="s">
        <v>48</v>
      </c>
      <c r="D678" t="s">
        <v>44</v>
      </c>
      <c r="E678" t="s">
        <v>51</v>
      </c>
      <c r="F678" t="s">
        <v>23</v>
      </c>
      <c r="G678" t="s">
        <v>40</v>
      </c>
      <c r="H678">
        <v>3375</v>
      </c>
      <c r="I678">
        <v>1549.58</v>
      </c>
      <c r="J678">
        <v>1825.42</v>
      </c>
      <c r="K678">
        <v>189.75</v>
      </c>
      <c r="L678">
        <v>14099093</v>
      </c>
      <c r="M678">
        <v>2.3900000000000001E-4</v>
      </c>
      <c r="N678">
        <v>305065.19</v>
      </c>
      <c r="O678">
        <v>9.02</v>
      </c>
      <c r="P678">
        <v>2.41</v>
      </c>
      <c r="Q678">
        <v>45.48</v>
      </c>
      <c r="R678">
        <v>54.8</v>
      </c>
      <c r="S678">
        <v>-0.28000000000000003</v>
      </c>
      <c r="T678" t="s">
        <v>54</v>
      </c>
      <c r="U678">
        <f>YEAR(Plastic_Pollution_Data[[#This Row],[Date]])</f>
        <v>2022</v>
      </c>
    </row>
    <row r="679" spans="1:21" x14ac:dyDescent="0.35">
      <c r="A679">
        <v>750</v>
      </c>
      <c r="B679" s="1">
        <v>44890</v>
      </c>
      <c r="C679" t="s">
        <v>26</v>
      </c>
      <c r="D679" t="s">
        <v>34</v>
      </c>
      <c r="E679" t="s">
        <v>51</v>
      </c>
      <c r="F679" t="s">
        <v>35</v>
      </c>
      <c r="G679" t="s">
        <v>38</v>
      </c>
      <c r="H679">
        <v>3863.02</v>
      </c>
      <c r="I679">
        <v>1676.32</v>
      </c>
      <c r="J679">
        <v>2186.6999999999998</v>
      </c>
      <c r="K679">
        <v>264.29000000000002</v>
      </c>
      <c r="L679">
        <v>19085013</v>
      </c>
      <c r="M679">
        <v>2.02E-4</v>
      </c>
      <c r="N679">
        <v>214641.39</v>
      </c>
      <c r="O679">
        <v>6.49</v>
      </c>
      <c r="P679">
        <v>9.67</v>
      </c>
      <c r="Q679">
        <v>55.76</v>
      </c>
      <c r="R679">
        <v>57.39</v>
      </c>
      <c r="S679">
        <v>-13.15</v>
      </c>
      <c r="T679" t="s">
        <v>54</v>
      </c>
      <c r="U679">
        <f>YEAR(Plastic_Pollution_Data[[#This Row],[Date]])</f>
        <v>2022</v>
      </c>
    </row>
    <row r="680" spans="1:21" x14ac:dyDescent="0.35">
      <c r="A680">
        <v>762</v>
      </c>
      <c r="B680" s="1">
        <v>45039</v>
      </c>
      <c r="C680" t="s">
        <v>30</v>
      </c>
      <c r="D680" t="s">
        <v>34</v>
      </c>
      <c r="E680" t="s">
        <v>51</v>
      </c>
      <c r="F680" t="s">
        <v>43</v>
      </c>
      <c r="G680" t="s">
        <v>32</v>
      </c>
      <c r="H680">
        <v>2658.94</v>
      </c>
      <c r="I680">
        <v>538.15</v>
      </c>
      <c r="J680">
        <v>2120.79</v>
      </c>
      <c r="K680">
        <v>575.04999999999995</v>
      </c>
      <c r="L680">
        <v>17388095</v>
      </c>
      <c r="M680">
        <v>1.5300000000000001E-4</v>
      </c>
      <c r="N680">
        <v>275809.34999999998</v>
      </c>
      <c r="O680">
        <v>5.84</v>
      </c>
      <c r="P680">
        <v>4.38</v>
      </c>
      <c r="Q680">
        <v>17.22</v>
      </c>
      <c r="R680">
        <v>23.33</v>
      </c>
      <c r="S680">
        <v>59.45</v>
      </c>
      <c r="T680" t="s">
        <v>54</v>
      </c>
      <c r="U680">
        <f>YEAR(Plastic_Pollution_Data[[#This Row],[Date]])</f>
        <v>2023</v>
      </c>
    </row>
    <row r="681" spans="1:21" x14ac:dyDescent="0.35">
      <c r="A681">
        <v>768</v>
      </c>
      <c r="B681" s="1">
        <v>44928</v>
      </c>
      <c r="C681" t="s">
        <v>30</v>
      </c>
      <c r="D681" t="s">
        <v>37</v>
      </c>
      <c r="E681" t="s">
        <v>51</v>
      </c>
      <c r="F681" t="s">
        <v>35</v>
      </c>
      <c r="G681" t="s">
        <v>46</v>
      </c>
      <c r="H681">
        <v>3149.69</v>
      </c>
      <c r="I681">
        <v>930.87</v>
      </c>
      <c r="J681">
        <v>2218.8200000000002</v>
      </c>
      <c r="K681">
        <v>578.74</v>
      </c>
      <c r="L681">
        <v>12259130</v>
      </c>
      <c r="M681">
        <v>2.5700000000000001E-4</v>
      </c>
      <c r="N681">
        <v>386120.66</v>
      </c>
      <c r="O681">
        <v>9.69</v>
      </c>
      <c r="P681">
        <v>9.34</v>
      </c>
      <c r="Q681">
        <v>22.11</v>
      </c>
      <c r="R681">
        <v>51.31</v>
      </c>
      <c r="S681">
        <v>26.58</v>
      </c>
      <c r="T681" t="s">
        <v>54</v>
      </c>
      <c r="U681">
        <f>YEAR(Plastic_Pollution_Data[[#This Row],[Date]])</f>
        <v>2023</v>
      </c>
    </row>
    <row r="682" spans="1:21" x14ac:dyDescent="0.35">
      <c r="A682">
        <v>824</v>
      </c>
      <c r="B682" s="1">
        <v>44572</v>
      </c>
      <c r="C682" t="s">
        <v>26</v>
      </c>
      <c r="D682" t="s">
        <v>49</v>
      </c>
      <c r="E682" t="s">
        <v>51</v>
      </c>
      <c r="F682" t="s">
        <v>28</v>
      </c>
      <c r="G682" t="s">
        <v>46</v>
      </c>
      <c r="H682">
        <v>1865.91</v>
      </c>
      <c r="I682">
        <v>409.96</v>
      </c>
      <c r="J682">
        <v>1455.95</v>
      </c>
      <c r="K682">
        <v>113.17</v>
      </c>
      <c r="L682">
        <v>834902</v>
      </c>
      <c r="M682">
        <v>2.235E-3</v>
      </c>
      <c r="N682">
        <v>232997.41</v>
      </c>
      <c r="O682">
        <v>4.74</v>
      </c>
      <c r="P682">
        <v>8.39</v>
      </c>
      <c r="Q682">
        <v>56.29</v>
      </c>
      <c r="R682">
        <v>48.1</v>
      </c>
      <c r="S682">
        <v>-4.3899999999999997</v>
      </c>
      <c r="T682" t="s">
        <v>54</v>
      </c>
      <c r="U682">
        <f>YEAR(Plastic_Pollution_Data[[#This Row],[Date]])</f>
        <v>2022</v>
      </c>
    </row>
    <row r="683" spans="1:21" x14ac:dyDescent="0.35">
      <c r="A683">
        <v>834</v>
      </c>
      <c r="B683" s="1">
        <v>45017</v>
      </c>
      <c r="C683" t="s">
        <v>33</v>
      </c>
      <c r="D683" t="s">
        <v>37</v>
      </c>
      <c r="E683" t="s">
        <v>51</v>
      </c>
      <c r="F683" t="s">
        <v>28</v>
      </c>
      <c r="G683" t="s">
        <v>38</v>
      </c>
      <c r="H683">
        <v>2576.79</v>
      </c>
      <c r="I683">
        <v>315.87</v>
      </c>
      <c r="J683">
        <v>2260.92</v>
      </c>
      <c r="K683">
        <v>317.14</v>
      </c>
      <c r="L683">
        <v>16343457</v>
      </c>
      <c r="M683">
        <v>1.5799999999999999E-4</v>
      </c>
      <c r="N683">
        <v>436513.58</v>
      </c>
      <c r="O683">
        <v>5.61</v>
      </c>
      <c r="P683">
        <v>1.1100000000000001</v>
      </c>
      <c r="Q683">
        <v>12.34</v>
      </c>
      <c r="R683">
        <v>16.36</v>
      </c>
      <c r="S683">
        <v>71.3</v>
      </c>
      <c r="T683" t="s">
        <v>54</v>
      </c>
      <c r="U683">
        <f>YEAR(Plastic_Pollution_Data[[#This Row],[Date]])</f>
        <v>2023</v>
      </c>
    </row>
    <row r="684" spans="1:21" x14ac:dyDescent="0.35">
      <c r="A684">
        <v>867</v>
      </c>
      <c r="B684" s="1">
        <v>45199</v>
      </c>
      <c r="C684" t="s">
        <v>20</v>
      </c>
      <c r="D684" t="s">
        <v>37</v>
      </c>
      <c r="E684" t="s">
        <v>51</v>
      </c>
      <c r="F684" t="s">
        <v>43</v>
      </c>
      <c r="G684" t="s">
        <v>29</v>
      </c>
      <c r="H684">
        <v>4231.6400000000003</v>
      </c>
      <c r="I684">
        <v>1728.42</v>
      </c>
      <c r="J684">
        <v>2503.2199999999998</v>
      </c>
      <c r="K684">
        <v>632.61</v>
      </c>
      <c r="L684">
        <v>749344</v>
      </c>
      <c r="M684">
        <v>5.6470000000000001E-3</v>
      </c>
      <c r="N684">
        <v>333954.78999999998</v>
      </c>
      <c r="O684">
        <v>1.31</v>
      </c>
      <c r="P684">
        <v>9.68</v>
      </c>
      <c r="Q684">
        <v>49.41</v>
      </c>
      <c r="R684">
        <v>44.11</v>
      </c>
      <c r="S684">
        <v>6.48</v>
      </c>
      <c r="T684" t="s">
        <v>54</v>
      </c>
      <c r="U684">
        <f>YEAR(Plastic_Pollution_Data[[#This Row],[Date]])</f>
        <v>2023</v>
      </c>
    </row>
    <row r="685" spans="1:21" x14ac:dyDescent="0.35">
      <c r="A685">
        <v>868</v>
      </c>
      <c r="B685" s="1">
        <v>45538</v>
      </c>
      <c r="C685" t="s">
        <v>36</v>
      </c>
      <c r="D685" t="s">
        <v>31</v>
      </c>
      <c r="E685" t="s">
        <v>51</v>
      </c>
      <c r="F685" t="s">
        <v>35</v>
      </c>
      <c r="G685" t="s">
        <v>38</v>
      </c>
      <c r="H685">
        <v>4154.16</v>
      </c>
      <c r="I685">
        <v>1573.83</v>
      </c>
      <c r="J685">
        <v>2580.33</v>
      </c>
      <c r="K685">
        <v>263.39999999999998</v>
      </c>
      <c r="L685">
        <v>1081414</v>
      </c>
      <c r="M685">
        <v>3.8409999999999998E-3</v>
      </c>
      <c r="N685">
        <v>423386.13</v>
      </c>
      <c r="O685">
        <v>2.0699999999999998</v>
      </c>
      <c r="P685">
        <v>1.37</v>
      </c>
      <c r="Q685">
        <v>39.119999999999997</v>
      </c>
      <c r="R685">
        <v>17.079999999999998</v>
      </c>
      <c r="S685">
        <v>43.8</v>
      </c>
      <c r="T685" t="s">
        <v>54</v>
      </c>
      <c r="U685">
        <f>YEAR(Plastic_Pollution_Data[[#This Row],[Date]])</f>
        <v>2024</v>
      </c>
    </row>
    <row r="686" spans="1:21" x14ac:dyDescent="0.35">
      <c r="A686">
        <v>889</v>
      </c>
      <c r="B686" s="1">
        <v>44822</v>
      </c>
      <c r="C686" t="s">
        <v>33</v>
      </c>
      <c r="D686" t="s">
        <v>37</v>
      </c>
      <c r="E686" t="s">
        <v>51</v>
      </c>
      <c r="F686" t="s">
        <v>28</v>
      </c>
      <c r="G686" t="s">
        <v>39</v>
      </c>
      <c r="H686">
        <v>3150.16</v>
      </c>
      <c r="I686">
        <v>1006.14</v>
      </c>
      <c r="J686">
        <v>2144.02</v>
      </c>
      <c r="K686">
        <v>419.35</v>
      </c>
      <c r="L686">
        <v>8848342</v>
      </c>
      <c r="M686">
        <v>3.5599999999999998E-4</v>
      </c>
      <c r="N686">
        <v>354129.53</v>
      </c>
      <c r="O686">
        <v>1.85</v>
      </c>
      <c r="P686">
        <v>9.5</v>
      </c>
      <c r="Q686">
        <v>47.81</v>
      </c>
      <c r="R686">
        <v>29.42</v>
      </c>
      <c r="S686">
        <v>22.77</v>
      </c>
      <c r="T686" t="s">
        <v>54</v>
      </c>
      <c r="U686">
        <f>YEAR(Plastic_Pollution_Data[[#This Row],[Date]])</f>
        <v>2022</v>
      </c>
    </row>
    <row r="687" spans="1:21" x14ac:dyDescent="0.35">
      <c r="A687">
        <v>895</v>
      </c>
      <c r="B687" s="1">
        <v>45505</v>
      </c>
      <c r="C687" t="s">
        <v>26</v>
      </c>
      <c r="D687" t="s">
        <v>21</v>
      </c>
      <c r="E687" t="s">
        <v>51</v>
      </c>
      <c r="F687" t="s">
        <v>23</v>
      </c>
      <c r="G687" t="s">
        <v>46</v>
      </c>
      <c r="H687">
        <v>1636.93</v>
      </c>
      <c r="I687">
        <v>302.27</v>
      </c>
      <c r="J687">
        <v>1334.66</v>
      </c>
      <c r="K687">
        <v>374.62</v>
      </c>
      <c r="L687">
        <v>641050</v>
      </c>
      <c r="M687">
        <v>2.5539999999999998E-3</v>
      </c>
      <c r="N687">
        <v>215739.4</v>
      </c>
      <c r="O687">
        <v>3.43</v>
      </c>
      <c r="P687">
        <v>4.28</v>
      </c>
      <c r="Q687">
        <v>52.81</v>
      </c>
      <c r="R687">
        <v>36.369999999999997</v>
      </c>
      <c r="S687">
        <v>10.82</v>
      </c>
      <c r="T687" t="s">
        <v>54</v>
      </c>
      <c r="U687">
        <f>YEAR(Plastic_Pollution_Data[[#This Row],[Date]])</f>
        <v>2024</v>
      </c>
    </row>
    <row r="688" spans="1:21" x14ac:dyDescent="0.35">
      <c r="A688">
        <v>907</v>
      </c>
      <c r="B688" s="1">
        <v>45285</v>
      </c>
      <c r="C688" t="s">
        <v>33</v>
      </c>
      <c r="D688" t="s">
        <v>31</v>
      </c>
      <c r="E688" t="s">
        <v>51</v>
      </c>
      <c r="F688" t="s">
        <v>23</v>
      </c>
      <c r="G688" t="s">
        <v>24</v>
      </c>
      <c r="H688">
        <v>3781.99</v>
      </c>
      <c r="I688">
        <v>803.97</v>
      </c>
      <c r="J688">
        <v>2978.02</v>
      </c>
      <c r="K688">
        <v>170.93</v>
      </c>
      <c r="L688">
        <v>1718148</v>
      </c>
      <c r="M688">
        <v>2.2009999999999998E-3</v>
      </c>
      <c r="N688">
        <v>496142.63</v>
      </c>
      <c r="O688">
        <v>7.39</v>
      </c>
      <c r="P688">
        <v>9.49</v>
      </c>
      <c r="Q688">
        <v>11.04</v>
      </c>
      <c r="R688">
        <v>39.729999999999997</v>
      </c>
      <c r="S688">
        <v>49.23</v>
      </c>
      <c r="T688" t="s">
        <v>54</v>
      </c>
      <c r="U688">
        <f>YEAR(Plastic_Pollution_Data[[#This Row],[Date]])</f>
        <v>2023</v>
      </c>
    </row>
    <row r="689" spans="1:21" x14ac:dyDescent="0.35">
      <c r="A689">
        <v>912</v>
      </c>
      <c r="B689" s="1">
        <v>44735</v>
      </c>
      <c r="C689" t="s">
        <v>36</v>
      </c>
      <c r="D689" t="s">
        <v>37</v>
      </c>
      <c r="E689" t="s">
        <v>51</v>
      </c>
      <c r="F689" t="s">
        <v>43</v>
      </c>
      <c r="G689" t="s">
        <v>40</v>
      </c>
      <c r="H689">
        <v>2666.67</v>
      </c>
      <c r="I689">
        <v>448.99</v>
      </c>
      <c r="J689">
        <v>2217.6799999999998</v>
      </c>
      <c r="K689">
        <v>471.6</v>
      </c>
      <c r="L689">
        <v>1539580</v>
      </c>
      <c r="M689">
        <v>1.732E-3</v>
      </c>
      <c r="N689">
        <v>284398.84999999998</v>
      </c>
      <c r="O689">
        <v>7.26</v>
      </c>
      <c r="P689">
        <v>6.25</v>
      </c>
      <c r="Q689">
        <v>16.29</v>
      </c>
      <c r="R689">
        <v>50.97</v>
      </c>
      <c r="S689">
        <v>32.74</v>
      </c>
      <c r="T689" t="s">
        <v>54</v>
      </c>
      <c r="U689">
        <f>YEAR(Plastic_Pollution_Data[[#This Row],[Date]])</f>
        <v>2022</v>
      </c>
    </row>
    <row r="690" spans="1:21" x14ac:dyDescent="0.35">
      <c r="A690">
        <v>913</v>
      </c>
      <c r="B690" s="1">
        <v>45399</v>
      </c>
      <c r="C690" t="s">
        <v>30</v>
      </c>
      <c r="D690" t="s">
        <v>42</v>
      </c>
      <c r="E690" t="s">
        <v>51</v>
      </c>
      <c r="F690" t="s">
        <v>23</v>
      </c>
      <c r="G690" t="s">
        <v>38</v>
      </c>
      <c r="H690">
        <v>2515.11</v>
      </c>
      <c r="I690">
        <v>1356.42</v>
      </c>
      <c r="J690">
        <v>1158.69</v>
      </c>
      <c r="K690">
        <v>284.60000000000002</v>
      </c>
      <c r="L690">
        <v>5139831</v>
      </c>
      <c r="M690">
        <v>4.8899999999999996E-4</v>
      </c>
      <c r="N690">
        <v>94064.25</v>
      </c>
      <c r="O690">
        <v>9.3000000000000007</v>
      </c>
      <c r="P690">
        <v>7.43</v>
      </c>
      <c r="Q690">
        <v>61.03</v>
      </c>
      <c r="R690">
        <v>20.170000000000002</v>
      </c>
      <c r="S690">
        <v>18.8</v>
      </c>
      <c r="T690" t="s">
        <v>54</v>
      </c>
      <c r="U690">
        <f>YEAR(Plastic_Pollution_Data[[#This Row],[Date]])</f>
        <v>2024</v>
      </c>
    </row>
    <row r="691" spans="1:21" x14ac:dyDescent="0.35">
      <c r="A691">
        <v>923</v>
      </c>
      <c r="B691" s="1">
        <v>44565</v>
      </c>
      <c r="C691" t="s">
        <v>36</v>
      </c>
      <c r="D691" t="s">
        <v>21</v>
      </c>
      <c r="E691" t="s">
        <v>51</v>
      </c>
      <c r="F691" t="s">
        <v>35</v>
      </c>
      <c r="G691" t="s">
        <v>24</v>
      </c>
      <c r="H691">
        <v>3308.17</v>
      </c>
      <c r="I691">
        <v>1256.83</v>
      </c>
      <c r="J691">
        <v>2051.34</v>
      </c>
      <c r="K691">
        <v>194.35</v>
      </c>
      <c r="L691">
        <v>13131835</v>
      </c>
      <c r="M691">
        <v>2.52E-4</v>
      </c>
      <c r="N691">
        <v>374759.42</v>
      </c>
      <c r="O691">
        <v>2.08</v>
      </c>
      <c r="P691">
        <v>3.99</v>
      </c>
      <c r="Q691">
        <v>29.72</v>
      </c>
      <c r="R691">
        <v>37.090000000000003</v>
      </c>
      <c r="S691">
        <v>33.19</v>
      </c>
      <c r="T691" t="s">
        <v>54</v>
      </c>
      <c r="U691">
        <f>YEAR(Plastic_Pollution_Data[[#This Row],[Date]])</f>
        <v>2022</v>
      </c>
    </row>
    <row r="692" spans="1:21" x14ac:dyDescent="0.35">
      <c r="A692">
        <v>936</v>
      </c>
      <c r="B692" s="1">
        <v>45408</v>
      </c>
      <c r="C692" t="s">
        <v>45</v>
      </c>
      <c r="D692" t="s">
        <v>49</v>
      </c>
      <c r="E692" t="s">
        <v>51</v>
      </c>
      <c r="F692" t="s">
        <v>35</v>
      </c>
      <c r="G692" t="s">
        <v>46</v>
      </c>
      <c r="H692">
        <v>2464.19</v>
      </c>
      <c r="I692">
        <v>1092.1199999999999</v>
      </c>
      <c r="J692">
        <v>1372.07</v>
      </c>
      <c r="K692">
        <v>199.69</v>
      </c>
      <c r="L692">
        <v>17989624</v>
      </c>
      <c r="M692">
        <v>1.37E-4</v>
      </c>
      <c r="N692">
        <v>106501.27</v>
      </c>
      <c r="O692">
        <v>6.49</v>
      </c>
      <c r="P692">
        <v>7.28</v>
      </c>
      <c r="Q692">
        <v>10.28</v>
      </c>
      <c r="R692">
        <v>41.17</v>
      </c>
      <c r="S692">
        <v>48.55</v>
      </c>
      <c r="T692" t="s">
        <v>54</v>
      </c>
      <c r="U692">
        <f>YEAR(Plastic_Pollution_Data[[#This Row],[Date]])</f>
        <v>2024</v>
      </c>
    </row>
    <row r="693" spans="1:21" x14ac:dyDescent="0.35">
      <c r="A693">
        <v>940</v>
      </c>
      <c r="B693" s="1">
        <v>45433</v>
      </c>
      <c r="C693" t="s">
        <v>36</v>
      </c>
      <c r="D693" t="s">
        <v>37</v>
      </c>
      <c r="E693" t="s">
        <v>51</v>
      </c>
      <c r="F693" t="s">
        <v>35</v>
      </c>
      <c r="G693" t="s">
        <v>38</v>
      </c>
      <c r="H693">
        <v>4561.78</v>
      </c>
      <c r="I693">
        <v>2610.71</v>
      </c>
      <c r="J693">
        <v>1951.07</v>
      </c>
      <c r="K693">
        <v>145.78</v>
      </c>
      <c r="L693">
        <v>19534184</v>
      </c>
      <c r="M693">
        <v>2.34E-4</v>
      </c>
      <c r="N693">
        <v>237505.58</v>
      </c>
      <c r="O693">
        <v>7.87</v>
      </c>
      <c r="P693">
        <v>1.71</v>
      </c>
      <c r="Q693">
        <v>28.81</v>
      </c>
      <c r="R693">
        <v>41.64</v>
      </c>
      <c r="S693">
        <v>29.55</v>
      </c>
      <c r="T693" t="s">
        <v>54</v>
      </c>
      <c r="U693">
        <f>YEAR(Plastic_Pollution_Data[[#This Row],[Date]])</f>
        <v>2024</v>
      </c>
    </row>
    <row r="694" spans="1:21" x14ac:dyDescent="0.35">
      <c r="A694">
        <v>942</v>
      </c>
      <c r="B694" s="1">
        <v>44970</v>
      </c>
      <c r="C694" t="s">
        <v>33</v>
      </c>
      <c r="D694" t="s">
        <v>31</v>
      </c>
      <c r="E694" t="s">
        <v>51</v>
      </c>
      <c r="F694" t="s">
        <v>35</v>
      </c>
      <c r="G694" t="s">
        <v>32</v>
      </c>
      <c r="H694">
        <v>289.95</v>
      </c>
      <c r="I694">
        <v>80.599999999999994</v>
      </c>
      <c r="J694">
        <v>209.35</v>
      </c>
      <c r="K694">
        <v>33.68</v>
      </c>
      <c r="L694">
        <v>7720594</v>
      </c>
      <c r="M694">
        <v>3.8000000000000002E-5</v>
      </c>
      <c r="N694">
        <v>12716.57</v>
      </c>
      <c r="O694">
        <v>2.78</v>
      </c>
      <c r="P694">
        <v>1.94</v>
      </c>
      <c r="Q694">
        <v>15.46</v>
      </c>
      <c r="R694">
        <v>43.98</v>
      </c>
      <c r="S694">
        <v>40.56</v>
      </c>
      <c r="T694" t="s">
        <v>54</v>
      </c>
      <c r="U694">
        <f>YEAR(Plastic_Pollution_Data[[#This Row],[Date]])</f>
        <v>2023</v>
      </c>
    </row>
    <row r="695" spans="1:21" x14ac:dyDescent="0.35">
      <c r="A695">
        <v>953</v>
      </c>
      <c r="B695" s="1">
        <v>44584</v>
      </c>
      <c r="C695" t="s">
        <v>45</v>
      </c>
      <c r="D695" t="s">
        <v>44</v>
      </c>
      <c r="E695" t="s">
        <v>51</v>
      </c>
      <c r="F695" t="s">
        <v>28</v>
      </c>
      <c r="G695" t="s">
        <v>46</v>
      </c>
      <c r="H695">
        <v>2302.6799999999998</v>
      </c>
      <c r="I695">
        <v>427.2</v>
      </c>
      <c r="J695">
        <v>1875.48</v>
      </c>
      <c r="K695">
        <v>260.20999999999998</v>
      </c>
      <c r="L695">
        <v>15314283</v>
      </c>
      <c r="M695">
        <v>1.4999999999999999E-4</v>
      </c>
      <c r="N695">
        <v>228671.94</v>
      </c>
      <c r="O695">
        <v>5.76</v>
      </c>
      <c r="P695">
        <v>9.31</v>
      </c>
      <c r="Q695">
        <v>32.85</v>
      </c>
      <c r="R695">
        <v>48.86</v>
      </c>
      <c r="S695">
        <v>18.29</v>
      </c>
      <c r="T695" t="s">
        <v>54</v>
      </c>
      <c r="U695">
        <f>YEAR(Plastic_Pollution_Data[[#This Row],[Date]])</f>
        <v>2022</v>
      </c>
    </row>
    <row r="696" spans="1:21" x14ac:dyDescent="0.35">
      <c r="A696">
        <v>977</v>
      </c>
      <c r="B696" s="1">
        <v>45187</v>
      </c>
      <c r="C696" t="s">
        <v>36</v>
      </c>
      <c r="D696" t="s">
        <v>42</v>
      </c>
      <c r="E696" t="s">
        <v>51</v>
      </c>
      <c r="F696" t="s">
        <v>23</v>
      </c>
      <c r="G696" t="s">
        <v>46</v>
      </c>
      <c r="H696">
        <v>834.84</v>
      </c>
      <c r="I696">
        <v>337.5</v>
      </c>
      <c r="J696">
        <v>497.34</v>
      </c>
      <c r="K696">
        <v>67.06</v>
      </c>
      <c r="L696">
        <v>7281928</v>
      </c>
      <c r="M696">
        <v>1.15E-4</v>
      </c>
      <c r="N696">
        <v>28219.07</v>
      </c>
      <c r="O696">
        <v>5.89</v>
      </c>
      <c r="P696">
        <v>6.1</v>
      </c>
      <c r="Q696">
        <v>39.21</v>
      </c>
      <c r="R696">
        <v>19.440000000000001</v>
      </c>
      <c r="S696">
        <v>41.35</v>
      </c>
      <c r="T696" t="s">
        <v>54</v>
      </c>
      <c r="U696">
        <f>YEAR(Plastic_Pollution_Data[[#This Row],[Date]])</f>
        <v>2023</v>
      </c>
    </row>
    <row r="697" spans="1:21" x14ac:dyDescent="0.35">
      <c r="A697">
        <v>1020</v>
      </c>
      <c r="B697" s="1">
        <v>45397</v>
      </c>
      <c r="C697" t="s">
        <v>33</v>
      </c>
      <c r="D697" t="s">
        <v>37</v>
      </c>
      <c r="E697" t="s">
        <v>51</v>
      </c>
      <c r="F697" t="s">
        <v>35</v>
      </c>
      <c r="G697" t="s">
        <v>38</v>
      </c>
      <c r="H697">
        <v>574.61</v>
      </c>
      <c r="I697">
        <v>296.8</v>
      </c>
      <c r="J697">
        <v>277.81</v>
      </c>
      <c r="K697">
        <v>54.57</v>
      </c>
      <c r="L697">
        <v>19154827</v>
      </c>
      <c r="M697">
        <v>3.0000000000000001E-5</v>
      </c>
      <c r="N697">
        <v>44393.56</v>
      </c>
      <c r="O697">
        <v>5.61</v>
      </c>
      <c r="P697">
        <v>3.76</v>
      </c>
      <c r="Q697">
        <v>33.58</v>
      </c>
      <c r="R697">
        <v>57.15</v>
      </c>
      <c r="S697">
        <v>9.27</v>
      </c>
      <c r="T697" t="s">
        <v>54</v>
      </c>
      <c r="U697">
        <f>YEAR(Plastic_Pollution_Data[[#This Row],[Date]])</f>
        <v>2024</v>
      </c>
    </row>
    <row r="698" spans="1:21" x14ac:dyDescent="0.35">
      <c r="A698">
        <v>1036</v>
      </c>
      <c r="B698" s="1">
        <v>45069</v>
      </c>
      <c r="C698" t="s">
        <v>36</v>
      </c>
      <c r="D698" t="s">
        <v>42</v>
      </c>
      <c r="E698" t="s">
        <v>51</v>
      </c>
      <c r="F698" t="s">
        <v>35</v>
      </c>
      <c r="G698" t="s">
        <v>29</v>
      </c>
      <c r="H698">
        <v>2244.69</v>
      </c>
      <c r="I698">
        <v>501.41</v>
      </c>
      <c r="J698">
        <v>1743.28</v>
      </c>
      <c r="K698">
        <v>337.6</v>
      </c>
      <c r="L698">
        <v>19968616</v>
      </c>
      <c r="M698">
        <v>1.12E-4</v>
      </c>
      <c r="N698">
        <v>135301.79999999999</v>
      </c>
      <c r="O698">
        <v>1.63</v>
      </c>
      <c r="P698">
        <v>7.68</v>
      </c>
      <c r="Q698">
        <v>39.65</v>
      </c>
      <c r="R698">
        <v>30.04</v>
      </c>
      <c r="S698">
        <v>30.31</v>
      </c>
      <c r="T698" t="s">
        <v>54</v>
      </c>
      <c r="U698">
        <f>YEAR(Plastic_Pollution_Data[[#This Row],[Date]])</f>
        <v>2023</v>
      </c>
    </row>
    <row r="699" spans="1:21" x14ac:dyDescent="0.35">
      <c r="A699">
        <v>1086</v>
      </c>
      <c r="B699" s="1">
        <v>44885</v>
      </c>
      <c r="C699" t="s">
        <v>47</v>
      </c>
      <c r="D699" t="s">
        <v>34</v>
      </c>
      <c r="E699" t="s">
        <v>51</v>
      </c>
      <c r="F699" t="s">
        <v>23</v>
      </c>
      <c r="G699" t="s">
        <v>38</v>
      </c>
      <c r="H699">
        <v>2202.88</v>
      </c>
      <c r="I699">
        <v>518.69000000000005</v>
      </c>
      <c r="J699">
        <v>1684.19</v>
      </c>
      <c r="K699">
        <v>255.1</v>
      </c>
      <c r="L699">
        <v>7284003</v>
      </c>
      <c r="M699">
        <v>3.0200000000000002E-4</v>
      </c>
      <c r="N699">
        <v>164365.95000000001</v>
      </c>
      <c r="O699">
        <v>2.59</v>
      </c>
      <c r="P699">
        <v>7.9</v>
      </c>
      <c r="Q699">
        <v>18.399999999999999</v>
      </c>
      <c r="R699">
        <v>12.62</v>
      </c>
      <c r="S699">
        <v>68.98</v>
      </c>
      <c r="T699" t="s">
        <v>54</v>
      </c>
      <c r="U699">
        <f>YEAR(Plastic_Pollution_Data[[#This Row],[Date]])</f>
        <v>2022</v>
      </c>
    </row>
    <row r="700" spans="1:21" x14ac:dyDescent="0.35">
      <c r="A700">
        <v>1101</v>
      </c>
      <c r="B700" s="1">
        <v>45419</v>
      </c>
      <c r="C700" t="s">
        <v>48</v>
      </c>
      <c r="D700" t="s">
        <v>31</v>
      </c>
      <c r="E700" t="s">
        <v>51</v>
      </c>
      <c r="F700" t="s">
        <v>23</v>
      </c>
      <c r="G700" t="s">
        <v>38</v>
      </c>
      <c r="H700">
        <v>2652.16</v>
      </c>
      <c r="I700">
        <v>1327</v>
      </c>
      <c r="J700">
        <v>1325.16</v>
      </c>
      <c r="K700">
        <v>193.28</v>
      </c>
      <c r="L700">
        <v>5195392</v>
      </c>
      <c r="M700">
        <v>5.1000000000000004E-4</v>
      </c>
      <c r="N700">
        <v>202466.25</v>
      </c>
      <c r="O700">
        <v>7.79</v>
      </c>
      <c r="P700">
        <v>6.64</v>
      </c>
      <c r="Q700">
        <v>17.38</v>
      </c>
      <c r="R700">
        <v>26.09</v>
      </c>
      <c r="S700">
        <v>56.53</v>
      </c>
      <c r="T700" t="s">
        <v>54</v>
      </c>
      <c r="U700">
        <f>YEAR(Plastic_Pollution_Data[[#This Row],[Date]])</f>
        <v>2024</v>
      </c>
    </row>
    <row r="701" spans="1:21" x14ac:dyDescent="0.35">
      <c r="A701">
        <v>1106</v>
      </c>
      <c r="B701" s="1">
        <v>45397</v>
      </c>
      <c r="C701" t="s">
        <v>45</v>
      </c>
      <c r="D701" t="s">
        <v>49</v>
      </c>
      <c r="E701" t="s">
        <v>51</v>
      </c>
      <c r="F701" t="s">
        <v>23</v>
      </c>
      <c r="G701" t="s">
        <v>29</v>
      </c>
      <c r="H701">
        <v>4803.4799999999996</v>
      </c>
      <c r="I701">
        <v>2423.2399999999998</v>
      </c>
      <c r="J701">
        <v>2380.2399999999998</v>
      </c>
      <c r="K701">
        <v>637.66999999999996</v>
      </c>
      <c r="L701">
        <v>8926092</v>
      </c>
      <c r="M701">
        <v>5.3799999999999996E-4</v>
      </c>
      <c r="N701">
        <v>221270.04</v>
      </c>
      <c r="O701">
        <v>8.3699999999999992</v>
      </c>
      <c r="P701">
        <v>1.69</v>
      </c>
      <c r="Q701">
        <v>56.02</v>
      </c>
      <c r="R701">
        <v>12.97</v>
      </c>
      <c r="S701">
        <v>31.01</v>
      </c>
      <c r="T701" t="s">
        <v>54</v>
      </c>
      <c r="U701">
        <f>YEAR(Plastic_Pollution_Data[[#This Row],[Date]])</f>
        <v>2024</v>
      </c>
    </row>
    <row r="702" spans="1:21" x14ac:dyDescent="0.35">
      <c r="A702">
        <v>1111</v>
      </c>
      <c r="B702" s="1">
        <v>45096</v>
      </c>
      <c r="C702" t="s">
        <v>26</v>
      </c>
      <c r="D702" t="s">
        <v>37</v>
      </c>
      <c r="E702" t="s">
        <v>51</v>
      </c>
      <c r="F702" t="s">
        <v>43</v>
      </c>
      <c r="G702" t="s">
        <v>40</v>
      </c>
      <c r="H702">
        <v>2262.9899999999998</v>
      </c>
      <c r="I702">
        <v>1190.71</v>
      </c>
      <c r="J702">
        <v>1072.28</v>
      </c>
      <c r="K702">
        <v>244.68</v>
      </c>
      <c r="L702">
        <v>16892242</v>
      </c>
      <c r="M702">
        <v>1.34E-4</v>
      </c>
      <c r="N702">
        <v>170742.09</v>
      </c>
      <c r="O702">
        <v>4.1500000000000004</v>
      </c>
      <c r="P702">
        <v>5.13</v>
      </c>
      <c r="Q702">
        <v>47.05</v>
      </c>
      <c r="R702">
        <v>54.07</v>
      </c>
      <c r="S702">
        <v>-1.1200000000000001</v>
      </c>
      <c r="T702" t="s">
        <v>54</v>
      </c>
      <c r="U702">
        <f>YEAR(Plastic_Pollution_Data[[#This Row],[Date]])</f>
        <v>2023</v>
      </c>
    </row>
    <row r="703" spans="1:21" x14ac:dyDescent="0.35">
      <c r="A703">
        <v>1125</v>
      </c>
      <c r="B703" s="1">
        <v>45441</v>
      </c>
      <c r="C703" t="s">
        <v>20</v>
      </c>
      <c r="D703" t="s">
        <v>41</v>
      </c>
      <c r="E703" t="s">
        <v>51</v>
      </c>
      <c r="F703" t="s">
        <v>28</v>
      </c>
      <c r="G703" t="s">
        <v>29</v>
      </c>
      <c r="H703">
        <v>2814.33</v>
      </c>
      <c r="I703">
        <v>289.14999999999998</v>
      </c>
      <c r="J703">
        <v>2525.1799999999998</v>
      </c>
      <c r="K703">
        <v>499.42</v>
      </c>
      <c r="L703">
        <v>6578290</v>
      </c>
      <c r="M703">
        <v>4.28E-4</v>
      </c>
      <c r="N703">
        <v>348014.19</v>
      </c>
      <c r="O703">
        <v>7.68</v>
      </c>
      <c r="P703">
        <v>2.76</v>
      </c>
      <c r="Q703">
        <v>56.05</v>
      </c>
      <c r="R703">
        <v>32.26</v>
      </c>
      <c r="S703">
        <v>11.69</v>
      </c>
      <c r="T703" t="s">
        <v>54</v>
      </c>
      <c r="U703">
        <f>YEAR(Plastic_Pollution_Data[[#This Row],[Date]])</f>
        <v>2024</v>
      </c>
    </row>
    <row r="704" spans="1:21" x14ac:dyDescent="0.35">
      <c r="A704">
        <v>1149</v>
      </c>
      <c r="B704" s="1">
        <v>45069</v>
      </c>
      <c r="C704" t="s">
        <v>36</v>
      </c>
      <c r="D704" t="s">
        <v>49</v>
      </c>
      <c r="E704" t="s">
        <v>51</v>
      </c>
      <c r="F704" t="s">
        <v>23</v>
      </c>
      <c r="G704" t="s">
        <v>29</v>
      </c>
      <c r="H704">
        <v>4971.3100000000004</v>
      </c>
      <c r="I704">
        <v>2824.33</v>
      </c>
      <c r="J704">
        <v>2146.98</v>
      </c>
      <c r="K704">
        <v>206.35</v>
      </c>
      <c r="L704">
        <v>5271268</v>
      </c>
      <c r="M704">
        <v>9.4300000000000004E-4</v>
      </c>
      <c r="N704">
        <v>361481.83</v>
      </c>
      <c r="O704">
        <v>1.1000000000000001</v>
      </c>
      <c r="P704">
        <v>2.85</v>
      </c>
      <c r="Q704">
        <v>16.510000000000002</v>
      </c>
      <c r="R704">
        <v>11.79</v>
      </c>
      <c r="S704">
        <v>71.7</v>
      </c>
      <c r="T704" t="s">
        <v>54</v>
      </c>
      <c r="U704">
        <f>YEAR(Plastic_Pollution_Data[[#This Row],[Date]])</f>
        <v>2023</v>
      </c>
    </row>
    <row r="705" spans="1:21" x14ac:dyDescent="0.35">
      <c r="A705">
        <v>1173</v>
      </c>
      <c r="B705" s="1">
        <v>45040</v>
      </c>
      <c r="C705" t="s">
        <v>20</v>
      </c>
      <c r="D705" t="s">
        <v>37</v>
      </c>
      <c r="E705" t="s">
        <v>51</v>
      </c>
      <c r="F705" t="s">
        <v>43</v>
      </c>
      <c r="G705" t="s">
        <v>29</v>
      </c>
      <c r="H705">
        <v>3040.07</v>
      </c>
      <c r="I705">
        <v>631.98</v>
      </c>
      <c r="J705">
        <v>2408.09</v>
      </c>
      <c r="K705">
        <v>587.54</v>
      </c>
      <c r="L705">
        <v>6583348</v>
      </c>
      <c r="M705">
        <v>4.6200000000000001E-4</v>
      </c>
      <c r="N705">
        <v>130629.67</v>
      </c>
      <c r="O705">
        <v>2.4900000000000002</v>
      </c>
      <c r="P705">
        <v>8.56</v>
      </c>
      <c r="Q705">
        <v>53.94</v>
      </c>
      <c r="R705">
        <v>54.06</v>
      </c>
      <c r="S705">
        <v>-8</v>
      </c>
      <c r="T705" t="s">
        <v>54</v>
      </c>
      <c r="U705">
        <f>YEAR(Plastic_Pollution_Data[[#This Row],[Date]])</f>
        <v>2023</v>
      </c>
    </row>
    <row r="706" spans="1:21" x14ac:dyDescent="0.35">
      <c r="A706">
        <v>1211</v>
      </c>
      <c r="B706" s="1">
        <v>44999</v>
      </c>
      <c r="C706" t="s">
        <v>26</v>
      </c>
      <c r="D706" t="s">
        <v>49</v>
      </c>
      <c r="E706" t="s">
        <v>51</v>
      </c>
      <c r="F706" t="s">
        <v>35</v>
      </c>
      <c r="G706" t="s">
        <v>32</v>
      </c>
      <c r="H706">
        <v>960.56</v>
      </c>
      <c r="I706">
        <v>244.2</v>
      </c>
      <c r="J706">
        <v>716.36</v>
      </c>
      <c r="K706">
        <v>114.83</v>
      </c>
      <c r="L706">
        <v>16369438</v>
      </c>
      <c r="M706">
        <v>5.8999999999999998E-5</v>
      </c>
      <c r="N706">
        <v>78961.33</v>
      </c>
      <c r="O706">
        <v>9.4600000000000009</v>
      </c>
      <c r="P706">
        <v>9.66</v>
      </c>
      <c r="Q706">
        <v>57.1</v>
      </c>
      <c r="R706">
        <v>41.12</v>
      </c>
      <c r="S706">
        <v>1.78</v>
      </c>
      <c r="T706" t="s">
        <v>54</v>
      </c>
      <c r="U706">
        <f>YEAR(Plastic_Pollution_Data[[#This Row],[Date]])</f>
        <v>2023</v>
      </c>
    </row>
    <row r="707" spans="1:21" x14ac:dyDescent="0.35">
      <c r="A707">
        <v>1221</v>
      </c>
      <c r="B707" s="1">
        <v>44746</v>
      </c>
      <c r="C707" t="s">
        <v>36</v>
      </c>
      <c r="D707" t="s">
        <v>21</v>
      </c>
      <c r="E707" t="s">
        <v>51</v>
      </c>
      <c r="F707" t="s">
        <v>28</v>
      </c>
      <c r="G707" t="s">
        <v>29</v>
      </c>
      <c r="H707">
        <v>1257.18</v>
      </c>
      <c r="I707">
        <v>392.45</v>
      </c>
      <c r="J707">
        <v>864.73</v>
      </c>
      <c r="K707">
        <v>227.41</v>
      </c>
      <c r="L707">
        <v>3824124</v>
      </c>
      <c r="M707">
        <v>3.2899999999999997E-4</v>
      </c>
      <c r="N707">
        <v>80778.58</v>
      </c>
      <c r="O707">
        <v>9.52</v>
      </c>
      <c r="P707">
        <v>5.04</v>
      </c>
      <c r="Q707">
        <v>43.61</v>
      </c>
      <c r="R707">
        <v>21.36</v>
      </c>
      <c r="S707">
        <v>35.03</v>
      </c>
      <c r="T707" t="s">
        <v>54</v>
      </c>
      <c r="U707">
        <f>YEAR(Plastic_Pollution_Data[[#This Row],[Date]])</f>
        <v>2022</v>
      </c>
    </row>
    <row r="708" spans="1:21" x14ac:dyDescent="0.35">
      <c r="A708">
        <v>1285</v>
      </c>
      <c r="B708" s="1">
        <v>45175</v>
      </c>
      <c r="C708" t="s">
        <v>30</v>
      </c>
      <c r="D708" t="s">
        <v>21</v>
      </c>
      <c r="E708" t="s">
        <v>51</v>
      </c>
      <c r="F708" t="s">
        <v>43</v>
      </c>
      <c r="G708" t="s">
        <v>29</v>
      </c>
      <c r="H708">
        <v>4479.63</v>
      </c>
      <c r="I708">
        <v>2112.52</v>
      </c>
      <c r="J708">
        <v>2367.11</v>
      </c>
      <c r="K708">
        <v>254.22</v>
      </c>
      <c r="L708">
        <v>14378215</v>
      </c>
      <c r="M708">
        <v>3.1199999999999999E-4</v>
      </c>
      <c r="N708">
        <v>293859.74</v>
      </c>
      <c r="O708">
        <v>1.64</v>
      </c>
      <c r="P708">
        <v>2.84</v>
      </c>
      <c r="Q708">
        <v>25.63</v>
      </c>
      <c r="R708">
        <v>16.23</v>
      </c>
      <c r="S708">
        <v>58.14</v>
      </c>
      <c r="T708" t="s">
        <v>54</v>
      </c>
      <c r="U708">
        <f>YEAR(Plastic_Pollution_Data[[#This Row],[Date]])</f>
        <v>2023</v>
      </c>
    </row>
    <row r="709" spans="1:21" x14ac:dyDescent="0.35">
      <c r="A709">
        <v>1290</v>
      </c>
      <c r="B709" s="1">
        <v>44662</v>
      </c>
      <c r="C709" t="s">
        <v>47</v>
      </c>
      <c r="D709" t="s">
        <v>27</v>
      </c>
      <c r="E709" t="s">
        <v>51</v>
      </c>
      <c r="F709" t="s">
        <v>43</v>
      </c>
      <c r="G709" t="s">
        <v>32</v>
      </c>
      <c r="H709">
        <v>4747.4799999999996</v>
      </c>
      <c r="I709">
        <v>2706.18</v>
      </c>
      <c r="J709">
        <v>2041.3</v>
      </c>
      <c r="K709">
        <v>224.37</v>
      </c>
      <c r="L709">
        <v>1329489</v>
      </c>
      <c r="M709">
        <v>3.571E-3</v>
      </c>
      <c r="N709">
        <v>303908.13</v>
      </c>
      <c r="O709">
        <v>6.61</v>
      </c>
      <c r="P709">
        <v>6.37</v>
      </c>
      <c r="Q709">
        <v>35.770000000000003</v>
      </c>
      <c r="R709">
        <v>15.89</v>
      </c>
      <c r="S709">
        <v>48.34</v>
      </c>
      <c r="T709" t="s">
        <v>54</v>
      </c>
      <c r="U709">
        <f>YEAR(Plastic_Pollution_Data[[#This Row],[Date]])</f>
        <v>2022</v>
      </c>
    </row>
    <row r="710" spans="1:21" x14ac:dyDescent="0.35">
      <c r="A710">
        <v>1334</v>
      </c>
      <c r="B710" s="1">
        <v>44970</v>
      </c>
      <c r="C710" t="s">
        <v>36</v>
      </c>
      <c r="D710" t="s">
        <v>44</v>
      </c>
      <c r="E710" t="s">
        <v>51</v>
      </c>
      <c r="F710" t="s">
        <v>28</v>
      </c>
      <c r="G710" t="s">
        <v>40</v>
      </c>
      <c r="H710">
        <v>169.55</v>
      </c>
      <c r="I710">
        <v>64.260000000000005</v>
      </c>
      <c r="J710">
        <v>105.29</v>
      </c>
      <c r="K710">
        <v>28.65</v>
      </c>
      <c r="L710">
        <v>1585660</v>
      </c>
      <c r="M710">
        <v>1.07E-4</v>
      </c>
      <c r="N710">
        <v>11207.21</v>
      </c>
      <c r="O710">
        <v>6.82</v>
      </c>
      <c r="P710">
        <v>2.2999999999999998</v>
      </c>
      <c r="Q710">
        <v>43.18</v>
      </c>
      <c r="R710">
        <v>48.03</v>
      </c>
      <c r="S710">
        <v>8.7899999999999991</v>
      </c>
      <c r="T710" t="s">
        <v>54</v>
      </c>
      <c r="U710">
        <f>YEAR(Plastic_Pollution_Data[[#This Row],[Date]])</f>
        <v>2023</v>
      </c>
    </row>
    <row r="711" spans="1:21" x14ac:dyDescent="0.35">
      <c r="A711">
        <v>1344</v>
      </c>
      <c r="B711" s="1">
        <v>44745</v>
      </c>
      <c r="C711" t="s">
        <v>47</v>
      </c>
      <c r="D711" t="s">
        <v>27</v>
      </c>
      <c r="E711" t="s">
        <v>51</v>
      </c>
      <c r="F711" t="s">
        <v>35</v>
      </c>
      <c r="G711" t="s">
        <v>29</v>
      </c>
      <c r="H711">
        <v>3419.29</v>
      </c>
      <c r="I711">
        <v>985.35</v>
      </c>
      <c r="J711">
        <v>2433.94</v>
      </c>
      <c r="K711">
        <v>494.86</v>
      </c>
      <c r="L711">
        <v>9257335</v>
      </c>
      <c r="M711">
        <v>3.6900000000000002E-4</v>
      </c>
      <c r="N711">
        <v>459411.48</v>
      </c>
      <c r="O711">
        <v>5.79</v>
      </c>
      <c r="P711">
        <v>9.1199999999999992</v>
      </c>
      <c r="Q711">
        <v>34.369999999999997</v>
      </c>
      <c r="R711">
        <v>40.840000000000003</v>
      </c>
      <c r="S711">
        <v>24.79</v>
      </c>
      <c r="T711" t="s">
        <v>54</v>
      </c>
      <c r="U711">
        <f>YEAR(Plastic_Pollution_Data[[#This Row],[Date]])</f>
        <v>2022</v>
      </c>
    </row>
    <row r="712" spans="1:21" x14ac:dyDescent="0.35">
      <c r="A712">
        <v>1348</v>
      </c>
      <c r="B712" s="1">
        <v>44992</v>
      </c>
      <c r="C712" t="s">
        <v>36</v>
      </c>
      <c r="D712" t="s">
        <v>27</v>
      </c>
      <c r="E712" t="s">
        <v>51</v>
      </c>
      <c r="F712" t="s">
        <v>28</v>
      </c>
      <c r="G712" t="s">
        <v>29</v>
      </c>
      <c r="H712">
        <v>3540.2</v>
      </c>
      <c r="I712">
        <v>1654.66</v>
      </c>
      <c r="J712">
        <v>1885.54</v>
      </c>
      <c r="K712">
        <v>105.04</v>
      </c>
      <c r="L712">
        <v>7153916</v>
      </c>
      <c r="M712">
        <v>4.95E-4</v>
      </c>
      <c r="N712">
        <v>314327.53999999998</v>
      </c>
      <c r="O712">
        <v>1.48</v>
      </c>
      <c r="P712">
        <v>8.49</v>
      </c>
      <c r="Q712">
        <v>48.17</v>
      </c>
      <c r="R712">
        <v>31.36</v>
      </c>
      <c r="S712">
        <v>20.47</v>
      </c>
      <c r="T712" t="s">
        <v>54</v>
      </c>
      <c r="U712">
        <f>YEAR(Plastic_Pollution_Data[[#This Row],[Date]])</f>
        <v>2023</v>
      </c>
    </row>
    <row r="713" spans="1:21" x14ac:dyDescent="0.35">
      <c r="A713">
        <v>1361</v>
      </c>
      <c r="B713" s="1">
        <v>45166</v>
      </c>
      <c r="C713" t="s">
        <v>45</v>
      </c>
      <c r="D713" t="s">
        <v>27</v>
      </c>
      <c r="E713" t="s">
        <v>51</v>
      </c>
      <c r="F713" t="s">
        <v>23</v>
      </c>
      <c r="G713" t="s">
        <v>24</v>
      </c>
      <c r="H713">
        <v>4767.29</v>
      </c>
      <c r="I713">
        <v>2471.2199999999998</v>
      </c>
      <c r="J713">
        <v>2296.0700000000002</v>
      </c>
      <c r="K713">
        <v>434.71</v>
      </c>
      <c r="L713">
        <v>14595695</v>
      </c>
      <c r="M713">
        <v>3.2699999999999998E-4</v>
      </c>
      <c r="N713">
        <v>382929.65</v>
      </c>
      <c r="O713">
        <v>3.25</v>
      </c>
      <c r="P713">
        <v>3.02</v>
      </c>
      <c r="Q713">
        <v>23.27</v>
      </c>
      <c r="R713">
        <v>19.760000000000002</v>
      </c>
      <c r="S713">
        <v>56.97</v>
      </c>
      <c r="T713" t="s">
        <v>54</v>
      </c>
      <c r="U713">
        <f>YEAR(Plastic_Pollution_Data[[#This Row],[Date]])</f>
        <v>2023</v>
      </c>
    </row>
    <row r="714" spans="1:21" x14ac:dyDescent="0.35">
      <c r="A714">
        <v>1380</v>
      </c>
      <c r="B714" s="1">
        <v>44810</v>
      </c>
      <c r="C714" t="s">
        <v>33</v>
      </c>
      <c r="D714" t="s">
        <v>21</v>
      </c>
      <c r="E714" t="s">
        <v>51</v>
      </c>
      <c r="F714" t="s">
        <v>23</v>
      </c>
      <c r="G714" t="s">
        <v>29</v>
      </c>
      <c r="H714">
        <v>1506.31</v>
      </c>
      <c r="I714">
        <v>571.36</v>
      </c>
      <c r="J714">
        <v>934.95</v>
      </c>
      <c r="K714">
        <v>123.12</v>
      </c>
      <c r="L714">
        <v>422526</v>
      </c>
      <c r="M714">
        <v>3.565E-3</v>
      </c>
      <c r="N714">
        <v>159350.35999999999</v>
      </c>
      <c r="O714">
        <v>2.85</v>
      </c>
      <c r="P714">
        <v>1.62</v>
      </c>
      <c r="Q714">
        <v>32.54</v>
      </c>
      <c r="R714">
        <v>55.4</v>
      </c>
      <c r="S714">
        <v>12.06</v>
      </c>
      <c r="T714" t="s">
        <v>54</v>
      </c>
      <c r="U714">
        <f>YEAR(Plastic_Pollution_Data[[#This Row],[Date]])</f>
        <v>2022</v>
      </c>
    </row>
    <row r="715" spans="1:21" x14ac:dyDescent="0.35">
      <c r="A715">
        <v>1398</v>
      </c>
      <c r="B715" s="1">
        <v>45253</v>
      </c>
      <c r="C715" t="s">
        <v>33</v>
      </c>
      <c r="D715" t="s">
        <v>37</v>
      </c>
      <c r="E715" t="s">
        <v>51</v>
      </c>
      <c r="F715" t="s">
        <v>28</v>
      </c>
      <c r="G715" t="s">
        <v>39</v>
      </c>
      <c r="H715">
        <v>4512.04</v>
      </c>
      <c r="I715">
        <v>2170.3200000000002</v>
      </c>
      <c r="J715">
        <v>2341.7199999999998</v>
      </c>
      <c r="K715">
        <v>285.75</v>
      </c>
      <c r="L715">
        <v>14809798</v>
      </c>
      <c r="M715">
        <v>3.0499999999999999E-4</v>
      </c>
      <c r="N715">
        <v>220657.47</v>
      </c>
      <c r="O715">
        <v>5.7</v>
      </c>
      <c r="P715">
        <v>2.39</v>
      </c>
      <c r="Q715">
        <v>67.75</v>
      </c>
      <c r="R715">
        <v>39.83</v>
      </c>
      <c r="S715">
        <v>-7.58</v>
      </c>
      <c r="T715" t="s">
        <v>54</v>
      </c>
      <c r="U715">
        <f>YEAR(Plastic_Pollution_Data[[#This Row],[Date]])</f>
        <v>2023</v>
      </c>
    </row>
    <row r="716" spans="1:21" x14ac:dyDescent="0.35">
      <c r="A716">
        <v>1403</v>
      </c>
      <c r="B716" s="1">
        <v>45016</v>
      </c>
      <c r="C716" t="s">
        <v>20</v>
      </c>
      <c r="D716" t="s">
        <v>49</v>
      </c>
      <c r="E716" t="s">
        <v>51</v>
      </c>
      <c r="F716" t="s">
        <v>28</v>
      </c>
      <c r="G716" t="s">
        <v>29</v>
      </c>
      <c r="H716">
        <v>3821.62</v>
      </c>
      <c r="I716">
        <v>961.74</v>
      </c>
      <c r="J716">
        <v>2859.88</v>
      </c>
      <c r="K716">
        <v>525.55999999999995</v>
      </c>
      <c r="L716">
        <v>13009042</v>
      </c>
      <c r="M716">
        <v>2.9399999999999999E-4</v>
      </c>
      <c r="N716">
        <v>379635.84</v>
      </c>
      <c r="O716">
        <v>6.44</v>
      </c>
      <c r="P716">
        <v>3.53</v>
      </c>
      <c r="Q716">
        <v>63.76</v>
      </c>
      <c r="R716">
        <v>39.14</v>
      </c>
      <c r="S716">
        <v>-2.9</v>
      </c>
      <c r="T716" t="s">
        <v>54</v>
      </c>
      <c r="U716">
        <f>YEAR(Plastic_Pollution_Data[[#This Row],[Date]])</f>
        <v>2023</v>
      </c>
    </row>
    <row r="717" spans="1:21" x14ac:dyDescent="0.35">
      <c r="A717">
        <v>1424</v>
      </c>
      <c r="B717" s="1">
        <v>45482</v>
      </c>
      <c r="C717" t="s">
        <v>26</v>
      </c>
      <c r="D717" t="s">
        <v>34</v>
      </c>
      <c r="E717" t="s">
        <v>51</v>
      </c>
      <c r="F717" t="s">
        <v>35</v>
      </c>
      <c r="G717" t="s">
        <v>24</v>
      </c>
      <c r="H717">
        <v>4848.24</v>
      </c>
      <c r="I717">
        <v>866.98</v>
      </c>
      <c r="J717">
        <v>3981.26</v>
      </c>
      <c r="K717">
        <v>1014.83</v>
      </c>
      <c r="L717">
        <v>3024351</v>
      </c>
      <c r="M717">
        <v>1.603E-3</v>
      </c>
      <c r="N717">
        <v>227421.18</v>
      </c>
      <c r="O717">
        <v>6.09</v>
      </c>
      <c r="P717">
        <v>3.18</v>
      </c>
      <c r="Q717">
        <v>29.24</v>
      </c>
      <c r="R717">
        <v>55.18</v>
      </c>
      <c r="S717">
        <v>15.58</v>
      </c>
      <c r="T717" t="s">
        <v>54</v>
      </c>
      <c r="U717">
        <f>YEAR(Plastic_Pollution_Data[[#This Row],[Date]])</f>
        <v>2024</v>
      </c>
    </row>
    <row r="718" spans="1:21" x14ac:dyDescent="0.35">
      <c r="A718">
        <v>1426</v>
      </c>
      <c r="B718" s="1">
        <v>45279</v>
      </c>
      <c r="C718" t="s">
        <v>36</v>
      </c>
      <c r="D718" t="s">
        <v>49</v>
      </c>
      <c r="E718" t="s">
        <v>51</v>
      </c>
      <c r="F718" t="s">
        <v>43</v>
      </c>
      <c r="G718" t="s">
        <v>32</v>
      </c>
      <c r="H718">
        <v>1895.94</v>
      </c>
      <c r="I718">
        <v>926.68</v>
      </c>
      <c r="J718">
        <v>969.26</v>
      </c>
      <c r="K718">
        <v>106.39</v>
      </c>
      <c r="L718">
        <v>6997172</v>
      </c>
      <c r="M718">
        <v>2.7099999999999997E-4</v>
      </c>
      <c r="N718">
        <v>90787.09</v>
      </c>
      <c r="O718">
        <v>6.38</v>
      </c>
      <c r="P718">
        <v>2.52</v>
      </c>
      <c r="Q718">
        <v>36.270000000000003</v>
      </c>
      <c r="R718">
        <v>27.49</v>
      </c>
      <c r="S718">
        <v>36.24</v>
      </c>
      <c r="T718" t="s">
        <v>54</v>
      </c>
      <c r="U718">
        <f>YEAR(Plastic_Pollution_Data[[#This Row],[Date]])</f>
        <v>2023</v>
      </c>
    </row>
    <row r="719" spans="1:21" x14ac:dyDescent="0.35">
      <c r="A719">
        <v>1462</v>
      </c>
      <c r="B719" s="1">
        <v>45146</v>
      </c>
      <c r="C719" t="s">
        <v>45</v>
      </c>
      <c r="D719" t="s">
        <v>37</v>
      </c>
      <c r="E719" t="s">
        <v>51</v>
      </c>
      <c r="F719" t="s">
        <v>28</v>
      </c>
      <c r="G719" t="s">
        <v>32</v>
      </c>
      <c r="H719">
        <v>4615.37</v>
      </c>
      <c r="I719">
        <v>499.64</v>
      </c>
      <c r="J719">
        <v>4115.7299999999996</v>
      </c>
      <c r="K719">
        <v>1097.6500000000001</v>
      </c>
      <c r="L719">
        <v>3856678</v>
      </c>
      <c r="M719">
        <v>1.1969999999999999E-3</v>
      </c>
      <c r="N719">
        <v>689750.13</v>
      </c>
      <c r="O719">
        <v>8.16</v>
      </c>
      <c r="P719">
        <v>5.73</v>
      </c>
      <c r="Q719">
        <v>38.36</v>
      </c>
      <c r="R719">
        <v>51.53</v>
      </c>
      <c r="S719">
        <v>10.11</v>
      </c>
      <c r="T719" t="s">
        <v>54</v>
      </c>
      <c r="U719">
        <f>YEAR(Plastic_Pollution_Data[[#This Row],[Date]])</f>
        <v>2023</v>
      </c>
    </row>
    <row r="720" spans="1:21" x14ac:dyDescent="0.35">
      <c r="A720">
        <v>1477</v>
      </c>
      <c r="B720" s="1">
        <v>44733</v>
      </c>
      <c r="C720" t="s">
        <v>20</v>
      </c>
      <c r="D720" t="s">
        <v>31</v>
      </c>
      <c r="E720" t="s">
        <v>51</v>
      </c>
      <c r="F720" t="s">
        <v>35</v>
      </c>
      <c r="G720" t="s">
        <v>32</v>
      </c>
      <c r="H720">
        <v>4524.26</v>
      </c>
      <c r="I720">
        <v>1495.26</v>
      </c>
      <c r="J720">
        <v>3029</v>
      </c>
      <c r="K720">
        <v>790.91</v>
      </c>
      <c r="L720">
        <v>972622</v>
      </c>
      <c r="M720">
        <v>4.6519999999999999E-3</v>
      </c>
      <c r="N720">
        <v>525841.31000000006</v>
      </c>
      <c r="O720">
        <v>3.36</v>
      </c>
      <c r="P720">
        <v>3.9</v>
      </c>
      <c r="Q720">
        <v>42.49</v>
      </c>
      <c r="R720">
        <v>46.15</v>
      </c>
      <c r="S720">
        <v>11.36</v>
      </c>
      <c r="T720" t="s">
        <v>54</v>
      </c>
      <c r="U720">
        <f>YEAR(Plastic_Pollution_Data[[#This Row],[Date]])</f>
        <v>2022</v>
      </c>
    </row>
    <row r="721" spans="1:21" x14ac:dyDescent="0.35">
      <c r="A721">
        <v>1493</v>
      </c>
      <c r="B721" s="1">
        <v>45064</v>
      </c>
      <c r="C721" t="s">
        <v>36</v>
      </c>
      <c r="D721" t="s">
        <v>42</v>
      </c>
      <c r="E721" t="s">
        <v>51</v>
      </c>
      <c r="F721" t="s">
        <v>43</v>
      </c>
      <c r="G721" t="s">
        <v>29</v>
      </c>
      <c r="H721">
        <v>3355.62</v>
      </c>
      <c r="I721">
        <v>1004.77</v>
      </c>
      <c r="J721">
        <v>2350.85</v>
      </c>
      <c r="K721">
        <v>284.19</v>
      </c>
      <c r="L721">
        <v>9893684</v>
      </c>
      <c r="M721">
        <v>3.39E-4</v>
      </c>
      <c r="N721">
        <v>275227.45</v>
      </c>
      <c r="O721">
        <v>7.53</v>
      </c>
      <c r="P721">
        <v>1.6</v>
      </c>
      <c r="Q721">
        <v>26.07</v>
      </c>
      <c r="R721">
        <v>39.36</v>
      </c>
      <c r="S721">
        <v>34.57</v>
      </c>
      <c r="T721" t="s">
        <v>54</v>
      </c>
      <c r="U721">
        <f>YEAR(Plastic_Pollution_Data[[#This Row],[Date]])</f>
        <v>2023</v>
      </c>
    </row>
    <row r="722" spans="1:21" x14ac:dyDescent="0.35">
      <c r="A722">
        <v>2</v>
      </c>
      <c r="B722" s="1">
        <v>45390</v>
      </c>
      <c r="C722" t="s">
        <v>36</v>
      </c>
      <c r="D722" t="s">
        <v>34</v>
      </c>
      <c r="E722" t="s">
        <v>22</v>
      </c>
      <c r="F722" t="s">
        <v>23</v>
      </c>
      <c r="G722" t="s">
        <v>39</v>
      </c>
      <c r="H722">
        <v>831.17</v>
      </c>
      <c r="I722">
        <v>315.67</v>
      </c>
      <c r="J722">
        <v>515.5</v>
      </c>
      <c r="K722">
        <v>152.83000000000001</v>
      </c>
      <c r="L722">
        <v>8258102</v>
      </c>
      <c r="M722">
        <v>1.01E-4</v>
      </c>
      <c r="N722">
        <v>30106.38</v>
      </c>
      <c r="O722">
        <v>1.29</v>
      </c>
      <c r="P722">
        <v>9.86</v>
      </c>
      <c r="Q722">
        <v>43.4</v>
      </c>
      <c r="R722">
        <v>43.4</v>
      </c>
      <c r="S722">
        <v>13.2</v>
      </c>
      <c r="T722" t="s">
        <v>54</v>
      </c>
      <c r="U722">
        <f>YEAR(Plastic_Pollution_Data[[#This Row],[Date]])</f>
        <v>2024</v>
      </c>
    </row>
    <row r="723" spans="1:21" x14ac:dyDescent="0.35">
      <c r="A723">
        <v>35</v>
      </c>
      <c r="B723" s="1">
        <v>45052</v>
      </c>
      <c r="C723" t="s">
        <v>20</v>
      </c>
      <c r="D723" t="s">
        <v>21</v>
      </c>
      <c r="E723" t="s">
        <v>22</v>
      </c>
      <c r="F723" t="s">
        <v>43</v>
      </c>
      <c r="G723" t="s">
        <v>39</v>
      </c>
      <c r="H723">
        <v>2067.6799999999998</v>
      </c>
      <c r="I723">
        <v>636.26</v>
      </c>
      <c r="J723">
        <v>1431.42</v>
      </c>
      <c r="K723">
        <v>228.07</v>
      </c>
      <c r="L723">
        <v>3371950</v>
      </c>
      <c r="M723">
        <v>6.1300000000000005E-4</v>
      </c>
      <c r="N723">
        <v>72846.95</v>
      </c>
      <c r="O723">
        <v>9.4600000000000009</v>
      </c>
      <c r="P723">
        <v>2.13</v>
      </c>
      <c r="Q723">
        <v>58.29</v>
      </c>
      <c r="R723">
        <v>59.19</v>
      </c>
      <c r="S723">
        <v>-17.48</v>
      </c>
      <c r="T723" t="s">
        <v>54</v>
      </c>
      <c r="U723">
        <f>YEAR(Plastic_Pollution_Data[[#This Row],[Date]])</f>
        <v>2023</v>
      </c>
    </row>
    <row r="724" spans="1:21" x14ac:dyDescent="0.35">
      <c r="A724">
        <v>40</v>
      </c>
      <c r="B724" s="1">
        <v>44621</v>
      </c>
      <c r="C724" t="s">
        <v>33</v>
      </c>
      <c r="D724" t="s">
        <v>27</v>
      </c>
      <c r="E724" t="s">
        <v>22</v>
      </c>
      <c r="F724" t="s">
        <v>35</v>
      </c>
      <c r="G724" t="s">
        <v>24</v>
      </c>
      <c r="H724">
        <v>1217.56</v>
      </c>
      <c r="I724">
        <v>394.46</v>
      </c>
      <c r="J724">
        <v>823.1</v>
      </c>
      <c r="K724">
        <v>161.30000000000001</v>
      </c>
      <c r="L724">
        <v>7935187</v>
      </c>
      <c r="M724">
        <v>1.5300000000000001E-4</v>
      </c>
      <c r="N724">
        <v>44663.69</v>
      </c>
      <c r="O724">
        <v>7.4</v>
      </c>
      <c r="P724">
        <v>6.93</v>
      </c>
      <c r="Q724">
        <v>36.86</v>
      </c>
      <c r="R724">
        <v>57.54</v>
      </c>
      <c r="S724">
        <v>5.6</v>
      </c>
      <c r="T724" t="s">
        <v>54</v>
      </c>
      <c r="U724">
        <f>YEAR(Plastic_Pollution_Data[[#This Row],[Date]])</f>
        <v>2022</v>
      </c>
    </row>
    <row r="725" spans="1:21" x14ac:dyDescent="0.35">
      <c r="A725">
        <v>70</v>
      </c>
      <c r="B725" s="1">
        <v>45061</v>
      </c>
      <c r="C725" t="s">
        <v>47</v>
      </c>
      <c r="D725" t="s">
        <v>42</v>
      </c>
      <c r="E725" t="s">
        <v>22</v>
      </c>
      <c r="F725" t="s">
        <v>23</v>
      </c>
      <c r="G725" t="s">
        <v>38</v>
      </c>
      <c r="H725">
        <v>1047.68</v>
      </c>
      <c r="I725">
        <v>286.22000000000003</v>
      </c>
      <c r="J725">
        <v>761.46</v>
      </c>
      <c r="K725">
        <v>142.44999999999999</v>
      </c>
      <c r="L725">
        <v>1226402</v>
      </c>
      <c r="M725">
        <v>8.5400000000000005E-4</v>
      </c>
      <c r="N725">
        <v>108140.76</v>
      </c>
      <c r="O725">
        <v>7.36</v>
      </c>
      <c r="P725">
        <v>7.01</v>
      </c>
      <c r="Q725">
        <v>45.91</v>
      </c>
      <c r="R725">
        <v>59.53</v>
      </c>
      <c r="S725">
        <v>-5.44</v>
      </c>
      <c r="T725" t="s">
        <v>54</v>
      </c>
      <c r="U725">
        <f>YEAR(Plastic_Pollution_Data[[#This Row],[Date]])</f>
        <v>2023</v>
      </c>
    </row>
    <row r="726" spans="1:21" x14ac:dyDescent="0.35">
      <c r="A726">
        <v>81</v>
      </c>
      <c r="B726" s="1">
        <v>45048</v>
      </c>
      <c r="C726" t="s">
        <v>48</v>
      </c>
      <c r="D726" t="s">
        <v>49</v>
      </c>
      <c r="E726" t="s">
        <v>22</v>
      </c>
      <c r="F726" t="s">
        <v>23</v>
      </c>
      <c r="G726" t="s">
        <v>38</v>
      </c>
      <c r="H726">
        <v>1443.68</v>
      </c>
      <c r="I726">
        <v>295.91000000000003</v>
      </c>
      <c r="J726">
        <v>1147.77</v>
      </c>
      <c r="K726">
        <v>260.2</v>
      </c>
      <c r="L726">
        <v>18843401</v>
      </c>
      <c r="M726">
        <v>7.7000000000000001E-5</v>
      </c>
      <c r="N726">
        <v>150261.03</v>
      </c>
      <c r="O726">
        <v>4.42</v>
      </c>
      <c r="P726">
        <v>5.42</v>
      </c>
      <c r="Q726">
        <v>62.87</v>
      </c>
      <c r="R726">
        <v>56.34</v>
      </c>
      <c r="S726">
        <v>-19.21</v>
      </c>
      <c r="T726" t="s">
        <v>54</v>
      </c>
      <c r="U726">
        <f>YEAR(Plastic_Pollution_Data[[#This Row],[Date]])</f>
        <v>2023</v>
      </c>
    </row>
    <row r="727" spans="1:21" x14ac:dyDescent="0.35">
      <c r="A727">
        <v>87</v>
      </c>
      <c r="B727" s="1">
        <v>45529</v>
      </c>
      <c r="C727" t="s">
        <v>47</v>
      </c>
      <c r="D727" t="s">
        <v>49</v>
      </c>
      <c r="E727" t="s">
        <v>22</v>
      </c>
      <c r="F727" t="s">
        <v>23</v>
      </c>
      <c r="G727" t="s">
        <v>29</v>
      </c>
      <c r="H727">
        <v>4738.26</v>
      </c>
      <c r="I727">
        <v>1934.73</v>
      </c>
      <c r="J727">
        <v>2803.53</v>
      </c>
      <c r="K727">
        <v>494.27</v>
      </c>
      <c r="L727">
        <v>9266217</v>
      </c>
      <c r="M727">
        <v>5.1099999999999995E-4</v>
      </c>
      <c r="N727">
        <v>233255.53</v>
      </c>
      <c r="O727">
        <v>1.7</v>
      </c>
      <c r="P727">
        <v>9.6999999999999993</v>
      </c>
      <c r="Q727">
        <v>22.66</v>
      </c>
      <c r="R727">
        <v>46.99</v>
      </c>
      <c r="S727">
        <v>30.35</v>
      </c>
      <c r="T727" t="s">
        <v>54</v>
      </c>
      <c r="U727">
        <f>YEAR(Plastic_Pollution_Data[[#This Row],[Date]])</f>
        <v>2024</v>
      </c>
    </row>
    <row r="728" spans="1:21" x14ac:dyDescent="0.35">
      <c r="A728">
        <v>91</v>
      </c>
      <c r="B728" s="1">
        <v>45093</v>
      </c>
      <c r="C728" t="s">
        <v>33</v>
      </c>
      <c r="D728" t="s">
        <v>21</v>
      </c>
      <c r="E728" t="s">
        <v>22</v>
      </c>
      <c r="F728" t="s">
        <v>35</v>
      </c>
      <c r="G728" t="s">
        <v>40</v>
      </c>
      <c r="H728">
        <v>4500.74</v>
      </c>
      <c r="I728">
        <v>788.48</v>
      </c>
      <c r="J728">
        <v>3712.26</v>
      </c>
      <c r="K728">
        <v>488.99</v>
      </c>
      <c r="L728">
        <v>17427421</v>
      </c>
      <c r="M728">
        <v>2.5799999999999998E-4</v>
      </c>
      <c r="N728">
        <v>472657.35</v>
      </c>
      <c r="O728">
        <v>6.24</v>
      </c>
      <c r="P728">
        <v>8.49</v>
      </c>
      <c r="Q728">
        <v>32.83</v>
      </c>
      <c r="R728">
        <v>22.47</v>
      </c>
      <c r="S728">
        <v>44.7</v>
      </c>
      <c r="T728" t="s">
        <v>54</v>
      </c>
      <c r="U728">
        <f>YEAR(Plastic_Pollution_Data[[#This Row],[Date]])</f>
        <v>2023</v>
      </c>
    </row>
    <row r="729" spans="1:21" x14ac:dyDescent="0.35">
      <c r="A729">
        <v>104</v>
      </c>
      <c r="B729" s="1">
        <v>45211</v>
      </c>
      <c r="C729" t="s">
        <v>30</v>
      </c>
      <c r="D729" t="s">
        <v>34</v>
      </c>
      <c r="E729" t="s">
        <v>22</v>
      </c>
      <c r="F729" t="s">
        <v>43</v>
      </c>
      <c r="G729" t="s">
        <v>46</v>
      </c>
      <c r="H729">
        <v>2683.66</v>
      </c>
      <c r="I729">
        <v>558.27</v>
      </c>
      <c r="J729">
        <v>2125.39</v>
      </c>
      <c r="K729">
        <v>623.42999999999995</v>
      </c>
      <c r="L729">
        <v>3528054</v>
      </c>
      <c r="M729">
        <v>7.6099999999999996E-4</v>
      </c>
      <c r="N729">
        <v>272722.84000000003</v>
      </c>
      <c r="O729">
        <v>8.8699999999999992</v>
      </c>
      <c r="P729">
        <v>3.13</v>
      </c>
      <c r="Q729">
        <v>36.49</v>
      </c>
      <c r="R729">
        <v>55.15</v>
      </c>
      <c r="S729">
        <v>8.36</v>
      </c>
      <c r="T729" t="s">
        <v>54</v>
      </c>
      <c r="U729">
        <f>YEAR(Plastic_Pollution_Data[[#This Row],[Date]])</f>
        <v>2023</v>
      </c>
    </row>
    <row r="730" spans="1:21" x14ac:dyDescent="0.35">
      <c r="A730">
        <v>105</v>
      </c>
      <c r="B730" s="1">
        <v>45453</v>
      </c>
      <c r="C730" t="s">
        <v>47</v>
      </c>
      <c r="D730" t="s">
        <v>21</v>
      </c>
      <c r="E730" t="s">
        <v>22</v>
      </c>
      <c r="F730" t="s">
        <v>28</v>
      </c>
      <c r="G730" t="s">
        <v>46</v>
      </c>
      <c r="H730">
        <v>1091.2</v>
      </c>
      <c r="I730">
        <v>327.01</v>
      </c>
      <c r="J730">
        <v>764.19</v>
      </c>
      <c r="K730">
        <v>166.62</v>
      </c>
      <c r="L730">
        <v>13681413</v>
      </c>
      <c r="M730">
        <v>8.0000000000000007E-5</v>
      </c>
      <c r="N730">
        <v>138076.03</v>
      </c>
      <c r="O730">
        <v>3.68</v>
      </c>
      <c r="P730">
        <v>5.67</v>
      </c>
      <c r="Q730">
        <v>39.15</v>
      </c>
      <c r="R730">
        <v>46.8</v>
      </c>
      <c r="S730">
        <v>14.05</v>
      </c>
      <c r="T730" t="s">
        <v>54</v>
      </c>
      <c r="U730">
        <f>YEAR(Plastic_Pollution_Data[[#This Row],[Date]])</f>
        <v>2024</v>
      </c>
    </row>
    <row r="731" spans="1:21" x14ac:dyDescent="0.35">
      <c r="A731">
        <v>106</v>
      </c>
      <c r="B731" s="1">
        <v>45024</v>
      </c>
      <c r="C731" t="s">
        <v>26</v>
      </c>
      <c r="D731" t="s">
        <v>41</v>
      </c>
      <c r="E731" t="s">
        <v>22</v>
      </c>
      <c r="F731" t="s">
        <v>28</v>
      </c>
      <c r="G731" t="s">
        <v>38</v>
      </c>
      <c r="H731">
        <v>3412.25</v>
      </c>
      <c r="I731">
        <v>1792.19</v>
      </c>
      <c r="J731">
        <v>1620.06</v>
      </c>
      <c r="K731">
        <v>344.3</v>
      </c>
      <c r="L731">
        <v>5932162</v>
      </c>
      <c r="M731">
        <v>5.7499999999999999E-4</v>
      </c>
      <c r="N731">
        <v>90392.55</v>
      </c>
      <c r="O731">
        <v>5.01</v>
      </c>
      <c r="P731">
        <v>6.06</v>
      </c>
      <c r="Q731">
        <v>19.920000000000002</v>
      </c>
      <c r="R731">
        <v>24.85</v>
      </c>
      <c r="S731">
        <v>55.23</v>
      </c>
      <c r="T731" t="s">
        <v>54</v>
      </c>
      <c r="U731">
        <f>YEAR(Plastic_Pollution_Data[[#This Row],[Date]])</f>
        <v>2023</v>
      </c>
    </row>
    <row r="732" spans="1:21" x14ac:dyDescent="0.35">
      <c r="A732">
        <v>166</v>
      </c>
      <c r="B732" s="1">
        <v>44992</v>
      </c>
      <c r="C732" t="s">
        <v>45</v>
      </c>
      <c r="D732" t="s">
        <v>42</v>
      </c>
      <c r="E732" t="s">
        <v>22</v>
      </c>
      <c r="F732" t="s">
        <v>35</v>
      </c>
      <c r="G732" t="s">
        <v>24</v>
      </c>
      <c r="H732">
        <v>1485.96</v>
      </c>
      <c r="I732">
        <v>148.79</v>
      </c>
      <c r="J732">
        <v>1337.17</v>
      </c>
      <c r="K732">
        <v>96.77</v>
      </c>
      <c r="L732">
        <v>6457925</v>
      </c>
      <c r="M732">
        <v>2.3000000000000001E-4</v>
      </c>
      <c r="N732">
        <v>193971.01</v>
      </c>
      <c r="O732">
        <v>9.0500000000000007</v>
      </c>
      <c r="P732">
        <v>7.62</v>
      </c>
      <c r="Q732">
        <v>65.540000000000006</v>
      </c>
      <c r="R732">
        <v>10.73</v>
      </c>
      <c r="S732">
        <v>23.73</v>
      </c>
      <c r="T732" t="s">
        <v>54</v>
      </c>
      <c r="U732">
        <f>YEAR(Plastic_Pollution_Data[[#This Row],[Date]])</f>
        <v>2023</v>
      </c>
    </row>
    <row r="733" spans="1:21" x14ac:dyDescent="0.35">
      <c r="A733">
        <v>191</v>
      </c>
      <c r="B733" s="1">
        <v>44956</v>
      </c>
      <c r="C733" t="s">
        <v>45</v>
      </c>
      <c r="D733" t="s">
        <v>21</v>
      </c>
      <c r="E733" t="s">
        <v>22</v>
      </c>
      <c r="F733" t="s">
        <v>28</v>
      </c>
      <c r="G733" t="s">
        <v>32</v>
      </c>
      <c r="H733">
        <v>997.62</v>
      </c>
      <c r="I733">
        <v>565.88</v>
      </c>
      <c r="J733">
        <v>431.74</v>
      </c>
      <c r="K733">
        <v>96.33</v>
      </c>
      <c r="L733">
        <v>4785161</v>
      </c>
      <c r="M733">
        <v>2.0799999999999999E-4</v>
      </c>
      <c r="N733">
        <v>37841.769999999997</v>
      </c>
      <c r="O733">
        <v>1.42</v>
      </c>
      <c r="P733">
        <v>1.84</v>
      </c>
      <c r="Q733">
        <v>56.51</v>
      </c>
      <c r="R733">
        <v>49.88</v>
      </c>
      <c r="S733">
        <v>-6.39</v>
      </c>
      <c r="T733" t="s">
        <v>54</v>
      </c>
      <c r="U733">
        <f>YEAR(Plastic_Pollution_Data[[#This Row],[Date]])</f>
        <v>2023</v>
      </c>
    </row>
    <row r="734" spans="1:21" x14ac:dyDescent="0.35">
      <c r="A734">
        <v>237</v>
      </c>
      <c r="B734" s="1">
        <v>44736</v>
      </c>
      <c r="C734" t="s">
        <v>26</v>
      </c>
      <c r="D734" t="s">
        <v>41</v>
      </c>
      <c r="E734" t="s">
        <v>22</v>
      </c>
      <c r="F734" t="s">
        <v>43</v>
      </c>
      <c r="G734" t="s">
        <v>40</v>
      </c>
      <c r="H734">
        <v>677.57</v>
      </c>
      <c r="I734">
        <v>380.22</v>
      </c>
      <c r="J734">
        <v>297.35000000000002</v>
      </c>
      <c r="K734">
        <v>16.03</v>
      </c>
      <c r="L734">
        <v>8580144</v>
      </c>
      <c r="M734">
        <v>7.8999999999999996E-5</v>
      </c>
      <c r="N734">
        <v>46642.720000000001</v>
      </c>
      <c r="O734">
        <v>4.05</v>
      </c>
      <c r="P734">
        <v>1.1299999999999999</v>
      </c>
      <c r="Q734">
        <v>33.07</v>
      </c>
      <c r="R734">
        <v>18.260000000000002</v>
      </c>
      <c r="S734">
        <v>48.67</v>
      </c>
      <c r="T734" t="s">
        <v>54</v>
      </c>
      <c r="U734">
        <f>YEAR(Plastic_Pollution_Data[[#This Row],[Date]])</f>
        <v>2022</v>
      </c>
    </row>
    <row r="735" spans="1:21" x14ac:dyDescent="0.35">
      <c r="A735">
        <v>252</v>
      </c>
      <c r="B735" s="1">
        <v>45370</v>
      </c>
      <c r="C735" t="s">
        <v>45</v>
      </c>
      <c r="D735" t="s">
        <v>41</v>
      </c>
      <c r="E735" t="s">
        <v>22</v>
      </c>
      <c r="F735" t="s">
        <v>43</v>
      </c>
      <c r="G735" t="s">
        <v>29</v>
      </c>
      <c r="H735">
        <v>4583.1000000000004</v>
      </c>
      <c r="I735">
        <v>1710.53</v>
      </c>
      <c r="J735">
        <v>2872.57</v>
      </c>
      <c r="K735">
        <v>336.05</v>
      </c>
      <c r="L735">
        <v>15172371</v>
      </c>
      <c r="M735">
        <v>3.0200000000000002E-4</v>
      </c>
      <c r="N735">
        <v>163885.47</v>
      </c>
      <c r="O735">
        <v>5.69</v>
      </c>
      <c r="P735">
        <v>9.74</v>
      </c>
      <c r="Q735">
        <v>36.9</v>
      </c>
      <c r="R735">
        <v>27.41</v>
      </c>
      <c r="S735">
        <v>35.69</v>
      </c>
      <c r="T735" t="s">
        <v>54</v>
      </c>
      <c r="U735">
        <f>YEAR(Plastic_Pollution_Data[[#This Row],[Date]])</f>
        <v>2024</v>
      </c>
    </row>
    <row r="736" spans="1:21" x14ac:dyDescent="0.35">
      <c r="A736">
        <v>327</v>
      </c>
      <c r="B736" s="1">
        <v>45486</v>
      </c>
      <c r="C736" t="s">
        <v>33</v>
      </c>
      <c r="D736" t="s">
        <v>31</v>
      </c>
      <c r="E736" t="s">
        <v>22</v>
      </c>
      <c r="F736" t="s">
        <v>28</v>
      </c>
      <c r="G736" t="s">
        <v>38</v>
      </c>
      <c r="H736">
        <v>4132.93</v>
      </c>
      <c r="I736">
        <v>2134.91</v>
      </c>
      <c r="J736">
        <v>1998.02</v>
      </c>
      <c r="K736">
        <v>455.21</v>
      </c>
      <c r="L736">
        <v>6322864</v>
      </c>
      <c r="M736">
        <v>6.5399999999999996E-4</v>
      </c>
      <c r="N736">
        <v>154833.59</v>
      </c>
      <c r="O736">
        <v>7.46</v>
      </c>
      <c r="P736">
        <v>5.67</v>
      </c>
      <c r="Q736">
        <v>28.2</v>
      </c>
      <c r="R736">
        <v>54.56</v>
      </c>
      <c r="S736">
        <v>17.239999999999998</v>
      </c>
      <c r="T736" t="s">
        <v>54</v>
      </c>
      <c r="U736">
        <f>YEAR(Plastic_Pollution_Data[[#This Row],[Date]])</f>
        <v>2024</v>
      </c>
    </row>
    <row r="737" spans="1:21" x14ac:dyDescent="0.35">
      <c r="A737">
        <v>331</v>
      </c>
      <c r="B737" s="1">
        <v>44726</v>
      </c>
      <c r="C737" t="s">
        <v>48</v>
      </c>
      <c r="D737" t="s">
        <v>41</v>
      </c>
      <c r="E737" t="s">
        <v>22</v>
      </c>
      <c r="F737" t="s">
        <v>43</v>
      </c>
      <c r="G737" t="s">
        <v>24</v>
      </c>
      <c r="H737">
        <v>2474.02</v>
      </c>
      <c r="I737">
        <v>452.55</v>
      </c>
      <c r="J737">
        <v>2021.47</v>
      </c>
      <c r="K737">
        <v>391.9</v>
      </c>
      <c r="L737">
        <v>11617267</v>
      </c>
      <c r="M737">
        <v>2.13E-4</v>
      </c>
      <c r="N737">
        <v>251603.46</v>
      </c>
      <c r="O737">
        <v>8.39</v>
      </c>
      <c r="P737">
        <v>4.42</v>
      </c>
      <c r="Q737">
        <v>51.14</v>
      </c>
      <c r="R737">
        <v>39.76</v>
      </c>
      <c r="S737">
        <v>9.1</v>
      </c>
      <c r="T737" t="s">
        <v>54</v>
      </c>
      <c r="U737">
        <f>YEAR(Plastic_Pollution_Data[[#This Row],[Date]])</f>
        <v>2022</v>
      </c>
    </row>
    <row r="738" spans="1:21" x14ac:dyDescent="0.35">
      <c r="A738">
        <v>337</v>
      </c>
      <c r="B738" s="1">
        <v>45323</v>
      </c>
      <c r="C738" t="s">
        <v>30</v>
      </c>
      <c r="D738" t="s">
        <v>44</v>
      </c>
      <c r="E738" t="s">
        <v>22</v>
      </c>
      <c r="F738" t="s">
        <v>35</v>
      </c>
      <c r="G738" t="s">
        <v>29</v>
      </c>
      <c r="H738">
        <v>2353.69</v>
      </c>
      <c r="I738">
        <v>1340.13</v>
      </c>
      <c r="J738">
        <v>1013.56</v>
      </c>
      <c r="K738">
        <v>229.67</v>
      </c>
      <c r="L738">
        <v>15557325</v>
      </c>
      <c r="M738">
        <v>1.5100000000000001E-4</v>
      </c>
      <c r="N738">
        <v>54845.98</v>
      </c>
      <c r="O738">
        <v>2.42</v>
      </c>
      <c r="P738">
        <v>8.25</v>
      </c>
      <c r="Q738">
        <v>55.19</v>
      </c>
      <c r="R738">
        <v>11.35</v>
      </c>
      <c r="S738">
        <v>33.46</v>
      </c>
      <c r="T738" t="s">
        <v>54</v>
      </c>
      <c r="U738">
        <f>YEAR(Plastic_Pollution_Data[[#This Row],[Date]])</f>
        <v>2024</v>
      </c>
    </row>
    <row r="739" spans="1:21" x14ac:dyDescent="0.35">
      <c r="A739">
        <v>345</v>
      </c>
      <c r="B739" s="1">
        <v>44939</v>
      </c>
      <c r="C739" t="s">
        <v>47</v>
      </c>
      <c r="D739" t="s">
        <v>37</v>
      </c>
      <c r="E739" t="s">
        <v>22</v>
      </c>
      <c r="F739" t="s">
        <v>23</v>
      </c>
      <c r="G739" t="s">
        <v>39</v>
      </c>
      <c r="H739">
        <v>496.91</v>
      </c>
      <c r="I739">
        <v>84.84</v>
      </c>
      <c r="J739">
        <v>412.07</v>
      </c>
      <c r="K739">
        <v>81.95</v>
      </c>
      <c r="L739">
        <v>2021649</v>
      </c>
      <c r="M739">
        <v>2.4600000000000002E-4</v>
      </c>
      <c r="N739">
        <v>76888</v>
      </c>
      <c r="O739">
        <v>2.88</v>
      </c>
      <c r="P739">
        <v>4.41</v>
      </c>
      <c r="Q739">
        <v>34.869999999999997</v>
      </c>
      <c r="R739">
        <v>26.59</v>
      </c>
      <c r="S739">
        <v>38.54</v>
      </c>
      <c r="T739" t="s">
        <v>54</v>
      </c>
      <c r="U739">
        <f>YEAR(Plastic_Pollution_Data[[#This Row],[Date]])</f>
        <v>2023</v>
      </c>
    </row>
    <row r="740" spans="1:21" x14ac:dyDescent="0.35">
      <c r="A740">
        <v>376</v>
      </c>
      <c r="B740" s="1">
        <v>44687</v>
      </c>
      <c r="C740" t="s">
        <v>47</v>
      </c>
      <c r="D740" t="s">
        <v>21</v>
      </c>
      <c r="E740" t="s">
        <v>22</v>
      </c>
      <c r="F740" t="s">
        <v>28</v>
      </c>
      <c r="G740" t="s">
        <v>32</v>
      </c>
      <c r="H740">
        <v>1035.4000000000001</v>
      </c>
      <c r="I740">
        <v>228.18</v>
      </c>
      <c r="J740">
        <v>807.22</v>
      </c>
      <c r="K740">
        <v>193.66</v>
      </c>
      <c r="L740">
        <v>9902678</v>
      </c>
      <c r="M740">
        <v>1.05E-4</v>
      </c>
      <c r="N740">
        <v>97066.39</v>
      </c>
      <c r="O740">
        <v>5.37</v>
      </c>
      <c r="P740">
        <v>6.92</v>
      </c>
      <c r="Q740">
        <v>64.81</v>
      </c>
      <c r="R740">
        <v>38.869999999999997</v>
      </c>
      <c r="S740">
        <v>-3.68</v>
      </c>
      <c r="T740" t="s">
        <v>54</v>
      </c>
      <c r="U740">
        <f>YEAR(Plastic_Pollution_Data[[#This Row],[Date]])</f>
        <v>2022</v>
      </c>
    </row>
    <row r="741" spans="1:21" x14ac:dyDescent="0.35">
      <c r="A741">
        <v>379</v>
      </c>
      <c r="B741" s="1">
        <v>45026</v>
      </c>
      <c r="C741" t="s">
        <v>20</v>
      </c>
      <c r="D741" t="s">
        <v>42</v>
      </c>
      <c r="E741" t="s">
        <v>22</v>
      </c>
      <c r="F741" t="s">
        <v>23</v>
      </c>
      <c r="G741" t="s">
        <v>29</v>
      </c>
      <c r="H741">
        <v>4662.75</v>
      </c>
      <c r="I741">
        <v>1230.02</v>
      </c>
      <c r="J741">
        <v>3432.73</v>
      </c>
      <c r="K741">
        <v>763.09</v>
      </c>
      <c r="L741">
        <v>1274937</v>
      </c>
      <c r="M741">
        <v>3.6570000000000001E-3</v>
      </c>
      <c r="N741">
        <v>239229.21</v>
      </c>
      <c r="O741">
        <v>5.35</v>
      </c>
      <c r="P741">
        <v>6.75</v>
      </c>
      <c r="Q741">
        <v>22.94</v>
      </c>
      <c r="R741">
        <v>49.29</v>
      </c>
      <c r="S741">
        <v>27.77</v>
      </c>
      <c r="T741" t="s">
        <v>54</v>
      </c>
      <c r="U741">
        <f>YEAR(Plastic_Pollution_Data[[#This Row],[Date]])</f>
        <v>2023</v>
      </c>
    </row>
    <row r="742" spans="1:21" x14ac:dyDescent="0.35">
      <c r="A742">
        <v>380</v>
      </c>
      <c r="B742" s="1">
        <v>45254</v>
      </c>
      <c r="C742" t="s">
        <v>45</v>
      </c>
      <c r="D742" t="s">
        <v>27</v>
      </c>
      <c r="E742" t="s">
        <v>22</v>
      </c>
      <c r="F742" t="s">
        <v>28</v>
      </c>
      <c r="G742" t="s">
        <v>39</v>
      </c>
      <c r="H742">
        <v>78.87</v>
      </c>
      <c r="I742">
        <v>21.24</v>
      </c>
      <c r="J742">
        <v>57.63</v>
      </c>
      <c r="K742">
        <v>7.25</v>
      </c>
      <c r="L742">
        <v>3949774</v>
      </c>
      <c r="M742">
        <v>2.0000000000000002E-5</v>
      </c>
      <c r="N742">
        <v>3176.26</v>
      </c>
      <c r="O742">
        <v>2.76</v>
      </c>
      <c r="P742">
        <v>6.66</v>
      </c>
      <c r="Q742">
        <v>57.2</v>
      </c>
      <c r="R742">
        <v>29.5</v>
      </c>
      <c r="S742">
        <v>13.3</v>
      </c>
      <c r="T742" t="s">
        <v>54</v>
      </c>
      <c r="U742">
        <f>YEAR(Plastic_Pollution_Data[[#This Row],[Date]])</f>
        <v>2023</v>
      </c>
    </row>
    <row r="743" spans="1:21" x14ac:dyDescent="0.35">
      <c r="A743">
        <v>391</v>
      </c>
      <c r="B743" s="1">
        <v>45497</v>
      </c>
      <c r="C743" t="s">
        <v>47</v>
      </c>
      <c r="D743" t="s">
        <v>27</v>
      </c>
      <c r="E743" t="s">
        <v>22</v>
      </c>
      <c r="F743" t="s">
        <v>23</v>
      </c>
      <c r="G743" t="s">
        <v>29</v>
      </c>
      <c r="H743">
        <v>417.44</v>
      </c>
      <c r="I743">
        <v>181.81</v>
      </c>
      <c r="J743">
        <v>235.63</v>
      </c>
      <c r="K743">
        <v>36.1</v>
      </c>
      <c r="L743">
        <v>13271354</v>
      </c>
      <c r="M743">
        <v>3.1000000000000001E-5</v>
      </c>
      <c r="N743">
        <v>39371.74</v>
      </c>
      <c r="O743">
        <v>3.41</v>
      </c>
      <c r="P743">
        <v>3.26</v>
      </c>
      <c r="Q743">
        <v>28.26</v>
      </c>
      <c r="R743">
        <v>33.04</v>
      </c>
      <c r="S743">
        <v>38.700000000000003</v>
      </c>
      <c r="T743" t="s">
        <v>54</v>
      </c>
      <c r="U743">
        <f>YEAR(Plastic_Pollution_Data[[#This Row],[Date]])</f>
        <v>2024</v>
      </c>
    </row>
    <row r="744" spans="1:21" x14ac:dyDescent="0.35">
      <c r="A744">
        <v>425</v>
      </c>
      <c r="B744" s="1">
        <v>44622</v>
      </c>
      <c r="C744" t="s">
        <v>45</v>
      </c>
      <c r="D744" t="s">
        <v>27</v>
      </c>
      <c r="E744" t="s">
        <v>22</v>
      </c>
      <c r="F744" t="s">
        <v>43</v>
      </c>
      <c r="G744" t="s">
        <v>46</v>
      </c>
      <c r="H744">
        <v>3565.68</v>
      </c>
      <c r="I744">
        <v>1572.65</v>
      </c>
      <c r="J744">
        <v>1993.03</v>
      </c>
      <c r="K744">
        <v>436.96</v>
      </c>
      <c r="L744">
        <v>8133864</v>
      </c>
      <c r="M744">
        <v>4.3800000000000002E-4</v>
      </c>
      <c r="N744">
        <v>139612.34</v>
      </c>
      <c r="O744">
        <v>4.8600000000000003</v>
      </c>
      <c r="P744">
        <v>8.64</v>
      </c>
      <c r="Q744">
        <v>30.71</v>
      </c>
      <c r="R744">
        <v>36.93</v>
      </c>
      <c r="S744">
        <v>32.36</v>
      </c>
      <c r="T744" t="s">
        <v>54</v>
      </c>
      <c r="U744">
        <f>YEAR(Plastic_Pollution_Data[[#This Row],[Date]])</f>
        <v>2022</v>
      </c>
    </row>
    <row r="745" spans="1:21" x14ac:dyDescent="0.35">
      <c r="A745">
        <v>439</v>
      </c>
      <c r="B745" s="1">
        <v>44931</v>
      </c>
      <c r="C745" t="s">
        <v>33</v>
      </c>
      <c r="D745" t="s">
        <v>49</v>
      </c>
      <c r="E745" t="s">
        <v>22</v>
      </c>
      <c r="F745" t="s">
        <v>23</v>
      </c>
      <c r="G745" t="s">
        <v>32</v>
      </c>
      <c r="H745">
        <v>2538.37</v>
      </c>
      <c r="I745">
        <v>1048.68</v>
      </c>
      <c r="J745">
        <v>1489.69</v>
      </c>
      <c r="K745">
        <v>122.63</v>
      </c>
      <c r="L745">
        <v>1322134</v>
      </c>
      <c r="M745">
        <v>1.92E-3</v>
      </c>
      <c r="N745">
        <v>171805.97</v>
      </c>
      <c r="O745">
        <v>5</v>
      </c>
      <c r="P745">
        <v>6.44</v>
      </c>
      <c r="Q745">
        <v>69.150000000000006</v>
      </c>
      <c r="R745">
        <v>10.23</v>
      </c>
      <c r="S745">
        <v>20.62</v>
      </c>
      <c r="T745" t="s">
        <v>54</v>
      </c>
      <c r="U745">
        <f>YEAR(Plastic_Pollution_Data[[#This Row],[Date]])</f>
        <v>2023</v>
      </c>
    </row>
    <row r="746" spans="1:21" x14ac:dyDescent="0.35">
      <c r="A746">
        <v>471</v>
      </c>
      <c r="B746" s="1">
        <v>45057</v>
      </c>
      <c r="C746" t="s">
        <v>33</v>
      </c>
      <c r="D746" t="s">
        <v>21</v>
      </c>
      <c r="E746" t="s">
        <v>22</v>
      </c>
      <c r="F746" t="s">
        <v>23</v>
      </c>
      <c r="G746" t="s">
        <v>38</v>
      </c>
      <c r="H746">
        <v>4174.5</v>
      </c>
      <c r="I746">
        <v>1256.19</v>
      </c>
      <c r="J746">
        <v>2918.31</v>
      </c>
      <c r="K746">
        <v>794.03</v>
      </c>
      <c r="L746">
        <v>16251281</v>
      </c>
      <c r="M746">
        <v>2.5700000000000001E-4</v>
      </c>
      <c r="N746">
        <v>430597.07</v>
      </c>
      <c r="O746">
        <v>8</v>
      </c>
      <c r="P746">
        <v>6.32</v>
      </c>
      <c r="Q746">
        <v>23.07</v>
      </c>
      <c r="R746">
        <v>13.88</v>
      </c>
      <c r="S746">
        <v>63.05</v>
      </c>
      <c r="T746" t="s">
        <v>54</v>
      </c>
      <c r="U746">
        <f>YEAR(Plastic_Pollution_Data[[#This Row],[Date]])</f>
        <v>2023</v>
      </c>
    </row>
    <row r="747" spans="1:21" x14ac:dyDescent="0.35">
      <c r="A747">
        <v>479</v>
      </c>
      <c r="B747" s="1">
        <v>44900</v>
      </c>
      <c r="C747" t="s">
        <v>48</v>
      </c>
      <c r="D747" t="s">
        <v>34</v>
      </c>
      <c r="E747" t="s">
        <v>22</v>
      </c>
      <c r="F747" t="s">
        <v>43</v>
      </c>
      <c r="G747" t="s">
        <v>38</v>
      </c>
      <c r="H747">
        <v>4977.08</v>
      </c>
      <c r="I747">
        <v>2560.65</v>
      </c>
      <c r="J747">
        <v>2416.4299999999998</v>
      </c>
      <c r="K747">
        <v>478.25</v>
      </c>
      <c r="L747">
        <v>9101216</v>
      </c>
      <c r="M747">
        <v>5.4699999999999996E-4</v>
      </c>
      <c r="N747">
        <v>419553.44</v>
      </c>
      <c r="O747">
        <v>3.96</v>
      </c>
      <c r="P747">
        <v>4.6900000000000004</v>
      </c>
      <c r="Q747">
        <v>35.799999999999997</v>
      </c>
      <c r="R747">
        <v>37.4</v>
      </c>
      <c r="S747">
        <v>26.8</v>
      </c>
      <c r="T747" t="s">
        <v>54</v>
      </c>
      <c r="U747">
        <f>YEAR(Plastic_Pollution_Data[[#This Row],[Date]])</f>
        <v>2022</v>
      </c>
    </row>
    <row r="748" spans="1:21" x14ac:dyDescent="0.35">
      <c r="A748">
        <v>496</v>
      </c>
      <c r="B748" s="1">
        <v>45420</v>
      </c>
      <c r="C748" t="s">
        <v>47</v>
      </c>
      <c r="D748" t="s">
        <v>41</v>
      </c>
      <c r="E748" t="s">
        <v>22</v>
      </c>
      <c r="F748" t="s">
        <v>43</v>
      </c>
      <c r="G748" t="s">
        <v>32</v>
      </c>
      <c r="H748">
        <v>1608.11</v>
      </c>
      <c r="I748">
        <v>797.97</v>
      </c>
      <c r="J748">
        <v>810.14</v>
      </c>
      <c r="K748">
        <v>181.29</v>
      </c>
      <c r="L748">
        <v>4285429</v>
      </c>
      <c r="M748">
        <v>3.7500000000000001E-4</v>
      </c>
      <c r="N748">
        <v>77359.070000000007</v>
      </c>
      <c r="O748">
        <v>8.18</v>
      </c>
      <c r="P748">
        <v>6.79</v>
      </c>
      <c r="Q748">
        <v>21.77</v>
      </c>
      <c r="R748">
        <v>41.5</v>
      </c>
      <c r="S748">
        <v>36.729999999999997</v>
      </c>
      <c r="T748" t="s">
        <v>54</v>
      </c>
      <c r="U748">
        <f>YEAR(Plastic_Pollution_Data[[#This Row],[Date]])</f>
        <v>2024</v>
      </c>
    </row>
    <row r="749" spans="1:21" x14ac:dyDescent="0.35">
      <c r="A749">
        <v>505</v>
      </c>
      <c r="B749" s="1">
        <v>45051</v>
      </c>
      <c r="C749" t="s">
        <v>48</v>
      </c>
      <c r="D749" t="s">
        <v>37</v>
      </c>
      <c r="E749" t="s">
        <v>22</v>
      </c>
      <c r="F749" t="s">
        <v>35</v>
      </c>
      <c r="G749" t="s">
        <v>38</v>
      </c>
      <c r="H749">
        <v>706.21</v>
      </c>
      <c r="I749">
        <v>305.37</v>
      </c>
      <c r="J749">
        <v>400.84</v>
      </c>
      <c r="K749">
        <v>118.62</v>
      </c>
      <c r="L749">
        <v>7089796</v>
      </c>
      <c r="M749">
        <v>1E-4</v>
      </c>
      <c r="N749">
        <v>43297.58</v>
      </c>
      <c r="O749">
        <v>6.38</v>
      </c>
      <c r="P749">
        <v>9.59</v>
      </c>
      <c r="Q749">
        <v>36.79</v>
      </c>
      <c r="R749">
        <v>10.54</v>
      </c>
      <c r="S749">
        <v>52.67</v>
      </c>
      <c r="T749" t="s">
        <v>54</v>
      </c>
      <c r="U749">
        <f>YEAR(Plastic_Pollution_Data[[#This Row],[Date]])</f>
        <v>2023</v>
      </c>
    </row>
    <row r="750" spans="1:21" x14ac:dyDescent="0.35">
      <c r="A750">
        <v>506</v>
      </c>
      <c r="B750" s="1">
        <v>45079</v>
      </c>
      <c r="C750" t="s">
        <v>26</v>
      </c>
      <c r="D750" t="s">
        <v>21</v>
      </c>
      <c r="E750" t="s">
        <v>22</v>
      </c>
      <c r="F750" t="s">
        <v>35</v>
      </c>
      <c r="G750" t="s">
        <v>32</v>
      </c>
      <c r="H750">
        <v>3451.86</v>
      </c>
      <c r="I750">
        <v>1937.51</v>
      </c>
      <c r="J750">
        <v>1514.35</v>
      </c>
      <c r="K750">
        <v>191.21</v>
      </c>
      <c r="L750">
        <v>5378701</v>
      </c>
      <c r="M750">
        <v>6.4199999999999999E-4</v>
      </c>
      <c r="N750">
        <v>151273.91</v>
      </c>
      <c r="O750">
        <v>7.29</v>
      </c>
      <c r="P750">
        <v>4.3</v>
      </c>
      <c r="Q750">
        <v>17.73</v>
      </c>
      <c r="R750">
        <v>52.88</v>
      </c>
      <c r="S750">
        <v>29.39</v>
      </c>
      <c r="T750" t="s">
        <v>54</v>
      </c>
      <c r="U750">
        <f>YEAR(Plastic_Pollution_Data[[#This Row],[Date]])</f>
        <v>2023</v>
      </c>
    </row>
    <row r="751" spans="1:21" x14ac:dyDescent="0.35">
      <c r="A751">
        <v>514</v>
      </c>
      <c r="B751" s="1">
        <v>44965</v>
      </c>
      <c r="C751" t="s">
        <v>48</v>
      </c>
      <c r="D751" t="s">
        <v>27</v>
      </c>
      <c r="E751" t="s">
        <v>22</v>
      </c>
      <c r="F751" t="s">
        <v>28</v>
      </c>
      <c r="G751" t="s">
        <v>40</v>
      </c>
      <c r="H751">
        <v>3377.42</v>
      </c>
      <c r="I751">
        <v>2002.47</v>
      </c>
      <c r="J751">
        <v>1374.95</v>
      </c>
      <c r="K751">
        <v>291.10000000000002</v>
      </c>
      <c r="L751">
        <v>7070170</v>
      </c>
      <c r="M751">
        <v>4.7800000000000002E-4</v>
      </c>
      <c r="N751">
        <v>142208.04999999999</v>
      </c>
      <c r="O751">
        <v>8.3800000000000008</v>
      </c>
      <c r="P751">
        <v>9.75</v>
      </c>
      <c r="Q751">
        <v>15.02</v>
      </c>
      <c r="R751">
        <v>21.18</v>
      </c>
      <c r="S751">
        <v>63.8</v>
      </c>
      <c r="T751" t="s">
        <v>54</v>
      </c>
      <c r="U751">
        <f>YEAR(Plastic_Pollution_Data[[#This Row],[Date]])</f>
        <v>2023</v>
      </c>
    </row>
    <row r="752" spans="1:21" x14ac:dyDescent="0.35">
      <c r="A752">
        <v>530</v>
      </c>
      <c r="B752" s="1">
        <v>44797</v>
      </c>
      <c r="C752" t="s">
        <v>47</v>
      </c>
      <c r="D752" t="s">
        <v>31</v>
      </c>
      <c r="E752" t="s">
        <v>22</v>
      </c>
      <c r="F752" t="s">
        <v>43</v>
      </c>
      <c r="G752" t="s">
        <v>29</v>
      </c>
      <c r="H752">
        <v>3522.15</v>
      </c>
      <c r="I752">
        <v>909.51</v>
      </c>
      <c r="J752">
        <v>2612.64</v>
      </c>
      <c r="K752">
        <v>494.47</v>
      </c>
      <c r="L752">
        <v>16590347</v>
      </c>
      <c r="M752">
        <v>2.12E-4</v>
      </c>
      <c r="N752">
        <v>257716.66</v>
      </c>
      <c r="O752">
        <v>1.4</v>
      </c>
      <c r="P752">
        <v>1.5</v>
      </c>
      <c r="Q752">
        <v>46.68</v>
      </c>
      <c r="R752">
        <v>25.1</v>
      </c>
      <c r="S752">
        <v>28.22</v>
      </c>
      <c r="T752" t="s">
        <v>54</v>
      </c>
      <c r="U752">
        <f>YEAR(Plastic_Pollution_Data[[#This Row],[Date]])</f>
        <v>2022</v>
      </c>
    </row>
    <row r="753" spans="1:21" x14ac:dyDescent="0.35">
      <c r="A753">
        <v>538</v>
      </c>
      <c r="B753" s="1">
        <v>44937</v>
      </c>
      <c r="C753" t="s">
        <v>20</v>
      </c>
      <c r="D753" t="s">
        <v>21</v>
      </c>
      <c r="E753" t="s">
        <v>22</v>
      </c>
      <c r="F753" t="s">
        <v>23</v>
      </c>
      <c r="G753" t="s">
        <v>46</v>
      </c>
      <c r="H753">
        <v>900.72</v>
      </c>
      <c r="I753">
        <v>130.22999999999999</v>
      </c>
      <c r="J753">
        <v>770.49</v>
      </c>
      <c r="K753">
        <v>91.48</v>
      </c>
      <c r="L753">
        <v>7750133</v>
      </c>
      <c r="M753">
        <v>1.16E-4</v>
      </c>
      <c r="N753">
        <v>49423.24</v>
      </c>
      <c r="O753">
        <v>2.99</v>
      </c>
      <c r="P753">
        <v>2.42</v>
      </c>
      <c r="Q753">
        <v>38.81</v>
      </c>
      <c r="R753">
        <v>40.369999999999997</v>
      </c>
      <c r="S753">
        <v>20.82</v>
      </c>
      <c r="T753" t="s">
        <v>54</v>
      </c>
      <c r="U753">
        <f>YEAR(Plastic_Pollution_Data[[#This Row],[Date]])</f>
        <v>2023</v>
      </c>
    </row>
    <row r="754" spans="1:21" x14ac:dyDescent="0.35">
      <c r="A754">
        <v>543</v>
      </c>
      <c r="B754" s="1">
        <v>44699</v>
      </c>
      <c r="C754" t="s">
        <v>36</v>
      </c>
      <c r="D754" t="s">
        <v>21</v>
      </c>
      <c r="E754" t="s">
        <v>22</v>
      </c>
      <c r="F754" t="s">
        <v>23</v>
      </c>
      <c r="G754" t="s">
        <v>24</v>
      </c>
      <c r="H754">
        <v>4312.42</v>
      </c>
      <c r="I754">
        <v>481.91</v>
      </c>
      <c r="J754">
        <v>3830.51</v>
      </c>
      <c r="K754">
        <v>1142.08</v>
      </c>
      <c r="L754">
        <v>10877919</v>
      </c>
      <c r="M754">
        <v>3.9599999999999998E-4</v>
      </c>
      <c r="N754">
        <v>468564.62</v>
      </c>
      <c r="O754">
        <v>1.56</v>
      </c>
      <c r="P754">
        <v>6.5</v>
      </c>
      <c r="Q754">
        <v>36.53</v>
      </c>
      <c r="R754">
        <v>41.39</v>
      </c>
      <c r="S754">
        <v>22.08</v>
      </c>
      <c r="T754" t="s">
        <v>54</v>
      </c>
      <c r="U754">
        <f>YEAR(Plastic_Pollution_Data[[#This Row],[Date]])</f>
        <v>2022</v>
      </c>
    </row>
    <row r="755" spans="1:21" x14ac:dyDescent="0.35">
      <c r="A755">
        <v>548</v>
      </c>
      <c r="B755" s="1">
        <v>44780</v>
      </c>
      <c r="C755" t="s">
        <v>20</v>
      </c>
      <c r="D755" t="s">
        <v>44</v>
      </c>
      <c r="E755" t="s">
        <v>22</v>
      </c>
      <c r="F755" t="s">
        <v>35</v>
      </c>
      <c r="G755" t="s">
        <v>32</v>
      </c>
      <c r="H755">
        <v>2056.79</v>
      </c>
      <c r="I755">
        <v>613.63</v>
      </c>
      <c r="J755">
        <v>1443.16</v>
      </c>
      <c r="K755">
        <v>349.97</v>
      </c>
      <c r="L755">
        <v>17562720</v>
      </c>
      <c r="M755">
        <v>1.17E-4</v>
      </c>
      <c r="N755">
        <v>211739.99</v>
      </c>
      <c r="O755">
        <v>1.93</v>
      </c>
      <c r="P755">
        <v>8.17</v>
      </c>
      <c r="Q755">
        <v>52.54</v>
      </c>
      <c r="R755">
        <v>53.51</v>
      </c>
      <c r="S755">
        <v>-6.05</v>
      </c>
      <c r="T755" t="s">
        <v>54</v>
      </c>
      <c r="U755">
        <f>YEAR(Plastic_Pollution_Data[[#This Row],[Date]])</f>
        <v>2022</v>
      </c>
    </row>
    <row r="756" spans="1:21" x14ac:dyDescent="0.35">
      <c r="A756">
        <v>556</v>
      </c>
      <c r="B756" s="1">
        <v>44798</v>
      </c>
      <c r="C756" t="s">
        <v>36</v>
      </c>
      <c r="D756" t="s">
        <v>21</v>
      </c>
      <c r="E756" t="s">
        <v>22</v>
      </c>
      <c r="F756" t="s">
        <v>43</v>
      </c>
      <c r="G756" t="s">
        <v>29</v>
      </c>
      <c r="H756">
        <v>4291.2299999999996</v>
      </c>
      <c r="I756">
        <v>2046.53</v>
      </c>
      <c r="J756">
        <v>2244.6999999999998</v>
      </c>
      <c r="K756">
        <v>569.6</v>
      </c>
      <c r="L756">
        <v>9458922</v>
      </c>
      <c r="M756">
        <v>4.5399999999999998E-4</v>
      </c>
      <c r="N756">
        <v>364891.08</v>
      </c>
      <c r="O756">
        <v>4.68</v>
      </c>
      <c r="P756">
        <v>2.35</v>
      </c>
      <c r="Q756">
        <v>23.96</v>
      </c>
      <c r="R756">
        <v>48.47</v>
      </c>
      <c r="S756">
        <v>27.57</v>
      </c>
      <c r="T756" t="s">
        <v>54</v>
      </c>
      <c r="U756">
        <f>YEAR(Plastic_Pollution_Data[[#This Row],[Date]])</f>
        <v>2022</v>
      </c>
    </row>
    <row r="757" spans="1:21" x14ac:dyDescent="0.35">
      <c r="A757">
        <v>561</v>
      </c>
      <c r="B757" s="1">
        <v>45224</v>
      </c>
      <c r="C757" t="s">
        <v>47</v>
      </c>
      <c r="D757" t="s">
        <v>41</v>
      </c>
      <c r="E757" t="s">
        <v>22</v>
      </c>
      <c r="F757" t="s">
        <v>28</v>
      </c>
      <c r="G757" t="s">
        <v>32</v>
      </c>
      <c r="H757">
        <v>2590.56</v>
      </c>
      <c r="I757">
        <v>1168.02</v>
      </c>
      <c r="J757">
        <v>1422.54</v>
      </c>
      <c r="K757">
        <v>268.11</v>
      </c>
      <c r="L757">
        <v>4426938</v>
      </c>
      <c r="M757">
        <v>5.8500000000000002E-4</v>
      </c>
      <c r="N757">
        <v>278549.59999999998</v>
      </c>
      <c r="O757">
        <v>1.1499999999999999</v>
      </c>
      <c r="P757">
        <v>3.41</v>
      </c>
      <c r="Q757">
        <v>37.24</v>
      </c>
      <c r="R757">
        <v>31.75</v>
      </c>
      <c r="S757">
        <v>31.01</v>
      </c>
      <c r="T757" t="s">
        <v>54</v>
      </c>
      <c r="U757">
        <f>YEAR(Plastic_Pollution_Data[[#This Row],[Date]])</f>
        <v>2023</v>
      </c>
    </row>
    <row r="758" spans="1:21" x14ac:dyDescent="0.35">
      <c r="A758">
        <v>568</v>
      </c>
      <c r="B758" s="1">
        <v>44691</v>
      </c>
      <c r="C758" t="s">
        <v>33</v>
      </c>
      <c r="D758" t="s">
        <v>31</v>
      </c>
      <c r="E758" t="s">
        <v>22</v>
      </c>
      <c r="F758" t="s">
        <v>23</v>
      </c>
      <c r="G758" t="s">
        <v>38</v>
      </c>
      <c r="H758">
        <v>1080.3599999999999</v>
      </c>
      <c r="I758">
        <v>567.49</v>
      </c>
      <c r="J758">
        <v>512.87</v>
      </c>
      <c r="K758">
        <v>117.05</v>
      </c>
      <c r="L758">
        <v>5677739</v>
      </c>
      <c r="M758">
        <v>1.9000000000000001E-4</v>
      </c>
      <c r="N758">
        <v>65081.42</v>
      </c>
      <c r="O758">
        <v>2.81</v>
      </c>
      <c r="P758">
        <v>5.69</v>
      </c>
      <c r="Q758">
        <v>42.88</v>
      </c>
      <c r="R758">
        <v>25.71</v>
      </c>
      <c r="S758">
        <v>31.41</v>
      </c>
      <c r="T758" t="s">
        <v>54</v>
      </c>
      <c r="U758">
        <f>YEAR(Plastic_Pollution_Data[[#This Row],[Date]])</f>
        <v>2022</v>
      </c>
    </row>
    <row r="759" spans="1:21" x14ac:dyDescent="0.35">
      <c r="A759">
        <v>597</v>
      </c>
      <c r="B759" s="1">
        <v>44726</v>
      </c>
      <c r="C759" t="s">
        <v>26</v>
      </c>
      <c r="D759" t="s">
        <v>21</v>
      </c>
      <c r="E759" t="s">
        <v>22</v>
      </c>
      <c r="F759" t="s">
        <v>35</v>
      </c>
      <c r="G759" t="s">
        <v>39</v>
      </c>
      <c r="H759">
        <v>4404.54</v>
      </c>
      <c r="I759">
        <v>1282.52</v>
      </c>
      <c r="J759">
        <v>3122.02</v>
      </c>
      <c r="K759">
        <v>853.48</v>
      </c>
      <c r="L759">
        <v>8726093</v>
      </c>
      <c r="M759">
        <v>5.0500000000000002E-4</v>
      </c>
      <c r="N759">
        <v>269959.82</v>
      </c>
      <c r="O759">
        <v>2.2400000000000002</v>
      </c>
      <c r="P759">
        <v>9.07</v>
      </c>
      <c r="Q759">
        <v>28.95</v>
      </c>
      <c r="R759">
        <v>42.65</v>
      </c>
      <c r="S759">
        <v>28.4</v>
      </c>
      <c r="T759" t="s">
        <v>54</v>
      </c>
      <c r="U759">
        <f>YEAR(Plastic_Pollution_Data[[#This Row],[Date]])</f>
        <v>2022</v>
      </c>
    </row>
    <row r="760" spans="1:21" x14ac:dyDescent="0.35">
      <c r="A760">
        <v>600</v>
      </c>
      <c r="B760" s="1">
        <v>45413</v>
      </c>
      <c r="C760" t="s">
        <v>33</v>
      </c>
      <c r="D760" t="s">
        <v>27</v>
      </c>
      <c r="E760" t="s">
        <v>22</v>
      </c>
      <c r="F760" t="s">
        <v>28</v>
      </c>
      <c r="G760" t="s">
        <v>46</v>
      </c>
      <c r="H760">
        <v>2673.72</v>
      </c>
      <c r="I760">
        <v>670.25</v>
      </c>
      <c r="J760">
        <v>2003.47</v>
      </c>
      <c r="K760">
        <v>194.98</v>
      </c>
      <c r="L760">
        <v>7719009</v>
      </c>
      <c r="M760">
        <v>3.4600000000000001E-4</v>
      </c>
      <c r="N760">
        <v>130814.37</v>
      </c>
      <c r="O760">
        <v>1.81</v>
      </c>
      <c r="P760">
        <v>6.41</v>
      </c>
      <c r="Q760">
        <v>26.07</v>
      </c>
      <c r="R760">
        <v>59.3</v>
      </c>
      <c r="S760">
        <v>14.63</v>
      </c>
      <c r="T760" t="s">
        <v>54</v>
      </c>
      <c r="U760">
        <f>YEAR(Plastic_Pollution_Data[[#This Row],[Date]])</f>
        <v>2024</v>
      </c>
    </row>
    <row r="761" spans="1:21" x14ac:dyDescent="0.35">
      <c r="A761">
        <v>614</v>
      </c>
      <c r="B761" s="1">
        <v>45151</v>
      </c>
      <c r="C761" t="s">
        <v>48</v>
      </c>
      <c r="D761" t="s">
        <v>34</v>
      </c>
      <c r="E761" t="s">
        <v>22</v>
      </c>
      <c r="F761" t="s">
        <v>43</v>
      </c>
      <c r="G761" t="s">
        <v>40</v>
      </c>
      <c r="H761">
        <v>4633.17</v>
      </c>
      <c r="I761">
        <v>2240.13</v>
      </c>
      <c r="J761">
        <v>2393.04</v>
      </c>
      <c r="K761">
        <v>182.02</v>
      </c>
      <c r="L761">
        <v>11604443</v>
      </c>
      <c r="M761">
        <v>3.9899999999999999E-4</v>
      </c>
      <c r="N761">
        <v>271910.53000000003</v>
      </c>
      <c r="O761">
        <v>2.5</v>
      </c>
      <c r="P761">
        <v>2.83</v>
      </c>
      <c r="Q761">
        <v>31.85</v>
      </c>
      <c r="R761">
        <v>42.64</v>
      </c>
      <c r="S761">
        <v>25.51</v>
      </c>
      <c r="T761" t="s">
        <v>54</v>
      </c>
      <c r="U761">
        <f>YEAR(Plastic_Pollution_Data[[#This Row],[Date]])</f>
        <v>2023</v>
      </c>
    </row>
    <row r="762" spans="1:21" x14ac:dyDescent="0.35">
      <c r="A762">
        <v>623</v>
      </c>
      <c r="B762" s="1">
        <v>45176</v>
      </c>
      <c r="C762" t="s">
        <v>30</v>
      </c>
      <c r="D762" t="s">
        <v>21</v>
      </c>
      <c r="E762" t="s">
        <v>22</v>
      </c>
      <c r="F762" t="s">
        <v>23</v>
      </c>
      <c r="G762" t="s">
        <v>38</v>
      </c>
      <c r="H762">
        <v>1294.28</v>
      </c>
      <c r="I762">
        <v>211.18</v>
      </c>
      <c r="J762">
        <v>1083.0999999999999</v>
      </c>
      <c r="K762">
        <v>124.41</v>
      </c>
      <c r="L762">
        <v>15241860</v>
      </c>
      <c r="M762">
        <v>8.5000000000000006E-5</v>
      </c>
      <c r="N762">
        <v>155686.09</v>
      </c>
      <c r="O762">
        <v>6.85</v>
      </c>
      <c r="P762">
        <v>4.92</v>
      </c>
      <c r="Q762">
        <v>54.33</v>
      </c>
      <c r="R762">
        <v>19.78</v>
      </c>
      <c r="S762">
        <v>25.89</v>
      </c>
      <c r="T762" t="s">
        <v>54</v>
      </c>
      <c r="U762">
        <f>YEAR(Plastic_Pollution_Data[[#This Row],[Date]])</f>
        <v>2023</v>
      </c>
    </row>
    <row r="763" spans="1:21" x14ac:dyDescent="0.35">
      <c r="A763">
        <v>646</v>
      </c>
      <c r="B763" s="1">
        <v>45502</v>
      </c>
      <c r="C763" t="s">
        <v>45</v>
      </c>
      <c r="D763" t="s">
        <v>31</v>
      </c>
      <c r="E763" t="s">
        <v>22</v>
      </c>
      <c r="F763" t="s">
        <v>35</v>
      </c>
      <c r="G763" t="s">
        <v>32</v>
      </c>
      <c r="H763">
        <v>813.89</v>
      </c>
      <c r="I763">
        <v>172.49</v>
      </c>
      <c r="J763">
        <v>641.4</v>
      </c>
      <c r="K763">
        <v>128.93</v>
      </c>
      <c r="L763">
        <v>17298067</v>
      </c>
      <c r="M763">
        <v>4.6999999999999997E-5</v>
      </c>
      <c r="N763">
        <v>40739.26</v>
      </c>
      <c r="O763">
        <v>1.97</v>
      </c>
      <c r="P763">
        <v>8.08</v>
      </c>
      <c r="Q763">
        <v>58.91</v>
      </c>
      <c r="R763">
        <v>26.05</v>
      </c>
      <c r="S763">
        <v>15.04</v>
      </c>
      <c r="T763" t="s">
        <v>54</v>
      </c>
      <c r="U763">
        <f>YEAR(Plastic_Pollution_Data[[#This Row],[Date]])</f>
        <v>2024</v>
      </c>
    </row>
    <row r="764" spans="1:21" x14ac:dyDescent="0.35">
      <c r="A764">
        <v>660</v>
      </c>
      <c r="B764" s="1">
        <v>45134</v>
      </c>
      <c r="C764" t="s">
        <v>26</v>
      </c>
      <c r="D764" t="s">
        <v>49</v>
      </c>
      <c r="E764" t="s">
        <v>22</v>
      </c>
      <c r="F764" t="s">
        <v>35</v>
      </c>
      <c r="G764" t="s">
        <v>24</v>
      </c>
      <c r="H764">
        <v>4608.3500000000004</v>
      </c>
      <c r="I764">
        <v>2098.11</v>
      </c>
      <c r="J764">
        <v>2510.2399999999998</v>
      </c>
      <c r="K764">
        <v>578.91999999999996</v>
      </c>
      <c r="L764">
        <v>1550344</v>
      </c>
      <c r="M764">
        <v>2.9719999999999998E-3</v>
      </c>
      <c r="N764">
        <v>210632.93</v>
      </c>
      <c r="O764">
        <v>9.77</v>
      </c>
      <c r="P764">
        <v>2.58</v>
      </c>
      <c r="Q764">
        <v>33.229999999999997</v>
      </c>
      <c r="R764">
        <v>28.09</v>
      </c>
      <c r="S764">
        <v>38.68</v>
      </c>
      <c r="T764" t="s">
        <v>54</v>
      </c>
      <c r="U764">
        <f>YEAR(Plastic_Pollution_Data[[#This Row],[Date]])</f>
        <v>2023</v>
      </c>
    </row>
    <row r="765" spans="1:21" x14ac:dyDescent="0.35">
      <c r="A765">
        <v>663</v>
      </c>
      <c r="B765" s="1">
        <v>45035</v>
      </c>
      <c r="C765" t="s">
        <v>36</v>
      </c>
      <c r="D765" t="s">
        <v>42</v>
      </c>
      <c r="E765" t="s">
        <v>22</v>
      </c>
      <c r="F765" t="s">
        <v>28</v>
      </c>
      <c r="G765" t="s">
        <v>38</v>
      </c>
      <c r="H765">
        <v>1334.19</v>
      </c>
      <c r="I765">
        <v>633.97</v>
      </c>
      <c r="J765">
        <v>700.22</v>
      </c>
      <c r="K765">
        <v>114.07</v>
      </c>
      <c r="L765">
        <v>3471242</v>
      </c>
      <c r="M765">
        <v>3.8400000000000001E-4</v>
      </c>
      <c r="N765">
        <v>53338.38</v>
      </c>
      <c r="O765">
        <v>8.56</v>
      </c>
      <c r="P765">
        <v>7.68</v>
      </c>
      <c r="Q765">
        <v>36.56</v>
      </c>
      <c r="R765">
        <v>55.32</v>
      </c>
      <c r="S765">
        <v>8.1199999999999992</v>
      </c>
      <c r="T765" t="s">
        <v>54</v>
      </c>
      <c r="U765">
        <f>YEAR(Plastic_Pollution_Data[[#This Row],[Date]])</f>
        <v>2023</v>
      </c>
    </row>
    <row r="766" spans="1:21" x14ac:dyDescent="0.35">
      <c r="A766">
        <v>668</v>
      </c>
      <c r="B766" s="1">
        <v>45530</v>
      </c>
      <c r="C766" t="s">
        <v>26</v>
      </c>
      <c r="D766" t="s">
        <v>37</v>
      </c>
      <c r="E766" t="s">
        <v>22</v>
      </c>
      <c r="F766" t="s">
        <v>43</v>
      </c>
      <c r="G766" t="s">
        <v>32</v>
      </c>
      <c r="H766">
        <v>750.12</v>
      </c>
      <c r="I766">
        <v>408.55</v>
      </c>
      <c r="J766">
        <v>341.57</v>
      </c>
      <c r="K766">
        <v>72.11</v>
      </c>
      <c r="L766">
        <v>1250963</v>
      </c>
      <c r="M766">
        <v>5.9999999999999995E-4</v>
      </c>
      <c r="N766">
        <v>56235.59</v>
      </c>
      <c r="O766">
        <v>8.56</v>
      </c>
      <c r="P766">
        <v>2.5499999999999998</v>
      </c>
      <c r="Q766">
        <v>45.71</v>
      </c>
      <c r="R766">
        <v>12.56</v>
      </c>
      <c r="S766">
        <v>41.73</v>
      </c>
      <c r="T766" t="s">
        <v>54</v>
      </c>
      <c r="U766">
        <f>YEAR(Plastic_Pollution_Data[[#This Row],[Date]])</f>
        <v>2024</v>
      </c>
    </row>
    <row r="767" spans="1:21" x14ac:dyDescent="0.35">
      <c r="A767">
        <v>700</v>
      </c>
      <c r="B767" s="1">
        <v>45554</v>
      </c>
      <c r="C767" t="s">
        <v>30</v>
      </c>
      <c r="D767" t="s">
        <v>31</v>
      </c>
      <c r="E767" t="s">
        <v>22</v>
      </c>
      <c r="F767" t="s">
        <v>28</v>
      </c>
      <c r="G767" t="s">
        <v>24</v>
      </c>
      <c r="H767">
        <v>3874.39</v>
      </c>
      <c r="I767">
        <v>1263.3900000000001</v>
      </c>
      <c r="J767">
        <v>2611</v>
      </c>
      <c r="K767">
        <v>612.02</v>
      </c>
      <c r="L767">
        <v>3897102</v>
      </c>
      <c r="M767">
        <v>9.9400000000000009E-4</v>
      </c>
      <c r="N767">
        <v>370980.92</v>
      </c>
      <c r="O767">
        <v>4.0599999999999996</v>
      </c>
      <c r="P767">
        <v>9.07</v>
      </c>
      <c r="Q767">
        <v>47.33</v>
      </c>
      <c r="R767">
        <v>32.14</v>
      </c>
      <c r="S767">
        <v>20.53</v>
      </c>
      <c r="T767" t="s">
        <v>54</v>
      </c>
      <c r="U767">
        <f>YEAR(Plastic_Pollution_Data[[#This Row],[Date]])</f>
        <v>2024</v>
      </c>
    </row>
    <row r="768" spans="1:21" x14ac:dyDescent="0.35">
      <c r="A768">
        <v>725</v>
      </c>
      <c r="B768" s="1">
        <v>45549</v>
      </c>
      <c r="C768" t="s">
        <v>45</v>
      </c>
      <c r="D768" t="s">
        <v>27</v>
      </c>
      <c r="E768" t="s">
        <v>22</v>
      </c>
      <c r="F768" t="s">
        <v>43</v>
      </c>
      <c r="G768" t="s">
        <v>39</v>
      </c>
      <c r="H768">
        <v>1786.19</v>
      </c>
      <c r="I768">
        <v>905.73</v>
      </c>
      <c r="J768">
        <v>880.46</v>
      </c>
      <c r="K768">
        <v>220.66</v>
      </c>
      <c r="L768">
        <v>826328</v>
      </c>
      <c r="M768">
        <v>2.1619999999999999E-3</v>
      </c>
      <c r="N768">
        <v>76521.62</v>
      </c>
      <c r="O768">
        <v>8.65</v>
      </c>
      <c r="P768">
        <v>5.92</v>
      </c>
      <c r="Q768">
        <v>52.21</v>
      </c>
      <c r="R768">
        <v>39.01</v>
      </c>
      <c r="S768">
        <v>8.7799999999999994</v>
      </c>
      <c r="T768" t="s">
        <v>54</v>
      </c>
      <c r="U768">
        <f>YEAR(Plastic_Pollution_Data[[#This Row],[Date]])</f>
        <v>2024</v>
      </c>
    </row>
    <row r="769" spans="1:21" x14ac:dyDescent="0.35">
      <c r="A769">
        <v>728</v>
      </c>
      <c r="B769" s="1">
        <v>45442</v>
      </c>
      <c r="C769" t="s">
        <v>36</v>
      </c>
      <c r="D769" t="s">
        <v>44</v>
      </c>
      <c r="E769" t="s">
        <v>22</v>
      </c>
      <c r="F769" t="s">
        <v>35</v>
      </c>
      <c r="G769" t="s">
        <v>39</v>
      </c>
      <c r="H769">
        <v>213.24</v>
      </c>
      <c r="I769">
        <v>112.33</v>
      </c>
      <c r="J769">
        <v>100.91</v>
      </c>
      <c r="K769">
        <v>23.06</v>
      </c>
      <c r="L769">
        <v>16318161</v>
      </c>
      <c r="M769">
        <v>1.2999999999999999E-5</v>
      </c>
      <c r="N769">
        <v>17146.91</v>
      </c>
      <c r="O769">
        <v>6.5</v>
      </c>
      <c r="P769">
        <v>8.61</v>
      </c>
      <c r="Q769">
        <v>54.09</v>
      </c>
      <c r="R769">
        <v>17.3</v>
      </c>
      <c r="S769">
        <v>28.61</v>
      </c>
      <c r="T769" t="s">
        <v>54</v>
      </c>
      <c r="U769">
        <f>YEAR(Plastic_Pollution_Data[[#This Row],[Date]])</f>
        <v>2024</v>
      </c>
    </row>
    <row r="770" spans="1:21" x14ac:dyDescent="0.35">
      <c r="A770">
        <v>730</v>
      </c>
      <c r="B770" s="1">
        <v>45168</v>
      </c>
      <c r="C770" t="s">
        <v>30</v>
      </c>
      <c r="D770" t="s">
        <v>44</v>
      </c>
      <c r="E770" t="s">
        <v>22</v>
      </c>
      <c r="F770" t="s">
        <v>23</v>
      </c>
      <c r="G770" t="s">
        <v>39</v>
      </c>
      <c r="H770">
        <v>112.77</v>
      </c>
      <c r="I770">
        <v>36.26</v>
      </c>
      <c r="J770">
        <v>76.510000000000005</v>
      </c>
      <c r="K770">
        <v>14.76</v>
      </c>
      <c r="L770">
        <v>11955275</v>
      </c>
      <c r="M770">
        <v>9.0000000000000002E-6</v>
      </c>
      <c r="N770">
        <v>5356.81</v>
      </c>
      <c r="O770">
        <v>7.99</v>
      </c>
      <c r="P770">
        <v>3.19</v>
      </c>
      <c r="Q770">
        <v>57.47</v>
      </c>
      <c r="R770">
        <v>28.44</v>
      </c>
      <c r="S770">
        <v>14.09</v>
      </c>
      <c r="T770" t="s">
        <v>54</v>
      </c>
      <c r="U770">
        <f>YEAR(Plastic_Pollution_Data[[#This Row],[Date]])</f>
        <v>2023</v>
      </c>
    </row>
    <row r="771" spans="1:21" x14ac:dyDescent="0.35">
      <c r="A771">
        <v>743</v>
      </c>
      <c r="B771" s="1">
        <v>44802</v>
      </c>
      <c r="C771" t="s">
        <v>20</v>
      </c>
      <c r="D771" t="s">
        <v>34</v>
      </c>
      <c r="E771" t="s">
        <v>22</v>
      </c>
      <c r="F771" t="s">
        <v>28</v>
      </c>
      <c r="G771" t="s">
        <v>38</v>
      </c>
      <c r="H771">
        <v>140</v>
      </c>
      <c r="I771">
        <v>27.35</v>
      </c>
      <c r="J771">
        <v>112.65</v>
      </c>
      <c r="K771">
        <v>7.13</v>
      </c>
      <c r="L771">
        <v>13428645</v>
      </c>
      <c r="M771">
        <v>1.0000000000000001E-5</v>
      </c>
      <c r="N771">
        <v>11243.66</v>
      </c>
      <c r="O771">
        <v>5.42</v>
      </c>
      <c r="P771">
        <v>1.96</v>
      </c>
      <c r="Q771">
        <v>58.66</v>
      </c>
      <c r="R771">
        <v>12.05</v>
      </c>
      <c r="S771">
        <v>29.29</v>
      </c>
      <c r="T771" t="s">
        <v>54</v>
      </c>
      <c r="U771">
        <f>YEAR(Plastic_Pollution_Data[[#This Row],[Date]])</f>
        <v>2022</v>
      </c>
    </row>
    <row r="772" spans="1:21" x14ac:dyDescent="0.35">
      <c r="A772">
        <v>746</v>
      </c>
      <c r="B772" s="1">
        <v>44678</v>
      </c>
      <c r="C772" t="s">
        <v>45</v>
      </c>
      <c r="D772" t="s">
        <v>41</v>
      </c>
      <c r="E772" t="s">
        <v>22</v>
      </c>
      <c r="F772" t="s">
        <v>23</v>
      </c>
      <c r="G772" t="s">
        <v>40</v>
      </c>
      <c r="H772">
        <v>4182.05</v>
      </c>
      <c r="I772">
        <v>639.95000000000005</v>
      </c>
      <c r="J772">
        <v>3542.1</v>
      </c>
      <c r="K772">
        <v>712.93</v>
      </c>
      <c r="L772">
        <v>3207679</v>
      </c>
      <c r="M772">
        <v>1.304E-3</v>
      </c>
      <c r="N772">
        <v>689818.96</v>
      </c>
      <c r="O772">
        <v>9.1199999999999992</v>
      </c>
      <c r="P772">
        <v>1.33</v>
      </c>
      <c r="Q772">
        <v>51.91</v>
      </c>
      <c r="R772">
        <v>35.07</v>
      </c>
      <c r="S772">
        <v>13.02</v>
      </c>
      <c r="T772" t="s">
        <v>54</v>
      </c>
      <c r="U772">
        <f>YEAR(Plastic_Pollution_Data[[#This Row],[Date]])</f>
        <v>2022</v>
      </c>
    </row>
    <row r="773" spans="1:21" x14ac:dyDescent="0.35">
      <c r="A773">
        <v>772</v>
      </c>
      <c r="B773" s="1">
        <v>44893</v>
      </c>
      <c r="C773" t="s">
        <v>20</v>
      </c>
      <c r="D773" t="s">
        <v>41</v>
      </c>
      <c r="E773" t="s">
        <v>22</v>
      </c>
      <c r="F773" t="s">
        <v>28</v>
      </c>
      <c r="G773" t="s">
        <v>38</v>
      </c>
      <c r="H773">
        <v>4254.71</v>
      </c>
      <c r="I773">
        <v>2476.11</v>
      </c>
      <c r="J773">
        <v>1778.6</v>
      </c>
      <c r="K773">
        <v>279.67</v>
      </c>
      <c r="L773">
        <v>1974833</v>
      </c>
      <c r="M773">
        <v>2.1540000000000001E-3</v>
      </c>
      <c r="N773">
        <v>287601.28000000003</v>
      </c>
      <c r="O773">
        <v>4.07</v>
      </c>
      <c r="P773">
        <v>1.1399999999999999</v>
      </c>
      <c r="Q773">
        <v>51.76</v>
      </c>
      <c r="R773">
        <v>34.26</v>
      </c>
      <c r="S773">
        <v>13.98</v>
      </c>
      <c r="T773" t="s">
        <v>54</v>
      </c>
      <c r="U773">
        <f>YEAR(Plastic_Pollution_Data[[#This Row],[Date]])</f>
        <v>2022</v>
      </c>
    </row>
    <row r="774" spans="1:21" x14ac:dyDescent="0.35">
      <c r="A774">
        <v>777</v>
      </c>
      <c r="B774" s="1">
        <v>44803</v>
      </c>
      <c r="C774" t="s">
        <v>47</v>
      </c>
      <c r="D774" t="s">
        <v>21</v>
      </c>
      <c r="E774" t="s">
        <v>22</v>
      </c>
      <c r="F774" t="s">
        <v>28</v>
      </c>
      <c r="G774" t="s">
        <v>32</v>
      </c>
      <c r="H774">
        <v>629.64</v>
      </c>
      <c r="I774">
        <v>231.09</v>
      </c>
      <c r="J774">
        <v>398.55</v>
      </c>
      <c r="K774">
        <v>48.58</v>
      </c>
      <c r="L774">
        <v>12184227</v>
      </c>
      <c r="M774">
        <v>5.1999999999999997E-5</v>
      </c>
      <c r="N774">
        <v>43795</v>
      </c>
      <c r="O774">
        <v>6.97</v>
      </c>
      <c r="P774">
        <v>4.18</v>
      </c>
      <c r="Q774">
        <v>13.13</v>
      </c>
      <c r="R774">
        <v>14.74</v>
      </c>
      <c r="S774">
        <v>72.13</v>
      </c>
      <c r="T774" t="s">
        <v>54</v>
      </c>
      <c r="U774">
        <f>YEAR(Plastic_Pollution_Data[[#This Row],[Date]])</f>
        <v>2022</v>
      </c>
    </row>
    <row r="775" spans="1:21" x14ac:dyDescent="0.35">
      <c r="A775">
        <v>801</v>
      </c>
      <c r="B775" s="1">
        <v>45153</v>
      </c>
      <c r="C775" t="s">
        <v>45</v>
      </c>
      <c r="D775" t="s">
        <v>27</v>
      </c>
      <c r="E775" t="s">
        <v>22</v>
      </c>
      <c r="F775" t="s">
        <v>28</v>
      </c>
      <c r="G775" t="s">
        <v>32</v>
      </c>
      <c r="H775">
        <v>2503.58</v>
      </c>
      <c r="I775">
        <v>1256.46</v>
      </c>
      <c r="J775">
        <v>1247.1199999999999</v>
      </c>
      <c r="K775">
        <v>255.22</v>
      </c>
      <c r="L775">
        <v>16573471</v>
      </c>
      <c r="M775">
        <v>1.5100000000000001E-4</v>
      </c>
      <c r="N775">
        <v>140244.35999999999</v>
      </c>
      <c r="O775">
        <v>8.5299999999999994</v>
      </c>
      <c r="P775">
        <v>7.71</v>
      </c>
      <c r="Q775">
        <v>13.57</v>
      </c>
      <c r="R775">
        <v>19.59</v>
      </c>
      <c r="S775">
        <v>66.84</v>
      </c>
      <c r="T775" t="s">
        <v>54</v>
      </c>
      <c r="U775">
        <f>YEAR(Plastic_Pollution_Data[[#This Row],[Date]])</f>
        <v>2023</v>
      </c>
    </row>
    <row r="776" spans="1:21" x14ac:dyDescent="0.35">
      <c r="A776">
        <v>840</v>
      </c>
      <c r="B776" s="1">
        <v>44602</v>
      </c>
      <c r="C776" t="s">
        <v>48</v>
      </c>
      <c r="D776" t="s">
        <v>37</v>
      </c>
      <c r="E776" t="s">
        <v>22</v>
      </c>
      <c r="F776" t="s">
        <v>23</v>
      </c>
      <c r="G776" t="s">
        <v>24</v>
      </c>
      <c r="H776">
        <v>4135.79</v>
      </c>
      <c r="I776">
        <v>2440.09</v>
      </c>
      <c r="J776">
        <v>1695.7</v>
      </c>
      <c r="K776">
        <v>258.79000000000002</v>
      </c>
      <c r="L776">
        <v>15802563</v>
      </c>
      <c r="M776">
        <v>2.6200000000000003E-4</v>
      </c>
      <c r="N776">
        <v>118431.12</v>
      </c>
      <c r="O776">
        <v>4.07</v>
      </c>
      <c r="P776">
        <v>5.18</v>
      </c>
      <c r="Q776">
        <v>48.88</v>
      </c>
      <c r="R776">
        <v>35.549999999999997</v>
      </c>
      <c r="S776">
        <v>15.57</v>
      </c>
      <c r="T776" t="s">
        <v>54</v>
      </c>
      <c r="U776">
        <f>YEAR(Plastic_Pollution_Data[[#This Row],[Date]])</f>
        <v>2022</v>
      </c>
    </row>
    <row r="777" spans="1:21" x14ac:dyDescent="0.35">
      <c r="A777">
        <v>849</v>
      </c>
      <c r="B777" s="1">
        <v>44962</v>
      </c>
      <c r="C777" t="s">
        <v>26</v>
      </c>
      <c r="D777" t="s">
        <v>31</v>
      </c>
      <c r="E777" t="s">
        <v>22</v>
      </c>
      <c r="F777" t="s">
        <v>43</v>
      </c>
      <c r="G777" t="s">
        <v>38</v>
      </c>
      <c r="H777">
        <v>2705.04</v>
      </c>
      <c r="I777">
        <v>1001.35</v>
      </c>
      <c r="J777">
        <v>1703.69</v>
      </c>
      <c r="K777">
        <v>215.34</v>
      </c>
      <c r="L777">
        <v>7815350</v>
      </c>
      <c r="M777">
        <v>3.4600000000000001E-4</v>
      </c>
      <c r="N777">
        <v>207623.52</v>
      </c>
      <c r="O777">
        <v>7.71</v>
      </c>
      <c r="P777">
        <v>7.07</v>
      </c>
      <c r="Q777">
        <v>67.03</v>
      </c>
      <c r="R777">
        <v>25.69</v>
      </c>
      <c r="S777">
        <v>7.28</v>
      </c>
      <c r="T777" t="s">
        <v>54</v>
      </c>
      <c r="U777">
        <f>YEAR(Plastic_Pollution_Data[[#This Row],[Date]])</f>
        <v>2023</v>
      </c>
    </row>
    <row r="778" spans="1:21" x14ac:dyDescent="0.35">
      <c r="A778">
        <v>851</v>
      </c>
      <c r="B778" s="1">
        <v>45137</v>
      </c>
      <c r="C778" t="s">
        <v>30</v>
      </c>
      <c r="D778" t="s">
        <v>49</v>
      </c>
      <c r="E778" t="s">
        <v>22</v>
      </c>
      <c r="F778" t="s">
        <v>43</v>
      </c>
      <c r="G778" t="s">
        <v>40</v>
      </c>
      <c r="H778">
        <v>117.39</v>
      </c>
      <c r="I778">
        <v>22.47</v>
      </c>
      <c r="J778">
        <v>94.92</v>
      </c>
      <c r="K778">
        <v>20.76</v>
      </c>
      <c r="L778">
        <v>2027286</v>
      </c>
      <c r="M778">
        <v>5.8E-5</v>
      </c>
      <c r="N778">
        <v>13585.22</v>
      </c>
      <c r="O778">
        <v>8.68</v>
      </c>
      <c r="P778">
        <v>1.69</v>
      </c>
      <c r="Q778">
        <v>20.059999999999999</v>
      </c>
      <c r="R778">
        <v>41.6</v>
      </c>
      <c r="S778">
        <v>38.340000000000003</v>
      </c>
      <c r="T778" t="s">
        <v>54</v>
      </c>
      <c r="U778">
        <f>YEAR(Plastic_Pollution_Data[[#This Row],[Date]])</f>
        <v>2023</v>
      </c>
    </row>
    <row r="779" spans="1:21" x14ac:dyDescent="0.35">
      <c r="A779">
        <v>878</v>
      </c>
      <c r="B779" s="1">
        <v>44721</v>
      </c>
      <c r="C779" t="s">
        <v>20</v>
      </c>
      <c r="D779" t="s">
        <v>42</v>
      </c>
      <c r="E779" t="s">
        <v>22</v>
      </c>
      <c r="F779" t="s">
        <v>23</v>
      </c>
      <c r="G779" t="s">
        <v>46</v>
      </c>
      <c r="H779">
        <v>4652.7700000000004</v>
      </c>
      <c r="I779">
        <v>1281.43</v>
      </c>
      <c r="J779">
        <v>3371.34</v>
      </c>
      <c r="K779">
        <v>374.54</v>
      </c>
      <c r="L779">
        <v>1492691</v>
      </c>
      <c r="M779">
        <v>3.117E-3</v>
      </c>
      <c r="N779">
        <v>350641.9</v>
      </c>
      <c r="O779">
        <v>2.14</v>
      </c>
      <c r="P779">
        <v>8.91</v>
      </c>
      <c r="Q779">
        <v>50.75</v>
      </c>
      <c r="R779">
        <v>50.99</v>
      </c>
      <c r="S779">
        <v>-1.74</v>
      </c>
      <c r="T779" t="s">
        <v>54</v>
      </c>
      <c r="U779">
        <f>YEAR(Plastic_Pollution_Data[[#This Row],[Date]])</f>
        <v>2022</v>
      </c>
    </row>
    <row r="780" spans="1:21" x14ac:dyDescent="0.35">
      <c r="A780">
        <v>887</v>
      </c>
      <c r="B780" s="1">
        <v>45054</v>
      </c>
      <c r="C780" t="s">
        <v>47</v>
      </c>
      <c r="D780" t="s">
        <v>41</v>
      </c>
      <c r="E780" t="s">
        <v>22</v>
      </c>
      <c r="F780" t="s">
        <v>28</v>
      </c>
      <c r="G780" t="s">
        <v>32</v>
      </c>
      <c r="H780">
        <v>805.33</v>
      </c>
      <c r="I780">
        <v>255.68</v>
      </c>
      <c r="J780">
        <v>549.65</v>
      </c>
      <c r="K780">
        <v>146.38999999999999</v>
      </c>
      <c r="L780">
        <v>12071235</v>
      </c>
      <c r="M780">
        <v>6.7000000000000002E-5</v>
      </c>
      <c r="N780">
        <v>46193.279999999999</v>
      </c>
      <c r="O780">
        <v>2.1</v>
      </c>
      <c r="P780">
        <v>5.41</v>
      </c>
      <c r="Q780">
        <v>54.56</v>
      </c>
      <c r="R780">
        <v>21.09</v>
      </c>
      <c r="S780">
        <v>24.35</v>
      </c>
      <c r="T780" t="s">
        <v>54</v>
      </c>
      <c r="U780">
        <f>YEAR(Plastic_Pollution_Data[[#This Row],[Date]])</f>
        <v>2023</v>
      </c>
    </row>
    <row r="781" spans="1:21" x14ac:dyDescent="0.35">
      <c r="A781">
        <v>911</v>
      </c>
      <c r="B781" s="1">
        <v>44902</v>
      </c>
      <c r="C781" t="s">
        <v>33</v>
      </c>
      <c r="D781" t="s">
        <v>21</v>
      </c>
      <c r="E781" t="s">
        <v>22</v>
      </c>
      <c r="F781" t="s">
        <v>28</v>
      </c>
      <c r="G781" t="s">
        <v>24</v>
      </c>
      <c r="H781">
        <v>2584.9</v>
      </c>
      <c r="I781">
        <v>909.04</v>
      </c>
      <c r="J781">
        <v>1675.86</v>
      </c>
      <c r="K781">
        <v>202.83</v>
      </c>
      <c r="L781">
        <v>5344118</v>
      </c>
      <c r="M781">
        <v>4.84E-4</v>
      </c>
      <c r="N781">
        <v>206236.03</v>
      </c>
      <c r="O781">
        <v>2.0499999999999998</v>
      </c>
      <c r="P781">
        <v>4.28</v>
      </c>
      <c r="Q781">
        <v>13.3</v>
      </c>
      <c r="R781">
        <v>26.4</v>
      </c>
      <c r="S781">
        <v>60.3</v>
      </c>
      <c r="T781" t="s">
        <v>54</v>
      </c>
      <c r="U781">
        <f>YEAR(Plastic_Pollution_Data[[#This Row],[Date]])</f>
        <v>2022</v>
      </c>
    </row>
    <row r="782" spans="1:21" x14ac:dyDescent="0.35">
      <c r="A782">
        <v>916</v>
      </c>
      <c r="B782" s="1">
        <v>45497</v>
      </c>
      <c r="C782" t="s">
        <v>20</v>
      </c>
      <c r="D782" t="s">
        <v>31</v>
      </c>
      <c r="E782" t="s">
        <v>22</v>
      </c>
      <c r="F782" t="s">
        <v>43</v>
      </c>
      <c r="G782" t="s">
        <v>39</v>
      </c>
      <c r="H782">
        <v>2405.4499999999998</v>
      </c>
      <c r="I782">
        <v>1239.29</v>
      </c>
      <c r="J782">
        <v>1166.1600000000001</v>
      </c>
      <c r="K782">
        <v>251.87</v>
      </c>
      <c r="L782">
        <v>10921933</v>
      </c>
      <c r="M782">
        <v>2.2000000000000001E-4</v>
      </c>
      <c r="N782">
        <v>64617.54</v>
      </c>
      <c r="O782">
        <v>10</v>
      </c>
      <c r="P782">
        <v>5.76</v>
      </c>
      <c r="Q782">
        <v>45.68</v>
      </c>
      <c r="R782">
        <v>58</v>
      </c>
      <c r="S782">
        <v>-3.68</v>
      </c>
      <c r="T782" t="s">
        <v>54</v>
      </c>
      <c r="U782">
        <f>YEAR(Plastic_Pollution_Data[[#This Row],[Date]])</f>
        <v>2024</v>
      </c>
    </row>
    <row r="783" spans="1:21" x14ac:dyDescent="0.35">
      <c r="A783">
        <v>920</v>
      </c>
      <c r="B783" s="1">
        <v>44586</v>
      </c>
      <c r="C783" t="s">
        <v>20</v>
      </c>
      <c r="D783" t="s">
        <v>31</v>
      </c>
      <c r="E783" t="s">
        <v>22</v>
      </c>
      <c r="F783" t="s">
        <v>35</v>
      </c>
      <c r="G783" t="s">
        <v>29</v>
      </c>
      <c r="H783">
        <v>388.35</v>
      </c>
      <c r="I783">
        <v>195.27</v>
      </c>
      <c r="J783">
        <v>193.08</v>
      </c>
      <c r="K783">
        <v>11.33</v>
      </c>
      <c r="L783">
        <v>16586205</v>
      </c>
      <c r="M783">
        <v>2.3E-5</v>
      </c>
      <c r="N783">
        <v>29520.76</v>
      </c>
      <c r="O783">
        <v>4.1500000000000004</v>
      </c>
      <c r="P783">
        <v>2.16</v>
      </c>
      <c r="Q783">
        <v>16.25</v>
      </c>
      <c r="R783">
        <v>16.13</v>
      </c>
      <c r="S783">
        <v>67.62</v>
      </c>
      <c r="T783" t="s">
        <v>54</v>
      </c>
      <c r="U783">
        <f>YEAR(Plastic_Pollution_Data[[#This Row],[Date]])</f>
        <v>2022</v>
      </c>
    </row>
    <row r="784" spans="1:21" x14ac:dyDescent="0.35">
      <c r="A784">
        <v>930</v>
      </c>
      <c r="B784" s="1">
        <v>45144</v>
      </c>
      <c r="C784" t="s">
        <v>36</v>
      </c>
      <c r="D784" t="s">
        <v>37</v>
      </c>
      <c r="E784" t="s">
        <v>22</v>
      </c>
      <c r="F784" t="s">
        <v>35</v>
      </c>
      <c r="G784" t="s">
        <v>46</v>
      </c>
      <c r="H784">
        <v>1249.71</v>
      </c>
      <c r="I784">
        <v>377</v>
      </c>
      <c r="J784">
        <v>872.71</v>
      </c>
      <c r="K784">
        <v>215.35</v>
      </c>
      <c r="L784">
        <v>836367</v>
      </c>
      <c r="M784">
        <v>1.4940000000000001E-3</v>
      </c>
      <c r="N784">
        <v>86403.17</v>
      </c>
      <c r="O784">
        <v>4.1900000000000004</v>
      </c>
      <c r="P784">
        <v>7.82</v>
      </c>
      <c r="Q784">
        <v>29.95</v>
      </c>
      <c r="R784">
        <v>52.41</v>
      </c>
      <c r="S784">
        <v>17.64</v>
      </c>
      <c r="T784" t="s">
        <v>54</v>
      </c>
      <c r="U784">
        <f>YEAR(Plastic_Pollution_Data[[#This Row],[Date]])</f>
        <v>2023</v>
      </c>
    </row>
    <row r="785" spans="1:21" x14ac:dyDescent="0.35">
      <c r="A785">
        <v>980</v>
      </c>
      <c r="B785" s="1">
        <v>44883</v>
      </c>
      <c r="C785" t="s">
        <v>48</v>
      </c>
      <c r="D785" t="s">
        <v>42</v>
      </c>
      <c r="E785" t="s">
        <v>22</v>
      </c>
      <c r="F785" t="s">
        <v>43</v>
      </c>
      <c r="G785" t="s">
        <v>46</v>
      </c>
      <c r="H785">
        <v>3439.25</v>
      </c>
      <c r="I785">
        <v>836.26</v>
      </c>
      <c r="J785">
        <v>2602.9899999999998</v>
      </c>
      <c r="K785">
        <v>650.34</v>
      </c>
      <c r="L785">
        <v>16471529</v>
      </c>
      <c r="M785">
        <v>2.0900000000000001E-4</v>
      </c>
      <c r="N785">
        <v>130338.05</v>
      </c>
      <c r="O785">
        <v>9.82</v>
      </c>
      <c r="P785">
        <v>3.13</v>
      </c>
      <c r="Q785">
        <v>17.649999999999999</v>
      </c>
      <c r="R785">
        <v>27.47</v>
      </c>
      <c r="S785">
        <v>54.88</v>
      </c>
      <c r="T785" t="s">
        <v>54</v>
      </c>
      <c r="U785">
        <f>YEAR(Plastic_Pollution_Data[[#This Row],[Date]])</f>
        <v>2022</v>
      </c>
    </row>
    <row r="786" spans="1:21" x14ac:dyDescent="0.35">
      <c r="A786">
        <v>984</v>
      </c>
      <c r="B786" s="1">
        <v>45076</v>
      </c>
      <c r="C786" t="s">
        <v>48</v>
      </c>
      <c r="D786" t="s">
        <v>37</v>
      </c>
      <c r="E786" t="s">
        <v>22</v>
      </c>
      <c r="F786" t="s">
        <v>43</v>
      </c>
      <c r="G786" t="s">
        <v>32</v>
      </c>
      <c r="H786">
        <v>4516.5</v>
      </c>
      <c r="I786">
        <v>1717.7</v>
      </c>
      <c r="J786">
        <v>2798.8</v>
      </c>
      <c r="K786">
        <v>384.31</v>
      </c>
      <c r="L786">
        <v>13268903</v>
      </c>
      <c r="M786">
        <v>3.4000000000000002E-4</v>
      </c>
      <c r="N786">
        <v>447532.32</v>
      </c>
      <c r="O786">
        <v>8.9499999999999993</v>
      </c>
      <c r="P786">
        <v>2.17</v>
      </c>
      <c r="Q786">
        <v>46.49</v>
      </c>
      <c r="R786">
        <v>44.45</v>
      </c>
      <c r="S786">
        <v>9.06</v>
      </c>
      <c r="T786" t="s">
        <v>54</v>
      </c>
      <c r="U786">
        <f>YEAR(Plastic_Pollution_Data[[#This Row],[Date]])</f>
        <v>2023</v>
      </c>
    </row>
    <row r="787" spans="1:21" x14ac:dyDescent="0.35">
      <c r="A787">
        <v>991</v>
      </c>
      <c r="B787" s="1">
        <v>45225</v>
      </c>
      <c r="C787" t="s">
        <v>20</v>
      </c>
      <c r="D787" t="s">
        <v>27</v>
      </c>
      <c r="E787" t="s">
        <v>22</v>
      </c>
      <c r="F787" t="s">
        <v>28</v>
      </c>
      <c r="G787" t="s">
        <v>32</v>
      </c>
      <c r="H787">
        <v>2183.4</v>
      </c>
      <c r="I787">
        <v>916.72</v>
      </c>
      <c r="J787">
        <v>1266.68</v>
      </c>
      <c r="K787">
        <v>135.02000000000001</v>
      </c>
      <c r="L787">
        <v>518749</v>
      </c>
      <c r="M787">
        <v>4.2090000000000001E-3</v>
      </c>
      <c r="N787">
        <v>145061.38</v>
      </c>
      <c r="O787">
        <v>9.43</v>
      </c>
      <c r="P787">
        <v>5.22</v>
      </c>
      <c r="Q787">
        <v>56.38</v>
      </c>
      <c r="R787">
        <v>27.55</v>
      </c>
      <c r="S787">
        <v>16.07</v>
      </c>
      <c r="T787" t="s">
        <v>54</v>
      </c>
      <c r="U787">
        <f>YEAR(Plastic_Pollution_Data[[#This Row],[Date]])</f>
        <v>2023</v>
      </c>
    </row>
    <row r="788" spans="1:21" x14ac:dyDescent="0.35">
      <c r="A788">
        <v>1008</v>
      </c>
      <c r="B788" s="1">
        <v>45403</v>
      </c>
      <c r="C788" t="s">
        <v>20</v>
      </c>
      <c r="D788" t="s">
        <v>34</v>
      </c>
      <c r="E788" t="s">
        <v>22</v>
      </c>
      <c r="F788" t="s">
        <v>28</v>
      </c>
      <c r="G788" t="s">
        <v>29</v>
      </c>
      <c r="H788">
        <v>777.22</v>
      </c>
      <c r="I788">
        <v>375.6</v>
      </c>
      <c r="J788">
        <v>401.62</v>
      </c>
      <c r="K788">
        <v>66.69</v>
      </c>
      <c r="L788">
        <v>3894641</v>
      </c>
      <c r="M788">
        <v>2.0000000000000001E-4</v>
      </c>
      <c r="N788">
        <v>76229.73</v>
      </c>
      <c r="O788">
        <v>8.9499999999999993</v>
      </c>
      <c r="P788">
        <v>9.8800000000000008</v>
      </c>
      <c r="Q788">
        <v>13.59</v>
      </c>
      <c r="R788">
        <v>41.4</v>
      </c>
      <c r="S788">
        <v>45.01</v>
      </c>
      <c r="T788" t="s">
        <v>54</v>
      </c>
      <c r="U788">
        <f>YEAR(Plastic_Pollution_Data[[#This Row],[Date]])</f>
        <v>2024</v>
      </c>
    </row>
    <row r="789" spans="1:21" x14ac:dyDescent="0.35">
      <c r="A789">
        <v>1031</v>
      </c>
      <c r="B789" s="1">
        <v>45561</v>
      </c>
      <c r="C789" t="s">
        <v>33</v>
      </c>
      <c r="D789" t="s">
        <v>44</v>
      </c>
      <c r="E789" t="s">
        <v>22</v>
      </c>
      <c r="F789" t="s">
        <v>43</v>
      </c>
      <c r="G789" t="s">
        <v>38</v>
      </c>
      <c r="H789">
        <v>4313.09</v>
      </c>
      <c r="I789">
        <v>2564.9899999999998</v>
      </c>
      <c r="J789">
        <v>1748.1</v>
      </c>
      <c r="K789">
        <v>512.53</v>
      </c>
      <c r="L789">
        <v>1495308</v>
      </c>
      <c r="M789">
        <v>2.8839999999999998E-3</v>
      </c>
      <c r="N789">
        <v>304853.34999999998</v>
      </c>
      <c r="O789">
        <v>6.74</v>
      </c>
      <c r="P789">
        <v>6.49</v>
      </c>
      <c r="Q789">
        <v>33.549999999999997</v>
      </c>
      <c r="R789">
        <v>34.270000000000003</v>
      </c>
      <c r="S789">
        <v>32.18</v>
      </c>
      <c r="T789" t="s">
        <v>54</v>
      </c>
      <c r="U789">
        <f>YEAR(Plastic_Pollution_Data[[#This Row],[Date]])</f>
        <v>2024</v>
      </c>
    </row>
    <row r="790" spans="1:21" x14ac:dyDescent="0.35">
      <c r="A790">
        <v>1048</v>
      </c>
      <c r="B790" s="1">
        <v>45086</v>
      </c>
      <c r="C790" t="s">
        <v>47</v>
      </c>
      <c r="D790" t="s">
        <v>42</v>
      </c>
      <c r="E790" t="s">
        <v>22</v>
      </c>
      <c r="F790" t="s">
        <v>43</v>
      </c>
      <c r="G790" t="s">
        <v>46</v>
      </c>
      <c r="H790">
        <v>4747.72</v>
      </c>
      <c r="I790">
        <v>836.81</v>
      </c>
      <c r="J790">
        <v>3910.91</v>
      </c>
      <c r="K790">
        <v>866.47</v>
      </c>
      <c r="L790">
        <v>7762239</v>
      </c>
      <c r="M790">
        <v>6.1200000000000002E-4</v>
      </c>
      <c r="N790">
        <v>508741.14</v>
      </c>
      <c r="O790">
        <v>3.04</v>
      </c>
      <c r="P790">
        <v>1.24</v>
      </c>
      <c r="Q790">
        <v>39.85</v>
      </c>
      <c r="R790">
        <v>48.82</v>
      </c>
      <c r="S790">
        <v>11.33</v>
      </c>
      <c r="T790" t="s">
        <v>54</v>
      </c>
      <c r="U790">
        <f>YEAR(Plastic_Pollution_Data[[#This Row],[Date]])</f>
        <v>2023</v>
      </c>
    </row>
    <row r="791" spans="1:21" x14ac:dyDescent="0.35">
      <c r="A791">
        <v>1068</v>
      </c>
      <c r="B791" s="1">
        <v>45420</v>
      </c>
      <c r="C791" t="s">
        <v>33</v>
      </c>
      <c r="D791" t="s">
        <v>31</v>
      </c>
      <c r="E791" t="s">
        <v>22</v>
      </c>
      <c r="F791" t="s">
        <v>35</v>
      </c>
      <c r="G791" t="s">
        <v>29</v>
      </c>
      <c r="H791">
        <v>4187.8100000000004</v>
      </c>
      <c r="I791">
        <v>547.27</v>
      </c>
      <c r="J791">
        <v>3640.54</v>
      </c>
      <c r="K791">
        <v>828.04</v>
      </c>
      <c r="L791">
        <v>16577253</v>
      </c>
      <c r="M791">
        <v>2.5300000000000002E-4</v>
      </c>
      <c r="N791">
        <v>184169.82</v>
      </c>
      <c r="O791">
        <v>1.03</v>
      </c>
      <c r="P791">
        <v>8.08</v>
      </c>
      <c r="Q791">
        <v>47.87</v>
      </c>
      <c r="R791">
        <v>53.96</v>
      </c>
      <c r="S791">
        <v>-1.83</v>
      </c>
      <c r="T791" t="s">
        <v>54</v>
      </c>
      <c r="U791">
        <f>YEAR(Plastic_Pollution_Data[[#This Row],[Date]])</f>
        <v>2024</v>
      </c>
    </row>
    <row r="792" spans="1:21" x14ac:dyDescent="0.35">
      <c r="A792">
        <v>1071</v>
      </c>
      <c r="B792" s="1">
        <v>44810</v>
      </c>
      <c r="C792" t="s">
        <v>47</v>
      </c>
      <c r="D792" t="s">
        <v>37</v>
      </c>
      <c r="E792" t="s">
        <v>22</v>
      </c>
      <c r="F792" t="s">
        <v>23</v>
      </c>
      <c r="G792" t="s">
        <v>24</v>
      </c>
      <c r="H792">
        <v>1694.25</v>
      </c>
      <c r="I792">
        <v>290.85000000000002</v>
      </c>
      <c r="J792">
        <v>1403.4</v>
      </c>
      <c r="K792">
        <v>360.68</v>
      </c>
      <c r="L792">
        <v>2202463</v>
      </c>
      <c r="M792">
        <v>7.6900000000000004E-4</v>
      </c>
      <c r="N792">
        <v>256163.07</v>
      </c>
      <c r="O792">
        <v>2.96</v>
      </c>
      <c r="P792">
        <v>8.15</v>
      </c>
      <c r="Q792">
        <v>56.34</v>
      </c>
      <c r="R792">
        <v>22.73</v>
      </c>
      <c r="S792">
        <v>20.93</v>
      </c>
      <c r="T792" t="s">
        <v>54</v>
      </c>
      <c r="U792">
        <f>YEAR(Plastic_Pollution_Data[[#This Row],[Date]])</f>
        <v>2022</v>
      </c>
    </row>
    <row r="793" spans="1:21" x14ac:dyDescent="0.35">
      <c r="A793">
        <v>1098</v>
      </c>
      <c r="B793" s="1">
        <v>45521</v>
      </c>
      <c r="C793" t="s">
        <v>45</v>
      </c>
      <c r="D793" t="s">
        <v>21</v>
      </c>
      <c r="E793" t="s">
        <v>22</v>
      </c>
      <c r="F793" t="s">
        <v>23</v>
      </c>
      <c r="G793" t="s">
        <v>39</v>
      </c>
      <c r="H793">
        <v>1667.51</v>
      </c>
      <c r="I793">
        <v>836.49</v>
      </c>
      <c r="J793">
        <v>831.02</v>
      </c>
      <c r="K793">
        <v>58.76</v>
      </c>
      <c r="L793">
        <v>17465371</v>
      </c>
      <c r="M793">
        <v>9.5000000000000005E-5</v>
      </c>
      <c r="N793">
        <v>157407.95000000001</v>
      </c>
      <c r="O793">
        <v>2.87</v>
      </c>
      <c r="P793">
        <v>8.33</v>
      </c>
      <c r="Q793">
        <v>27.07</v>
      </c>
      <c r="R793">
        <v>13.92</v>
      </c>
      <c r="S793">
        <v>59.01</v>
      </c>
      <c r="T793" t="s">
        <v>54</v>
      </c>
      <c r="U793">
        <f>YEAR(Plastic_Pollution_Data[[#This Row],[Date]])</f>
        <v>2024</v>
      </c>
    </row>
    <row r="794" spans="1:21" x14ac:dyDescent="0.35">
      <c r="A794">
        <v>1112</v>
      </c>
      <c r="B794" s="1">
        <v>45549</v>
      </c>
      <c r="C794" t="s">
        <v>36</v>
      </c>
      <c r="D794" t="s">
        <v>49</v>
      </c>
      <c r="E794" t="s">
        <v>22</v>
      </c>
      <c r="F794" t="s">
        <v>35</v>
      </c>
      <c r="G794" t="s">
        <v>39</v>
      </c>
      <c r="H794">
        <v>1137.51</v>
      </c>
      <c r="I794">
        <v>480.05</v>
      </c>
      <c r="J794">
        <v>657.46</v>
      </c>
      <c r="K794">
        <v>117.18</v>
      </c>
      <c r="L794">
        <v>10991648</v>
      </c>
      <c r="M794">
        <v>1.03E-4</v>
      </c>
      <c r="N794">
        <v>103067.41</v>
      </c>
      <c r="O794">
        <v>8.4</v>
      </c>
      <c r="P794">
        <v>7.99</v>
      </c>
      <c r="Q794">
        <v>48.48</v>
      </c>
      <c r="R794">
        <v>34.72</v>
      </c>
      <c r="S794">
        <v>16.8</v>
      </c>
      <c r="T794" t="s">
        <v>54</v>
      </c>
      <c r="U794">
        <f>YEAR(Plastic_Pollution_Data[[#This Row],[Date]])</f>
        <v>2024</v>
      </c>
    </row>
    <row r="795" spans="1:21" x14ac:dyDescent="0.35">
      <c r="A795">
        <v>1122</v>
      </c>
      <c r="B795" s="1">
        <v>44626</v>
      </c>
      <c r="C795" t="s">
        <v>30</v>
      </c>
      <c r="D795" t="s">
        <v>27</v>
      </c>
      <c r="E795" t="s">
        <v>22</v>
      </c>
      <c r="F795" t="s">
        <v>28</v>
      </c>
      <c r="G795" t="s">
        <v>40</v>
      </c>
      <c r="H795">
        <v>2600.1999999999998</v>
      </c>
      <c r="I795">
        <v>878.65</v>
      </c>
      <c r="J795">
        <v>1721.55</v>
      </c>
      <c r="K795">
        <v>435.67</v>
      </c>
      <c r="L795">
        <v>6607875</v>
      </c>
      <c r="M795">
        <v>3.9399999999999998E-4</v>
      </c>
      <c r="N795">
        <v>95159.72</v>
      </c>
      <c r="O795">
        <v>1.42</v>
      </c>
      <c r="P795">
        <v>3.32</v>
      </c>
      <c r="Q795">
        <v>22.31</v>
      </c>
      <c r="R795">
        <v>35.409999999999997</v>
      </c>
      <c r="S795">
        <v>42.28</v>
      </c>
      <c r="T795" t="s">
        <v>54</v>
      </c>
      <c r="U795">
        <f>YEAR(Plastic_Pollution_Data[[#This Row],[Date]])</f>
        <v>2022</v>
      </c>
    </row>
    <row r="796" spans="1:21" x14ac:dyDescent="0.35">
      <c r="A796">
        <v>1137</v>
      </c>
      <c r="B796" s="1">
        <v>44627</v>
      </c>
      <c r="C796" t="s">
        <v>36</v>
      </c>
      <c r="D796" t="s">
        <v>44</v>
      </c>
      <c r="E796" t="s">
        <v>22</v>
      </c>
      <c r="F796" t="s">
        <v>23</v>
      </c>
      <c r="G796" t="s">
        <v>38</v>
      </c>
      <c r="H796">
        <v>2586.15</v>
      </c>
      <c r="I796">
        <v>623.38</v>
      </c>
      <c r="J796">
        <v>1962.77</v>
      </c>
      <c r="K796">
        <v>287.14</v>
      </c>
      <c r="L796">
        <v>7191662</v>
      </c>
      <c r="M796">
        <v>3.6000000000000002E-4</v>
      </c>
      <c r="N796">
        <v>234215.55</v>
      </c>
      <c r="O796">
        <v>4.41</v>
      </c>
      <c r="P796">
        <v>8.93</v>
      </c>
      <c r="Q796">
        <v>42.73</v>
      </c>
      <c r="R796">
        <v>57.19</v>
      </c>
      <c r="S796">
        <v>0.08</v>
      </c>
      <c r="T796" t="s">
        <v>54</v>
      </c>
      <c r="U796">
        <f>YEAR(Plastic_Pollution_Data[[#This Row],[Date]])</f>
        <v>2022</v>
      </c>
    </row>
    <row r="797" spans="1:21" x14ac:dyDescent="0.35">
      <c r="A797">
        <v>1161</v>
      </c>
      <c r="B797" s="1">
        <v>45129</v>
      </c>
      <c r="C797" t="s">
        <v>45</v>
      </c>
      <c r="D797" t="s">
        <v>34</v>
      </c>
      <c r="E797" t="s">
        <v>22</v>
      </c>
      <c r="F797" t="s">
        <v>35</v>
      </c>
      <c r="G797" t="s">
        <v>39</v>
      </c>
      <c r="H797">
        <v>4814.99</v>
      </c>
      <c r="I797">
        <v>2329.63</v>
      </c>
      <c r="J797">
        <v>2485.36</v>
      </c>
      <c r="K797">
        <v>389.49</v>
      </c>
      <c r="L797">
        <v>8862169</v>
      </c>
      <c r="M797">
        <v>5.4299999999999997E-4</v>
      </c>
      <c r="N797">
        <v>263290.81</v>
      </c>
      <c r="O797">
        <v>6.51</v>
      </c>
      <c r="P797">
        <v>4.5</v>
      </c>
      <c r="Q797">
        <v>43.48</v>
      </c>
      <c r="R797">
        <v>40.729999999999997</v>
      </c>
      <c r="S797">
        <v>15.79</v>
      </c>
      <c r="T797" t="s">
        <v>54</v>
      </c>
      <c r="U797">
        <f>YEAR(Plastic_Pollution_Data[[#This Row],[Date]])</f>
        <v>2023</v>
      </c>
    </row>
    <row r="798" spans="1:21" x14ac:dyDescent="0.35">
      <c r="A798">
        <v>1180</v>
      </c>
      <c r="B798" s="1">
        <v>45427</v>
      </c>
      <c r="C798" t="s">
        <v>26</v>
      </c>
      <c r="D798" t="s">
        <v>37</v>
      </c>
      <c r="E798" t="s">
        <v>22</v>
      </c>
      <c r="F798" t="s">
        <v>43</v>
      </c>
      <c r="G798" t="s">
        <v>32</v>
      </c>
      <c r="H798">
        <v>717.72</v>
      </c>
      <c r="I798">
        <v>324.86</v>
      </c>
      <c r="J798">
        <v>392.86</v>
      </c>
      <c r="K798">
        <v>69.77</v>
      </c>
      <c r="L798">
        <v>15898703</v>
      </c>
      <c r="M798">
        <v>4.5000000000000003E-5</v>
      </c>
      <c r="N798">
        <v>50429.919999999998</v>
      </c>
      <c r="O798">
        <v>8.15</v>
      </c>
      <c r="P798">
        <v>8.33</v>
      </c>
      <c r="Q798">
        <v>16.2</v>
      </c>
      <c r="R798">
        <v>11.2</v>
      </c>
      <c r="S798">
        <v>72.599999999999994</v>
      </c>
      <c r="T798" t="s">
        <v>54</v>
      </c>
      <c r="U798">
        <f>YEAR(Plastic_Pollution_Data[[#This Row],[Date]])</f>
        <v>2024</v>
      </c>
    </row>
    <row r="799" spans="1:21" x14ac:dyDescent="0.35">
      <c r="A799">
        <v>1204</v>
      </c>
      <c r="B799" s="1">
        <v>44781</v>
      </c>
      <c r="C799" t="s">
        <v>33</v>
      </c>
      <c r="D799" t="s">
        <v>41</v>
      </c>
      <c r="E799" t="s">
        <v>22</v>
      </c>
      <c r="F799" t="s">
        <v>28</v>
      </c>
      <c r="G799" t="s">
        <v>38</v>
      </c>
      <c r="H799">
        <v>1036.55</v>
      </c>
      <c r="I799">
        <v>430.62</v>
      </c>
      <c r="J799">
        <v>605.92999999999995</v>
      </c>
      <c r="K799">
        <v>112.8</v>
      </c>
      <c r="L799">
        <v>14358954</v>
      </c>
      <c r="M799">
        <v>7.2000000000000002E-5</v>
      </c>
      <c r="N799">
        <v>58242.87</v>
      </c>
      <c r="O799">
        <v>8.4600000000000009</v>
      </c>
      <c r="P799">
        <v>3.79</v>
      </c>
      <c r="Q799">
        <v>17.059999999999999</v>
      </c>
      <c r="R799">
        <v>57.19</v>
      </c>
      <c r="S799">
        <v>25.75</v>
      </c>
      <c r="T799" t="s">
        <v>54</v>
      </c>
      <c r="U799">
        <f>YEAR(Plastic_Pollution_Data[[#This Row],[Date]])</f>
        <v>2022</v>
      </c>
    </row>
    <row r="800" spans="1:21" x14ac:dyDescent="0.35">
      <c r="A800">
        <v>1215</v>
      </c>
      <c r="B800" s="1">
        <v>45137</v>
      </c>
      <c r="C800" t="s">
        <v>45</v>
      </c>
      <c r="D800" t="s">
        <v>37</v>
      </c>
      <c r="E800" t="s">
        <v>22</v>
      </c>
      <c r="F800" t="s">
        <v>28</v>
      </c>
      <c r="G800" t="s">
        <v>46</v>
      </c>
      <c r="H800">
        <v>3100.89</v>
      </c>
      <c r="I800">
        <v>647.74</v>
      </c>
      <c r="J800">
        <v>2453.15</v>
      </c>
      <c r="K800">
        <v>330.39</v>
      </c>
      <c r="L800">
        <v>12392867</v>
      </c>
      <c r="M800">
        <v>2.5000000000000001E-4</v>
      </c>
      <c r="N800">
        <v>406862.77</v>
      </c>
      <c r="O800">
        <v>4.1399999999999997</v>
      </c>
      <c r="P800">
        <v>6.83</v>
      </c>
      <c r="Q800">
        <v>52.4</v>
      </c>
      <c r="R800">
        <v>59.58</v>
      </c>
      <c r="S800">
        <v>-11.98</v>
      </c>
      <c r="T800" t="s">
        <v>54</v>
      </c>
      <c r="U800">
        <f>YEAR(Plastic_Pollution_Data[[#This Row],[Date]])</f>
        <v>2023</v>
      </c>
    </row>
    <row r="801" spans="1:21" x14ac:dyDescent="0.35">
      <c r="A801">
        <v>1233</v>
      </c>
      <c r="B801" s="1">
        <v>45002</v>
      </c>
      <c r="C801" t="s">
        <v>45</v>
      </c>
      <c r="D801" t="s">
        <v>27</v>
      </c>
      <c r="E801" t="s">
        <v>22</v>
      </c>
      <c r="F801" t="s">
        <v>35</v>
      </c>
      <c r="G801" t="s">
        <v>39</v>
      </c>
      <c r="H801">
        <v>4421.1400000000003</v>
      </c>
      <c r="I801">
        <v>1018.99</v>
      </c>
      <c r="J801">
        <v>3402.15</v>
      </c>
      <c r="K801">
        <v>484.06</v>
      </c>
      <c r="L801">
        <v>14900482</v>
      </c>
      <c r="M801">
        <v>2.9700000000000001E-4</v>
      </c>
      <c r="N801">
        <v>361377.75</v>
      </c>
      <c r="O801">
        <v>8.3800000000000008</v>
      </c>
      <c r="P801">
        <v>9.5399999999999991</v>
      </c>
      <c r="Q801">
        <v>52.89</v>
      </c>
      <c r="R801">
        <v>21.17</v>
      </c>
      <c r="S801">
        <v>25.94</v>
      </c>
      <c r="T801" t="s">
        <v>54</v>
      </c>
      <c r="U801">
        <f>YEAR(Plastic_Pollution_Data[[#This Row],[Date]])</f>
        <v>2023</v>
      </c>
    </row>
    <row r="802" spans="1:21" x14ac:dyDescent="0.35">
      <c r="A802">
        <v>1241</v>
      </c>
      <c r="B802" s="1">
        <v>45218</v>
      </c>
      <c r="C802" t="s">
        <v>20</v>
      </c>
      <c r="D802" t="s">
        <v>42</v>
      </c>
      <c r="E802" t="s">
        <v>22</v>
      </c>
      <c r="F802" t="s">
        <v>35</v>
      </c>
      <c r="G802" t="s">
        <v>24</v>
      </c>
      <c r="H802">
        <v>1304.33</v>
      </c>
      <c r="I802">
        <v>632.26</v>
      </c>
      <c r="J802">
        <v>672.07</v>
      </c>
      <c r="K802">
        <v>156.29</v>
      </c>
      <c r="L802">
        <v>15508507</v>
      </c>
      <c r="M802">
        <v>8.3999999999999995E-5</v>
      </c>
      <c r="N802">
        <v>113472.8</v>
      </c>
      <c r="O802">
        <v>2.35</v>
      </c>
      <c r="P802">
        <v>3.64</v>
      </c>
      <c r="Q802">
        <v>51.1</v>
      </c>
      <c r="R802">
        <v>12.6</v>
      </c>
      <c r="S802">
        <v>36.299999999999997</v>
      </c>
      <c r="T802" t="s">
        <v>54</v>
      </c>
      <c r="U802">
        <f>YEAR(Plastic_Pollution_Data[[#This Row],[Date]])</f>
        <v>2023</v>
      </c>
    </row>
    <row r="803" spans="1:21" x14ac:dyDescent="0.35">
      <c r="A803">
        <v>1268</v>
      </c>
      <c r="B803" s="1">
        <v>44876</v>
      </c>
      <c r="C803" t="s">
        <v>33</v>
      </c>
      <c r="D803" t="s">
        <v>21</v>
      </c>
      <c r="E803" t="s">
        <v>22</v>
      </c>
      <c r="F803" t="s">
        <v>23</v>
      </c>
      <c r="G803" t="s">
        <v>29</v>
      </c>
      <c r="H803">
        <v>2652.18</v>
      </c>
      <c r="I803">
        <v>450.27</v>
      </c>
      <c r="J803">
        <v>2201.91</v>
      </c>
      <c r="K803">
        <v>542.77</v>
      </c>
      <c r="L803">
        <v>753073</v>
      </c>
      <c r="M803">
        <v>3.522E-3</v>
      </c>
      <c r="N803">
        <v>257708.42</v>
      </c>
      <c r="O803">
        <v>9.25</v>
      </c>
      <c r="P803">
        <v>9.89</v>
      </c>
      <c r="Q803">
        <v>56.05</v>
      </c>
      <c r="R803">
        <v>24.14</v>
      </c>
      <c r="S803">
        <v>19.809999999999999</v>
      </c>
      <c r="T803" t="s">
        <v>54</v>
      </c>
      <c r="U803">
        <f>YEAR(Plastic_Pollution_Data[[#This Row],[Date]])</f>
        <v>2022</v>
      </c>
    </row>
    <row r="804" spans="1:21" x14ac:dyDescent="0.35">
      <c r="A804">
        <v>1281</v>
      </c>
      <c r="B804" s="1">
        <v>44732</v>
      </c>
      <c r="C804" t="s">
        <v>48</v>
      </c>
      <c r="D804" t="s">
        <v>49</v>
      </c>
      <c r="E804" t="s">
        <v>22</v>
      </c>
      <c r="F804" t="s">
        <v>35</v>
      </c>
      <c r="G804" t="s">
        <v>24</v>
      </c>
      <c r="H804">
        <v>4314.6899999999996</v>
      </c>
      <c r="I804">
        <v>1372.74</v>
      </c>
      <c r="J804">
        <v>2941.95</v>
      </c>
      <c r="K804">
        <v>575.45000000000005</v>
      </c>
      <c r="L804">
        <v>9644696</v>
      </c>
      <c r="M804">
        <v>4.4700000000000002E-4</v>
      </c>
      <c r="N804">
        <v>417689.61</v>
      </c>
      <c r="O804">
        <v>9.66</v>
      </c>
      <c r="P804">
        <v>9.0299999999999994</v>
      </c>
      <c r="Q804">
        <v>32.1</v>
      </c>
      <c r="R804">
        <v>12.29</v>
      </c>
      <c r="S804">
        <v>55.61</v>
      </c>
      <c r="T804" t="s">
        <v>54</v>
      </c>
      <c r="U804">
        <f>YEAR(Plastic_Pollution_Data[[#This Row],[Date]])</f>
        <v>2022</v>
      </c>
    </row>
    <row r="805" spans="1:21" x14ac:dyDescent="0.35">
      <c r="A805">
        <v>1327</v>
      </c>
      <c r="B805" s="1">
        <v>45240</v>
      </c>
      <c r="C805" t="s">
        <v>30</v>
      </c>
      <c r="D805" t="s">
        <v>21</v>
      </c>
      <c r="E805" t="s">
        <v>22</v>
      </c>
      <c r="F805" t="s">
        <v>43</v>
      </c>
      <c r="G805" t="s">
        <v>32</v>
      </c>
      <c r="H805">
        <v>403.19</v>
      </c>
      <c r="I805">
        <v>94.16</v>
      </c>
      <c r="J805">
        <v>309.02999999999997</v>
      </c>
      <c r="K805">
        <v>52.47</v>
      </c>
      <c r="L805">
        <v>13357971</v>
      </c>
      <c r="M805">
        <v>3.0000000000000001E-5</v>
      </c>
      <c r="N805">
        <v>38003.42</v>
      </c>
      <c r="O805">
        <v>1.43</v>
      </c>
      <c r="P805">
        <v>5.0599999999999996</v>
      </c>
      <c r="Q805">
        <v>13.5</v>
      </c>
      <c r="R805">
        <v>16.420000000000002</v>
      </c>
      <c r="S805">
        <v>70.08</v>
      </c>
      <c r="T805" t="s">
        <v>54</v>
      </c>
      <c r="U805">
        <f>YEAR(Plastic_Pollution_Data[[#This Row],[Date]])</f>
        <v>2023</v>
      </c>
    </row>
    <row r="806" spans="1:21" x14ac:dyDescent="0.35">
      <c r="A806">
        <v>1336</v>
      </c>
      <c r="B806" s="1">
        <v>44932</v>
      </c>
      <c r="C806" t="s">
        <v>45</v>
      </c>
      <c r="D806" t="s">
        <v>42</v>
      </c>
      <c r="E806" t="s">
        <v>22</v>
      </c>
      <c r="F806" t="s">
        <v>23</v>
      </c>
      <c r="G806" t="s">
        <v>38</v>
      </c>
      <c r="H806">
        <v>1244.55</v>
      </c>
      <c r="I806">
        <v>152.16</v>
      </c>
      <c r="J806">
        <v>1092.3900000000001</v>
      </c>
      <c r="K806">
        <v>292.02</v>
      </c>
      <c r="L806">
        <v>7585887</v>
      </c>
      <c r="M806">
        <v>1.64E-4</v>
      </c>
      <c r="N806">
        <v>218215</v>
      </c>
      <c r="O806">
        <v>4.22</v>
      </c>
      <c r="P806">
        <v>2.4900000000000002</v>
      </c>
      <c r="Q806">
        <v>20.8</v>
      </c>
      <c r="R806">
        <v>10.01</v>
      </c>
      <c r="S806">
        <v>69.19</v>
      </c>
      <c r="T806" t="s">
        <v>54</v>
      </c>
      <c r="U806">
        <f>YEAR(Plastic_Pollution_Data[[#This Row],[Date]])</f>
        <v>2023</v>
      </c>
    </row>
    <row r="807" spans="1:21" x14ac:dyDescent="0.35">
      <c r="A807">
        <v>1337</v>
      </c>
      <c r="B807" s="1">
        <v>45401</v>
      </c>
      <c r="C807" t="s">
        <v>36</v>
      </c>
      <c r="D807" t="s">
        <v>34</v>
      </c>
      <c r="E807" t="s">
        <v>22</v>
      </c>
      <c r="F807" t="s">
        <v>28</v>
      </c>
      <c r="G807" t="s">
        <v>29</v>
      </c>
      <c r="H807">
        <v>2423.39</v>
      </c>
      <c r="I807">
        <v>1212.44</v>
      </c>
      <c r="J807">
        <v>1210.95</v>
      </c>
      <c r="K807">
        <v>87.76</v>
      </c>
      <c r="L807">
        <v>14424913</v>
      </c>
      <c r="M807">
        <v>1.6799999999999999E-4</v>
      </c>
      <c r="N807">
        <v>153850.96</v>
      </c>
      <c r="O807">
        <v>7.69</v>
      </c>
      <c r="P807">
        <v>3.92</v>
      </c>
      <c r="Q807">
        <v>39.61</v>
      </c>
      <c r="R807">
        <v>39.74</v>
      </c>
      <c r="S807">
        <v>20.65</v>
      </c>
      <c r="T807" t="s">
        <v>54</v>
      </c>
      <c r="U807">
        <f>YEAR(Plastic_Pollution_Data[[#This Row],[Date]])</f>
        <v>2024</v>
      </c>
    </row>
    <row r="808" spans="1:21" x14ac:dyDescent="0.35">
      <c r="A808">
        <v>1345</v>
      </c>
      <c r="B808" s="1">
        <v>44786</v>
      </c>
      <c r="C808" t="s">
        <v>48</v>
      </c>
      <c r="D808" t="s">
        <v>41</v>
      </c>
      <c r="E808" t="s">
        <v>22</v>
      </c>
      <c r="F808" t="s">
        <v>43</v>
      </c>
      <c r="G808" t="s">
        <v>39</v>
      </c>
      <c r="H808">
        <v>4077.33</v>
      </c>
      <c r="I808">
        <v>717.46</v>
      </c>
      <c r="J808">
        <v>3359.87</v>
      </c>
      <c r="K808">
        <v>890.73</v>
      </c>
      <c r="L808">
        <v>1952209</v>
      </c>
      <c r="M808">
        <v>2.0890000000000001E-3</v>
      </c>
      <c r="N808">
        <v>325731.7</v>
      </c>
      <c r="O808">
        <v>7.54</v>
      </c>
      <c r="P808">
        <v>1.79</v>
      </c>
      <c r="Q808">
        <v>16.34</v>
      </c>
      <c r="R808">
        <v>36.479999999999997</v>
      </c>
      <c r="S808">
        <v>47.18</v>
      </c>
      <c r="T808" t="s">
        <v>54</v>
      </c>
      <c r="U808">
        <f>YEAR(Plastic_Pollution_Data[[#This Row],[Date]])</f>
        <v>2022</v>
      </c>
    </row>
    <row r="809" spans="1:21" x14ac:dyDescent="0.35">
      <c r="A809">
        <v>1350</v>
      </c>
      <c r="B809" s="1">
        <v>44979</v>
      </c>
      <c r="C809" t="s">
        <v>30</v>
      </c>
      <c r="D809" t="s">
        <v>34</v>
      </c>
      <c r="E809" t="s">
        <v>22</v>
      </c>
      <c r="F809" t="s">
        <v>23</v>
      </c>
      <c r="G809" t="s">
        <v>24</v>
      </c>
      <c r="H809">
        <v>2558.12</v>
      </c>
      <c r="I809">
        <v>988.58</v>
      </c>
      <c r="J809">
        <v>1569.54</v>
      </c>
      <c r="K809">
        <v>425.71</v>
      </c>
      <c r="L809">
        <v>10865724</v>
      </c>
      <c r="M809">
        <v>2.3499999999999999E-4</v>
      </c>
      <c r="N809">
        <v>223643.14</v>
      </c>
      <c r="O809">
        <v>6.93</v>
      </c>
      <c r="P809">
        <v>8.93</v>
      </c>
      <c r="Q809">
        <v>58.2</v>
      </c>
      <c r="R809">
        <v>14.03</v>
      </c>
      <c r="S809">
        <v>27.77</v>
      </c>
      <c r="T809" t="s">
        <v>54</v>
      </c>
      <c r="U809">
        <f>YEAR(Plastic_Pollution_Data[[#This Row],[Date]])</f>
        <v>2023</v>
      </c>
    </row>
    <row r="810" spans="1:21" x14ac:dyDescent="0.35">
      <c r="A810">
        <v>1376</v>
      </c>
      <c r="B810" s="1">
        <v>44905</v>
      </c>
      <c r="C810" t="s">
        <v>48</v>
      </c>
      <c r="D810" t="s">
        <v>37</v>
      </c>
      <c r="E810" t="s">
        <v>22</v>
      </c>
      <c r="F810" t="s">
        <v>43</v>
      </c>
      <c r="G810" t="s">
        <v>29</v>
      </c>
      <c r="H810">
        <v>1742.93</v>
      </c>
      <c r="I810">
        <v>458.8</v>
      </c>
      <c r="J810">
        <v>1284.1300000000001</v>
      </c>
      <c r="K810">
        <v>310.27</v>
      </c>
      <c r="L810">
        <v>1866339</v>
      </c>
      <c r="M810">
        <v>9.3400000000000004E-4</v>
      </c>
      <c r="N810">
        <v>88147.29</v>
      </c>
      <c r="O810">
        <v>2.85</v>
      </c>
      <c r="P810">
        <v>1.65</v>
      </c>
      <c r="Q810">
        <v>47.36</v>
      </c>
      <c r="R810">
        <v>15.19</v>
      </c>
      <c r="S810">
        <v>37.450000000000003</v>
      </c>
      <c r="T810" t="s">
        <v>54</v>
      </c>
      <c r="U810">
        <f>YEAR(Plastic_Pollution_Data[[#This Row],[Date]])</f>
        <v>2022</v>
      </c>
    </row>
    <row r="811" spans="1:21" x14ac:dyDescent="0.35">
      <c r="A811">
        <v>1391</v>
      </c>
      <c r="B811" s="1">
        <v>45518</v>
      </c>
      <c r="C811" t="s">
        <v>26</v>
      </c>
      <c r="D811" t="s">
        <v>34</v>
      </c>
      <c r="E811" t="s">
        <v>22</v>
      </c>
      <c r="F811" t="s">
        <v>43</v>
      </c>
      <c r="G811" t="s">
        <v>29</v>
      </c>
      <c r="H811">
        <v>4922.24</v>
      </c>
      <c r="I811">
        <v>1042.1099999999999</v>
      </c>
      <c r="J811">
        <v>3880.13</v>
      </c>
      <c r="K811">
        <v>331.04</v>
      </c>
      <c r="L811">
        <v>4174860</v>
      </c>
      <c r="M811">
        <v>1.1789999999999999E-3</v>
      </c>
      <c r="N811">
        <v>218260.1</v>
      </c>
      <c r="O811">
        <v>9.99</v>
      </c>
      <c r="P811">
        <v>8.61</v>
      </c>
      <c r="Q811">
        <v>18.25</v>
      </c>
      <c r="R811">
        <v>20.3</v>
      </c>
      <c r="S811">
        <v>61.45</v>
      </c>
      <c r="T811" t="s">
        <v>54</v>
      </c>
      <c r="U811">
        <f>YEAR(Plastic_Pollution_Data[[#This Row],[Date]])</f>
        <v>2024</v>
      </c>
    </row>
    <row r="812" spans="1:21" x14ac:dyDescent="0.35">
      <c r="A812">
        <v>1393</v>
      </c>
      <c r="B812" s="1">
        <v>44730</v>
      </c>
      <c r="C812" t="s">
        <v>47</v>
      </c>
      <c r="D812" t="s">
        <v>27</v>
      </c>
      <c r="E812" t="s">
        <v>22</v>
      </c>
      <c r="F812" t="s">
        <v>23</v>
      </c>
      <c r="G812" t="s">
        <v>38</v>
      </c>
      <c r="H812">
        <v>2798.64</v>
      </c>
      <c r="I812">
        <v>868.35</v>
      </c>
      <c r="J812">
        <v>1930.29</v>
      </c>
      <c r="K812">
        <v>310.31</v>
      </c>
      <c r="L812">
        <v>18978319</v>
      </c>
      <c r="M812">
        <v>1.47E-4</v>
      </c>
      <c r="N812">
        <v>246448.73</v>
      </c>
      <c r="O812">
        <v>2.72</v>
      </c>
      <c r="P812">
        <v>4.72</v>
      </c>
      <c r="Q812">
        <v>24.84</v>
      </c>
      <c r="R812">
        <v>38.71</v>
      </c>
      <c r="S812">
        <v>36.450000000000003</v>
      </c>
      <c r="T812" t="s">
        <v>54</v>
      </c>
      <c r="U812">
        <f>YEAR(Plastic_Pollution_Data[[#This Row],[Date]])</f>
        <v>2022</v>
      </c>
    </row>
    <row r="813" spans="1:21" x14ac:dyDescent="0.35">
      <c r="A813">
        <v>1394</v>
      </c>
      <c r="B813" s="1">
        <v>45077</v>
      </c>
      <c r="C813" t="s">
        <v>33</v>
      </c>
      <c r="D813" t="s">
        <v>34</v>
      </c>
      <c r="E813" t="s">
        <v>22</v>
      </c>
      <c r="F813" t="s">
        <v>23</v>
      </c>
      <c r="G813" t="s">
        <v>46</v>
      </c>
      <c r="H813">
        <v>1818.1</v>
      </c>
      <c r="I813">
        <v>817.86</v>
      </c>
      <c r="J813">
        <v>1000.24</v>
      </c>
      <c r="K813">
        <v>122.67</v>
      </c>
      <c r="L813">
        <v>7001212</v>
      </c>
      <c r="M813">
        <v>2.5999999999999998E-4</v>
      </c>
      <c r="N813">
        <v>164394.57999999999</v>
      </c>
      <c r="O813">
        <v>5.37</v>
      </c>
      <c r="P813">
        <v>6.59</v>
      </c>
      <c r="Q813">
        <v>14.39</v>
      </c>
      <c r="R813">
        <v>59.55</v>
      </c>
      <c r="S813">
        <v>26.06</v>
      </c>
      <c r="T813" t="s">
        <v>54</v>
      </c>
      <c r="U813">
        <f>YEAR(Plastic_Pollution_Data[[#This Row],[Date]])</f>
        <v>2023</v>
      </c>
    </row>
    <row r="814" spans="1:21" x14ac:dyDescent="0.35">
      <c r="A814">
        <v>1399</v>
      </c>
      <c r="B814" s="1">
        <v>45457</v>
      </c>
      <c r="C814" t="s">
        <v>48</v>
      </c>
      <c r="D814" t="s">
        <v>31</v>
      </c>
      <c r="E814" t="s">
        <v>22</v>
      </c>
      <c r="F814" t="s">
        <v>43</v>
      </c>
      <c r="G814" t="s">
        <v>24</v>
      </c>
      <c r="H814">
        <v>1799.02</v>
      </c>
      <c r="I814">
        <v>707.54</v>
      </c>
      <c r="J814">
        <v>1091.48</v>
      </c>
      <c r="K814">
        <v>83.51</v>
      </c>
      <c r="L814">
        <v>17627465</v>
      </c>
      <c r="M814">
        <v>1.02E-4</v>
      </c>
      <c r="N814">
        <v>148111.95000000001</v>
      </c>
      <c r="O814">
        <v>1.75</v>
      </c>
      <c r="P814">
        <v>3.72</v>
      </c>
      <c r="Q814">
        <v>43.28</v>
      </c>
      <c r="R814">
        <v>19.59</v>
      </c>
      <c r="S814">
        <v>37.130000000000003</v>
      </c>
      <c r="T814" t="s">
        <v>54</v>
      </c>
      <c r="U814">
        <f>YEAR(Plastic_Pollution_Data[[#This Row],[Date]])</f>
        <v>2024</v>
      </c>
    </row>
    <row r="815" spans="1:21" x14ac:dyDescent="0.35">
      <c r="A815">
        <v>1408</v>
      </c>
      <c r="B815" s="1">
        <v>45239</v>
      </c>
      <c r="C815" t="s">
        <v>26</v>
      </c>
      <c r="D815" t="s">
        <v>31</v>
      </c>
      <c r="E815" t="s">
        <v>22</v>
      </c>
      <c r="F815" t="s">
        <v>35</v>
      </c>
      <c r="G815" t="s">
        <v>32</v>
      </c>
      <c r="H815">
        <v>2851.05</v>
      </c>
      <c r="I815">
        <v>434.43</v>
      </c>
      <c r="J815">
        <v>2416.62</v>
      </c>
      <c r="K815">
        <v>461.63</v>
      </c>
      <c r="L815">
        <v>17551157</v>
      </c>
      <c r="M815">
        <v>1.6200000000000001E-4</v>
      </c>
      <c r="N815">
        <v>133988.41</v>
      </c>
      <c r="O815">
        <v>2.71</v>
      </c>
      <c r="P815">
        <v>3.52</v>
      </c>
      <c r="Q815">
        <v>16.37</v>
      </c>
      <c r="R815">
        <v>59.86</v>
      </c>
      <c r="S815">
        <v>23.77</v>
      </c>
      <c r="T815" t="s">
        <v>54</v>
      </c>
      <c r="U815">
        <f>YEAR(Plastic_Pollution_Data[[#This Row],[Date]])</f>
        <v>2023</v>
      </c>
    </row>
    <row r="816" spans="1:21" x14ac:dyDescent="0.35">
      <c r="A816">
        <v>1410</v>
      </c>
      <c r="B816" s="1">
        <v>45267</v>
      </c>
      <c r="C816" t="s">
        <v>30</v>
      </c>
      <c r="D816" t="s">
        <v>31</v>
      </c>
      <c r="E816" t="s">
        <v>22</v>
      </c>
      <c r="F816" t="s">
        <v>23</v>
      </c>
      <c r="G816" t="s">
        <v>40</v>
      </c>
      <c r="H816">
        <v>2409.86</v>
      </c>
      <c r="I816">
        <v>761.01</v>
      </c>
      <c r="J816">
        <v>1648.85</v>
      </c>
      <c r="K816">
        <v>215.22</v>
      </c>
      <c r="L816">
        <v>6420330</v>
      </c>
      <c r="M816">
        <v>3.7500000000000001E-4</v>
      </c>
      <c r="N816">
        <v>269499.69</v>
      </c>
      <c r="O816">
        <v>3.82</v>
      </c>
      <c r="P816">
        <v>2.69</v>
      </c>
      <c r="Q816">
        <v>57.41</v>
      </c>
      <c r="R816">
        <v>21.41</v>
      </c>
      <c r="S816">
        <v>21.18</v>
      </c>
      <c r="T816" t="s">
        <v>54</v>
      </c>
      <c r="U816">
        <f>YEAR(Plastic_Pollution_Data[[#This Row],[Date]])</f>
        <v>2023</v>
      </c>
    </row>
    <row r="817" spans="1:21" x14ac:dyDescent="0.35">
      <c r="A817">
        <v>1416</v>
      </c>
      <c r="B817" s="1">
        <v>44589</v>
      </c>
      <c r="C817" t="s">
        <v>30</v>
      </c>
      <c r="D817" t="s">
        <v>34</v>
      </c>
      <c r="E817" t="s">
        <v>22</v>
      </c>
      <c r="F817" t="s">
        <v>28</v>
      </c>
      <c r="G817" t="s">
        <v>39</v>
      </c>
      <c r="H817">
        <v>2807.15</v>
      </c>
      <c r="I817">
        <v>352.05</v>
      </c>
      <c r="J817">
        <v>2455.1</v>
      </c>
      <c r="K817">
        <v>583.77</v>
      </c>
      <c r="L817">
        <v>13235117</v>
      </c>
      <c r="M817">
        <v>2.12E-4</v>
      </c>
      <c r="N817">
        <v>188228.88</v>
      </c>
      <c r="O817">
        <v>3.73</v>
      </c>
      <c r="P817">
        <v>5.75</v>
      </c>
      <c r="Q817">
        <v>62.88</v>
      </c>
      <c r="R817">
        <v>37.68</v>
      </c>
      <c r="S817">
        <v>-0.56000000000000005</v>
      </c>
      <c r="T817" t="s">
        <v>54</v>
      </c>
      <c r="U817">
        <f>YEAR(Plastic_Pollution_Data[[#This Row],[Date]])</f>
        <v>2022</v>
      </c>
    </row>
    <row r="818" spans="1:21" x14ac:dyDescent="0.35">
      <c r="A818">
        <v>1451</v>
      </c>
      <c r="B818" s="1">
        <v>44687</v>
      </c>
      <c r="C818" t="s">
        <v>26</v>
      </c>
      <c r="D818" t="s">
        <v>21</v>
      </c>
      <c r="E818" t="s">
        <v>22</v>
      </c>
      <c r="F818" t="s">
        <v>23</v>
      </c>
      <c r="G818" t="s">
        <v>29</v>
      </c>
      <c r="H818">
        <v>2936.74</v>
      </c>
      <c r="I818">
        <v>1634.59</v>
      </c>
      <c r="J818">
        <v>1302.1500000000001</v>
      </c>
      <c r="K818">
        <v>331.46</v>
      </c>
      <c r="L818">
        <v>470889</v>
      </c>
      <c r="M818">
        <v>6.2370000000000004E-3</v>
      </c>
      <c r="N818">
        <v>104486.49</v>
      </c>
      <c r="O818">
        <v>5.36</v>
      </c>
      <c r="P818">
        <v>1.81</v>
      </c>
      <c r="Q818">
        <v>14.46</v>
      </c>
      <c r="R818">
        <v>20.100000000000001</v>
      </c>
      <c r="S818">
        <v>65.44</v>
      </c>
      <c r="T818" t="s">
        <v>54</v>
      </c>
      <c r="U818">
        <f>YEAR(Plastic_Pollution_Data[[#This Row],[Date]])</f>
        <v>2022</v>
      </c>
    </row>
    <row r="819" spans="1:21" x14ac:dyDescent="0.35">
      <c r="A819">
        <v>1490</v>
      </c>
      <c r="B819" s="1">
        <v>44959</v>
      </c>
      <c r="C819" t="s">
        <v>45</v>
      </c>
      <c r="D819" t="s">
        <v>41</v>
      </c>
      <c r="E819" t="s">
        <v>22</v>
      </c>
      <c r="F819" t="s">
        <v>23</v>
      </c>
      <c r="G819" t="s">
        <v>38</v>
      </c>
      <c r="H819">
        <v>4576.84</v>
      </c>
      <c r="I819">
        <v>1646.05</v>
      </c>
      <c r="J819">
        <v>2930.79</v>
      </c>
      <c r="K819">
        <v>742.81</v>
      </c>
      <c r="L819">
        <v>15239848</v>
      </c>
      <c r="M819">
        <v>2.9999999999999997E-4</v>
      </c>
      <c r="N819">
        <v>417355.75</v>
      </c>
      <c r="O819">
        <v>7.85</v>
      </c>
      <c r="P819">
        <v>6.57</v>
      </c>
      <c r="Q819">
        <v>67.95</v>
      </c>
      <c r="R819">
        <v>16.350000000000001</v>
      </c>
      <c r="S819">
        <v>15.7</v>
      </c>
      <c r="T819" t="s">
        <v>54</v>
      </c>
      <c r="U819">
        <f>YEAR(Plastic_Pollution_Data[[#This Row],[Date]])</f>
        <v>2023</v>
      </c>
    </row>
    <row r="820" spans="1:21" x14ac:dyDescent="0.35">
      <c r="A820">
        <v>1492</v>
      </c>
      <c r="B820" s="1">
        <v>45427</v>
      </c>
      <c r="C820" t="s">
        <v>26</v>
      </c>
      <c r="D820" t="s">
        <v>34</v>
      </c>
      <c r="E820" t="s">
        <v>22</v>
      </c>
      <c r="F820" t="s">
        <v>35</v>
      </c>
      <c r="G820" t="s">
        <v>38</v>
      </c>
      <c r="H820">
        <v>4223.74</v>
      </c>
      <c r="I820">
        <v>2051.62</v>
      </c>
      <c r="J820">
        <v>2172.12</v>
      </c>
      <c r="K820">
        <v>308.97000000000003</v>
      </c>
      <c r="L820">
        <v>4199702</v>
      </c>
      <c r="M820">
        <v>1.0059999999999999E-3</v>
      </c>
      <c r="N820">
        <v>162497.44</v>
      </c>
      <c r="O820">
        <v>4.42</v>
      </c>
      <c r="P820">
        <v>2.1</v>
      </c>
      <c r="Q820">
        <v>47.58</v>
      </c>
      <c r="R820">
        <v>33.25</v>
      </c>
      <c r="S820">
        <v>19.170000000000002</v>
      </c>
      <c r="T820" t="s">
        <v>54</v>
      </c>
      <c r="U820">
        <f>YEAR(Plastic_Pollution_Data[[#This Row],[Date]])</f>
        <v>2024</v>
      </c>
    </row>
    <row r="821" spans="1:21" x14ac:dyDescent="0.35">
      <c r="A821">
        <v>21</v>
      </c>
      <c r="B821" s="1">
        <v>44696</v>
      </c>
      <c r="C821" t="s">
        <v>33</v>
      </c>
      <c r="D821" t="s">
        <v>49</v>
      </c>
      <c r="E821" t="s">
        <v>52</v>
      </c>
      <c r="F821" t="s">
        <v>28</v>
      </c>
      <c r="G821" t="s">
        <v>24</v>
      </c>
      <c r="H821">
        <v>2531.62</v>
      </c>
      <c r="I821">
        <v>1085.49</v>
      </c>
      <c r="J821">
        <v>1446.13</v>
      </c>
      <c r="K821">
        <v>427.43</v>
      </c>
      <c r="L821">
        <v>18224962</v>
      </c>
      <c r="M821">
        <v>1.3899999999999999E-4</v>
      </c>
      <c r="N821">
        <v>276188.48</v>
      </c>
      <c r="O821">
        <v>5.84</v>
      </c>
      <c r="P821">
        <v>7.37</v>
      </c>
      <c r="Q821">
        <v>58.45</v>
      </c>
      <c r="R821">
        <v>40.450000000000003</v>
      </c>
      <c r="S821">
        <v>1.1000000000000001</v>
      </c>
      <c r="T821" t="s">
        <v>54</v>
      </c>
      <c r="U821">
        <f>YEAR(Plastic_Pollution_Data[[#This Row],[Date]])</f>
        <v>2022</v>
      </c>
    </row>
    <row r="822" spans="1:21" x14ac:dyDescent="0.35">
      <c r="A822">
        <v>41</v>
      </c>
      <c r="B822" s="1">
        <v>45070</v>
      </c>
      <c r="C822" t="s">
        <v>33</v>
      </c>
      <c r="D822" t="s">
        <v>44</v>
      </c>
      <c r="E822" t="s">
        <v>52</v>
      </c>
      <c r="F822" t="s">
        <v>43</v>
      </c>
      <c r="G822" t="s">
        <v>46</v>
      </c>
      <c r="H822">
        <v>4224.59</v>
      </c>
      <c r="I822">
        <v>1569.76</v>
      </c>
      <c r="J822">
        <v>2654.83</v>
      </c>
      <c r="K822">
        <v>361.41</v>
      </c>
      <c r="L822">
        <v>6448113</v>
      </c>
      <c r="M822">
        <v>6.5499999999999998E-4</v>
      </c>
      <c r="N822">
        <v>285303.76</v>
      </c>
      <c r="O822">
        <v>7.35</v>
      </c>
      <c r="P822">
        <v>8.92</v>
      </c>
      <c r="Q822">
        <v>58.79</v>
      </c>
      <c r="R822">
        <v>28.63</v>
      </c>
      <c r="S822">
        <v>12.58</v>
      </c>
      <c r="T822" t="s">
        <v>54</v>
      </c>
      <c r="U822">
        <f>YEAR(Plastic_Pollution_Data[[#This Row],[Date]])</f>
        <v>2023</v>
      </c>
    </row>
    <row r="823" spans="1:21" x14ac:dyDescent="0.35">
      <c r="A823">
        <v>76</v>
      </c>
      <c r="B823" s="1">
        <v>45150</v>
      </c>
      <c r="C823" t="s">
        <v>30</v>
      </c>
      <c r="D823" t="s">
        <v>34</v>
      </c>
      <c r="E823" t="s">
        <v>52</v>
      </c>
      <c r="F823" t="s">
        <v>23</v>
      </c>
      <c r="G823" t="s">
        <v>29</v>
      </c>
      <c r="H823">
        <v>2479.88</v>
      </c>
      <c r="I823">
        <v>689.48</v>
      </c>
      <c r="J823">
        <v>1790.4</v>
      </c>
      <c r="K823">
        <v>265.52</v>
      </c>
      <c r="L823">
        <v>11730786</v>
      </c>
      <c r="M823">
        <v>2.1100000000000001E-4</v>
      </c>
      <c r="N823">
        <v>130284.29</v>
      </c>
      <c r="O823">
        <v>3.26</v>
      </c>
      <c r="P823">
        <v>9.33</v>
      </c>
      <c r="Q823">
        <v>49.71</v>
      </c>
      <c r="R823">
        <v>39.67</v>
      </c>
      <c r="S823">
        <v>10.62</v>
      </c>
      <c r="T823" t="s">
        <v>54</v>
      </c>
      <c r="U823">
        <f>YEAR(Plastic_Pollution_Data[[#This Row],[Date]])</f>
        <v>2023</v>
      </c>
    </row>
    <row r="824" spans="1:21" x14ac:dyDescent="0.35">
      <c r="A824">
        <v>139</v>
      </c>
      <c r="B824" s="1">
        <v>44690</v>
      </c>
      <c r="C824" t="s">
        <v>45</v>
      </c>
      <c r="D824" t="s">
        <v>42</v>
      </c>
      <c r="E824" t="s">
        <v>52</v>
      </c>
      <c r="F824" t="s">
        <v>23</v>
      </c>
      <c r="G824" t="s">
        <v>24</v>
      </c>
      <c r="H824">
        <v>3269.72</v>
      </c>
      <c r="I824">
        <v>607.94000000000005</v>
      </c>
      <c r="J824">
        <v>2661.78</v>
      </c>
      <c r="K824">
        <v>171.05</v>
      </c>
      <c r="L824">
        <v>14678129</v>
      </c>
      <c r="M824">
        <v>2.23E-4</v>
      </c>
      <c r="N824">
        <v>431321.19</v>
      </c>
      <c r="O824">
        <v>7.43</v>
      </c>
      <c r="P824">
        <v>7.2</v>
      </c>
      <c r="Q824">
        <v>43.05</v>
      </c>
      <c r="R824">
        <v>26.64</v>
      </c>
      <c r="S824">
        <v>30.31</v>
      </c>
      <c r="T824" t="s">
        <v>54</v>
      </c>
      <c r="U824">
        <f>YEAR(Plastic_Pollution_Data[[#This Row],[Date]])</f>
        <v>2022</v>
      </c>
    </row>
    <row r="825" spans="1:21" x14ac:dyDescent="0.35">
      <c r="A825">
        <v>172</v>
      </c>
      <c r="B825" s="1">
        <v>44991</v>
      </c>
      <c r="C825" t="s">
        <v>20</v>
      </c>
      <c r="D825" t="s">
        <v>44</v>
      </c>
      <c r="E825" t="s">
        <v>52</v>
      </c>
      <c r="F825" t="s">
        <v>28</v>
      </c>
      <c r="G825" t="s">
        <v>32</v>
      </c>
      <c r="H825">
        <v>619.6</v>
      </c>
      <c r="I825">
        <v>336.4</v>
      </c>
      <c r="J825">
        <v>283.2</v>
      </c>
      <c r="K825">
        <v>14.71</v>
      </c>
      <c r="L825">
        <v>5762190</v>
      </c>
      <c r="M825">
        <v>1.08E-4</v>
      </c>
      <c r="N825">
        <v>50496.800000000003</v>
      </c>
      <c r="O825">
        <v>2.0499999999999998</v>
      </c>
      <c r="P825">
        <v>8.0500000000000007</v>
      </c>
      <c r="Q825">
        <v>14.96</v>
      </c>
      <c r="R825">
        <v>25.56</v>
      </c>
      <c r="S825">
        <v>59.48</v>
      </c>
      <c r="T825" t="s">
        <v>54</v>
      </c>
      <c r="U825">
        <f>YEAR(Plastic_Pollution_Data[[#This Row],[Date]])</f>
        <v>2023</v>
      </c>
    </row>
    <row r="826" spans="1:21" x14ac:dyDescent="0.35">
      <c r="A826">
        <v>182</v>
      </c>
      <c r="B826" s="1">
        <v>44576</v>
      </c>
      <c r="C826" t="s">
        <v>26</v>
      </c>
      <c r="D826" t="s">
        <v>21</v>
      </c>
      <c r="E826" t="s">
        <v>52</v>
      </c>
      <c r="F826" t="s">
        <v>43</v>
      </c>
      <c r="G826" t="s">
        <v>40</v>
      </c>
      <c r="H826">
        <v>407.83</v>
      </c>
      <c r="I826">
        <v>235.17</v>
      </c>
      <c r="J826">
        <v>172.66</v>
      </c>
      <c r="K826">
        <v>45.32</v>
      </c>
      <c r="L826">
        <v>10539056</v>
      </c>
      <c r="M826">
        <v>3.8999999999999999E-5</v>
      </c>
      <c r="N826">
        <v>21982.94</v>
      </c>
      <c r="O826">
        <v>8.33</v>
      </c>
      <c r="P826">
        <v>9.91</v>
      </c>
      <c r="Q826">
        <v>42.99</v>
      </c>
      <c r="R826">
        <v>26.73</v>
      </c>
      <c r="S826">
        <v>30.28</v>
      </c>
      <c r="T826" t="s">
        <v>54</v>
      </c>
      <c r="U826">
        <f>YEAR(Plastic_Pollution_Data[[#This Row],[Date]])</f>
        <v>2022</v>
      </c>
    </row>
    <row r="827" spans="1:21" x14ac:dyDescent="0.35">
      <c r="A827">
        <v>201</v>
      </c>
      <c r="B827" s="1">
        <v>45384</v>
      </c>
      <c r="C827" t="s">
        <v>20</v>
      </c>
      <c r="D827" t="s">
        <v>44</v>
      </c>
      <c r="E827" t="s">
        <v>52</v>
      </c>
      <c r="F827" t="s">
        <v>35</v>
      </c>
      <c r="G827" t="s">
        <v>32</v>
      </c>
      <c r="H827">
        <v>2695.22</v>
      </c>
      <c r="I827">
        <v>447.6</v>
      </c>
      <c r="J827">
        <v>2247.62</v>
      </c>
      <c r="K827">
        <v>309.24</v>
      </c>
      <c r="L827">
        <v>4472793</v>
      </c>
      <c r="M827">
        <v>6.0300000000000002E-4</v>
      </c>
      <c r="N827">
        <v>416209.12</v>
      </c>
      <c r="O827">
        <v>5.83</v>
      </c>
      <c r="P827">
        <v>2.1</v>
      </c>
      <c r="Q827">
        <v>53.83</v>
      </c>
      <c r="R827">
        <v>31.85</v>
      </c>
      <c r="S827">
        <v>14.32</v>
      </c>
      <c r="T827" t="s">
        <v>54</v>
      </c>
      <c r="U827">
        <f>YEAR(Plastic_Pollution_Data[[#This Row],[Date]])</f>
        <v>2024</v>
      </c>
    </row>
    <row r="828" spans="1:21" x14ac:dyDescent="0.35">
      <c r="A828">
        <v>213</v>
      </c>
      <c r="B828" s="1">
        <v>45188</v>
      </c>
      <c r="C828" t="s">
        <v>48</v>
      </c>
      <c r="D828" t="s">
        <v>34</v>
      </c>
      <c r="E828" t="s">
        <v>52</v>
      </c>
      <c r="F828" t="s">
        <v>28</v>
      </c>
      <c r="G828" t="s">
        <v>39</v>
      </c>
      <c r="H828">
        <v>2127.62</v>
      </c>
      <c r="I828">
        <v>246.42</v>
      </c>
      <c r="J828">
        <v>1881.2</v>
      </c>
      <c r="K828">
        <v>389.19</v>
      </c>
      <c r="L828">
        <v>2006915</v>
      </c>
      <c r="M828">
        <v>1.06E-3</v>
      </c>
      <c r="N828">
        <v>233046.99</v>
      </c>
      <c r="O828">
        <v>6.63</v>
      </c>
      <c r="P828">
        <v>8.8800000000000008</v>
      </c>
      <c r="Q828">
        <v>48.22</v>
      </c>
      <c r="R828">
        <v>28.66</v>
      </c>
      <c r="S828">
        <v>23.12</v>
      </c>
      <c r="T828" t="s">
        <v>54</v>
      </c>
      <c r="U828">
        <f>YEAR(Plastic_Pollution_Data[[#This Row],[Date]])</f>
        <v>2023</v>
      </c>
    </row>
    <row r="829" spans="1:21" x14ac:dyDescent="0.35">
      <c r="A829">
        <v>214</v>
      </c>
      <c r="B829" s="1">
        <v>44869</v>
      </c>
      <c r="C829" t="s">
        <v>30</v>
      </c>
      <c r="D829" t="s">
        <v>34</v>
      </c>
      <c r="E829" t="s">
        <v>52</v>
      </c>
      <c r="F829" t="s">
        <v>35</v>
      </c>
      <c r="G829" t="s">
        <v>24</v>
      </c>
      <c r="H829">
        <v>1544.19</v>
      </c>
      <c r="I829">
        <v>773.3</v>
      </c>
      <c r="J829">
        <v>770.89</v>
      </c>
      <c r="K829">
        <v>45.45</v>
      </c>
      <c r="L829">
        <v>3915727</v>
      </c>
      <c r="M829">
        <v>3.9399999999999998E-4</v>
      </c>
      <c r="N829">
        <v>110779.88</v>
      </c>
      <c r="O829">
        <v>9.3000000000000007</v>
      </c>
      <c r="P829">
        <v>9.8000000000000007</v>
      </c>
      <c r="Q829">
        <v>52.07</v>
      </c>
      <c r="R829">
        <v>56.91</v>
      </c>
      <c r="S829">
        <v>-8.98</v>
      </c>
      <c r="T829" t="s">
        <v>54</v>
      </c>
      <c r="U829">
        <f>YEAR(Plastic_Pollution_Data[[#This Row],[Date]])</f>
        <v>2022</v>
      </c>
    </row>
    <row r="830" spans="1:21" x14ac:dyDescent="0.35">
      <c r="A830">
        <v>215</v>
      </c>
      <c r="B830" s="1">
        <v>45285</v>
      </c>
      <c r="C830" t="s">
        <v>33</v>
      </c>
      <c r="D830" t="s">
        <v>27</v>
      </c>
      <c r="E830" t="s">
        <v>52</v>
      </c>
      <c r="F830" t="s">
        <v>43</v>
      </c>
      <c r="G830" t="s">
        <v>32</v>
      </c>
      <c r="H830">
        <v>698.84</v>
      </c>
      <c r="I830">
        <v>408.21</v>
      </c>
      <c r="J830">
        <v>290.63</v>
      </c>
      <c r="K830">
        <v>17.760000000000002</v>
      </c>
      <c r="L830">
        <v>16776370</v>
      </c>
      <c r="M830">
        <v>4.1999999999999998E-5</v>
      </c>
      <c r="N830">
        <v>25106.42</v>
      </c>
      <c r="O830">
        <v>2.5299999999999998</v>
      </c>
      <c r="P830">
        <v>7.75</v>
      </c>
      <c r="Q830">
        <v>40.18</v>
      </c>
      <c r="R830">
        <v>55.37</v>
      </c>
      <c r="S830">
        <v>4.45</v>
      </c>
      <c r="T830" t="s">
        <v>54</v>
      </c>
      <c r="U830">
        <f>YEAR(Plastic_Pollution_Data[[#This Row],[Date]])</f>
        <v>2023</v>
      </c>
    </row>
    <row r="831" spans="1:21" x14ac:dyDescent="0.35">
      <c r="A831">
        <v>238</v>
      </c>
      <c r="B831" s="1">
        <v>45067</v>
      </c>
      <c r="C831" t="s">
        <v>36</v>
      </c>
      <c r="D831" t="s">
        <v>31</v>
      </c>
      <c r="E831" t="s">
        <v>52</v>
      </c>
      <c r="F831" t="s">
        <v>28</v>
      </c>
      <c r="G831" t="s">
        <v>38</v>
      </c>
      <c r="H831">
        <v>603.98</v>
      </c>
      <c r="I831">
        <v>96.97</v>
      </c>
      <c r="J831">
        <v>507.01</v>
      </c>
      <c r="K831">
        <v>126.33</v>
      </c>
      <c r="L831">
        <v>15965306</v>
      </c>
      <c r="M831">
        <v>3.8000000000000002E-5</v>
      </c>
      <c r="N831">
        <v>52254.69</v>
      </c>
      <c r="O831">
        <v>4.03</v>
      </c>
      <c r="P831">
        <v>7.12</v>
      </c>
      <c r="Q831">
        <v>43.36</v>
      </c>
      <c r="R831">
        <v>10.64</v>
      </c>
      <c r="S831">
        <v>46</v>
      </c>
      <c r="T831" t="s">
        <v>54</v>
      </c>
      <c r="U831">
        <f>YEAR(Plastic_Pollution_Data[[#This Row],[Date]])</f>
        <v>2023</v>
      </c>
    </row>
    <row r="832" spans="1:21" x14ac:dyDescent="0.35">
      <c r="A832">
        <v>261</v>
      </c>
      <c r="B832" s="1">
        <v>45395</v>
      </c>
      <c r="C832" t="s">
        <v>30</v>
      </c>
      <c r="D832" t="s">
        <v>37</v>
      </c>
      <c r="E832" t="s">
        <v>52</v>
      </c>
      <c r="F832" t="s">
        <v>43</v>
      </c>
      <c r="G832" t="s">
        <v>38</v>
      </c>
      <c r="H832">
        <v>2003.48</v>
      </c>
      <c r="I832">
        <v>704.1</v>
      </c>
      <c r="J832">
        <v>1299.3800000000001</v>
      </c>
      <c r="K832">
        <v>342.85</v>
      </c>
      <c r="L832">
        <v>5423342</v>
      </c>
      <c r="M832">
        <v>3.6900000000000002E-4</v>
      </c>
      <c r="N832">
        <v>119696.28</v>
      </c>
      <c r="O832">
        <v>2.2999999999999998</v>
      </c>
      <c r="P832">
        <v>5.97</v>
      </c>
      <c r="Q832">
        <v>13.15</v>
      </c>
      <c r="R832">
        <v>14.55</v>
      </c>
      <c r="S832">
        <v>72.3</v>
      </c>
      <c r="T832" t="s">
        <v>54</v>
      </c>
      <c r="U832">
        <f>YEAR(Plastic_Pollution_Data[[#This Row],[Date]])</f>
        <v>2024</v>
      </c>
    </row>
    <row r="833" spans="1:21" x14ac:dyDescent="0.35">
      <c r="A833">
        <v>275</v>
      </c>
      <c r="B833" s="1">
        <v>45236</v>
      </c>
      <c r="C833" t="s">
        <v>48</v>
      </c>
      <c r="D833" t="s">
        <v>21</v>
      </c>
      <c r="E833" t="s">
        <v>52</v>
      </c>
      <c r="F833" t="s">
        <v>35</v>
      </c>
      <c r="G833" t="s">
        <v>24</v>
      </c>
      <c r="H833">
        <v>1333.6</v>
      </c>
      <c r="I833">
        <v>167.63</v>
      </c>
      <c r="J833">
        <v>1165.97</v>
      </c>
      <c r="K833">
        <v>164.78</v>
      </c>
      <c r="L833">
        <v>94891</v>
      </c>
      <c r="M833">
        <v>1.4054000000000001E-2</v>
      </c>
      <c r="N833">
        <v>77011.100000000006</v>
      </c>
      <c r="O833">
        <v>6.69</v>
      </c>
      <c r="P833">
        <v>5.36</v>
      </c>
      <c r="Q833">
        <v>69.900000000000006</v>
      </c>
      <c r="R833">
        <v>50.1</v>
      </c>
      <c r="S833">
        <v>-20</v>
      </c>
      <c r="T833" t="s">
        <v>54</v>
      </c>
      <c r="U833">
        <f>YEAR(Plastic_Pollution_Data[[#This Row],[Date]])</f>
        <v>2023</v>
      </c>
    </row>
    <row r="834" spans="1:21" x14ac:dyDescent="0.35">
      <c r="A834">
        <v>282</v>
      </c>
      <c r="B834" s="1">
        <v>45326</v>
      </c>
      <c r="C834" t="s">
        <v>45</v>
      </c>
      <c r="D834" t="s">
        <v>34</v>
      </c>
      <c r="E834" t="s">
        <v>52</v>
      </c>
      <c r="F834" t="s">
        <v>43</v>
      </c>
      <c r="G834" t="s">
        <v>29</v>
      </c>
      <c r="H834">
        <v>2724.83</v>
      </c>
      <c r="I834">
        <v>566.69000000000005</v>
      </c>
      <c r="J834">
        <v>2158.14</v>
      </c>
      <c r="K834">
        <v>113.15</v>
      </c>
      <c r="L834">
        <v>6423530</v>
      </c>
      <c r="M834">
        <v>4.2400000000000001E-4</v>
      </c>
      <c r="N834">
        <v>188247.6</v>
      </c>
      <c r="O834">
        <v>9.6999999999999993</v>
      </c>
      <c r="P834">
        <v>3.36</v>
      </c>
      <c r="Q834">
        <v>30.98</v>
      </c>
      <c r="R834">
        <v>23.67</v>
      </c>
      <c r="S834">
        <v>45.35</v>
      </c>
      <c r="T834" t="s">
        <v>54</v>
      </c>
      <c r="U834">
        <f>YEAR(Plastic_Pollution_Data[[#This Row],[Date]])</f>
        <v>2024</v>
      </c>
    </row>
    <row r="835" spans="1:21" x14ac:dyDescent="0.35">
      <c r="A835">
        <v>298</v>
      </c>
      <c r="B835" s="1">
        <v>44649</v>
      </c>
      <c r="C835" t="s">
        <v>36</v>
      </c>
      <c r="D835" t="s">
        <v>49</v>
      </c>
      <c r="E835" t="s">
        <v>52</v>
      </c>
      <c r="F835" t="s">
        <v>43</v>
      </c>
      <c r="G835" t="s">
        <v>24</v>
      </c>
      <c r="H835">
        <v>1445.9</v>
      </c>
      <c r="I835">
        <v>612.11</v>
      </c>
      <c r="J835">
        <v>833.79</v>
      </c>
      <c r="K835">
        <v>175.84</v>
      </c>
      <c r="L835">
        <v>12099776</v>
      </c>
      <c r="M835">
        <v>1.1900000000000001E-4</v>
      </c>
      <c r="N835">
        <v>102395.11</v>
      </c>
      <c r="O835">
        <v>3.05</v>
      </c>
      <c r="P835">
        <v>2.97</v>
      </c>
      <c r="Q835">
        <v>51.84</v>
      </c>
      <c r="R835">
        <v>33.58</v>
      </c>
      <c r="S835">
        <v>14.58</v>
      </c>
      <c r="T835" t="s">
        <v>54</v>
      </c>
      <c r="U835">
        <f>YEAR(Plastic_Pollution_Data[[#This Row],[Date]])</f>
        <v>2022</v>
      </c>
    </row>
    <row r="836" spans="1:21" x14ac:dyDescent="0.35">
      <c r="A836">
        <v>300</v>
      </c>
      <c r="B836" s="1">
        <v>44585</v>
      </c>
      <c r="C836" t="s">
        <v>45</v>
      </c>
      <c r="D836" t="s">
        <v>27</v>
      </c>
      <c r="E836" t="s">
        <v>52</v>
      </c>
      <c r="F836" t="s">
        <v>35</v>
      </c>
      <c r="G836" t="s">
        <v>29</v>
      </c>
      <c r="H836">
        <v>3291.75</v>
      </c>
      <c r="I836">
        <v>1920.43</v>
      </c>
      <c r="J836">
        <v>1371.32</v>
      </c>
      <c r="K836">
        <v>153.27000000000001</v>
      </c>
      <c r="L836">
        <v>4365090</v>
      </c>
      <c r="M836">
        <v>7.54E-4</v>
      </c>
      <c r="N836">
        <v>192199.9</v>
      </c>
      <c r="O836">
        <v>4.5599999999999996</v>
      </c>
      <c r="P836">
        <v>8.6199999999999992</v>
      </c>
      <c r="Q836">
        <v>69.209999999999994</v>
      </c>
      <c r="R836">
        <v>43.72</v>
      </c>
      <c r="S836">
        <v>-12.93</v>
      </c>
      <c r="T836" t="s">
        <v>54</v>
      </c>
      <c r="U836">
        <f>YEAR(Plastic_Pollution_Data[[#This Row],[Date]])</f>
        <v>2022</v>
      </c>
    </row>
    <row r="837" spans="1:21" x14ac:dyDescent="0.35">
      <c r="A837">
        <v>307</v>
      </c>
      <c r="B837" s="1">
        <v>44616</v>
      </c>
      <c r="C837" t="s">
        <v>36</v>
      </c>
      <c r="D837" t="s">
        <v>37</v>
      </c>
      <c r="E837" t="s">
        <v>52</v>
      </c>
      <c r="F837" t="s">
        <v>35</v>
      </c>
      <c r="G837" t="s">
        <v>24</v>
      </c>
      <c r="H837">
        <v>3364.75</v>
      </c>
      <c r="I837">
        <v>1073.82</v>
      </c>
      <c r="J837">
        <v>2290.9299999999998</v>
      </c>
      <c r="K837">
        <v>546.04999999999995</v>
      </c>
      <c r="L837">
        <v>7794033</v>
      </c>
      <c r="M837">
        <v>4.3199999999999998E-4</v>
      </c>
      <c r="N837">
        <v>445914.8</v>
      </c>
      <c r="O837">
        <v>4.9000000000000004</v>
      </c>
      <c r="P837">
        <v>2.86</v>
      </c>
      <c r="Q837">
        <v>15.39</v>
      </c>
      <c r="R837">
        <v>31.04</v>
      </c>
      <c r="S837">
        <v>53.57</v>
      </c>
      <c r="T837" t="s">
        <v>54</v>
      </c>
      <c r="U837">
        <f>YEAR(Plastic_Pollution_Data[[#This Row],[Date]])</f>
        <v>2022</v>
      </c>
    </row>
    <row r="838" spans="1:21" x14ac:dyDescent="0.35">
      <c r="A838">
        <v>309</v>
      </c>
      <c r="B838" s="1">
        <v>44578</v>
      </c>
      <c r="C838" t="s">
        <v>48</v>
      </c>
      <c r="D838" t="s">
        <v>34</v>
      </c>
      <c r="E838" t="s">
        <v>52</v>
      </c>
      <c r="F838" t="s">
        <v>28</v>
      </c>
      <c r="G838" t="s">
        <v>24</v>
      </c>
      <c r="H838">
        <v>2395.0100000000002</v>
      </c>
      <c r="I838">
        <v>251.77</v>
      </c>
      <c r="J838">
        <v>2143.2399999999998</v>
      </c>
      <c r="K838">
        <v>166.18</v>
      </c>
      <c r="L838">
        <v>8834997</v>
      </c>
      <c r="M838">
        <v>2.7099999999999997E-4</v>
      </c>
      <c r="N838">
        <v>279684.75</v>
      </c>
      <c r="O838">
        <v>6.13</v>
      </c>
      <c r="P838">
        <v>2.37</v>
      </c>
      <c r="Q838">
        <v>16.11</v>
      </c>
      <c r="R838">
        <v>21.99</v>
      </c>
      <c r="S838">
        <v>61.9</v>
      </c>
      <c r="T838" t="s">
        <v>54</v>
      </c>
      <c r="U838">
        <f>YEAR(Plastic_Pollution_Data[[#This Row],[Date]])</f>
        <v>2022</v>
      </c>
    </row>
    <row r="839" spans="1:21" x14ac:dyDescent="0.35">
      <c r="A839">
        <v>313</v>
      </c>
      <c r="B839" s="1">
        <v>44590</v>
      </c>
      <c r="C839" t="s">
        <v>47</v>
      </c>
      <c r="D839" t="s">
        <v>37</v>
      </c>
      <c r="E839" t="s">
        <v>52</v>
      </c>
      <c r="F839" t="s">
        <v>43</v>
      </c>
      <c r="G839" t="s">
        <v>38</v>
      </c>
      <c r="H839">
        <v>1395.78</v>
      </c>
      <c r="I839">
        <v>664.37</v>
      </c>
      <c r="J839">
        <v>731.41</v>
      </c>
      <c r="K839">
        <v>108.17</v>
      </c>
      <c r="L839">
        <v>3065015</v>
      </c>
      <c r="M839">
        <v>4.55E-4</v>
      </c>
      <c r="N839">
        <v>110793.91</v>
      </c>
      <c r="O839">
        <v>4.32</v>
      </c>
      <c r="P839">
        <v>5.08</v>
      </c>
      <c r="Q839">
        <v>46.9</v>
      </c>
      <c r="R839">
        <v>40.159999999999997</v>
      </c>
      <c r="S839">
        <v>12.94</v>
      </c>
      <c r="T839" t="s">
        <v>54</v>
      </c>
      <c r="U839">
        <f>YEAR(Plastic_Pollution_Data[[#This Row],[Date]])</f>
        <v>2022</v>
      </c>
    </row>
    <row r="840" spans="1:21" x14ac:dyDescent="0.35">
      <c r="A840">
        <v>321</v>
      </c>
      <c r="B840" s="1">
        <v>44686</v>
      </c>
      <c r="C840" t="s">
        <v>36</v>
      </c>
      <c r="D840" t="s">
        <v>27</v>
      </c>
      <c r="E840" t="s">
        <v>52</v>
      </c>
      <c r="F840" t="s">
        <v>43</v>
      </c>
      <c r="G840" t="s">
        <v>38</v>
      </c>
      <c r="H840">
        <v>1153.24</v>
      </c>
      <c r="I840">
        <v>221.67</v>
      </c>
      <c r="J840">
        <v>931.57</v>
      </c>
      <c r="K840">
        <v>139.21</v>
      </c>
      <c r="L840">
        <v>2940013</v>
      </c>
      <c r="M840">
        <v>3.9199999999999999E-4</v>
      </c>
      <c r="N840">
        <v>148445.26</v>
      </c>
      <c r="O840">
        <v>4.8099999999999996</v>
      </c>
      <c r="P840">
        <v>1.03</v>
      </c>
      <c r="Q840">
        <v>50.69</v>
      </c>
      <c r="R840">
        <v>11.47</v>
      </c>
      <c r="S840">
        <v>37.840000000000003</v>
      </c>
      <c r="T840" t="s">
        <v>54</v>
      </c>
      <c r="U840">
        <f>YEAR(Plastic_Pollution_Data[[#This Row],[Date]])</f>
        <v>2022</v>
      </c>
    </row>
    <row r="841" spans="1:21" x14ac:dyDescent="0.35">
      <c r="A841">
        <v>328</v>
      </c>
      <c r="B841" s="1">
        <v>45107</v>
      </c>
      <c r="C841" t="s">
        <v>45</v>
      </c>
      <c r="D841" t="s">
        <v>27</v>
      </c>
      <c r="E841" t="s">
        <v>52</v>
      </c>
      <c r="F841" t="s">
        <v>43</v>
      </c>
      <c r="G841" t="s">
        <v>29</v>
      </c>
      <c r="H841">
        <v>3499.07</v>
      </c>
      <c r="I841">
        <v>1324.36</v>
      </c>
      <c r="J841">
        <v>2174.71</v>
      </c>
      <c r="K841">
        <v>616.9</v>
      </c>
      <c r="L841">
        <v>8991051</v>
      </c>
      <c r="M841">
        <v>3.8900000000000002E-4</v>
      </c>
      <c r="N841">
        <v>141894.37</v>
      </c>
      <c r="O841">
        <v>3.96</v>
      </c>
      <c r="P841">
        <v>6.9</v>
      </c>
      <c r="Q841">
        <v>17.8</v>
      </c>
      <c r="R841">
        <v>32.54</v>
      </c>
      <c r="S841">
        <v>49.66</v>
      </c>
      <c r="T841" t="s">
        <v>54</v>
      </c>
      <c r="U841">
        <f>YEAR(Plastic_Pollution_Data[[#This Row],[Date]])</f>
        <v>2023</v>
      </c>
    </row>
    <row r="842" spans="1:21" x14ac:dyDescent="0.35">
      <c r="A842">
        <v>346</v>
      </c>
      <c r="B842" s="1">
        <v>45547</v>
      </c>
      <c r="C842" t="s">
        <v>36</v>
      </c>
      <c r="D842" t="s">
        <v>42</v>
      </c>
      <c r="E842" t="s">
        <v>52</v>
      </c>
      <c r="F842" t="s">
        <v>43</v>
      </c>
      <c r="G842" t="s">
        <v>40</v>
      </c>
      <c r="H842">
        <v>1530.32</v>
      </c>
      <c r="I842">
        <v>190.8</v>
      </c>
      <c r="J842">
        <v>1339.52</v>
      </c>
      <c r="K842">
        <v>390.86</v>
      </c>
      <c r="L842">
        <v>15014002</v>
      </c>
      <c r="M842">
        <v>1.02E-4</v>
      </c>
      <c r="N842">
        <v>169101.67</v>
      </c>
      <c r="O842">
        <v>4.6900000000000004</v>
      </c>
      <c r="P842">
        <v>4.26</v>
      </c>
      <c r="Q842">
        <v>56.73</v>
      </c>
      <c r="R842">
        <v>54.26</v>
      </c>
      <c r="S842">
        <v>-10.99</v>
      </c>
      <c r="T842" t="s">
        <v>54</v>
      </c>
      <c r="U842">
        <f>YEAR(Plastic_Pollution_Data[[#This Row],[Date]])</f>
        <v>2024</v>
      </c>
    </row>
    <row r="843" spans="1:21" x14ac:dyDescent="0.35">
      <c r="A843">
        <v>361</v>
      </c>
      <c r="B843" s="1">
        <v>45395</v>
      </c>
      <c r="C843" t="s">
        <v>47</v>
      </c>
      <c r="D843" t="s">
        <v>37</v>
      </c>
      <c r="E843" t="s">
        <v>52</v>
      </c>
      <c r="F843" t="s">
        <v>35</v>
      </c>
      <c r="G843" t="s">
        <v>46</v>
      </c>
      <c r="H843">
        <v>3990.61</v>
      </c>
      <c r="I843">
        <v>767.06</v>
      </c>
      <c r="J843">
        <v>3223.55</v>
      </c>
      <c r="K843">
        <v>890.55</v>
      </c>
      <c r="L843">
        <v>4084825</v>
      </c>
      <c r="M843">
        <v>9.77E-4</v>
      </c>
      <c r="N843">
        <v>615319.44999999995</v>
      </c>
      <c r="O843">
        <v>6.14</v>
      </c>
      <c r="P843">
        <v>2.6</v>
      </c>
      <c r="Q843">
        <v>37.1</v>
      </c>
      <c r="R843">
        <v>35.21</v>
      </c>
      <c r="S843">
        <v>27.69</v>
      </c>
      <c r="T843" t="s">
        <v>54</v>
      </c>
      <c r="U843">
        <f>YEAR(Plastic_Pollution_Data[[#This Row],[Date]])</f>
        <v>2024</v>
      </c>
    </row>
    <row r="844" spans="1:21" x14ac:dyDescent="0.35">
      <c r="A844">
        <v>395</v>
      </c>
      <c r="B844" s="1">
        <v>44845</v>
      </c>
      <c r="C844" t="s">
        <v>47</v>
      </c>
      <c r="D844" t="s">
        <v>21</v>
      </c>
      <c r="E844" t="s">
        <v>52</v>
      </c>
      <c r="F844" t="s">
        <v>35</v>
      </c>
      <c r="G844" t="s">
        <v>32</v>
      </c>
      <c r="H844">
        <v>1411.36</v>
      </c>
      <c r="I844">
        <v>838.43</v>
      </c>
      <c r="J844">
        <v>572.92999999999995</v>
      </c>
      <c r="K844">
        <v>120.23</v>
      </c>
      <c r="L844">
        <v>8171840</v>
      </c>
      <c r="M844">
        <v>1.73E-4</v>
      </c>
      <c r="N844">
        <v>81227.98</v>
      </c>
      <c r="O844">
        <v>4.1100000000000003</v>
      </c>
      <c r="P844">
        <v>9.57</v>
      </c>
      <c r="Q844">
        <v>56.68</v>
      </c>
      <c r="R844">
        <v>39.11</v>
      </c>
      <c r="S844">
        <v>4.21</v>
      </c>
      <c r="T844" t="s">
        <v>54</v>
      </c>
      <c r="U844">
        <f>YEAR(Plastic_Pollution_Data[[#This Row],[Date]])</f>
        <v>2022</v>
      </c>
    </row>
    <row r="845" spans="1:21" x14ac:dyDescent="0.35">
      <c r="A845">
        <v>405</v>
      </c>
      <c r="B845" s="1">
        <v>44657</v>
      </c>
      <c r="C845" t="s">
        <v>30</v>
      </c>
      <c r="D845" t="s">
        <v>49</v>
      </c>
      <c r="E845" t="s">
        <v>52</v>
      </c>
      <c r="F845" t="s">
        <v>35</v>
      </c>
      <c r="G845" t="s">
        <v>32</v>
      </c>
      <c r="H845">
        <v>741.29</v>
      </c>
      <c r="I845">
        <v>404.01</v>
      </c>
      <c r="J845">
        <v>337.28</v>
      </c>
      <c r="K845">
        <v>64.02</v>
      </c>
      <c r="L845">
        <v>8912881</v>
      </c>
      <c r="M845">
        <v>8.2999999999999998E-5</v>
      </c>
      <c r="N845">
        <v>39387.269999999997</v>
      </c>
      <c r="O845">
        <v>1.29</v>
      </c>
      <c r="P845">
        <v>8.48</v>
      </c>
      <c r="Q845">
        <v>62.67</v>
      </c>
      <c r="R845">
        <v>38.51</v>
      </c>
      <c r="S845">
        <v>-1.18</v>
      </c>
      <c r="T845" t="s">
        <v>54</v>
      </c>
      <c r="U845">
        <f>YEAR(Plastic_Pollution_Data[[#This Row],[Date]])</f>
        <v>2022</v>
      </c>
    </row>
    <row r="846" spans="1:21" x14ac:dyDescent="0.35">
      <c r="A846">
        <v>418</v>
      </c>
      <c r="B846" s="1">
        <v>44826</v>
      </c>
      <c r="C846" t="s">
        <v>26</v>
      </c>
      <c r="D846" t="s">
        <v>37</v>
      </c>
      <c r="E846" t="s">
        <v>52</v>
      </c>
      <c r="F846" t="s">
        <v>35</v>
      </c>
      <c r="G846" t="s">
        <v>32</v>
      </c>
      <c r="H846">
        <v>331.93</v>
      </c>
      <c r="I846">
        <v>173.12</v>
      </c>
      <c r="J846">
        <v>158.81</v>
      </c>
      <c r="K846">
        <v>19.059999999999999</v>
      </c>
      <c r="L846">
        <v>17579573</v>
      </c>
      <c r="M846">
        <v>1.9000000000000001E-5</v>
      </c>
      <c r="N846">
        <v>12805.66</v>
      </c>
      <c r="O846">
        <v>2.81</v>
      </c>
      <c r="P846">
        <v>6.91</v>
      </c>
      <c r="Q846">
        <v>65.349999999999994</v>
      </c>
      <c r="R846">
        <v>24.23</v>
      </c>
      <c r="S846">
        <v>10.42</v>
      </c>
      <c r="T846" t="s">
        <v>54</v>
      </c>
      <c r="U846">
        <f>YEAR(Plastic_Pollution_Data[[#This Row],[Date]])</f>
        <v>2022</v>
      </c>
    </row>
    <row r="847" spans="1:21" x14ac:dyDescent="0.35">
      <c r="A847">
        <v>448</v>
      </c>
      <c r="B847" s="1">
        <v>45174</v>
      </c>
      <c r="C847" t="s">
        <v>26</v>
      </c>
      <c r="D847" t="s">
        <v>42</v>
      </c>
      <c r="E847" t="s">
        <v>52</v>
      </c>
      <c r="F847" t="s">
        <v>23</v>
      </c>
      <c r="G847" t="s">
        <v>32</v>
      </c>
      <c r="H847">
        <v>1885.25</v>
      </c>
      <c r="I847">
        <v>198.66</v>
      </c>
      <c r="J847">
        <v>1686.59</v>
      </c>
      <c r="K847">
        <v>408.78</v>
      </c>
      <c r="L847">
        <v>4564030</v>
      </c>
      <c r="M847">
        <v>4.1300000000000001E-4</v>
      </c>
      <c r="N847">
        <v>323064.89</v>
      </c>
      <c r="O847">
        <v>3.98</v>
      </c>
      <c r="P847">
        <v>8.14</v>
      </c>
      <c r="Q847">
        <v>38.32</v>
      </c>
      <c r="R847">
        <v>28.48</v>
      </c>
      <c r="S847">
        <v>33.200000000000003</v>
      </c>
      <c r="T847" t="s">
        <v>54</v>
      </c>
      <c r="U847">
        <f>YEAR(Plastic_Pollution_Data[[#This Row],[Date]])</f>
        <v>2023</v>
      </c>
    </row>
    <row r="848" spans="1:21" x14ac:dyDescent="0.35">
      <c r="A848">
        <v>451</v>
      </c>
      <c r="B848" s="1">
        <v>44908</v>
      </c>
      <c r="C848" t="s">
        <v>36</v>
      </c>
      <c r="D848" t="s">
        <v>37</v>
      </c>
      <c r="E848" t="s">
        <v>52</v>
      </c>
      <c r="F848" t="s">
        <v>43</v>
      </c>
      <c r="G848" t="s">
        <v>39</v>
      </c>
      <c r="H848">
        <v>4992.3</v>
      </c>
      <c r="I848">
        <v>657.46</v>
      </c>
      <c r="J848">
        <v>4334.84</v>
      </c>
      <c r="K848">
        <v>669.76</v>
      </c>
      <c r="L848">
        <v>11670048</v>
      </c>
      <c r="M848">
        <v>4.28E-4</v>
      </c>
      <c r="N848">
        <v>361640.38</v>
      </c>
      <c r="O848">
        <v>6.42</v>
      </c>
      <c r="P848">
        <v>1.73</v>
      </c>
      <c r="Q848">
        <v>46.57</v>
      </c>
      <c r="R848">
        <v>21.07</v>
      </c>
      <c r="S848">
        <v>32.36</v>
      </c>
      <c r="T848" t="s">
        <v>54</v>
      </c>
      <c r="U848">
        <f>YEAR(Plastic_Pollution_Data[[#This Row],[Date]])</f>
        <v>2022</v>
      </c>
    </row>
    <row r="849" spans="1:21" x14ac:dyDescent="0.35">
      <c r="A849">
        <v>457</v>
      </c>
      <c r="B849" s="1">
        <v>45545</v>
      </c>
      <c r="C849" t="s">
        <v>33</v>
      </c>
      <c r="D849" t="s">
        <v>27</v>
      </c>
      <c r="E849" t="s">
        <v>52</v>
      </c>
      <c r="F849" t="s">
        <v>35</v>
      </c>
      <c r="G849" t="s">
        <v>46</v>
      </c>
      <c r="H849">
        <v>140.74</v>
      </c>
      <c r="I849">
        <v>24.03</v>
      </c>
      <c r="J849">
        <v>116.71</v>
      </c>
      <c r="K849">
        <v>13.09</v>
      </c>
      <c r="L849">
        <v>6132935</v>
      </c>
      <c r="M849">
        <v>2.3E-5</v>
      </c>
      <c r="N849">
        <v>20942.740000000002</v>
      </c>
      <c r="O849">
        <v>1.42</v>
      </c>
      <c r="P849">
        <v>6.76</v>
      </c>
      <c r="Q849">
        <v>37.81</v>
      </c>
      <c r="R849">
        <v>53.58</v>
      </c>
      <c r="S849">
        <v>8.61</v>
      </c>
      <c r="T849" t="s">
        <v>54</v>
      </c>
      <c r="U849">
        <f>YEAR(Plastic_Pollution_Data[[#This Row],[Date]])</f>
        <v>2024</v>
      </c>
    </row>
    <row r="850" spans="1:21" x14ac:dyDescent="0.35">
      <c r="A850">
        <v>464</v>
      </c>
      <c r="B850" s="1">
        <v>45060</v>
      </c>
      <c r="C850" t="s">
        <v>47</v>
      </c>
      <c r="D850" t="s">
        <v>41</v>
      </c>
      <c r="E850" t="s">
        <v>52</v>
      </c>
      <c r="F850" t="s">
        <v>28</v>
      </c>
      <c r="G850" t="s">
        <v>40</v>
      </c>
      <c r="H850">
        <v>4075.67</v>
      </c>
      <c r="I850">
        <v>1270.02</v>
      </c>
      <c r="J850">
        <v>2805.65</v>
      </c>
      <c r="K850">
        <v>772.38</v>
      </c>
      <c r="L850">
        <v>1422061</v>
      </c>
      <c r="M850">
        <v>2.8660000000000001E-3</v>
      </c>
      <c r="N850">
        <v>538632.4</v>
      </c>
      <c r="O850">
        <v>8.27</v>
      </c>
      <c r="P850">
        <v>1.57</v>
      </c>
      <c r="Q850">
        <v>58.34</v>
      </c>
      <c r="R850">
        <v>53.13</v>
      </c>
      <c r="S850">
        <v>-11.47</v>
      </c>
      <c r="T850" t="s">
        <v>54</v>
      </c>
      <c r="U850">
        <f>YEAR(Plastic_Pollution_Data[[#This Row],[Date]])</f>
        <v>2023</v>
      </c>
    </row>
    <row r="851" spans="1:21" x14ac:dyDescent="0.35">
      <c r="A851">
        <v>482</v>
      </c>
      <c r="B851" s="1">
        <v>45030</v>
      </c>
      <c r="C851" t="s">
        <v>45</v>
      </c>
      <c r="D851" t="s">
        <v>42</v>
      </c>
      <c r="E851" t="s">
        <v>52</v>
      </c>
      <c r="F851" t="s">
        <v>43</v>
      </c>
      <c r="G851" t="s">
        <v>29</v>
      </c>
      <c r="H851">
        <v>3342.6</v>
      </c>
      <c r="I851">
        <v>859.84</v>
      </c>
      <c r="J851">
        <v>2482.7600000000002</v>
      </c>
      <c r="K851">
        <v>496.26</v>
      </c>
      <c r="L851">
        <v>8728038</v>
      </c>
      <c r="M851">
        <v>3.8299999999999999E-4</v>
      </c>
      <c r="N851">
        <v>436989.61</v>
      </c>
      <c r="O851">
        <v>4.99</v>
      </c>
      <c r="P851">
        <v>8.01</v>
      </c>
      <c r="Q851">
        <v>42.08</v>
      </c>
      <c r="R851">
        <v>57.51</v>
      </c>
      <c r="S851">
        <v>0.41</v>
      </c>
      <c r="T851" t="s">
        <v>54</v>
      </c>
      <c r="U851">
        <f>YEAR(Plastic_Pollution_Data[[#This Row],[Date]])</f>
        <v>2023</v>
      </c>
    </row>
    <row r="852" spans="1:21" x14ac:dyDescent="0.35">
      <c r="A852">
        <v>503</v>
      </c>
      <c r="B852" s="1">
        <v>45096</v>
      </c>
      <c r="C852" t="s">
        <v>45</v>
      </c>
      <c r="D852" t="s">
        <v>21</v>
      </c>
      <c r="E852" t="s">
        <v>52</v>
      </c>
      <c r="F852" t="s">
        <v>28</v>
      </c>
      <c r="G852" t="s">
        <v>39</v>
      </c>
      <c r="H852">
        <v>3750.56</v>
      </c>
      <c r="I852">
        <v>1320.8</v>
      </c>
      <c r="J852">
        <v>2429.7600000000002</v>
      </c>
      <c r="K852">
        <v>325.64999999999998</v>
      </c>
      <c r="L852">
        <v>1443842</v>
      </c>
      <c r="M852">
        <v>2.598E-3</v>
      </c>
      <c r="N852">
        <v>210613.7</v>
      </c>
      <c r="O852">
        <v>4.76</v>
      </c>
      <c r="P852">
        <v>2.61</v>
      </c>
      <c r="Q852">
        <v>16.28</v>
      </c>
      <c r="R852">
        <v>29.03</v>
      </c>
      <c r="S852">
        <v>54.69</v>
      </c>
      <c r="T852" t="s">
        <v>54</v>
      </c>
      <c r="U852">
        <f>YEAR(Plastic_Pollution_Data[[#This Row],[Date]])</f>
        <v>2023</v>
      </c>
    </row>
    <row r="853" spans="1:21" x14ac:dyDescent="0.35">
      <c r="A853">
        <v>508</v>
      </c>
      <c r="B853" s="1">
        <v>44725</v>
      </c>
      <c r="C853" t="s">
        <v>48</v>
      </c>
      <c r="D853" t="s">
        <v>41</v>
      </c>
      <c r="E853" t="s">
        <v>52</v>
      </c>
      <c r="F853" t="s">
        <v>35</v>
      </c>
      <c r="G853" t="s">
        <v>32</v>
      </c>
      <c r="H853">
        <v>568</v>
      </c>
      <c r="I853">
        <v>288.38</v>
      </c>
      <c r="J853">
        <v>279.62</v>
      </c>
      <c r="K853">
        <v>46.2</v>
      </c>
      <c r="L853">
        <v>19103483</v>
      </c>
      <c r="M853">
        <v>3.0000000000000001E-5</v>
      </c>
      <c r="N853">
        <v>43299.199999999997</v>
      </c>
      <c r="O853">
        <v>5.3</v>
      </c>
      <c r="P853">
        <v>2.87</v>
      </c>
      <c r="Q853">
        <v>63.38</v>
      </c>
      <c r="R853">
        <v>47.94</v>
      </c>
      <c r="S853">
        <v>-11.32</v>
      </c>
      <c r="T853" t="s">
        <v>54</v>
      </c>
      <c r="U853">
        <f>YEAR(Plastic_Pollution_Data[[#This Row],[Date]])</f>
        <v>2022</v>
      </c>
    </row>
    <row r="854" spans="1:21" x14ac:dyDescent="0.35">
      <c r="A854">
        <v>510</v>
      </c>
      <c r="B854" s="1">
        <v>45069</v>
      </c>
      <c r="C854" t="s">
        <v>45</v>
      </c>
      <c r="D854" t="s">
        <v>41</v>
      </c>
      <c r="E854" t="s">
        <v>52</v>
      </c>
      <c r="F854" t="s">
        <v>28</v>
      </c>
      <c r="G854" t="s">
        <v>32</v>
      </c>
      <c r="H854">
        <v>2233.41</v>
      </c>
      <c r="I854">
        <v>1018.54</v>
      </c>
      <c r="J854">
        <v>1214.8699999999999</v>
      </c>
      <c r="K854">
        <v>186.03</v>
      </c>
      <c r="L854">
        <v>2152477</v>
      </c>
      <c r="M854">
        <v>1.0380000000000001E-3</v>
      </c>
      <c r="N854">
        <v>200354.19</v>
      </c>
      <c r="O854">
        <v>2.0699999999999998</v>
      </c>
      <c r="P854">
        <v>2</v>
      </c>
      <c r="Q854">
        <v>36.950000000000003</v>
      </c>
      <c r="R854">
        <v>23.57</v>
      </c>
      <c r="S854">
        <v>39.479999999999997</v>
      </c>
      <c r="T854" t="s">
        <v>54</v>
      </c>
      <c r="U854">
        <f>YEAR(Plastic_Pollution_Data[[#This Row],[Date]])</f>
        <v>2023</v>
      </c>
    </row>
    <row r="855" spans="1:21" x14ac:dyDescent="0.35">
      <c r="A855">
        <v>522</v>
      </c>
      <c r="B855" s="1">
        <v>44928</v>
      </c>
      <c r="C855" t="s">
        <v>20</v>
      </c>
      <c r="D855" t="s">
        <v>41</v>
      </c>
      <c r="E855" t="s">
        <v>52</v>
      </c>
      <c r="F855" t="s">
        <v>43</v>
      </c>
      <c r="G855" t="s">
        <v>24</v>
      </c>
      <c r="H855">
        <v>2606.9699999999998</v>
      </c>
      <c r="I855">
        <v>983.41</v>
      </c>
      <c r="J855">
        <v>1623.56</v>
      </c>
      <c r="K855">
        <v>233.41</v>
      </c>
      <c r="L855">
        <v>9523934</v>
      </c>
      <c r="M855">
        <v>2.7399999999999999E-4</v>
      </c>
      <c r="N855">
        <v>309584.17</v>
      </c>
      <c r="O855">
        <v>3.33</v>
      </c>
      <c r="P855">
        <v>7.58</v>
      </c>
      <c r="Q855">
        <v>48.4</v>
      </c>
      <c r="R855">
        <v>55.72</v>
      </c>
      <c r="S855">
        <v>-4.12</v>
      </c>
      <c r="T855" t="s">
        <v>54</v>
      </c>
      <c r="U855">
        <f>YEAR(Plastic_Pollution_Data[[#This Row],[Date]])</f>
        <v>2023</v>
      </c>
    </row>
    <row r="856" spans="1:21" x14ac:dyDescent="0.35">
      <c r="A856">
        <v>541</v>
      </c>
      <c r="B856" s="1">
        <v>45247</v>
      </c>
      <c r="C856" t="s">
        <v>47</v>
      </c>
      <c r="D856" t="s">
        <v>34</v>
      </c>
      <c r="E856" t="s">
        <v>52</v>
      </c>
      <c r="F856" t="s">
        <v>43</v>
      </c>
      <c r="G856" t="s">
        <v>32</v>
      </c>
      <c r="H856">
        <v>2203.17</v>
      </c>
      <c r="I856">
        <v>922.31</v>
      </c>
      <c r="J856">
        <v>1280.8599999999999</v>
      </c>
      <c r="K856">
        <v>225.58</v>
      </c>
      <c r="L856">
        <v>5427661</v>
      </c>
      <c r="M856">
        <v>4.06E-4</v>
      </c>
      <c r="N856">
        <v>165884.54999999999</v>
      </c>
      <c r="O856">
        <v>4.22</v>
      </c>
      <c r="P856">
        <v>4.04</v>
      </c>
      <c r="Q856">
        <v>10.8</v>
      </c>
      <c r="R856">
        <v>14.54</v>
      </c>
      <c r="S856">
        <v>74.66</v>
      </c>
      <c r="T856" t="s">
        <v>54</v>
      </c>
      <c r="U856">
        <f>YEAR(Plastic_Pollution_Data[[#This Row],[Date]])</f>
        <v>2023</v>
      </c>
    </row>
    <row r="857" spans="1:21" x14ac:dyDescent="0.35">
      <c r="A857">
        <v>558</v>
      </c>
      <c r="B857" s="1">
        <v>45421</v>
      </c>
      <c r="C857" t="s">
        <v>20</v>
      </c>
      <c r="D857" t="s">
        <v>34</v>
      </c>
      <c r="E857" t="s">
        <v>52</v>
      </c>
      <c r="F857" t="s">
        <v>35</v>
      </c>
      <c r="G857" t="s">
        <v>46</v>
      </c>
      <c r="H857">
        <v>139.97999999999999</v>
      </c>
      <c r="I857">
        <v>58.6</v>
      </c>
      <c r="J857">
        <v>81.38</v>
      </c>
      <c r="K857">
        <v>9.44</v>
      </c>
      <c r="L857">
        <v>10930603</v>
      </c>
      <c r="M857">
        <v>1.2999999999999999E-5</v>
      </c>
      <c r="N857">
        <v>9064.39</v>
      </c>
      <c r="O857">
        <v>3.08</v>
      </c>
      <c r="P857">
        <v>4.16</v>
      </c>
      <c r="Q857">
        <v>61.59</v>
      </c>
      <c r="R857">
        <v>49.89</v>
      </c>
      <c r="S857">
        <v>-11.48</v>
      </c>
      <c r="T857" t="s">
        <v>54</v>
      </c>
      <c r="U857">
        <f>YEAR(Plastic_Pollution_Data[[#This Row],[Date]])</f>
        <v>2024</v>
      </c>
    </row>
    <row r="858" spans="1:21" x14ac:dyDescent="0.35">
      <c r="A858">
        <v>560</v>
      </c>
      <c r="B858" s="1">
        <v>44919</v>
      </c>
      <c r="C858" t="s">
        <v>33</v>
      </c>
      <c r="D858" t="s">
        <v>42</v>
      </c>
      <c r="E858" t="s">
        <v>52</v>
      </c>
      <c r="F858" t="s">
        <v>35</v>
      </c>
      <c r="G858" t="s">
        <v>32</v>
      </c>
      <c r="H858">
        <v>4315.82</v>
      </c>
      <c r="I858">
        <v>1921.76</v>
      </c>
      <c r="J858">
        <v>2394.06</v>
      </c>
      <c r="K858">
        <v>208.58</v>
      </c>
      <c r="L858">
        <v>14967925</v>
      </c>
      <c r="M858">
        <v>2.8800000000000001E-4</v>
      </c>
      <c r="N858">
        <v>249668.35</v>
      </c>
      <c r="O858">
        <v>6.66</v>
      </c>
      <c r="P858">
        <v>9.8699999999999992</v>
      </c>
      <c r="Q858">
        <v>68.989999999999995</v>
      </c>
      <c r="R858">
        <v>57.52</v>
      </c>
      <c r="S858">
        <v>-26.51</v>
      </c>
      <c r="T858" t="s">
        <v>54</v>
      </c>
      <c r="U858">
        <f>YEAR(Plastic_Pollution_Data[[#This Row],[Date]])</f>
        <v>2022</v>
      </c>
    </row>
    <row r="859" spans="1:21" x14ac:dyDescent="0.35">
      <c r="A859">
        <v>577</v>
      </c>
      <c r="B859" s="1">
        <v>45186</v>
      </c>
      <c r="C859" t="s">
        <v>48</v>
      </c>
      <c r="D859" t="s">
        <v>21</v>
      </c>
      <c r="E859" t="s">
        <v>52</v>
      </c>
      <c r="F859" t="s">
        <v>23</v>
      </c>
      <c r="G859" t="s">
        <v>40</v>
      </c>
      <c r="H859">
        <v>4659.4799999999996</v>
      </c>
      <c r="I859">
        <v>1812.49</v>
      </c>
      <c r="J859">
        <v>2846.99</v>
      </c>
      <c r="K859">
        <v>250.27</v>
      </c>
      <c r="L859">
        <v>9097275</v>
      </c>
      <c r="M859">
        <v>5.1199999999999998E-4</v>
      </c>
      <c r="N859">
        <v>407501.44</v>
      </c>
      <c r="O859">
        <v>9.17</v>
      </c>
      <c r="P859">
        <v>6.06</v>
      </c>
      <c r="Q859">
        <v>15.54</v>
      </c>
      <c r="R859">
        <v>49.82</v>
      </c>
      <c r="S859">
        <v>34.64</v>
      </c>
      <c r="T859" t="s">
        <v>54</v>
      </c>
      <c r="U859">
        <f>YEAR(Plastic_Pollution_Data[[#This Row],[Date]])</f>
        <v>2023</v>
      </c>
    </row>
    <row r="860" spans="1:21" x14ac:dyDescent="0.35">
      <c r="A860">
        <v>581</v>
      </c>
      <c r="B860" s="1">
        <v>45185</v>
      </c>
      <c r="C860" t="s">
        <v>45</v>
      </c>
      <c r="D860" t="s">
        <v>27</v>
      </c>
      <c r="E860" t="s">
        <v>52</v>
      </c>
      <c r="F860" t="s">
        <v>28</v>
      </c>
      <c r="G860" t="s">
        <v>39</v>
      </c>
      <c r="H860">
        <v>4391.58</v>
      </c>
      <c r="I860">
        <v>2115.5300000000002</v>
      </c>
      <c r="J860">
        <v>2276.0500000000002</v>
      </c>
      <c r="K860">
        <v>160.30000000000001</v>
      </c>
      <c r="L860">
        <v>17623817</v>
      </c>
      <c r="M860">
        <v>2.4899999999999998E-4</v>
      </c>
      <c r="N860">
        <v>199103.19</v>
      </c>
      <c r="O860">
        <v>2.4900000000000002</v>
      </c>
      <c r="P860">
        <v>4.05</v>
      </c>
      <c r="Q860">
        <v>15.62</v>
      </c>
      <c r="R860">
        <v>33.32</v>
      </c>
      <c r="S860">
        <v>51.06</v>
      </c>
      <c r="T860" t="s">
        <v>54</v>
      </c>
      <c r="U860">
        <f>YEAR(Plastic_Pollution_Data[[#This Row],[Date]])</f>
        <v>2023</v>
      </c>
    </row>
    <row r="861" spans="1:21" x14ac:dyDescent="0.35">
      <c r="A861">
        <v>582</v>
      </c>
      <c r="B861" s="1">
        <v>45349</v>
      </c>
      <c r="C861" t="s">
        <v>45</v>
      </c>
      <c r="D861" t="s">
        <v>49</v>
      </c>
      <c r="E861" t="s">
        <v>52</v>
      </c>
      <c r="F861" t="s">
        <v>35</v>
      </c>
      <c r="G861" t="s">
        <v>46</v>
      </c>
      <c r="H861">
        <v>4746.2</v>
      </c>
      <c r="I861">
        <v>1961</v>
      </c>
      <c r="J861">
        <v>2785.2</v>
      </c>
      <c r="K861">
        <v>465.08</v>
      </c>
      <c r="L861">
        <v>15436409</v>
      </c>
      <c r="M861">
        <v>3.0699999999999998E-4</v>
      </c>
      <c r="N861">
        <v>309033.18</v>
      </c>
      <c r="O861">
        <v>3.63</v>
      </c>
      <c r="P861">
        <v>9.26</v>
      </c>
      <c r="Q861">
        <v>41.63</v>
      </c>
      <c r="R861">
        <v>19.489999999999998</v>
      </c>
      <c r="S861">
        <v>38.880000000000003</v>
      </c>
      <c r="T861" t="s">
        <v>54</v>
      </c>
      <c r="U861">
        <f>YEAR(Plastic_Pollution_Data[[#This Row],[Date]])</f>
        <v>2024</v>
      </c>
    </row>
    <row r="862" spans="1:21" x14ac:dyDescent="0.35">
      <c r="A862">
        <v>583</v>
      </c>
      <c r="B862" s="1">
        <v>45419</v>
      </c>
      <c r="C862" t="s">
        <v>48</v>
      </c>
      <c r="D862" t="s">
        <v>27</v>
      </c>
      <c r="E862" t="s">
        <v>52</v>
      </c>
      <c r="F862" t="s">
        <v>35</v>
      </c>
      <c r="G862" t="s">
        <v>38</v>
      </c>
      <c r="H862">
        <v>3833.2</v>
      </c>
      <c r="I862">
        <v>668.6</v>
      </c>
      <c r="J862">
        <v>3164.6</v>
      </c>
      <c r="K862">
        <v>735.2</v>
      </c>
      <c r="L862">
        <v>480241</v>
      </c>
      <c r="M862">
        <v>7.9819999999999995E-3</v>
      </c>
      <c r="N862">
        <v>369379.84000000003</v>
      </c>
      <c r="O862">
        <v>1.91</v>
      </c>
      <c r="P862">
        <v>6.25</v>
      </c>
      <c r="Q862">
        <v>47.6</v>
      </c>
      <c r="R862">
        <v>28.24</v>
      </c>
      <c r="S862">
        <v>24.16</v>
      </c>
      <c r="T862" t="s">
        <v>54</v>
      </c>
      <c r="U862">
        <f>YEAR(Plastic_Pollution_Data[[#This Row],[Date]])</f>
        <v>2024</v>
      </c>
    </row>
    <row r="863" spans="1:21" x14ac:dyDescent="0.35">
      <c r="A863">
        <v>607</v>
      </c>
      <c r="B863" s="1">
        <v>45534</v>
      </c>
      <c r="C863" t="s">
        <v>45</v>
      </c>
      <c r="D863" t="s">
        <v>31</v>
      </c>
      <c r="E863" t="s">
        <v>52</v>
      </c>
      <c r="F863" t="s">
        <v>28</v>
      </c>
      <c r="G863" t="s">
        <v>32</v>
      </c>
      <c r="H863">
        <v>861.33</v>
      </c>
      <c r="I863">
        <v>305.85000000000002</v>
      </c>
      <c r="J863">
        <v>555.48</v>
      </c>
      <c r="K863">
        <v>127.41</v>
      </c>
      <c r="L863">
        <v>12748001</v>
      </c>
      <c r="M863">
        <v>6.7999999999999999E-5</v>
      </c>
      <c r="N863">
        <v>83642.649999999994</v>
      </c>
      <c r="O863">
        <v>5.0599999999999996</v>
      </c>
      <c r="P863">
        <v>6.86</v>
      </c>
      <c r="Q863">
        <v>30.57</v>
      </c>
      <c r="R863">
        <v>26.92</v>
      </c>
      <c r="S863">
        <v>42.51</v>
      </c>
      <c r="T863" t="s">
        <v>54</v>
      </c>
      <c r="U863">
        <f>YEAR(Plastic_Pollution_Data[[#This Row],[Date]])</f>
        <v>2024</v>
      </c>
    </row>
    <row r="864" spans="1:21" x14ac:dyDescent="0.35">
      <c r="A864">
        <v>632</v>
      </c>
      <c r="B864" s="1">
        <v>44694</v>
      </c>
      <c r="C864" t="s">
        <v>47</v>
      </c>
      <c r="D864" t="s">
        <v>34</v>
      </c>
      <c r="E864" t="s">
        <v>52</v>
      </c>
      <c r="F864" t="s">
        <v>28</v>
      </c>
      <c r="G864" t="s">
        <v>40</v>
      </c>
      <c r="H864">
        <v>3071.87</v>
      </c>
      <c r="I864">
        <v>945.36</v>
      </c>
      <c r="J864">
        <v>2126.5100000000002</v>
      </c>
      <c r="K864">
        <v>276.25</v>
      </c>
      <c r="L864">
        <v>13344453</v>
      </c>
      <c r="M864">
        <v>2.3000000000000001E-4</v>
      </c>
      <c r="N864">
        <v>295356.59000000003</v>
      </c>
      <c r="O864">
        <v>1.28</v>
      </c>
      <c r="P864">
        <v>9.91</v>
      </c>
      <c r="Q864">
        <v>60.75</v>
      </c>
      <c r="R864">
        <v>39.51</v>
      </c>
      <c r="S864">
        <v>-0.26</v>
      </c>
      <c r="T864" t="s">
        <v>54</v>
      </c>
      <c r="U864">
        <f>YEAR(Plastic_Pollution_Data[[#This Row],[Date]])</f>
        <v>2022</v>
      </c>
    </row>
    <row r="865" spans="1:21" x14ac:dyDescent="0.35">
      <c r="A865">
        <v>665</v>
      </c>
      <c r="B865" s="1">
        <v>44958</v>
      </c>
      <c r="C865" t="s">
        <v>45</v>
      </c>
      <c r="D865" t="s">
        <v>42</v>
      </c>
      <c r="E865" t="s">
        <v>52</v>
      </c>
      <c r="F865" t="s">
        <v>23</v>
      </c>
      <c r="G865" t="s">
        <v>32</v>
      </c>
      <c r="H865">
        <v>2596.54</v>
      </c>
      <c r="I865">
        <v>820.59</v>
      </c>
      <c r="J865">
        <v>1775.95</v>
      </c>
      <c r="K865">
        <v>205</v>
      </c>
      <c r="L865">
        <v>8584517</v>
      </c>
      <c r="M865">
        <v>3.0200000000000002E-4</v>
      </c>
      <c r="N865">
        <v>301492.12</v>
      </c>
      <c r="O865">
        <v>5.38</v>
      </c>
      <c r="P865">
        <v>4.3899999999999997</v>
      </c>
      <c r="Q865">
        <v>56.49</v>
      </c>
      <c r="R865">
        <v>47.24</v>
      </c>
      <c r="S865">
        <v>-3.73</v>
      </c>
      <c r="T865" t="s">
        <v>54</v>
      </c>
      <c r="U865">
        <f>YEAR(Plastic_Pollution_Data[[#This Row],[Date]])</f>
        <v>2023</v>
      </c>
    </row>
    <row r="866" spans="1:21" x14ac:dyDescent="0.35">
      <c r="A866">
        <v>667</v>
      </c>
      <c r="B866" s="1">
        <v>44939</v>
      </c>
      <c r="C866" t="s">
        <v>20</v>
      </c>
      <c r="D866" t="s">
        <v>44</v>
      </c>
      <c r="E866" t="s">
        <v>52</v>
      </c>
      <c r="F866" t="s">
        <v>35</v>
      </c>
      <c r="G866" t="s">
        <v>38</v>
      </c>
      <c r="H866">
        <v>805.64</v>
      </c>
      <c r="I866">
        <v>222.37</v>
      </c>
      <c r="J866">
        <v>583.27</v>
      </c>
      <c r="K866">
        <v>169.97</v>
      </c>
      <c r="L866">
        <v>19645534</v>
      </c>
      <c r="M866">
        <v>4.1E-5</v>
      </c>
      <c r="N866">
        <v>43730.8</v>
      </c>
      <c r="O866">
        <v>6.43</v>
      </c>
      <c r="P866">
        <v>4.84</v>
      </c>
      <c r="Q866">
        <v>65.67</v>
      </c>
      <c r="R866">
        <v>13.45</v>
      </c>
      <c r="S866">
        <v>20.88</v>
      </c>
      <c r="T866" t="s">
        <v>54</v>
      </c>
      <c r="U866">
        <f>YEAR(Plastic_Pollution_Data[[#This Row],[Date]])</f>
        <v>2023</v>
      </c>
    </row>
    <row r="867" spans="1:21" x14ac:dyDescent="0.35">
      <c r="A867">
        <v>676</v>
      </c>
      <c r="B867" s="1">
        <v>44757</v>
      </c>
      <c r="C867" t="s">
        <v>47</v>
      </c>
      <c r="D867" t="s">
        <v>42</v>
      </c>
      <c r="E867" t="s">
        <v>52</v>
      </c>
      <c r="F867" t="s">
        <v>28</v>
      </c>
      <c r="G867" t="s">
        <v>39</v>
      </c>
      <c r="H867">
        <v>3045.49</v>
      </c>
      <c r="I867">
        <v>974.05</v>
      </c>
      <c r="J867">
        <v>2071.44</v>
      </c>
      <c r="K867">
        <v>412.07</v>
      </c>
      <c r="L867">
        <v>19538453</v>
      </c>
      <c r="M867">
        <v>1.56E-4</v>
      </c>
      <c r="N867">
        <v>215959.21</v>
      </c>
      <c r="O867">
        <v>8.77</v>
      </c>
      <c r="P867">
        <v>6.19</v>
      </c>
      <c r="Q867">
        <v>29.72</v>
      </c>
      <c r="R867">
        <v>53.1</v>
      </c>
      <c r="S867">
        <v>17.18</v>
      </c>
      <c r="T867" t="s">
        <v>54</v>
      </c>
      <c r="U867">
        <f>YEAR(Plastic_Pollution_Data[[#This Row],[Date]])</f>
        <v>2022</v>
      </c>
    </row>
    <row r="868" spans="1:21" x14ac:dyDescent="0.35">
      <c r="A868">
        <v>677</v>
      </c>
      <c r="B868" s="1">
        <v>45539</v>
      </c>
      <c r="C868" t="s">
        <v>33</v>
      </c>
      <c r="D868" t="s">
        <v>27</v>
      </c>
      <c r="E868" t="s">
        <v>52</v>
      </c>
      <c r="F868" t="s">
        <v>35</v>
      </c>
      <c r="G868" t="s">
        <v>40</v>
      </c>
      <c r="H868">
        <v>624.87</v>
      </c>
      <c r="I868">
        <v>77.28</v>
      </c>
      <c r="J868">
        <v>547.59</v>
      </c>
      <c r="K868">
        <v>144.85</v>
      </c>
      <c r="L868">
        <v>15789658</v>
      </c>
      <c r="M868">
        <v>4.0000000000000003E-5</v>
      </c>
      <c r="N868">
        <v>39436.35</v>
      </c>
      <c r="O868">
        <v>7.95</v>
      </c>
      <c r="P868">
        <v>1.1399999999999999</v>
      </c>
      <c r="Q868">
        <v>50.96</v>
      </c>
      <c r="R868">
        <v>39.56</v>
      </c>
      <c r="S868">
        <v>9.48</v>
      </c>
      <c r="T868" t="s">
        <v>54</v>
      </c>
      <c r="U868">
        <f>YEAR(Plastic_Pollution_Data[[#This Row],[Date]])</f>
        <v>2024</v>
      </c>
    </row>
    <row r="869" spans="1:21" x14ac:dyDescent="0.35">
      <c r="A869">
        <v>701</v>
      </c>
      <c r="B869" s="1">
        <v>45445</v>
      </c>
      <c r="C869" t="s">
        <v>33</v>
      </c>
      <c r="D869" t="s">
        <v>44</v>
      </c>
      <c r="E869" t="s">
        <v>52</v>
      </c>
      <c r="F869" t="s">
        <v>28</v>
      </c>
      <c r="G869" t="s">
        <v>24</v>
      </c>
      <c r="H869">
        <v>4551.3100000000004</v>
      </c>
      <c r="I869">
        <v>1769.86</v>
      </c>
      <c r="J869">
        <v>2781.45</v>
      </c>
      <c r="K869">
        <v>701.4</v>
      </c>
      <c r="L869">
        <v>8834504</v>
      </c>
      <c r="M869">
        <v>5.1500000000000005E-4</v>
      </c>
      <c r="N869">
        <v>221260</v>
      </c>
      <c r="O869">
        <v>6.16</v>
      </c>
      <c r="P869">
        <v>5.89</v>
      </c>
      <c r="Q869">
        <v>68.87</v>
      </c>
      <c r="R869">
        <v>17.25</v>
      </c>
      <c r="S869">
        <v>13.88</v>
      </c>
      <c r="T869" t="s">
        <v>54</v>
      </c>
      <c r="U869">
        <f>YEAR(Plastic_Pollution_Data[[#This Row],[Date]])</f>
        <v>2024</v>
      </c>
    </row>
    <row r="870" spans="1:21" x14ac:dyDescent="0.35">
      <c r="A870">
        <v>767</v>
      </c>
      <c r="B870" s="1">
        <v>45330</v>
      </c>
      <c r="C870" t="s">
        <v>48</v>
      </c>
      <c r="D870" t="s">
        <v>31</v>
      </c>
      <c r="E870" t="s">
        <v>52</v>
      </c>
      <c r="F870" t="s">
        <v>28</v>
      </c>
      <c r="G870" t="s">
        <v>24</v>
      </c>
      <c r="H870">
        <v>1948.4</v>
      </c>
      <c r="I870">
        <v>590.01</v>
      </c>
      <c r="J870">
        <v>1358.39</v>
      </c>
      <c r="K870">
        <v>132.65</v>
      </c>
      <c r="L870">
        <v>16336378</v>
      </c>
      <c r="M870">
        <v>1.1900000000000001E-4</v>
      </c>
      <c r="N870">
        <v>164342.23000000001</v>
      </c>
      <c r="O870">
        <v>4.01</v>
      </c>
      <c r="P870">
        <v>6.18</v>
      </c>
      <c r="Q870">
        <v>26.75</v>
      </c>
      <c r="R870">
        <v>25.1</v>
      </c>
      <c r="S870">
        <v>48.15</v>
      </c>
      <c r="T870" t="s">
        <v>54</v>
      </c>
      <c r="U870">
        <f>YEAR(Plastic_Pollution_Data[[#This Row],[Date]])</f>
        <v>2024</v>
      </c>
    </row>
    <row r="871" spans="1:21" x14ac:dyDescent="0.35">
      <c r="A871">
        <v>773</v>
      </c>
      <c r="B871" s="1">
        <v>44882</v>
      </c>
      <c r="C871" t="s">
        <v>26</v>
      </c>
      <c r="D871" t="s">
        <v>34</v>
      </c>
      <c r="E871" t="s">
        <v>52</v>
      </c>
      <c r="F871" t="s">
        <v>23</v>
      </c>
      <c r="G871" t="s">
        <v>29</v>
      </c>
      <c r="H871">
        <v>1402.04</v>
      </c>
      <c r="I871">
        <v>666.84</v>
      </c>
      <c r="J871">
        <v>735.2</v>
      </c>
      <c r="K871">
        <v>157.15</v>
      </c>
      <c r="L871">
        <v>16517850</v>
      </c>
      <c r="M871">
        <v>8.5000000000000006E-5</v>
      </c>
      <c r="N871">
        <v>95799.66</v>
      </c>
      <c r="O871">
        <v>1</v>
      </c>
      <c r="P871">
        <v>7.37</v>
      </c>
      <c r="Q871">
        <v>42.77</v>
      </c>
      <c r="R871">
        <v>50.34</v>
      </c>
      <c r="S871">
        <v>6.89</v>
      </c>
      <c r="T871" t="s">
        <v>54</v>
      </c>
      <c r="U871">
        <f>YEAR(Plastic_Pollution_Data[[#This Row],[Date]])</f>
        <v>2022</v>
      </c>
    </row>
    <row r="872" spans="1:21" x14ac:dyDescent="0.35">
      <c r="A872">
        <v>776</v>
      </c>
      <c r="B872" s="1">
        <v>44853</v>
      </c>
      <c r="C872" t="s">
        <v>48</v>
      </c>
      <c r="D872" t="s">
        <v>21</v>
      </c>
      <c r="E872" t="s">
        <v>52</v>
      </c>
      <c r="F872" t="s">
        <v>28</v>
      </c>
      <c r="G872" t="s">
        <v>40</v>
      </c>
      <c r="H872">
        <v>728.63</v>
      </c>
      <c r="I872">
        <v>197.13</v>
      </c>
      <c r="J872">
        <v>531.5</v>
      </c>
      <c r="K872">
        <v>44.43</v>
      </c>
      <c r="L872">
        <v>11562581</v>
      </c>
      <c r="M872">
        <v>6.3E-5</v>
      </c>
      <c r="N872">
        <v>92755.97</v>
      </c>
      <c r="O872">
        <v>7.84</v>
      </c>
      <c r="P872">
        <v>7.18</v>
      </c>
      <c r="Q872">
        <v>11.29</v>
      </c>
      <c r="R872">
        <v>33.44</v>
      </c>
      <c r="S872">
        <v>55.27</v>
      </c>
      <c r="T872" t="s">
        <v>54</v>
      </c>
      <c r="U872">
        <f>YEAR(Plastic_Pollution_Data[[#This Row],[Date]])</f>
        <v>2022</v>
      </c>
    </row>
    <row r="873" spans="1:21" x14ac:dyDescent="0.35">
      <c r="A873">
        <v>791</v>
      </c>
      <c r="B873" s="1">
        <v>45130</v>
      </c>
      <c r="C873" t="s">
        <v>20</v>
      </c>
      <c r="D873" t="s">
        <v>49</v>
      </c>
      <c r="E873" t="s">
        <v>52</v>
      </c>
      <c r="F873" t="s">
        <v>35</v>
      </c>
      <c r="G873" t="s">
        <v>39</v>
      </c>
      <c r="H873">
        <v>226.65</v>
      </c>
      <c r="I873">
        <v>28.37</v>
      </c>
      <c r="J873">
        <v>198.28</v>
      </c>
      <c r="K873">
        <v>47.49</v>
      </c>
      <c r="L873">
        <v>11037977</v>
      </c>
      <c r="M873">
        <v>2.0999999999999999E-5</v>
      </c>
      <c r="N873">
        <v>38285.879999999997</v>
      </c>
      <c r="O873">
        <v>1.1200000000000001</v>
      </c>
      <c r="P873">
        <v>1.79</v>
      </c>
      <c r="Q873">
        <v>62.4</v>
      </c>
      <c r="R873">
        <v>15.7</v>
      </c>
      <c r="S873">
        <v>21.9</v>
      </c>
      <c r="T873" t="s">
        <v>54</v>
      </c>
      <c r="U873">
        <f>YEAR(Plastic_Pollution_Data[[#This Row],[Date]])</f>
        <v>2023</v>
      </c>
    </row>
    <row r="874" spans="1:21" x14ac:dyDescent="0.35">
      <c r="A874">
        <v>799</v>
      </c>
      <c r="B874" s="1">
        <v>45435</v>
      </c>
      <c r="C874" t="s">
        <v>30</v>
      </c>
      <c r="D874" t="s">
        <v>34</v>
      </c>
      <c r="E874" t="s">
        <v>52</v>
      </c>
      <c r="F874" t="s">
        <v>35</v>
      </c>
      <c r="G874" t="s">
        <v>32</v>
      </c>
      <c r="H874">
        <v>3983.73</v>
      </c>
      <c r="I874">
        <v>1854.27</v>
      </c>
      <c r="J874">
        <v>2129.46</v>
      </c>
      <c r="K874">
        <v>278.01</v>
      </c>
      <c r="L874">
        <v>395212</v>
      </c>
      <c r="M874">
        <v>1.008E-2</v>
      </c>
      <c r="N874">
        <v>133116.04999999999</v>
      </c>
      <c r="O874">
        <v>9.41</v>
      </c>
      <c r="P874">
        <v>6.4</v>
      </c>
      <c r="Q874">
        <v>49.36</v>
      </c>
      <c r="R874">
        <v>23.74</v>
      </c>
      <c r="S874">
        <v>26.9</v>
      </c>
      <c r="T874" t="s">
        <v>54</v>
      </c>
      <c r="U874">
        <f>YEAR(Plastic_Pollution_Data[[#This Row],[Date]])</f>
        <v>2024</v>
      </c>
    </row>
    <row r="875" spans="1:21" x14ac:dyDescent="0.35">
      <c r="A875">
        <v>802</v>
      </c>
      <c r="B875" s="1">
        <v>44907</v>
      </c>
      <c r="C875" t="s">
        <v>33</v>
      </c>
      <c r="D875" t="s">
        <v>31</v>
      </c>
      <c r="E875" t="s">
        <v>52</v>
      </c>
      <c r="F875" t="s">
        <v>23</v>
      </c>
      <c r="G875" t="s">
        <v>24</v>
      </c>
      <c r="H875">
        <v>191.76</v>
      </c>
      <c r="I875">
        <v>19.829999999999998</v>
      </c>
      <c r="J875">
        <v>171.93</v>
      </c>
      <c r="K875">
        <v>33.96</v>
      </c>
      <c r="L875">
        <v>9723496</v>
      </c>
      <c r="M875">
        <v>2.0000000000000002E-5</v>
      </c>
      <c r="N875">
        <v>19246.2</v>
      </c>
      <c r="O875">
        <v>9.61</v>
      </c>
      <c r="P875">
        <v>1.99</v>
      </c>
      <c r="Q875">
        <v>10.38</v>
      </c>
      <c r="R875">
        <v>19.760000000000002</v>
      </c>
      <c r="S875">
        <v>69.86</v>
      </c>
      <c r="T875" t="s">
        <v>54</v>
      </c>
      <c r="U875">
        <f>YEAR(Plastic_Pollution_Data[[#This Row],[Date]])</f>
        <v>2022</v>
      </c>
    </row>
    <row r="876" spans="1:21" x14ac:dyDescent="0.35">
      <c r="A876">
        <v>803</v>
      </c>
      <c r="B876" s="1">
        <v>45044</v>
      </c>
      <c r="C876" t="s">
        <v>45</v>
      </c>
      <c r="D876" t="s">
        <v>34</v>
      </c>
      <c r="E876" t="s">
        <v>52</v>
      </c>
      <c r="F876" t="s">
        <v>35</v>
      </c>
      <c r="G876" t="s">
        <v>39</v>
      </c>
      <c r="H876">
        <v>1357.07</v>
      </c>
      <c r="I876">
        <v>553.41999999999996</v>
      </c>
      <c r="J876">
        <v>803.65</v>
      </c>
      <c r="K876">
        <v>116.23</v>
      </c>
      <c r="L876">
        <v>13922844</v>
      </c>
      <c r="M876">
        <v>9.7E-5</v>
      </c>
      <c r="N876">
        <v>52772.78</v>
      </c>
      <c r="O876">
        <v>5.28</v>
      </c>
      <c r="P876">
        <v>7.72</v>
      </c>
      <c r="Q876">
        <v>37.65</v>
      </c>
      <c r="R876">
        <v>30.2</v>
      </c>
      <c r="S876">
        <v>32.15</v>
      </c>
      <c r="T876" t="s">
        <v>54</v>
      </c>
      <c r="U876">
        <f>YEAR(Plastic_Pollution_Data[[#This Row],[Date]])</f>
        <v>2023</v>
      </c>
    </row>
    <row r="877" spans="1:21" x14ac:dyDescent="0.35">
      <c r="A877">
        <v>828</v>
      </c>
      <c r="B877" s="1">
        <v>45307</v>
      </c>
      <c r="C877" t="s">
        <v>20</v>
      </c>
      <c r="D877" t="s">
        <v>31</v>
      </c>
      <c r="E877" t="s">
        <v>52</v>
      </c>
      <c r="F877" t="s">
        <v>23</v>
      </c>
      <c r="G877" t="s">
        <v>39</v>
      </c>
      <c r="H877">
        <v>208.26</v>
      </c>
      <c r="I877">
        <v>114.29</v>
      </c>
      <c r="J877">
        <v>93.97</v>
      </c>
      <c r="K877">
        <v>10.61</v>
      </c>
      <c r="L877">
        <v>3455847</v>
      </c>
      <c r="M877">
        <v>6.0000000000000002E-5</v>
      </c>
      <c r="N877">
        <v>7594.38</v>
      </c>
      <c r="O877">
        <v>5.55</v>
      </c>
      <c r="P877">
        <v>5.7</v>
      </c>
      <c r="Q877">
        <v>64.16</v>
      </c>
      <c r="R877">
        <v>43.32</v>
      </c>
      <c r="S877">
        <v>-7.48</v>
      </c>
      <c r="T877" t="s">
        <v>54</v>
      </c>
      <c r="U877">
        <f>YEAR(Plastic_Pollution_Data[[#This Row],[Date]])</f>
        <v>2024</v>
      </c>
    </row>
    <row r="878" spans="1:21" x14ac:dyDescent="0.35">
      <c r="A878">
        <v>830</v>
      </c>
      <c r="B878" s="1">
        <v>44773</v>
      </c>
      <c r="C878" t="s">
        <v>48</v>
      </c>
      <c r="D878" t="s">
        <v>49</v>
      </c>
      <c r="E878" t="s">
        <v>52</v>
      </c>
      <c r="F878" t="s">
        <v>43</v>
      </c>
      <c r="G878" t="s">
        <v>39</v>
      </c>
      <c r="H878">
        <v>2254.34</v>
      </c>
      <c r="I878">
        <v>1213.94</v>
      </c>
      <c r="J878">
        <v>1040.4000000000001</v>
      </c>
      <c r="K878">
        <v>63.42</v>
      </c>
      <c r="L878">
        <v>13252463</v>
      </c>
      <c r="M878">
        <v>1.7000000000000001E-4</v>
      </c>
      <c r="N878">
        <v>195839.75</v>
      </c>
      <c r="O878">
        <v>7.69</v>
      </c>
      <c r="P878">
        <v>5.94</v>
      </c>
      <c r="Q878">
        <v>35.770000000000003</v>
      </c>
      <c r="R878">
        <v>20.079999999999998</v>
      </c>
      <c r="S878">
        <v>44.15</v>
      </c>
      <c r="T878" t="s">
        <v>54</v>
      </c>
      <c r="U878">
        <f>YEAR(Plastic_Pollution_Data[[#This Row],[Date]])</f>
        <v>2022</v>
      </c>
    </row>
    <row r="879" spans="1:21" x14ac:dyDescent="0.35">
      <c r="A879">
        <v>833</v>
      </c>
      <c r="B879" s="1">
        <v>44728</v>
      </c>
      <c r="C879" t="s">
        <v>20</v>
      </c>
      <c r="D879" t="s">
        <v>41</v>
      </c>
      <c r="E879" t="s">
        <v>52</v>
      </c>
      <c r="F879" t="s">
        <v>23</v>
      </c>
      <c r="G879" t="s">
        <v>24</v>
      </c>
      <c r="H879">
        <v>3567</v>
      </c>
      <c r="I879">
        <v>1839.63</v>
      </c>
      <c r="J879">
        <v>1727.37</v>
      </c>
      <c r="K879">
        <v>141.47999999999999</v>
      </c>
      <c r="L879">
        <v>19316949</v>
      </c>
      <c r="M879">
        <v>1.85E-4</v>
      </c>
      <c r="N879">
        <v>295227.28999999998</v>
      </c>
      <c r="O879">
        <v>6.45</v>
      </c>
      <c r="P879">
        <v>1.19</v>
      </c>
      <c r="Q879">
        <v>34.01</v>
      </c>
      <c r="R879">
        <v>56.26</v>
      </c>
      <c r="S879">
        <v>9.73</v>
      </c>
      <c r="T879" t="s">
        <v>54</v>
      </c>
      <c r="U879">
        <f>YEAR(Plastic_Pollution_Data[[#This Row],[Date]])</f>
        <v>2022</v>
      </c>
    </row>
    <row r="880" spans="1:21" x14ac:dyDescent="0.35">
      <c r="A880">
        <v>860</v>
      </c>
      <c r="B880" s="1">
        <v>44769</v>
      </c>
      <c r="C880" t="s">
        <v>36</v>
      </c>
      <c r="D880" t="s">
        <v>49</v>
      </c>
      <c r="E880" t="s">
        <v>52</v>
      </c>
      <c r="F880" t="s">
        <v>35</v>
      </c>
      <c r="G880" t="s">
        <v>39</v>
      </c>
      <c r="H880">
        <v>3898.76</v>
      </c>
      <c r="I880">
        <v>515.71</v>
      </c>
      <c r="J880">
        <v>3383.05</v>
      </c>
      <c r="K880">
        <v>935.5</v>
      </c>
      <c r="L880">
        <v>14949368</v>
      </c>
      <c r="M880">
        <v>2.61E-4</v>
      </c>
      <c r="N880">
        <v>536399.79</v>
      </c>
      <c r="O880">
        <v>1.1299999999999999</v>
      </c>
      <c r="P880">
        <v>1.06</v>
      </c>
      <c r="Q880">
        <v>31.62</v>
      </c>
      <c r="R880">
        <v>31.18</v>
      </c>
      <c r="S880">
        <v>37.200000000000003</v>
      </c>
      <c r="T880" t="s">
        <v>54</v>
      </c>
      <c r="U880">
        <f>YEAR(Plastic_Pollution_Data[[#This Row],[Date]])</f>
        <v>2022</v>
      </c>
    </row>
    <row r="881" spans="1:21" x14ac:dyDescent="0.35">
      <c r="A881">
        <v>863</v>
      </c>
      <c r="B881" s="1">
        <v>45285</v>
      </c>
      <c r="C881" t="s">
        <v>47</v>
      </c>
      <c r="D881" t="s">
        <v>37</v>
      </c>
      <c r="E881" t="s">
        <v>52</v>
      </c>
      <c r="F881" t="s">
        <v>23</v>
      </c>
      <c r="G881" t="s">
        <v>46</v>
      </c>
      <c r="H881">
        <v>1827.03</v>
      </c>
      <c r="I881">
        <v>475.22</v>
      </c>
      <c r="J881">
        <v>1351.81</v>
      </c>
      <c r="K881">
        <v>153.5</v>
      </c>
      <c r="L881">
        <v>18325527</v>
      </c>
      <c r="M881">
        <v>1E-4</v>
      </c>
      <c r="N881">
        <v>248434.68</v>
      </c>
      <c r="O881">
        <v>9.84</v>
      </c>
      <c r="P881">
        <v>5.69</v>
      </c>
      <c r="Q881">
        <v>34.69</v>
      </c>
      <c r="R881">
        <v>52.01</v>
      </c>
      <c r="S881">
        <v>13.3</v>
      </c>
      <c r="T881" t="s">
        <v>54</v>
      </c>
      <c r="U881">
        <f>YEAR(Plastic_Pollution_Data[[#This Row],[Date]])</f>
        <v>2023</v>
      </c>
    </row>
    <row r="882" spans="1:21" x14ac:dyDescent="0.35">
      <c r="A882">
        <v>874</v>
      </c>
      <c r="B882" s="1">
        <v>45341</v>
      </c>
      <c r="C882" t="s">
        <v>48</v>
      </c>
      <c r="D882" t="s">
        <v>31</v>
      </c>
      <c r="E882" t="s">
        <v>52</v>
      </c>
      <c r="F882" t="s">
        <v>43</v>
      </c>
      <c r="G882" t="s">
        <v>24</v>
      </c>
      <c r="H882">
        <v>170.02</v>
      </c>
      <c r="I882">
        <v>87.93</v>
      </c>
      <c r="J882">
        <v>82.09</v>
      </c>
      <c r="K882">
        <v>22.54</v>
      </c>
      <c r="L882">
        <v>6000095</v>
      </c>
      <c r="M882">
        <v>2.8E-5</v>
      </c>
      <c r="N882">
        <v>9930.2099999999991</v>
      </c>
      <c r="O882">
        <v>3.18</v>
      </c>
      <c r="P882">
        <v>5.42</v>
      </c>
      <c r="Q882">
        <v>15.38</v>
      </c>
      <c r="R882">
        <v>48.53</v>
      </c>
      <c r="S882">
        <v>36.090000000000003</v>
      </c>
      <c r="T882" t="s">
        <v>54</v>
      </c>
      <c r="U882">
        <f>YEAR(Plastic_Pollution_Data[[#This Row],[Date]])</f>
        <v>2024</v>
      </c>
    </row>
    <row r="883" spans="1:21" x14ac:dyDescent="0.35">
      <c r="A883">
        <v>888</v>
      </c>
      <c r="B883" s="1">
        <v>45066</v>
      </c>
      <c r="C883" t="s">
        <v>45</v>
      </c>
      <c r="D883" t="s">
        <v>42</v>
      </c>
      <c r="E883" t="s">
        <v>52</v>
      </c>
      <c r="F883" t="s">
        <v>28</v>
      </c>
      <c r="G883" t="s">
        <v>46</v>
      </c>
      <c r="H883">
        <v>4696.41</v>
      </c>
      <c r="I883">
        <v>1888.01</v>
      </c>
      <c r="J883">
        <v>2808.4</v>
      </c>
      <c r="K883">
        <v>229.03</v>
      </c>
      <c r="L883">
        <v>19757177</v>
      </c>
      <c r="M883">
        <v>2.3800000000000001E-4</v>
      </c>
      <c r="N883">
        <v>274207.84000000003</v>
      </c>
      <c r="O883">
        <v>7.27</v>
      </c>
      <c r="P883">
        <v>3.04</v>
      </c>
      <c r="Q883">
        <v>57.99</v>
      </c>
      <c r="R883">
        <v>13.42</v>
      </c>
      <c r="S883">
        <v>28.59</v>
      </c>
      <c r="T883" t="s">
        <v>54</v>
      </c>
      <c r="U883">
        <f>YEAR(Plastic_Pollution_Data[[#This Row],[Date]])</f>
        <v>2023</v>
      </c>
    </row>
    <row r="884" spans="1:21" x14ac:dyDescent="0.35">
      <c r="A884">
        <v>918</v>
      </c>
      <c r="B884" s="1">
        <v>44782</v>
      </c>
      <c r="C884" t="s">
        <v>20</v>
      </c>
      <c r="D884" t="s">
        <v>34</v>
      </c>
      <c r="E884" t="s">
        <v>52</v>
      </c>
      <c r="F884" t="s">
        <v>35</v>
      </c>
      <c r="G884" t="s">
        <v>46</v>
      </c>
      <c r="H884">
        <v>3607.18</v>
      </c>
      <c r="I884">
        <v>2130.5700000000002</v>
      </c>
      <c r="J884">
        <v>1476.61</v>
      </c>
      <c r="K884">
        <v>100.66</v>
      </c>
      <c r="L884">
        <v>10909950</v>
      </c>
      <c r="M884">
        <v>3.3100000000000002E-4</v>
      </c>
      <c r="N884">
        <v>286590.45</v>
      </c>
      <c r="O884">
        <v>4.2699999999999996</v>
      </c>
      <c r="P884">
        <v>6.99</v>
      </c>
      <c r="Q884">
        <v>40.46</v>
      </c>
      <c r="R884">
        <v>56.67</v>
      </c>
      <c r="S884">
        <v>2.87</v>
      </c>
      <c r="T884" t="s">
        <v>54</v>
      </c>
      <c r="U884">
        <f>YEAR(Plastic_Pollution_Data[[#This Row],[Date]])</f>
        <v>2022</v>
      </c>
    </row>
    <row r="885" spans="1:21" x14ac:dyDescent="0.35">
      <c r="A885">
        <v>958</v>
      </c>
      <c r="B885" s="1">
        <v>45350</v>
      </c>
      <c r="C885" t="s">
        <v>47</v>
      </c>
      <c r="D885" t="s">
        <v>42</v>
      </c>
      <c r="E885" t="s">
        <v>52</v>
      </c>
      <c r="F885" t="s">
        <v>23</v>
      </c>
      <c r="G885" t="s">
        <v>38</v>
      </c>
      <c r="H885">
        <v>1336.26</v>
      </c>
      <c r="I885">
        <v>695.22</v>
      </c>
      <c r="J885">
        <v>641.04</v>
      </c>
      <c r="K885">
        <v>183.69</v>
      </c>
      <c r="L885">
        <v>12751557</v>
      </c>
      <c r="M885">
        <v>1.05E-4</v>
      </c>
      <c r="N885">
        <v>66257.97</v>
      </c>
      <c r="O885">
        <v>3.78</v>
      </c>
      <c r="P885">
        <v>8.7100000000000009</v>
      </c>
      <c r="Q885">
        <v>48.37</v>
      </c>
      <c r="R885">
        <v>44.7</v>
      </c>
      <c r="S885">
        <v>6.93</v>
      </c>
      <c r="T885" t="s">
        <v>54</v>
      </c>
      <c r="U885">
        <f>YEAR(Plastic_Pollution_Data[[#This Row],[Date]])</f>
        <v>2024</v>
      </c>
    </row>
    <row r="886" spans="1:21" x14ac:dyDescent="0.35">
      <c r="A886">
        <v>963</v>
      </c>
      <c r="B886" s="1">
        <v>45090</v>
      </c>
      <c r="C886" t="s">
        <v>36</v>
      </c>
      <c r="D886" t="s">
        <v>31</v>
      </c>
      <c r="E886" t="s">
        <v>52</v>
      </c>
      <c r="F886" t="s">
        <v>28</v>
      </c>
      <c r="G886" t="s">
        <v>29</v>
      </c>
      <c r="H886">
        <v>4832.76</v>
      </c>
      <c r="I886">
        <v>619.97</v>
      </c>
      <c r="J886">
        <v>4212.79</v>
      </c>
      <c r="K886">
        <v>1132.77</v>
      </c>
      <c r="L886">
        <v>8000383</v>
      </c>
      <c r="M886">
        <v>6.0400000000000004E-4</v>
      </c>
      <c r="N886">
        <v>575213.84</v>
      </c>
      <c r="O886">
        <v>2.84</v>
      </c>
      <c r="P886">
        <v>1.92</v>
      </c>
      <c r="Q886">
        <v>28.37</v>
      </c>
      <c r="R886">
        <v>37.64</v>
      </c>
      <c r="S886">
        <v>33.99</v>
      </c>
      <c r="T886" t="s">
        <v>54</v>
      </c>
      <c r="U886">
        <f>YEAR(Plastic_Pollution_Data[[#This Row],[Date]])</f>
        <v>2023</v>
      </c>
    </row>
    <row r="887" spans="1:21" x14ac:dyDescent="0.35">
      <c r="A887">
        <v>973</v>
      </c>
      <c r="B887" s="1">
        <v>45495</v>
      </c>
      <c r="C887" t="s">
        <v>47</v>
      </c>
      <c r="D887" t="s">
        <v>42</v>
      </c>
      <c r="E887" t="s">
        <v>52</v>
      </c>
      <c r="F887" t="s">
        <v>35</v>
      </c>
      <c r="G887" t="s">
        <v>24</v>
      </c>
      <c r="H887">
        <v>564.83000000000004</v>
      </c>
      <c r="I887">
        <v>56.96</v>
      </c>
      <c r="J887">
        <v>507.87</v>
      </c>
      <c r="K887">
        <v>30.88</v>
      </c>
      <c r="L887">
        <v>5118652</v>
      </c>
      <c r="M887">
        <v>1.1E-4</v>
      </c>
      <c r="N887">
        <v>78600.259999999995</v>
      </c>
      <c r="O887">
        <v>6.97</v>
      </c>
      <c r="P887">
        <v>6.63</v>
      </c>
      <c r="Q887">
        <v>13.77</v>
      </c>
      <c r="R887">
        <v>43.92</v>
      </c>
      <c r="S887">
        <v>42.31</v>
      </c>
      <c r="T887" t="s">
        <v>54</v>
      </c>
      <c r="U887">
        <f>YEAR(Plastic_Pollution_Data[[#This Row],[Date]])</f>
        <v>2024</v>
      </c>
    </row>
    <row r="888" spans="1:21" x14ac:dyDescent="0.35">
      <c r="A888">
        <v>982</v>
      </c>
      <c r="B888" s="1">
        <v>45560</v>
      </c>
      <c r="C888" t="s">
        <v>45</v>
      </c>
      <c r="D888" t="s">
        <v>49</v>
      </c>
      <c r="E888" t="s">
        <v>52</v>
      </c>
      <c r="F888" t="s">
        <v>23</v>
      </c>
      <c r="G888" t="s">
        <v>40</v>
      </c>
      <c r="H888">
        <v>4356.09</v>
      </c>
      <c r="I888">
        <v>472.21</v>
      </c>
      <c r="J888">
        <v>3883.88</v>
      </c>
      <c r="K888">
        <v>1080.1300000000001</v>
      </c>
      <c r="L888">
        <v>326213</v>
      </c>
      <c r="M888">
        <v>1.3354E-2</v>
      </c>
      <c r="N888">
        <v>363821.59</v>
      </c>
      <c r="O888">
        <v>5.75</v>
      </c>
      <c r="P888">
        <v>4.1399999999999997</v>
      </c>
      <c r="Q888">
        <v>29.75</v>
      </c>
      <c r="R888">
        <v>26.96</v>
      </c>
      <c r="S888">
        <v>43.29</v>
      </c>
      <c r="T888" t="s">
        <v>54</v>
      </c>
      <c r="U888">
        <f>YEAR(Plastic_Pollution_Data[[#This Row],[Date]])</f>
        <v>2024</v>
      </c>
    </row>
    <row r="889" spans="1:21" x14ac:dyDescent="0.35">
      <c r="A889">
        <v>990</v>
      </c>
      <c r="B889" s="1">
        <v>45003</v>
      </c>
      <c r="C889" t="s">
        <v>47</v>
      </c>
      <c r="D889" t="s">
        <v>42</v>
      </c>
      <c r="E889" t="s">
        <v>52</v>
      </c>
      <c r="F889" t="s">
        <v>23</v>
      </c>
      <c r="G889" t="s">
        <v>39</v>
      </c>
      <c r="H889">
        <v>4369.68</v>
      </c>
      <c r="I889">
        <v>2428.4299999999998</v>
      </c>
      <c r="J889">
        <v>1941.25</v>
      </c>
      <c r="K889">
        <v>454.58</v>
      </c>
      <c r="L889">
        <v>6035184</v>
      </c>
      <c r="M889">
        <v>7.2400000000000003E-4</v>
      </c>
      <c r="N889">
        <v>227014.96</v>
      </c>
      <c r="O889">
        <v>9.86</v>
      </c>
      <c r="P889">
        <v>7.8</v>
      </c>
      <c r="Q889">
        <v>29.45</v>
      </c>
      <c r="R889">
        <v>37.57</v>
      </c>
      <c r="S889">
        <v>32.979999999999997</v>
      </c>
      <c r="T889" t="s">
        <v>54</v>
      </c>
      <c r="U889">
        <f>YEAR(Plastic_Pollution_Data[[#This Row],[Date]])</f>
        <v>2023</v>
      </c>
    </row>
    <row r="890" spans="1:21" x14ac:dyDescent="0.35">
      <c r="A890">
        <v>997</v>
      </c>
      <c r="B890" s="1">
        <v>44849</v>
      </c>
      <c r="C890" t="s">
        <v>45</v>
      </c>
      <c r="D890" t="s">
        <v>41</v>
      </c>
      <c r="E890" t="s">
        <v>52</v>
      </c>
      <c r="F890" t="s">
        <v>35</v>
      </c>
      <c r="G890" t="s">
        <v>46</v>
      </c>
      <c r="H890">
        <v>3060.22</v>
      </c>
      <c r="I890">
        <v>1424.26</v>
      </c>
      <c r="J890">
        <v>1635.96</v>
      </c>
      <c r="K890">
        <v>407.25</v>
      </c>
      <c r="L890">
        <v>12349716</v>
      </c>
      <c r="M890">
        <v>2.4800000000000001E-4</v>
      </c>
      <c r="N890">
        <v>180849.06</v>
      </c>
      <c r="O890">
        <v>3.04</v>
      </c>
      <c r="P890">
        <v>4.47</v>
      </c>
      <c r="Q890">
        <v>38.78</v>
      </c>
      <c r="R890">
        <v>15.28</v>
      </c>
      <c r="S890">
        <v>45.94</v>
      </c>
      <c r="T890" t="s">
        <v>54</v>
      </c>
      <c r="U890">
        <f>YEAR(Plastic_Pollution_Data[[#This Row],[Date]])</f>
        <v>2022</v>
      </c>
    </row>
    <row r="891" spans="1:21" x14ac:dyDescent="0.35">
      <c r="A891">
        <v>1007</v>
      </c>
      <c r="B891" s="1">
        <v>44785</v>
      </c>
      <c r="C891" t="s">
        <v>47</v>
      </c>
      <c r="D891" t="s">
        <v>21</v>
      </c>
      <c r="E891" t="s">
        <v>52</v>
      </c>
      <c r="F891" t="s">
        <v>28</v>
      </c>
      <c r="G891" t="s">
        <v>39</v>
      </c>
      <c r="H891">
        <v>1047.46</v>
      </c>
      <c r="I891">
        <v>538.87</v>
      </c>
      <c r="J891">
        <v>508.59</v>
      </c>
      <c r="K891">
        <v>126.26</v>
      </c>
      <c r="L891">
        <v>359782</v>
      </c>
      <c r="M891">
        <v>2.911E-3</v>
      </c>
      <c r="N891">
        <v>52191.93</v>
      </c>
      <c r="O891">
        <v>7.47</v>
      </c>
      <c r="P891">
        <v>8.4499999999999993</v>
      </c>
      <c r="Q891">
        <v>47.99</v>
      </c>
      <c r="R891">
        <v>30.33</v>
      </c>
      <c r="S891">
        <v>21.68</v>
      </c>
      <c r="T891" t="s">
        <v>54</v>
      </c>
      <c r="U891">
        <f>YEAR(Plastic_Pollution_Data[[#This Row],[Date]])</f>
        <v>2022</v>
      </c>
    </row>
    <row r="892" spans="1:21" x14ac:dyDescent="0.35">
      <c r="A892">
        <v>1013</v>
      </c>
      <c r="B892" s="1">
        <v>44664</v>
      </c>
      <c r="C892" t="s">
        <v>30</v>
      </c>
      <c r="D892" t="s">
        <v>37</v>
      </c>
      <c r="E892" t="s">
        <v>52</v>
      </c>
      <c r="F892" t="s">
        <v>23</v>
      </c>
      <c r="G892" t="s">
        <v>40</v>
      </c>
      <c r="H892">
        <v>2125.11</v>
      </c>
      <c r="I892">
        <v>1009.95</v>
      </c>
      <c r="J892">
        <v>1115.1600000000001</v>
      </c>
      <c r="K892">
        <v>294.5</v>
      </c>
      <c r="L892">
        <v>10351916</v>
      </c>
      <c r="M892">
        <v>2.05E-4</v>
      </c>
      <c r="N892">
        <v>113086.49</v>
      </c>
      <c r="O892">
        <v>5.9</v>
      </c>
      <c r="P892">
        <v>8.5299999999999994</v>
      </c>
      <c r="Q892">
        <v>60.17</v>
      </c>
      <c r="R892">
        <v>19.399999999999999</v>
      </c>
      <c r="S892">
        <v>20.43</v>
      </c>
      <c r="T892" t="s">
        <v>54</v>
      </c>
      <c r="U892">
        <f>YEAR(Plastic_Pollution_Data[[#This Row],[Date]])</f>
        <v>2022</v>
      </c>
    </row>
    <row r="893" spans="1:21" x14ac:dyDescent="0.35">
      <c r="A893">
        <v>1019</v>
      </c>
      <c r="B893" s="1">
        <v>44630</v>
      </c>
      <c r="C893" t="s">
        <v>36</v>
      </c>
      <c r="D893" t="s">
        <v>42</v>
      </c>
      <c r="E893" t="s">
        <v>52</v>
      </c>
      <c r="F893" t="s">
        <v>35</v>
      </c>
      <c r="G893" t="s">
        <v>39</v>
      </c>
      <c r="H893">
        <v>2404.5700000000002</v>
      </c>
      <c r="I893">
        <v>613.45000000000005</v>
      </c>
      <c r="J893">
        <v>1791.12</v>
      </c>
      <c r="K893">
        <v>207.44</v>
      </c>
      <c r="L893">
        <v>18896540</v>
      </c>
      <c r="M893">
        <v>1.27E-4</v>
      </c>
      <c r="N893">
        <v>289384.36</v>
      </c>
      <c r="O893">
        <v>3</v>
      </c>
      <c r="P893">
        <v>4.6500000000000004</v>
      </c>
      <c r="Q893">
        <v>13.26</v>
      </c>
      <c r="R893">
        <v>11.17</v>
      </c>
      <c r="S893">
        <v>75.569999999999993</v>
      </c>
      <c r="T893" t="s">
        <v>54</v>
      </c>
      <c r="U893">
        <f>YEAR(Plastic_Pollution_Data[[#This Row],[Date]])</f>
        <v>2022</v>
      </c>
    </row>
    <row r="894" spans="1:21" x14ac:dyDescent="0.35">
      <c r="A894">
        <v>1045</v>
      </c>
      <c r="B894" s="1">
        <v>45123</v>
      </c>
      <c r="C894" t="s">
        <v>33</v>
      </c>
      <c r="D894" t="s">
        <v>27</v>
      </c>
      <c r="E894" t="s">
        <v>52</v>
      </c>
      <c r="F894" t="s">
        <v>23</v>
      </c>
      <c r="G894" t="s">
        <v>40</v>
      </c>
      <c r="H894">
        <v>2649.65</v>
      </c>
      <c r="I894">
        <v>283.11</v>
      </c>
      <c r="J894">
        <v>2366.54</v>
      </c>
      <c r="K894">
        <v>546.19000000000005</v>
      </c>
      <c r="L894">
        <v>292807</v>
      </c>
      <c r="M894">
        <v>9.0489999999999998E-3</v>
      </c>
      <c r="N894">
        <v>214039.6</v>
      </c>
      <c r="O894">
        <v>8.43</v>
      </c>
      <c r="P894">
        <v>9.3000000000000007</v>
      </c>
      <c r="Q894">
        <v>35.51</v>
      </c>
      <c r="R894">
        <v>46.25</v>
      </c>
      <c r="S894">
        <v>18.239999999999998</v>
      </c>
      <c r="T894" t="s">
        <v>54</v>
      </c>
      <c r="U894">
        <f>YEAR(Plastic_Pollution_Data[[#This Row],[Date]])</f>
        <v>2023</v>
      </c>
    </row>
    <row r="895" spans="1:21" x14ac:dyDescent="0.35">
      <c r="A895">
        <v>1051</v>
      </c>
      <c r="B895" s="1">
        <v>44861</v>
      </c>
      <c r="C895" t="s">
        <v>45</v>
      </c>
      <c r="D895" t="s">
        <v>27</v>
      </c>
      <c r="E895" t="s">
        <v>52</v>
      </c>
      <c r="F895" t="s">
        <v>23</v>
      </c>
      <c r="G895" t="s">
        <v>38</v>
      </c>
      <c r="H895">
        <v>4781.6899999999996</v>
      </c>
      <c r="I895">
        <v>1142.22</v>
      </c>
      <c r="J895">
        <v>3639.47</v>
      </c>
      <c r="K895">
        <v>195.8</v>
      </c>
      <c r="L895">
        <v>16282847</v>
      </c>
      <c r="M895">
        <v>2.9399999999999999E-4</v>
      </c>
      <c r="N895">
        <v>513192.57</v>
      </c>
      <c r="O895">
        <v>7.24</v>
      </c>
      <c r="P895">
        <v>2</v>
      </c>
      <c r="Q895">
        <v>31.1</v>
      </c>
      <c r="R895">
        <v>35.24</v>
      </c>
      <c r="S895">
        <v>33.659999999999997</v>
      </c>
      <c r="T895" t="s">
        <v>54</v>
      </c>
      <c r="U895">
        <f>YEAR(Plastic_Pollution_Data[[#This Row],[Date]])</f>
        <v>2022</v>
      </c>
    </row>
    <row r="896" spans="1:21" x14ac:dyDescent="0.35">
      <c r="A896">
        <v>1061</v>
      </c>
      <c r="B896" s="1">
        <v>44708</v>
      </c>
      <c r="C896" t="s">
        <v>48</v>
      </c>
      <c r="D896" t="s">
        <v>34</v>
      </c>
      <c r="E896" t="s">
        <v>52</v>
      </c>
      <c r="F896" t="s">
        <v>28</v>
      </c>
      <c r="G896" t="s">
        <v>46</v>
      </c>
      <c r="H896">
        <v>1683.63</v>
      </c>
      <c r="I896">
        <v>917</v>
      </c>
      <c r="J896">
        <v>766.63</v>
      </c>
      <c r="K896">
        <v>198.34</v>
      </c>
      <c r="L896">
        <v>7100924</v>
      </c>
      <c r="M896">
        <v>2.3699999999999999E-4</v>
      </c>
      <c r="N896">
        <v>69558.22</v>
      </c>
      <c r="O896">
        <v>1.55</v>
      </c>
      <c r="P896">
        <v>6.28</v>
      </c>
      <c r="Q896">
        <v>48.69</v>
      </c>
      <c r="R896">
        <v>31.72</v>
      </c>
      <c r="S896">
        <v>19.59</v>
      </c>
      <c r="T896" t="s">
        <v>54</v>
      </c>
      <c r="U896">
        <f>YEAR(Plastic_Pollution_Data[[#This Row],[Date]])</f>
        <v>2022</v>
      </c>
    </row>
    <row r="897" spans="1:21" x14ac:dyDescent="0.35">
      <c r="A897">
        <v>1088</v>
      </c>
      <c r="B897" s="1">
        <v>45326</v>
      </c>
      <c r="C897" t="s">
        <v>36</v>
      </c>
      <c r="D897" t="s">
        <v>31</v>
      </c>
      <c r="E897" t="s">
        <v>52</v>
      </c>
      <c r="F897" t="s">
        <v>23</v>
      </c>
      <c r="G897" t="s">
        <v>39</v>
      </c>
      <c r="H897">
        <v>4750.08</v>
      </c>
      <c r="I897">
        <v>1344.27</v>
      </c>
      <c r="J897">
        <v>3405.81</v>
      </c>
      <c r="K897">
        <v>781.95</v>
      </c>
      <c r="L897">
        <v>3920645</v>
      </c>
      <c r="M897">
        <v>1.212E-3</v>
      </c>
      <c r="N897">
        <v>363618.12</v>
      </c>
      <c r="O897">
        <v>6.54</v>
      </c>
      <c r="P897">
        <v>4.0599999999999996</v>
      </c>
      <c r="Q897">
        <v>33.21</v>
      </c>
      <c r="R897">
        <v>36.770000000000003</v>
      </c>
      <c r="S897">
        <v>30.02</v>
      </c>
      <c r="T897" t="s">
        <v>54</v>
      </c>
      <c r="U897">
        <f>YEAR(Plastic_Pollution_Data[[#This Row],[Date]])</f>
        <v>2024</v>
      </c>
    </row>
    <row r="898" spans="1:21" x14ac:dyDescent="0.35">
      <c r="A898">
        <v>1092</v>
      </c>
      <c r="B898" s="1">
        <v>45528</v>
      </c>
      <c r="C898" t="s">
        <v>20</v>
      </c>
      <c r="D898" t="s">
        <v>31</v>
      </c>
      <c r="E898" t="s">
        <v>52</v>
      </c>
      <c r="F898" t="s">
        <v>28</v>
      </c>
      <c r="G898" t="s">
        <v>39</v>
      </c>
      <c r="H898">
        <v>4606.7700000000004</v>
      </c>
      <c r="I898">
        <v>1052.75</v>
      </c>
      <c r="J898">
        <v>3554.02</v>
      </c>
      <c r="K898">
        <v>810.78</v>
      </c>
      <c r="L898">
        <v>4559256</v>
      </c>
      <c r="M898">
        <v>1.01E-3</v>
      </c>
      <c r="N898">
        <v>239760.06</v>
      </c>
      <c r="O898">
        <v>7.5</v>
      </c>
      <c r="P898">
        <v>8.1</v>
      </c>
      <c r="Q898">
        <v>24.54</v>
      </c>
      <c r="R898">
        <v>23.34</v>
      </c>
      <c r="S898">
        <v>52.12</v>
      </c>
      <c r="T898" t="s">
        <v>54</v>
      </c>
      <c r="U898">
        <f>YEAR(Plastic_Pollution_Data[[#This Row],[Date]])</f>
        <v>2024</v>
      </c>
    </row>
    <row r="899" spans="1:21" x14ac:dyDescent="0.35">
      <c r="A899">
        <v>1138</v>
      </c>
      <c r="B899" s="1">
        <v>44684</v>
      </c>
      <c r="C899" t="s">
        <v>47</v>
      </c>
      <c r="D899" t="s">
        <v>49</v>
      </c>
      <c r="E899" t="s">
        <v>52</v>
      </c>
      <c r="F899" t="s">
        <v>35</v>
      </c>
      <c r="G899" t="s">
        <v>38</v>
      </c>
      <c r="H899">
        <v>1591.36</v>
      </c>
      <c r="I899">
        <v>465.75</v>
      </c>
      <c r="J899">
        <v>1125.6099999999999</v>
      </c>
      <c r="K899">
        <v>207.19</v>
      </c>
      <c r="L899">
        <v>16481084</v>
      </c>
      <c r="M899">
        <v>9.7E-5</v>
      </c>
      <c r="N899">
        <v>98204.08</v>
      </c>
      <c r="O899">
        <v>4.42</v>
      </c>
      <c r="P899">
        <v>1.06</v>
      </c>
      <c r="Q899">
        <v>37.67</v>
      </c>
      <c r="R899">
        <v>59.6</v>
      </c>
      <c r="S899">
        <v>2.73</v>
      </c>
      <c r="T899" t="s">
        <v>54</v>
      </c>
      <c r="U899">
        <f>YEAR(Plastic_Pollution_Data[[#This Row],[Date]])</f>
        <v>2022</v>
      </c>
    </row>
    <row r="900" spans="1:21" x14ac:dyDescent="0.35">
      <c r="A900">
        <v>1160</v>
      </c>
      <c r="B900" s="1">
        <v>44598</v>
      </c>
      <c r="C900" t="s">
        <v>20</v>
      </c>
      <c r="D900" t="s">
        <v>41</v>
      </c>
      <c r="E900" t="s">
        <v>52</v>
      </c>
      <c r="F900" t="s">
        <v>35</v>
      </c>
      <c r="G900" t="s">
        <v>40</v>
      </c>
      <c r="H900">
        <v>1784.17</v>
      </c>
      <c r="I900">
        <v>665.69</v>
      </c>
      <c r="J900">
        <v>1118.48</v>
      </c>
      <c r="K900">
        <v>281.64</v>
      </c>
      <c r="L900">
        <v>12653976</v>
      </c>
      <c r="M900">
        <v>1.4100000000000001E-4</v>
      </c>
      <c r="N900">
        <v>211316.67</v>
      </c>
      <c r="O900">
        <v>9.76</v>
      </c>
      <c r="P900">
        <v>8.1300000000000008</v>
      </c>
      <c r="Q900">
        <v>66.459999999999994</v>
      </c>
      <c r="R900">
        <v>55.5</v>
      </c>
      <c r="S900">
        <v>-21.96</v>
      </c>
      <c r="T900" t="s">
        <v>54</v>
      </c>
      <c r="U900">
        <f>YEAR(Plastic_Pollution_Data[[#This Row],[Date]])</f>
        <v>2022</v>
      </c>
    </row>
    <row r="901" spans="1:21" x14ac:dyDescent="0.35">
      <c r="A901">
        <v>1178</v>
      </c>
      <c r="B901" s="1">
        <v>44760</v>
      </c>
      <c r="C901" t="s">
        <v>26</v>
      </c>
      <c r="D901" t="s">
        <v>37</v>
      </c>
      <c r="E901" t="s">
        <v>52</v>
      </c>
      <c r="F901" t="s">
        <v>43</v>
      </c>
      <c r="G901" t="s">
        <v>29</v>
      </c>
      <c r="H901">
        <v>2153.21</v>
      </c>
      <c r="I901">
        <v>271.98</v>
      </c>
      <c r="J901">
        <v>1881.23</v>
      </c>
      <c r="K901">
        <v>212.76</v>
      </c>
      <c r="L901">
        <v>3646824</v>
      </c>
      <c r="M901">
        <v>5.9000000000000003E-4</v>
      </c>
      <c r="N901">
        <v>212808.6</v>
      </c>
      <c r="O901">
        <v>2.09</v>
      </c>
      <c r="P901">
        <v>2.41</v>
      </c>
      <c r="Q901">
        <v>18.489999999999998</v>
      </c>
      <c r="R901">
        <v>30.48</v>
      </c>
      <c r="S901">
        <v>51.03</v>
      </c>
      <c r="T901" t="s">
        <v>54</v>
      </c>
      <c r="U901">
        <f>YEAR(Plastic_Pollution_Data[[#This Row],[Date]])</f>
        <v>2022</v>
      </c>
    </row>
    <row r="902" spans="1:21" x14ac:dyDescent="0.35">
      <c r="A902">
        <v>1183</v>
      </c>
      <c r="B902" s="1">
        <v>44608</v>
      </c>
      <c r="C902" t="s">
        <v>26</v>
      </c>
      <c r="D902" t="s">
        <v>41</v>
      </c>
      <c r="E902" t="s">
        <v>52</v>
      </c>
      <c r="F902" t="s">
        <v>35</v>
      </c>
      <c r="G902" t="s">
        <v>40</v>
      </c>
      <c r="H902">
        <v>1644.87</v>
      </c>
      <c r="I902">
        <v>318.31</v>
      </c>
      <c r="J902">
        <v>1326.56</v>
      </c>
      <c r="K902">
        <v>253.37</v>
      </c>
      <c r="L902">
        <v>6783971</v>
      </c>
      <c r="M902">
        <v>2.42E-4</v>
      </c>
      <c r="N902">
        <v>105411.66</v>
      </c>
      <c r="O902">
        <v>5.98</v>
      </c>
      <c r="P902">
        <v>9.19</v>
      </c>
      <c r="Q902">
        <v>33.93</v>
      </c>
      <c r="R902">
        <v>32.79</v>
      </c>
      <c r="S902">
        <v>33.28</v>
      </c>
      <c r="T902" t="s">
        <v>54</v>
      </c>
      <c r="U902">
        <f>YEAR(Plastic_Pollution_Data[[#This Row],[Date]])</f>
        <v>2022</v>
      </c>
    </row>
    <row r="903" spans="1:21" x14ac:dyDescent="0.35">
      <c r="A903">
        <v>1212</v>
      </c>
      <c r="B903" s="1">
        <v>44767</v>
      </c>
      <c r="C903" t="s">
        <v>48</v>
      </c>
      <c r="D903" t="s">
        <v>42</v>
      </c>
      <c r="E903" t="s">
        <v>52</v>
      </c>
      <c r="F903" t="s">
        <v>23</v>
      </c>
      <c r="G903" t="s">
        <v>40</v>
      </c>
      <c r="H903">
        <v>2667.07</v>
      </c>
      <c r="I903">
        <v>671.12</v>
      </c>
      <c r="J903">
        <v>1995.95</v>
      </c>
      <c r="K903">
        <v>437.04</v>
      </c>
      <c r="L903">
        <v>7637112</v>
      </c>
      <c r="M903">
        <v>3.4900000000000003E-4</v>
      </c>
      <c r="N903">
        <v>288186.88</v>
      </c>
      <c r="O903">
        <v>3.7</v>
      </c>
      <c r="P903">
        <v>9.8699999999999992</v>
      </c>
      <c r="Q903">
        <v>32.5</v>
      </c>
      <c r="R903">
        <v>51.86</v>
      </c>
      <c r="S903">
        <v>15.64</v>
      </c>
      <c r="T903" t="s">
        <v>54</v>
      </c>
      <c r="U903">
        <f>YEAR(Plastic_Pollution_Data[[#This Row],[Date]])</f>
        <v>2022</v>
      </c>
    </row>
    <row r="904" spans="1:21" x14ac:dyDescent="0.35">
      <c r="A904">
        <v>1213</v>
      </c>
      <c r="B904" s="1">
        <v>44866</v>
      </c>
      <c r="C904" t="s">
        <v>20</v>
      </c>
      <c r="D904" t="s">
        <v>37</v>
      </c>
      <c r="E904" t="s">
        <v>52</v>
      </c>
      <c r="F904" t="s">
        <v>43</v>
      </c>
      <c r="G904" t="s">
        <v>24</v>
      </c>
      <c r="H904">
        <v>332.71</v>
      </c>
      <c r="I904">
        <v>141.59</v>
      </c>
      <c r="J904">
        <v>191.12</v>
      </c>
      <c r="K904">
        <v>41.81</v>
      </c>
      <c r="L904">
        <v>2381831</v>
      </c>
      <c r="M904">
        <v>1.3999999999999999E-4</v>
      </c>
      <c r="N904">
        <v>29361.94</v>
      </c>
      <c r="O904">
        <v>6.68</v>
      </c>
      <c r="P904">
        <v>4.51</v>
      </c>
      <c r="Q904">
        <v>38.11</v>
      </c>
      <c r="R904">
        <v>59.42</v>
      </c>
      <c r="S904">
        <v>2.4700000000000002</v>
      </c>
      <c r="T904" t="s">
        <v>54</v>
      </c>
      <c r="U904">
        <f>YEAR(Plastic_Pollution_Data[[#This Row],[Date]])</f>
        <v>2022</v>
      </c>
    </row>
    <row r="905" spans="1:21" x14ac:dyDescent="0.35">
      <c r="A905">
        <v>1216</v>
      </c>
      <c r="B905" s="1">
        <v>44769</v>
      </c>
      <c r="C905" t="s">
        <v>20</v>
      </c>
      <c r="D905" t="s">
        <v>21</v>
      </c>
      <c r="E905" t="s">
        <v>52</v>
      </c>
      <c r="F905" t="s">
        <v>43</v>
      </c>
      <c r="G905" t="s">
        <v>38</v>
      </c>
      <c r="H905">
        <v>2633.26</v>
      </c>
      <c r="I905">
        <v>1510.83</v>
      </c>
      <c r="J905">
        <v>1122.43</v>
      </c>
      <c r="K905">
        <v>61.35</v>
      </c>
      <c r="L905">
        <v>16040167</v>
      </c>
      <c r="M905">
        <v>1.64E-4</v>
      </c>
      <c r="N905">
        <v>191803.41</v>
      </c>
      <c r="O905">
        <v>7.37</v>
      </c>
      <c r="P905">
        <v>5.05</v>
      </c>
      <c r="Q905">
        <v>34.43</v>
      </c>
      <c r="R905">
        <v>15.12</v>
      </c>
      <c r="S905">
        <v>50.45</v>
      </c>
      <c r="T905" t="s">
        <v>54</v>
      </c>
      <c r="U905">
        <f>YEAR(Plastic_Pollution_Data[[#This Row],[Date]])</f>
        <v>2022</v>
      </c>
    </row>
    <row r="906" spans="1:21" x14ac:dyDescent="0.35">
      <c r="A906">
        <v>1217</v>
      </c>
      <c r="B906" s="1">
        <v>44776</v>
      </c>
      <c r="C906" t="s">
        <v>20</v>
      </c>
      <c r="D906" t="s">
        <v>21</v>
      </c>
      <c r="E906" t="s">
        <v>52</v>
      </c>
      <c r="F906" t="s">
        <v>23</v>
      </c>
      <c r="G906" t="s">
        <v>40</v>
      </c>
      <c r="H906">
        <v>3421.95</v>
      </c>
      <c r="I906">
        <v>859.78</v>
      </c>
      <c r="J906">
        <v>2562.17</v>
      </c>
      <c r="K906">
        <v>437.95</v>
      </c>
      <c r="L906">
        <v>1359759</v>
      </c>
      <c r="M906">
        <v>2.5170000000000001E-3</v>
      </c>
      <c r="N906">
        <v>331141.34000000003</v>
      </c>
      <c r="O906">
        <v>3.33</v>
      </c>
      <c r="P906">
        <v>7.23</v>
      </c>
      <c r="Q906">
        <v>47.42</v>
      </c>
      <c r="R906">
        <v>48.72</v>
      </c>
      <c r="S906">
        <v>3.86</v>
      </c>
      <c r="T906" t="s">
        <v>54</v>
      </c>
      <c r="U906">
        <f>YEAR(Plastic_Pollution_Data[[#This Row],[Date]])</f>
        <v>2022</v>
      </c>
    </row>
    <row r="907" spans="1:21" x14ac:dyDescent="0.35">
      <c r="A907">
        <v>1223</v>
      </c>
      <c r="B907" s="1">
        <v>45423</v>
      </c>
      <c r="C907" t="s">
        <v>36</v>
      </c>
      <c r="D907" t="s">
        <v>34</v>
      </c>
      <c r="E907" t="s">
        <v>52</v>
      </c>
      <c r="F907" t="s">
        <v>43</v>
      </c>
      <c r="G907" t="s">
        <v>32</v>
      </c>
      <c r="H907">
        <v>3683.12</v>
      </c>
      <c r="I907">
        <v>1222.78</v>
      </c>
      <c r="J907">
        <v>2460.34</v>
      </c>
      <c r="K907">
        <v>390.9</v>
      </c>
      <c r="L907">
        <v>15961560</v>
      </c>
      <c r="M907">
        <v>2.31E-4</v>
      </c>
      <c r="N907">
        <v>414839.58</v>
      </c>
      <c r="O907">
        <v>7.11</v>
      </c>
      <c r="P907">
        <v>6.2</v>
      </c>
      <c r="Q907">
        <v>55.9</v>
      </c>
      <c r="R907">
        <v>14.31</v>
      </c>
      <c r="S907">
        <v>29.79</v>
      </c>
      <c r="T907" t="s">
        <v>54</v>
      </c>
      <c r="U907">
        <f>YEAR(Plastic_Pollution_Data[[#This Row],[Date]])</f>
        <v>2024</v>
      </c>
    </row>
    <row r="908" spans="1:21" x14ac:dyDescent="0.35">
      <c r="A908">
        <v>1244</v>
      </c>
      <c r="B908" s="1">
        <v>44890</v>
      </c>
      <c r="C908" t="s">
        <v>48</v>
      </c>
      <c r="D908" t="s">
        <v>21</v>
      </c>
      <c r="E908" t="s">
        <v>52</v>
      </c>
      <c r="F908" t="s">
        <v>35</v>
      </c>
      <c r="G908" t="s">
        <v>38</v>
      </c>
      <c r="H908">
        <v>1065.58</v>
      </c>
      <c r="I908">
        <v>185.71</v>
      </c>
      <c r="J908">
        <v>879.87</v>
      </c>
      <c r="K908">
        <v>212.67</v>
      </c>
      <c r="L908">
        <v>720724</v>
      </c>
      <c r="M908">
        <v>1.4779999999999999E-3</v>
      </c>
      <c r="N908">
        <v>100058.73</v>
      </c>
      <c r="O908">
        <v>9.06</v>
      </c>
      <c r="P908">
        <v>9.9</v>
      </c>
      <c r="Q908">
        <v>32.71</v>
      </c>
      <c r="R908">
        <v>25.65</v>
      </c>
      <c r="S908">
        <v>41.64</v>
      </c>
      <c r="T908" t="s">
        <v>54</v>
      </c>
      <c r="U908">
        <f>YEAR(Plastic_Pollution_Data[[#This Row],[Date]])</f>
        <v>2022</v>
      </c>
    </row>
    <row r="909" spans="1:21" x14ac:dyDescent="0.35">
      <c r="A909">
        <v>1273</v>
      </c>
      <c r="B909" s="1">
        <v>44936</v>
      </c>
      <c r="C909" t="s">
        <v>20</v>
      </c>
      <c r="D909" t="s">
        <v>34</v>
      </c>
      <c r="E909" t="s">
        <v>52</v>
      </c>
      <c r="F909" t="s">
        <v>23</v>
      </c>
      <c r="G909" t="s">
        <v>46</v>
      </c>
      <c r="H909">
        <v>3573.32</v>
      </c>
      <c r="I909">
        <v>1334.32</v>
      </c>
      <c r="J909">
        <v>2239</v>
      </c>
      <c r="K909">
        <v>281.26</v>
      </c>
      <c r="L909">
        <v>17061143</v>
      </c>
      <c r="M909">
        <v>2.0900000000000001E-4</v>
      </c>
      <c r="N909">
        <v>276298.06</v>
      </c>
      <c r="O909">
        <v>2.92</v>
      </c>
      <c r="P909">
        <v>4.41</v>
      </c>
      <c r="Q909">
        <v>66.3</v>
      </c>
      <c r="R909">
        <v>23.17</v>
      </c>
      <c r="S909">
        <v>10.53</v>
      </c>
      <c r="T909" t="s">
        <v>54</v>
      </c>
      <c r="U909">
        <f>YEAR(Plastic_Pollution_Data[[#This Row],[Date]])</f>
        <v>2023</v>
      </c>
    </row>
    <row r="910" spans="1:21" x14ac:dyDescent="0.35">
      <c r="A910">
        <v>1276</v>
      </c>
      <c r="B910" s="1">
        <v>44619</v>
      </c>
      <c r="C910" t="s">
        <v>30</v>
      </c>
      <c r="D910" t="s">
        <v>37</v>
      </c>
      <c r="E910" t="s">
        <v>52</v>
      </c>
      <c r="F910" t="s">
        <v>43</v>
      </c>
      <c r="G910" t="s">
        <v>46</v>
      </c>
      <c r="H910">
        <v>2487.5300000000002</v>
      </c>
      <c r="I910">
        <v>367.27</v>
      </c>
      <c r="J910">
        <v>2120.2600000000002</v>
      </c>
      <c r="K910">
        <v>595.98</v>
      </c>
      <c r="L910">
        <v>17642571</v>
      </c>
      <c r="M910">
        <v>1.4100000000000001E-4</v>
      </c>
      <c r="N910">
        <v>324875.93</v>
      </c>
      <c r="O910">
        <v>4.66</v>
      </c>
      <c r="P910">
        <v>6.96</v>
      </c>
      <c r="Q910">
        <v>42.92</v>
      </c>
      <c r="R910">
        <v>22.1</v>
      </c>
      <c r="S910">
        <v>34.979999999999997</v>
      </c>
      <c r="T910" t="s">
        <v>54</v>
      </c>
      <c r="U910">
        <f>YEAR(Plastic_Pollution_Data[[#This Row],[Date]])</f>
        <v>2022</v>
      </c>
    </row>
    <row r="911" spans="1:21" x14ac:dyDescent="0.35">
      <c r="A911">
        <v>1291</v>
      </c>
      <c r="B911" s="1">
        <v>45377</v>
      </c>
      <c r="C911" t="s">
        <v>47</v>
      </c>
      <c r="D911" t="s">
        <v>49</v>
      </c>
      <c r="E911" t="s">
        <v>52</v>
      </c>
      <c r="F911" t="s">
        <v>43</v>
      </c>
      <c r="G911" t="s">
        <v>24</v>
      </c>
      <c r="H911">
        <v>2249.91</v>
      </c>
      <c r="I911">
        <v>248.51</v>
      </c>
      <c r="J911">
        <v>2001.4</v>
      </c>
      <c r="K911">
        <v>559.72</v>
      </c>
      <c r="L911">
        <v>4201537</v>
      </c>
      <c r="M911">
        <v>5.3499999999999999E-4</v>
      </c>
      <c r="N911">
        <v>395825.83</v>
      </c>
      <c r="O911">
        <v>6.27</v>
      </c>
      <c r="P911">
        <v>1.45</v>
      </c>
      <c r="Q911">
        <v>56.73</v>
      </c>
      <c r="R911">
        <v>43.22</v>
      </c>
      <c r="S911">
        <v>0.05</v>
      </c>
      <c r="T911" t="s">
        <v>54</v>
      </c>
      <c r="U911">
        <f>YEAR(Plastic_Pollution_Data[[#This Row],[Date]])</f>
        <v>2024</v>
      </c>
    </row>
    <row r="912" spans="1:21" x14ac:dyDescent="0.35">
      <c r="A912">
        <v>1316</v>
      </c>
      <c r="B912" s="1">
        <v>45248</v>
      </c>
      <c r="C912" t="s">
        <v>30</v>
      </c>
      <c r="D912" t="s">
        <v>44</v>
      </c>
      <c r="E912" t="s">
        <v>52</v>
      </c>
      <c r="F912" t="s">
        <v>35</v>
      </c>
      <c r="G912" t="s">
        <v>29</v>
      </c>
      <c r="H912">
        <v>1517.18</v>
      </c>
      <c r="I912">
        <v>572.16999999999996</v>
      </c>
      <c r="J912">
        <v>945.01</v>
      </c>
      <c r="K912">
        <v>169.95</v>
      </c>
      <c r="L912">
        <v>7306245</v>
      </c>
      <c r="M912">
        <v>2.0799999999999999E-4</v>
      </c>
      <c r="N912">
        <v>119119.69</v>
      </c>
      <c r="O912">
        <v>4.91</v>
      </c>
      <c r="P912">
        <v>1.1399999999999999</v>
      </c>
      <c r="Q912">
        <v>61.74</v>
      </c>
      <c r="R912">
        <v>53.28</v>
      </c>
      <c r="S912">
        <v>-15.02</v>
      </c>
      <c r="T912" t="s">
        <v>54</v>
      </c>
      <c r="U912">
        <f>YEAR(Plastic_Pollution_Data[[#This Row],[Date]])</f>
        <v>2023</v>
      </c>
    </row>
    <row r="913" spans="1:21" x14ac:dyDescent="0.35">
      <c r="A913">
        <v>1339</v>
      </c>
      <c r="B913" s="1">
        <v>45518</v>
      </c>
      <c r="C913" t="s">
        <v>33</v>
      </c>
      <c r="D913" t="s">
        <v>42</v>
      </c>
      <c r="E913" t="s">
        <v>52</v>
      </c>
      <c r="F913" t="s">
        <v>28</v>
      </c>
      <c r="G913" t="s">
        <v>29</v>
      </c>
      <c r="H913">
        <v>2401.04</v>
      </c>
      <c r="I913">
        <v>560.03</v>
      </c>
      <c r="J913">
        <v>1841.01</v>
      </c>
      <c r="K913">
        <v>205.69</v>
      </c>
      <c r="L913">
        <v>13988101</v>
      </c>
      <c r="M913">
        <v>1.7200000000000001E-4</v>
      </c>
      <c r="N913">
        <v>278993.03000000003</v>
      </c>
      <c r="O913">
        <v>2.1800000000000002</v>
      </c>
      <c r="P913">
        <v>7.11</v>
      </c>
      <c r="Q913">
        <v>14.37</v>
      </c>
      <c r="R913">
        <v>41.02</v>
      </c>
      <c r="S913">
        <v>44.61</v>
      </c>
      <c r="T913" t="s">
        <v>54</v>
      </c>
      <c r="U913">
        <f>YEAR(Plastic_Pollution_Data[[#This Row],[Date]])</f>
        <v>2024</v>
      </c>
    </row>
    <row r="914" spans="1:21" x14ac:dyDescent="0.35">
      <c r="A914">
        <v>1341</v>
      </c>
      <c r="B914" s="1">
        <v>44771</v>
      </c>
      <c r="C914" t="s">
        <v>48</v>
      </c>
      <c r="D914" t="s">
        <v>49</v>
      </c>
      <c r="E914" t="s">
        <v>52</v>
      </c>
      <c r="F914" t="s">
        <v>23</v>
      </c>
      <c r="G914" t="s">
        <v>24</v>
      </c>
      <c r="H914">
        <v>431.67</v>
      </c>
      <c r="I914">
        <v>224.9</v>
      </c>
      <c r="J914">
        <v>206.77</v>
      </c>
      <c r="K914">
        <v>60.32</v>
      </c>
      <c r="L914">
        <v>1162025</v>
      </c>
      <c r="M914">
        <v>3.7100000000000002E-4</v>
      </c>
      <c r="N914">
        <v>12080.27</v>
      </c>
      <c r="O914">
        <v>1.88</v>
      </c>
      <c r="P914">
        <v>4.76</v>
      </c>
      <c r="Q914">
        <v>34.840000000000003</v>
      </c>
      <c r="R914">
        <v>47.56</v>
      </c>
      <c r="S914">
        <v>17.600000000000001</v>
      </c>
      <c r="T914" t="s">
        <v>54</v>
      </c>
      <c r="U914">
        <f>YEAR(Plastic_Pollution_Data[[#This Row],[Date]])</f>
        <v>2022</v>
      </c>
    </row>
    <row r="915" spans="1:21" x14ac:dyDescent="0.35">
      <c r="A915">
        <v>1346</v>
      </c>
      <c r="B915" s="1">
        <v>45098</v>
      </c>
      <c r="C915" t="s">
        <v>36</v>
      </c>
      <c r="D915" t="s">
        <v>42</v>
      </c>
      <c r="E915" t="s">
        <v>52</v>
      </c>
      <c r="F915" t="s">
        <v>35</v>
      </c>
      <c r="G915" t="s">
        <v>46</v>
      </c>
      <c r="H915">
        <v>2321.0300000000002</v>
      </c>
      <c r="I915">
        <v>970.67</v>
      </c>
      <c r="J915">
        <v>1350.36</v>
      </c>
      <c r="K915">
        <v>304.16000000000003</v>
      </c>
      <c r="L915">
        <v>4325747</v>
      </c>
      <c r="M915">
        <v>5.3700000000000004E-4</v>
      </c>
      <c r="N915">
        <v>243185.87</v>
      </c>
      <c r="O915">
        <v>3.54</v>
      </c>
      <c r="P915">
        <v>1.34</v>
      </c>
      <c r="Q915">
        <v>21.99</v>
      </c>
      <c r="R915">
        <v>35.119999999999997</v>
      </c>
      <c r="S915">
        <v>42.89</v>
      </c>
      <c r="T915" t="s">
        <v>54</v>
      </c>
      <c r="U915">
        <f>YEAR(Plastic_Pollution_Data[[#This Row],[Date]])</f>
        <v>2023</v>
      </c>
    </row>
    <row r="916" spans="1:21" x14ac:dyDescent="0.35">
      <c r="A916">
        <v>1351</v>
      </c>
      <c r="B916" s="1">
        <v>45309</v>
      </c>
      <c r="C916" t="s">
        <v>26</v>
      </c>
      <c r="D916" t="s">
        <v>44</v>
      </c>
      <c r="E916" t="s">
        <v>52</v>
      </c>
      <c r="F916" t="s">
        <v>35</v>
      </c>
      <c r="G916" t="s">
        <v>38</v>
      </c>
      <c r="H916">
        <v>232.24</v>
      </c>
      <c r="I916">
        <v>105.34</v>
      </c>
      <c r="J916">
        <v>126.9</v>
      </c>
      <c r="K916">
        <v>36.11</v>
      </c>
      <c r="L916">
        <v>11856913</v>
      </c>
      <c r="M916">
        <v>2.0000000000000002E-5</v>
      </c>
      <c r="N916">
        <v>15931.09</v>
      </c>
      <c r="O916">
        <v>2.09</v>
      </c>
      <c r="P916">
        <v>4.5</v>
      </c>
      <c r="Q916">
        <v>49.48</v>
      </c>
      <c r="R916">
        <v>37.79</v>
      </c>
      <c r="S916">
        <v>12.73</v>
      </c>
      <c r="T916" t="s">
        <v>54</v>
      </c>
      <c r="U916">
        <f>YEAR(Plastic_Pollution_Data[[#This Row],[Date]])</f>
        <v>2024</v>
      </c>
    </row>
    <row r="917" spans="1:21" x14ac:dyDescent="0.35">
      <c r="A917">
        <v>1377</v>
      </c>
      <c r="B917" s="1">
        <v>45158</v>
      </c>
      <c r="C917" t="s">
        <v>20</v>
      </c>
      <c r="D917" t="s">
        <v>42</v>
      </c>
      <c r="E917" t="s">
        <v>52</v>
      </c>
      <c r="F917" t="s">
        <v>43</v>
      </c>
      <c r="G917" t="s">
        <v>38</v>
      </c>
      <c r="H917">
        <v>2216.4</v>
      </c>
      <c r="I917">
        <v>1231.04</v>
      </c>
      <c r="J917">
        <v>985.36</v>
      </c>
      <c r="K917">
        <v>125.98</v>
      </c>
      <c r="L917">
        <v>122372</v>
      </c>
      <c r="M917">
        <v>1.8112E-2</v>
      </c>
      <c r="N917">
        <v>144164.64000000001</v>
      </c>
      <c r="O917">
        <v>2.08</v>
      </c>
      <c r="P917">
        <v>6.54</v>
      </c>
      <c r="Q917">
        <v>43.05</v>
      </c>
      <c r="R917">
        <v>35.11</v>
      </c>
      <c r="S917">
        <v>21.84</v>
      </c>
      <c r="T917" t="s">
        <v>54</v>
      </c>
      <c r="U917">
        <f>YEAR(Plastic_Pollution_Data[[#This Row],[Date]])</f>
        <v>2023</v>
      </c>
    </row>
    <row r="918" spans="1:21" x14ac:dyDescent="0.35">
      <c r="A918">
        <v>1381</v>
      </c>
      <c r="B918" s="1">
        <v>44861</v>
      </c>
      <c r="C918" t="s">
        <v>45</v>
      </c>
      <c r="D918" t="s">
        <v>44</v>
      </c>
      <c r="E918" t="s">
        <v>52</v>
      </c>
      <c r="F918" t="s">
        <v>28</v>
      </c>
      <c r="G918" t="s">
        <v>38</v>
      </c>
      <c r="H918">
        <v>597.85</v>
      </c>
      <c r="I918">
        <v>296.73</v>
      </c>
      <c r="J918">
        <v>301.12</v>
      </c>
      <c r="K918">
        <v>61.39</v>
      </c>
      <c r="L918">
        <v>948296</v>
      </c>
      <c r="M918">
        <v>6.3000000000000003E-4</v>
      </c>
      <c r="N918">
        <v>30602.6</v>
      </c>
      <c r="O918">
        <v>6.66</v>
      </c>
      <c r="P918">
        <v>3.86</v>
      </c>
      <c r="Q918">
        <v>68.569999999999993</v>
      </c>
      <c r="R918">
        <v>40.53</v>
      </c>
      <c r="S918">
        <v>-9.1</v>
      </c>
      <c r="T918" t="s">
        <v>54</v>
      </c>
      <c r="U918">
        <f>YEAR(Plastic_Pollution_Data[[#This Row],[Date]])</f>
        <v>2022</v>
      </c>
    </row>
    <row r="919" spans="1:21" x14ac:dyDescent="0.35">
      <c r="A919">
        <v>1413</v>
      </c>
      <c r="B919" s="1">
        <v>44868</v>
      </c>
      <c r="C919" t="s">
        <v>33</v>
      </c>
      <c r="D919" t="s">
        <v>41</v>
      </c>
      <c r="E919" t="s">
        <v>52</v>
      </c>
      <c r="F919" t="s">
        <v>43</v>
      </c>
      <c r="G919" t="s">
        <v>40</v>
      </c>
      <c r="H919">
        <v>1082.57</v>
      </c>
      <c r="I919">
        <v>141.99</v>
      </c>
      <c r="J919">
        <v>940.58</v>
      </c>
      <c r="K919">
        <v>240.99</v>
      </c>
      <c r="L919">
        <v>9238450</v>
      </c>
      <c r="M919">
        <v>1.17E-4</v>
      </c>
      <c r="N919">
        <v>103622.38</v>
      </c>
      <c r="O919">
        <v>9.25</v>
      </c>
      <c r="P919">
        <v>5.94</v>
      </c>
      <c r="Q919">
        <v>25.17</v>
      </c>
      <c r="R919">
        <v>39.44</v>
      </c>
      <c r="S919">
        <v>35.39</v>
      </c>
      <c r="T919" t="s">
        <v>54</v>
      </c>
      <c r="U919">
        <f>YEAR(Plastic_Pollution_Data[[#This Row],[Date]])</f>
        <v>2022</v>
      </c>
    </row>
    <row r="920" spans="1:21" x14ac:dyDescent="0.35">
      <c r="A920">
        <v>1425</v>
      </c>
      <c r="B920" s="1">
        <v>44972</v>
      </c>
      <c r="C920" t="s">
        <v>30</v>
      </c>
      <c r="D920" t="s">
        <v>44</v>
      </c>
      <c r="E920" t="s">
        <v>52</v>
      </c>
      <c r="F920" t="s">
        <v>35</v>
      </c>
      <c r="G920" t="s">
        <v>46</v>
      </c>
      <c r="H920">
        <v>2672.55</v>
      </c>
      <c r="I920">
        <v>347.17</v>
      </c>
      <c r="J920">
        <v>2325.38</v>
      </c>
      <c r="K920">
        <v>237.9</v>
      </c>
      <c r="L920">
        <v>2249737</v>
      </c>
      <c r="M920">
        <v>1.188E-3</v>
      </c>
      <c r="N920">
        <v>375596.99</v>
      </c>
      <c r="O920">
        <v>6.46</v>
      </c>
      <c r="P920">
        <v>2.09</v>
      </c>
      <c r="Q920">
        <v>68.64</v>
      </c>
      <c r="R920">
        <v>13.53</v>
      </c>
      <c r="S920">
        <v>17.829999999999998</v>
      </c>
      <c r="T920" t="s">
        <v>54</v>
      </c>
      <c r="U920">
        <f>YEAR(Plastic_Pollution_Data[[#This Row],[Date]])</f>
        <v>2023</v>
      </c>
    </row>
    <row r="921" spans="1:21" x14ac:dyDescent="0.35">
      <c r="A921">
        <v>1428</v>
      </c>
      <c r="B921" s="1">
        <v>44563</v>
      </c>
      <c r="C921" t="s">
        <v>45</v>
      </c>
      <c r="D921" t="s">
        <v>42</v>
      </c>
      <c r="E921" t="s">
        <v>52</v>
      </c>
      <c r="F921" t="s">
        <v>23</v>
      </c>
      <c r="G921" t="s">
        <v>24</v>
      </c>
      <c r="H921">
        <v>2793.79</v>
      </c>
      <c r="I921">
        <v>981.5</v>
      </c>
      <c r="J921">
        <v>1812.29</v>
      </c>
      <c r="K921">
        <v>296.2</v>
      </c>
      <c r="L921">
        <v>19659738</v>
      </c>
      <c r="M921">
        <v>1.4200000000000001E-4</v>
      </c>
      <c r="N921">
        <v>165300.99</v>
      </c>
      <c r="O921">
        <v>4.3600000000000003</v>
      </c>
      <c r="P921">
        <v>2.97</v>
      </c>
      <c r="Q921">
        <v>53.58</v>
      </c>
      <c r="R921">
        <v>39.06</v>
      </c>
      <c r="S921">
        <v>7.36</v>
      </c>
      <c r="T921" t="s">
        <v>54</v>
      </c>
      <c r="U921">
        <f>YEAR(Plastic_Pollution_Data[[#This Row],[Date]])</f>
        <v>2022</v>
      </c>
    </row>
    <row r="922" spans="1:21" x14ac:dyDescent="0.35">
      <c r="A922">
        <v>1446</v>
      </c>
      <c r="B922" s="1">
        <v>45180</v>
      </c>
      <c r="C922" t="s">
        <v>48</v>
      </c>
      <c r="D922" t="s">
        <v>21</v>
      </c>
      <c r="E922" t="s">
        <v>52</v>
      </c>
      <c r="F922" t="s">
        <v>43</v>
      </c>
      <c r="G922" t="s">
        <v>29</v>
      </c>
      <c r="H922">
        <v>3118</v>
      </c>
      <c r="I922">
        <v>1113.3699999999999</v>
      </c>
      <c r="J922">
        <v>2004.63</v>
      </c>
      <c r="K922">
        <v>493.25</v>
      </c>
      <c r="L922">
        <v>12580044</v>
      </c>
      <c r="M922">
        <v>2.4800000000000001E-4</v>
      </c>
      <c r="N922">
        <v>292192.17</v>
      </c>
      <c r="O922">
        <v>9.17</v>
      </c>
      <c r="P922">
        <v>8.5399999999999991</v>
      </c>
      <c r="Q922">
        <v>31.4</v>
      </c>
      <c r="R922">
        <v>40.409999999999997</v>
      </c>
      <c r="S922">
        <v>28.19</v>
      </c>
      <c r="T922" t="s">
        <v>54</v>
      </c>
      <c r="U922">
        <f>YEAR(Plastic_Pollution_Data[[#This Row],[Date]])</f>
        <v>2023</v>
      </c>
    </row>
    <row r="923" spans="1:21" x14ac:dyDescent="0.35">
      <c r="A923">
        <v>1457</v>
      </c>
      <c r="B923" s="1">
        <v>45219</v>
      </c>
      <c r="C923" t="s">
        <v>20</v>
      </c>
      <c r="D923" t="s">
        <v>37</v>
      </c>
      <c r="E923" t="s">
        <v>52</v>
      </c>
      <c r="F923" t="s">
        <v>43</v>
      </c>
      <c r="G923" t="s">
        <v>32</v>
      </c>
      <c r="H923">
        <v>3872.93</v>
      </c>
      <c r="I923">
        <v>514.89</v>
      </c>
      <c r="J923">
        <v>3358.04</v>
      </c>
      <c r="K923">
        <v>855.26</v>
      </c>
      <c r="L923">
        <v>15732811</v>
      </c>
      <c r="M923">
        <v>2.4600000000000002E-4</v>
      </c>
      <c r="N923">
        <v>355802.19</v>
      </c>
      <c r="O923">
        <v>5.58</v>
      </c>
      <c r="P923">
        <v>5.82</v>
      </c>
      <c r="Q923">
        <v>62.48</v>
      </c>
      <c r="R923">
        <v>47.85</v>
      </c>
      <c r="S923">
        <v>-10.33</v>
      </c>
      <c r="T923" t="s">
        <v>54</v>
      </c>
      <c r="U923">
        <f>YEAR(Plastic_Pollution_Data[[#This Row],[Date]])</f>
        <v>2023</v>
      </c>
    </row>
    <row r="924" spans="1:21" x14ac:dyDescent="0.35">
      <c r="A924">
        <v>1471</v>
      </c>
      <c r="B924" s="1">
        <v>45098</v>
      </c>
      <c r="C924" t="s">
        <v>20</v>
      </c>
      <c r="D924" t="s">
        <v>37</v>
      </c>
      <c r="E924" t="s">
        <v>52</v>
      </c>
      <c r="F924" t="s">
        <v>23</v>
      </c>
      <c r="G924" t="s">
        <v>29</v>
      </c>
      <c r="H924">
        <v>1898.15</v>
      </c>
      <c r="I924">
        <v>626.44000000000005</v>
      </c>
      <c r="J924">
        <v>1271.71</v>
      </c>
      <c r="K924">
        <v>142.88</v>
      </c>
      <c r="L924">
        <v>13665057</v>
      </c>
      <c r="M924">
        <v>1.3899999999999999E-4</v>
      </c>
      <c r="N924">
        <v>200895.47</v>
      </c>
      <c r="O924">
        <v>3.33</v>
      </c>
      <c r="P924">
        <v>9.44</v>
      </c>
      <c r="Q924">
        <v>42.82</v>
      </c>
      <c r="R924">
        <v>24.67</v>
      </c>
      <c r="S924">
        <v>32.51</v>
      </c>
      <c r="T924" t="s">
        <v>54</v>
      </c>
      <c r="U924">
        <f>YEAR(Plastic_Pollution_Data[[#This Row],[Date]])</f>
        <v>2023</v>
      </c>
    </row>
    <row r="925" spans="1:21" x14ac:dyDescent="0.35">
      <c r="A925">
        <v>1487</v>
      </c>
      <c r="B925" s="1">
        <v>44878</v>
      </c>
      <c r="C925" t="s">
        <v>33</v>
      </c>
      <c r="D925" t="s">
        <v>42</v>
      </c>
      <c r="E925" t="s">
        <v>52</v>
      </c>
      <c r="F925" t="s">
        <v>23</v>
      </c>
      <c r="G925" t="s">
        <v>39</v>
      </c>
      <c r="H925">
        <v>3258.07</v>
      </c>
      <c r="I925">
        <v>480.98</v>
      </c>
      <c r="J925">
        <v>2777.09</v>
      </c>
      <c r="K925">
        <v>561.64</v>
      </c>
      <c r="L925">
        <v>13623394</v>
      </c>
      <c r="M925">
        <v>2.3900000000000001E-4</v>
      </c>
      <c r="N925">
        <v>227475.95</v>
      </c>
      <c r="O925">
        <v>6.02</v>
      </c>
      <c r="P925">
        <v>6.69</v>
      </c>
      <c r="Q925">
        <v>66.94</v>
      </c>
      <c r="R925">
        <v>48.89</v>
      </c>
      <c r="S925">
        <v>-15.83</v>
      </c>
      <c r="T925" t="s">
        <v>54</v>
      </c>
      <c r="U925">
        <f>YEAR(Plastic_Pollution_Data[[#This Row],[Date]])</f>
        <v>2022</v>
      </c>
    </row>
    <row r="926" spans="1:21" x14ac:dyDescent="0.35">
      <c r="A926">
        <v>5</v>
      </c>
      <c r="B926" s="1">
        <v>44981</v>
      </c>
      <c r="C926" t="s">
        <v>45</v>
      </c>
      <c r="D926" t="s">
        <v>27</v>
      </c>
      <c r="E926" t="s">
        <v>53</v>
      </c>
      <c r="F926" t="s">
        <v>43</v>
      </c>
      <c r="G926" t="s">
        <v>24</v>
      </c>
      <c r="H926">
        <v>3522.7</v>
      </c>
      <c r="I926">
        <v>664.86</v>
      </c>
      <c r="J926">
        <v>2857.84</v>
      </c>
      <c r="K926">
        <v>614.91</v>
      </c>
      <c r="L926">
        <v>5358271</v>
      </c>
      <c r="M926">
        <v>6.5700000000000003E-4</v>
      </c>
      <c r="N926">
        <v>406239.51</v>
      </c>
      <c r="O926">
        <v>4.7699999999999996</v>
      </c>
      <c r="P926">
        <v>5.7</v>
      </c>
      <c r="Q926">
        <v>15.11</v>
      </c>
      <c r="R926">
        <v>12.76</v>
      </c>
      <c r="S926">
        <v>72.13</v>
      </c>
      <c r="T926" t="s">
        <v>54</v>
      </c>
      <c r="U926">
        <f>YEAR(Plastic_Pollution_Data[[#This Row],[Date]])</f>
        <v>2023</v>
      </c>
    </row>
    <row r="927" spans="1:21" x14ac:dyDescent="0.35">
      <c r="A927">
        <v>8</v>
      </c>
      <c r="B927" s="1">
        <v>44864</v>
      </c>
      <c r="C927" t="s">
        <v>26</v>
      </c>
      <c r="D927" t="s">
        <v>44</v>
      </c>
      <c r="E927" t="s">
        <v>53</v>
      </c>
      <c r="F927" t="s">
        <v>28</v>
      </c>
      <c r="G927" t="s">
        <v>32</v>
      </c>
      <c r="H927">
        <v>3893.49</v>
      </c>
      <c r="I927">
        <v>2335.02</v>
      </c>
      <c r="J927">
        <v>1558.47</v>
      </c>
      <c r="K927">
        <v>289.35000000000002</v>
      </c>
      <c r="L927">
        <v>854233</v>
      </c>
      <c r="M927">
        <v>4.5580000000000004E-3</v>
      </c>
      <c r="N927">
        <v>298075.90000000002</v>
      </c>
      <c r="O927">
        <v>8.1999999999999993</v>
      </c>
      <c r="P927">
        <v>2.15</v>
      </c>
      <c r="Q927">
        <v>31.44</v>
      </c>
      <c r="R927">
        <v>10.42</v>
      </c>
      <c r="S927">
        <v>58.14</v>
      </c>
      <c r="T927" t="s">
        <v>54</v>
      </c>
      <c r="U927">
        <f>YEAR(Plastic_Pollution_Data[[#This Row],[Date]])</f>
        <v>2022</v>
      </c>
    </row>
    <row r="928" spans="1:21" x14ac:dyDescent="0.35">
      <c r="A928">
        <v>18</v>
      </c>
      <c r="B928" s="1">
        <v>45547</v>
      </c>
      <c r="C928" t="s">
        <v>20</v>
      </c>
      <c r="D928" t="s">
        <v>41</v>
      </c>
      <c r="E928" t="s">
        <v>53</v>
      </c>
      <c r="F928" t="s">
        <v>35</v>
      </c>
      <c r="G928" t="s">
        <v>39</v>
      </c>
      <c r="H928">
        <v>4746.6899999999996</v>
      </c>
      <c r="I928">
        <v>999.86</v>
      </c>
      <c r="J928">
        <v>3746.83</v>
      </c>
      <c r="K928">
        <v>485.83</v>
      </c>
      <c r="L928">
        <v>225563</v>
      </c>
      <c r="M928">
        <v>2.1044E-2</v>
      </c>
      <c r="N928">
        <v>596390.26</v>
      </c>
      <c r="O928">
        <v>9.51</v>
      </c>
      <c r="P928">
        <v>3.63</v>
      </c>
      <c r="Q928">
        <v>20.27</v>
      </c>
      <c r="R928">
        <v>43.16</v>
      </c>
      <c r="S928">
        <v>36.57</v>
      </c>
      <c r="T928" t="s">
        <v>54</v>
      </c>
      <c r="U928">
        <f>YEAR(Plastic_Pollution_Data[[#This Row],[Date]])</f>
        <v>2024</v>
      </c>
    </row>
    <row r="929" spans="1:21" x14ac:dyDescent="0.35">
      <c r="A929">
        <v>30</v>
      </c>
      <c r="B929" s="1">
        <v>44875</v>
      </c>
      <c r="C929" t="s">
        <v>45</v>
      </c>
      <c r="D929" t="s">
        <v>34</v>
      </c>
      <c r="E929" t="s">
        <v>53</v>
      </c>
      <c r="F929" t="s">
        <v>23</v>
      </c>
      <c r="G929" t="s">
        <v>46</v>
      </c>
      <c r="H929">
        <v>3372.33</v>
      </c>
      <c r="I929">
        <v>937.68</v>
      </c>
      <c r="J929">
        <v>2434.65</v>
      </c>
      <c r="K929">
        <v>394.84</v>
      </c>
      <c r="L929">
        <v>7586798</v>
      </c>
      <c r="M929">
        <v>4.44E-4</v>
      </c>
      <c r="N929">
        <v>325239.58</v>
      </c>
      <c r="O929">
        <v>5.71</v>
      </c>
      <c r="P929">
        <v>6.28</v>
      </c>
      <c r="Q929">
        <v>27.98</v>
      </c>
      <c r="R929">
        <v>57.54</v>
      </c>
      <c r="S929">
        <v>14.48</v>
      </c>
      <c r="T929" t="s">
        <v>54</v>
      </c>
      <c r="U929">
        <f>YEAR(Plastic_Pollution_Data[[#This Row],[Date]])</f>
        <v>2022</v>
      </c>
    </row>
    <row r="930" spans="1:21" x14ac:dyDescent="0.35">
      <c r="A930">
        <v>54</v>
      </c>
      <c r="B930" s="1">
        <v>45185</v>
      </c>
      <c r="C930" t="s">
        <v>36</v>
      </c>
      <c r="D930" t="s">
        <v>27</v>
      </c>
      <c r="E930" t="s">
        <v>53</v>
      </c>
      <c r="F930" t="s">
        <v>43</v>
      </c>
      <c r="G930" t="s">
        <v>29</v>
      </c>
      <c r="H930">
        <v>3880.83</v>
      </c>
      <c r="I930">
        <v>907.2</v>
      </c>
      <c r="J930">
        <v>2973.63</v>
      </c>
      <c r="K930">
        <v>771.4</v>
      </c>
      <c r="L930">
        <v>13272847</v>
      </c>
      <c r="M930">
        <v>2.92E-4</v>
      </c>
      <c r="N930">
        <v>531693.31000000006</v>
      </c>
      <c r="O930">
        <v>5.62</v>
      </c>
      <c r="P930">
        <v>8.2899999999999991</v>
      </c>
      <c r="Q930">
        <v>15.03</v>
      </c>
      <c r="R930">
        <v>42.23</v>
      </c>
      <c r="S930">
        <v>42.74</v>
      </c>
      <c r="T930" t="s">
        <v>54</v>
      </c>
      <c r="U930">
        <f>YEAR(Plastic_Pollution_Data[[#This Row],[Date]])</f>
        <v>2023</v>
      </c>
    </row>
    <row r="931" spans="1:21" x14ac:dyDescent="0.35">
      <c r="A931">
        <v>99</v>
      </c>
      <c r="B931" s="1">
        <v>44986</v>
      </c>
      <c r="C931" t="s">
        <v>48</v>
      </c>
      <c r="D931" t="s">
        <v>42</v>
      </c>
      <c r="E931" t="s">
        <v>53</v>
      </c>
      <c r="F931" t="s">
        <v>43</v>
      </c>
      <c r="G931" t="s">
        <v>32</v>
      </c>
      <c r="H931">
        <v>3579.34</v>
      </c>
      <c r="I931">
        <v>372.53</v>
      </c>
      <c r="J931">
        <v>3206.81</v>
      </c>
      <c r="K931">
        <v>839.53</v>
      </c>
      <c r="L931">
        <v>1033459</v>
      </c>
      <c r="M931">
        <v>3.4629999999999999E-3</v>
      </c>
      <c r="N931">
        <v>565566.59</v>
      </c>
      <c r="O931">
        <v>5.39</v>
      </c>
      <c r="P931">
        <v>2.0699999999999998</v>
      </c>
      <c r="Q931">
        <v>49.77</v>
      </c>
      <c r="R931">
        <v>50.83</v>
      </c>
      <c r="S931">
        <v>-0.6</v>
      </c>
      <c r="T931" t="s">
        <v>54</v>
      </c>
      <c r="U931">
        <f>YEAR(Plastic_Pollution_Data[[#This Row],[Date]])</f>
        <v>2023</v>
      </c>
    </row>
    <row r="932" spans="1:21" x14ac:dyDescent="0.35">
      <c r="A932">
        <v>100</v>
      </c>
      <c r="B932" s="1">
        <v>45436</v>
      </c>
      <c r="C932" t="s">
        <v>26</v>
      </c>
      <c r="D932" t="s">
        <v>44</v>
      </c>
      <c r="E932" t="s">
        <v>53</v>
      </c>
      <c r="F932" t="s">
        <v>28</v>
      </c>
      <c r="G932" t="s">
        <v>46</v>
      </c>
      <c r="H932">
        <v>2351.38</v>
      </c>
      <c r="I932">
        <v>1222.3599999999999</v>
      </c>
      <c r="J932">
        <v>1129.02</v>
      </c>
      <c r="K932">
        <v>65.56</v>
      </c>
      <c r="L932">
        <v>5077718</v>
      </c>
      <c r="M932">
        <v>4.6299999999999998E-4</v>
      </c>
      <c r="N932">
        <v>167741.01999999999</v>
      </c>
      <c r="O932">
        <v>7.06</v>
      </c>
      <c r="P932">
        <v>2.1800000000000002</v>
      </c>
      <c r="Q932">
        <v>16.190000000000001</v>
      </c>
      <c r="R932">
        <v>24.19</v>
      </c>
      <c r="S932">
        <v>59.62</v>
      </c>
      <c r="T932" t="s">
        <v>54</v>
      </c>
      <c r="U932">
        <f>YEAR(Plastic_Pollution_Data[[#This Row],[Date]])</f>
        <v>2024</v>
      </c>
    </row>
    <row r="933" spans="1:21" x14ac:dyDescent="0.35">
      <c r="A933">
        <v>116</v>
      </c>
      <c r="B933" s="1">
        <v>45333</v>
      </c>
      <c r="C933" t="s">
        <v>48</v>
      </c>
      <c r="D933" t="s">
        <v>42</v>
      </c>
      <c r="E933" t="s">
        <v>53</v>
      </c>
      <c r="F933" t="s">
        <v>43</v>
      </c>
      <c r="G933" t="s">
        <v>40</v>
      </c>
      <c r="H933">
        <v>3738.51</v>
      </c>
      <c r="I933">
        <v>1423.59</v>
      </c>
      <c r="J933">
        <v>2314.92</v>
      </c>
      <c r="K933">
        <v>423.66</v>
      </c>
      <c r="L933">
        <v>6609554</v>
      </c>
      <c r="M933">
        <v>5.6599999999999999E-4</v>
      </c>
      <c r="N933">
        <v>144458.04999999999</v>
      </c>
      <c r="O933">
        <v>4.6500000000000004</v>
      </c>
      <c r="P933">
        <v>2.0299999999999998</v>
      </c>
      <c r="Q933">
        <v>29.68</v>
      </c>
      <c r="R933">
        <v>32.979999999999997</v>
      </c>
      <c r="S933">
        <v>37.340000000000003</v>
      </c>
      <c r="T933" t="s">
        <v>54</v>
      </c>
      <c r="U933">
        <f>YEAR(Plastic_Pollution_Data[[#This Row],[Date]])</f>
        <v>2024</v>
      </c>
    </row>
    <row r="934" spans="1:21" x14ac:dyDescent="0.35">
      <c r="A934">
        <v>117</v>
      </c>
      <c r="B934" s="1">
        <v>45189</v>
      </c>
      <c r="C934" t="s">
        <v>45</v>
      </c>
      <c r="D934" t="s">
        <v>34</v>
      </c>
      <c r="E934" t="s">
        <v>53</v>
      </c>
      <c r="F934" t="s">
        <v>35</v>
      </c>
      <c r="G934" t="s">
        <v>39</v>
      </c>
      <c r="H934">
        <v>2302.5</v>
      </c>
      <c r="I934">
        <v>483.08</v>
      </c>
      <c r="J934">
        <v>1819.42</v>
      </c>
      <c r="K934">
        <v>440.25</v>
      </c>
      <c r="L934">
        <v>3843815</v>
      </c>
      <c r="M934">
        <v>5.9900000000000003E-4</v>
      </c>
      <c r="N934">
        <v>333736.84999999998</v>
      </c>
      <c r="O934">
        <v>2.2400000000000002</v>
      </c>
      <c r="P934">
        <v>1.71</v>
      </c>
      <c r="Q934">
        <v>40.42</v>
      </c>
      <c r="R934">
        <v>13.43</v>
      </c>
      <c r="S934">
        <v>46.15</v>
      </c>
      <c r="T934" t="s">
        <v>54</v>
      </c>
      <c r="U934">
        <f>YEAR(Plastic_Pollution_Data[[#This Row],[Date]])</f>
        <v>2023</v>
      </c>
    </row>
    <row r="935" spans="1:21" x14ac:dyDescent="0.35">
      <c r="A935">
        <v>121</v>
      </c>
      <c r="B935" s="1">
        <v>45397</v>
      </c>
      <c r="C935" t="s">
        <v>47</v>
      </c>
      <c r="D935" t="s">
        <v>41</v>
      </c>
      <c r="E935" t="s">
        <v>53</v>
      </c>
      <c r="F935" t="s">
        <v>28</v>
      </c>
      <c r="G935" t="s">
        <v>32</v>
      </c>
      <c r="H935">
        <v>2093.9899999999998</v>
      </c>
      <c r="I935">
        <v>284.66000000000003</v>
      </c>
      <c r="J935">
        <v>1809.33</v>
      </c>
      <c r="K935">
        <v>539.59</v>
      </c>
      <c r="L935">
        <v>13625366</v>
      </c>
      <c r="M935">
        <v>1.54E-4</v>
      </c>
      <c r="N935">
        <v>207038.69</v>
      </c>
      <c r="O935">
        <v>6.7</v>
      </c>
      <c r="P935">
        <v>3.06</v>
      </c>
      <c r="Q935">
        <v>16.37</v>
      </c>
      <c r="R935">
        <v>13.6</v>
      </c>
      <c r="S935">
        <v>70.03</v>
      </c>
      <c r="T935" t="s">
        <v>54</v>
      </c>
      <c r="U935">
        <f>YEAR(Plastic_Pollution_Data[[#This Row],[Date]])</f>
        <v>2024</v>
      </c>
    </row>
    <row r="936" spans="1:21" x14ac:dyDescent="0.35">
      <c r="A936">
        <v>140</v>
      </c>
      <c r="B936" s="1">
        <v>44837</v>
      </c>
      <c r="C936" t="s">
        <v>48</v>
      </c>
      <c r="D936" t="s">
        <v>31</v>
      </c>
      <c r="E936" t="s">
        <v>53</v>
      </c>
      <c r="F936" t="s">
        <v>43</v>
      </c>
      <c r="G936" t="s">
        <v>29</v>
      </c>
      <c r="H936">
        <v>689.96</v>
      </c>
      <c r="I936">
        <v>380.68</v>
      </c>
      <c r="J936">
        <v>309.27999999999997</v>
      </c>
      <c r="K936">
        <v>64.81</v>
      </c>
      <c r="L936">
        <v>10020410</v>
      </c>
      <c r="M936">
        <v>6.8999999999999997E-5</v>
      </c>
      <c r="N936">
        <v>52187.35</v>
      </c>
      <c r="O936">
        <v>7.84</v>
      </c>
      <c r="P936">
        <v>2.29</v>
      </c>
      <c r="Q936">
        <v>59.52</v>
      </c>
      <c r="R936">
        <v>53.06</v>
      </c>
      <c r="S936">
        <v>-12.58</v>
      </c>
      <c r="T936" t="s">
        <v>54</v>
      </c>
      <c r="U936">
        <f>YEAR(Plastic_Pollution_Data[[#This Row],[Date]])</f>
        <v>2022</v>
      </c>
    </row>
    <row r="937" spans="1:21" x14ac:dyDescent="0.35">
      <c r="A937">
        <v>155</v>
      </c>
      <c r="B937" s="1">
        <v>45511</v>
      </c>
      <c r="C937" t="s">
        <v>48</v>
      </c>
      <c r="D937" t="s">
        <v>42</v>
      </c>
      <c r="E937" t="s">
        <v>53</v>
      </c>
      <c r="F937" t="s">
        <v>35</v>
      </c>
      <c r="G937" t="s">
        <v>24</v>
      </c>
      <c r="H937">
        <v>3133.81</v>
      </c>
      <c r="I937">
        <v>370.58</v>
      </c>
      <c r="J937">
        <v>2763.23</v>
      </c>
      <c r="K937">
        <v>679.74</v>
      </c>
      <c r="L937">
        <v>9503932</v>
      </c>
      <c r="M937">
        <v>3.3E-4</v>
      </c>
      <c r="N937">
        <v>290707.33</v>
      </c>
      <c r="O937">
        <v>5.22</v>
      </c>
      <c r="P937">
        <v>4.9000000000000004</v>
      </c>
      <c r="Q937">
        <v>55.66</v>
      </c>
      <c r="R937">
        <v>14.99</v>
      </c>
      <c r="S937">
        <v>29.35</v>
      </c>
      <c r="T937" t="s">
        <v>54</v>
      </c>
      <c r="U937">
        <f>YEAR(Plastic_Pollution_Data[[#This Row],[Date]])</f>
        <v>2024</v>
      </c>
    </row>
    <row r="938" spans="1:21" x14ac:dyDescent="0.35">
      <c r="A938">
        <v>159</v>
      </c>
      <c r="B938" s="1">
        <v>45369</v>
      </c>
      <c r="C938" t="s">
        <v>20</v>
      </c>
      <c r="D938" t="s">
        <v>27</v>
      </c>
      <c r="E938" t="s">
        <v>53</v>
      </c>
      <c r="F938" t="s">
        <v>23</v>
      </c>
      <c r="G938" t="s">
        <v>29</v>
      </c>
      <c r="H938">
        <v>1461.32</v>
      </c>
      <c r="I938">
        <v>844.14</v>
      </c>
      <c r="J938">
        <v>617.17999999999995</v>
      </c>
      <c r="K938">
        <v>36.93</v>
      </c>
      <c r="L938">
        <v>18339996</v>
      </c>
      <c r="M938">
        <v>8.0000000000000007E-5</v>
      </c>
      <c r="N938">
        <v>116590.97</v>
      </c>
      <c r="O938">
        <v>7.03</v>
      </c>
      <c r="P938">
        <v>3.37</v>
      </c>
      <c r="Q938">
        <v>38.4</v>
      </c>
      <c r="R938">
        <v>28.77</v>
      </c>
      <c r="S938">
        <v>32.83</v>
      </c>
      <c r="T938" t="s">
        <v>54</v>
      </c>
      <c r="U938">
        <f>YEAR(Plastic_Pollution_Data[[#This Row],[Date]])</f>
        <v>2024</v>
      </c>
    </row>
    <row r="939" spans="1:21" x14ac:dyDescent="0.35">
      <c r="A939">
        <v>177</v>
      </c>
      <c r="B939" s="1">
        <v>45392</v>
      </c>
      <c r="C939" t="s">
        <v>36</v>
      </c>
      <c r="D939" t="s">
        <v>31</v>
      </c>
      <c r="E939" t="s">
        <v>53</v>
      </c>
      <c r="F939" t="s">
        <v>28</v>
      </c>
      <c r="G939" t="s">
        <v>24</v>
      </c>
      <c r="H939">
        <v>1720.99</v>
      </c>
      <c r="I939">
        <v>882.07</v>
      </c>
      <c r="J939">
        <v>838.92</v>
      </c>
      <c r="K939">
        <v>100.16</v>
      </c>
      <c r="L939">
        <v>5691171</v>
      </c>
      <c r="M939">
        <v>3.0200000000000002E-4</v>
      </c>
      <c r="N939">
        <v>45572.72</v>
      </c>
      <c r="O939">
        <v>7.09</v>
      </c>
      <c r="P939">
        <v>3.43</v>
      </c>
      <c r="Q939">
        <v>68.45</v>
      </c>
      <c r="R939">
        <v>21.3</v>
      </c>
      <c r="S939">
        <v>10.25</v>
      </c>
      <c r="T939" t="s">
        <v>54</v>
      </c>
      <c r="U939">
        <f>YEAR(Plastic_Pollution_Data[[#This Row],[Date]])</f>
        <v>2024</v>
      </c>
    </row>
    <row r="940" spans="1:21" x14ac:dyDescent="0.35">
      <c r="A940">
        <v>179</v>
      </c>
      <c r="B940" s="1">
        <v>44826</v>
      </c>
      <c r="C940" t="s">
        <v>20</v>
      </c>
      <c r="D940" t="s">
        <v>27</v>
      </c>
      <c r="E940" t="s">
        <v>53</v>
      </c>
      <c r="F940" t="s">
        <v>43</v>
      </c>
      <c r="G940" t="s">
        <v>32</v>
      </c>
      <c r="H940">
        <v>2916.29</v>
      </c>
      <c r="I940">
        <v>885.17</v>
      </c>
      <c r="J940">
        <v>2031.12</v>
      </c>
      <c r="K940">
        <v>535.59</v>
      </c>
      <c r="L940">
        <v>13651684</v>
      </c>
      <c r="M940">
        <v>2.14E-4</v>
      </c>
      <c r="N940">
        <v>292431.86</v>
      </c>
      <c r="O940">
        <v>8.02</v>
      </c>
      <c r="P940">
        <v>8.9700000000000006</v>
      </c>
      <c r="Q940">
        <v>26.83</v>
      </c>
      <c r="R940">
        <v>19.98</v>
      </c>
      <c r="S940">
        <v>53.19</v>
      </c>
      <c r="T940" t="s">
        <v>54</v>
      </c>
      <c r="U940">
        <f>YEAR(Plastic_Pollution_Data[[#This Row],[Date]])</f>
        <v>2022</v>
      </c>
    </row>
    <row r="941" spans="1:21" x14ac:dyDescent="0.35">
      <c r="A941">
        <v>210</v>
      </c>
      <c r="B941" s="1">
        <v>45502</v>
      </c>
      <c r="C941" t="s">
        <v>26</v>
      </c>
      <c r="D941" t="s">
        <v>37</v>
      </c>
      <c r="E941" t="s">
        <v>53</v>
      </c>
      <c r="F941" t="s">
        <v>43</v>
      </c>
      <c r="G941" t="s">
        <v>24</v>
      </c>
      <c r="H941">
        <v>2803.17</v>
      </c>
      <c r="I941">
        <v>834.38</v>
      </c>
      <c r="J941">
        <v>1968.79</v>
      </c>
      <c r="K941">
        <v>586.49</v>
      </c>
      <c r="L941">
        <v>7140811</v>
      </c>
      <c r="M941">
        <v>3.9300000000000001E-4</v>
      </c>
      <c r="N941">
        <v>291385.23</v>
      </c>
      <c r="O941">
        <v>7.33</v>
      </c>
      <c r="P941">
        <v>8.14</v>
      </c>
      <c r="Q941">
        <v>49.88</v>
      </c>
      <c r="R941">
        <v>27.25</v>
      </c>
      <c r="S941">
        <v>22.87</v>
      </c>
      <c r="T941" t="s">
        <v>54</v>
      </c>
      <c r="U941">
        <f>YEAR(Plastic_Pollution_Data[[#This Row],[Date]])</f>
        <v>2024</v>
      </c>
    </row>
    <row r="942" spans="1:21" x14ac:dyDescent="0.35">
      <c r="A942">
        <v>228</v>
      </c>
      <c r="B942" s="1">
        <v>44944</v>
      </c>
      <c r="C942" t="s">
        <v>20</v>
      </c>
      <c r="D942" t="s">
        <v>21</v>
      </c>
      <c r="E942" t="s">
        <v>53</v>
      </c>
      <c r="F942" t="s">
        <v>28</v>
      </c>
      <c r="G942" t="s">
        <v>40</v>
      </c>
      <c r="H942">
        <v>3499.6</v>
      </c>
      <c r="I942">
        <v>696.61</v>
      </c>
      <c r="J942">
        <v>2802.99</v>
      </c>
      <c r="K942">
        <v>161.47999999999999</v>
      </c>
      <c r="L942">
        <v>12956030</v>
      </c>
      <c r="M942">
        <v>2.7E-4</v>
      </c>
      <c r="N942">
        <v>310676.62</v>
      </c>
      <c r="O942">
        <v>8.17</v>
      </c>
      <c r="P942">
        <v>4.53</v>
      </c>
      <c r="Q942">
        <v>51.01</v>
      </c>
      <c r="R942">
        <v>35.92</v>
      </c>
      <c r="S942">
        <v>13.07</v>
      </c>
      <c r="T942" t="s">
        <v>54</v>
      </c>
      <c r="U942">
        <f>YEAR(Plastic_Pollution_Data[[#This Row],[Date]])</f>
        <v>2023</v>
      </c>
    </row>
    <row r="943" spans="1:21" x14ac:dyDescent="0.35">
      <c r="A943">
        <v>229</v>
      </c>
      <c r="B943" s="1">
        <v>45097</v>
      </c>
      <c r="C943" t="s">
        <v>20</v>
      </c>
      <c r="D943" t="s">
        <v>44</v>
      </c>
      <c r="E943" t="s">
        <v>53</v>
      </c>
      <c r="F943" t="s">
        <v>28</v>
      </c>
      <c r="G943" t="s">
        <v>38</v>
      </c>
      <c r="H943">
        <v>2670.83</v>
      </c>
      <c r="I943">
        <v>1582.72</v>
      </c>
      <c r="J943">
        <v>1088.1099999999999</v>
      </c>
      <c r="K943">
        <v>106.54</v>
      </c>
      <c r="L943">
        <v>8165555</v>
      </c>
      <c r="M943">
        <v>3.2699999999999998E-4</v>
      </c>
      <c r="N943">
        <v>217525.95</v>
      </c>
      <c r="O943">
        <v>4.04</v>
      </c>
      <c r="P943">
        <v>2.98</v>
      </c>
      <c r="Q943">
        <v>26.28</v>
      </c>
      <c r="R943">
        <v>57.24</v>
      </c>
      <c r="S943">
        <v>16.48</v>
      </c>
      <c r="T943" t="s">
        <v>54</v>
      </c>
      <c r="U943">
        <f>YEAR(Plastic_Pollution_Data[[#This Row],[Date]])</f>
        <v>2023</v>
      </c>
    </row>
    <row r="944" spans="1:21" x14ac:dyDescent="0.35">
      <c r="A944">
        <v>235</v>
      </c>
      <c r="B944" s="1">
        <v>45306</v>
      </c>
      <c r="C944" t="s">
        <v>30</v>
      </c>
      <c r="D944" t="s">
        <v>41</v>
      </c>
      <c r="E944" t="s">
        <v>53</v>
      </c>
      <c r="F944" t="s">
        <v>28</v>
      </c>
      <c r="G944" t="s">
        <v>39</v>
      </c>
      <c r="H944">
        <v>4254.5</v>
      </c>
      <c r="I944">
        <v>503.01</v>
      </c>
      <c r="J944">
        <v>3751.49</v>
      </c>
      <c r="K944">
        <v>597.73</v>
      </c>
      <c r="L944">
        <v>11506602</v>
      </c>
      <c r="M944">
        <v>3.6999999999999999E-4</v>
      </c>
      <c r="N944">
        <v>654052.98</v>
      </c>
      <c r="O944">
        <v>6.62</v>
      </c>
      <c r="P944">
        <v>2.94</v>
      </c>
      <c r="Q944">
        <v>63.89</v>
      </c>
      <c r="R944">
        <v>18.940000000000001</v>
      </c>
      <c r="S944">
        <v>17.170000000000002</v>
      </c>
      <c r="T944" t="s">
        <v>54</v>
      </c>
      <c r="U944">
        <f>YEAR(Plastic_Pollution_Data[[#This Row],[Date]])</f>
        <v>2024</v>
      </c>
    </row>
    <row r="945" spans="1:21" x14ac:dyDescent="0.35">
      <c r="A945">
        <v>244</v>
      </c>
      <c r="B945" s="1">
        <v>44801</v>
      </c>
      <c r="C945" t="s">
        <v>48</v>
      </c>
      <c r="D945" t="s">
        <v>41</v>
      </c>
      <c r="E945" t="s">
        <v>53</v>
      </c>
      <c r="F945" t="s">
        <v>35</v>
      </c>
      <c r="G945" t="s">
        <v>46</v>
      </c>
      <c r="H945">
        <v>2097.64</v>
      </c>
      <c r="I945">
        <v>281.94</v>
      </c>
      <c r="J945">
        <v>1815.7</v>
      </c>
      <c r="K945">
        <v>163.56</v>
      </c>
      <c r="L945">
        <v>16043005</v>
      </c>
      <c r="M945">
        <v>1.3100000000000001E-4</v>
      </c>
      <c r="N945">
        <v>288959.74</v>
      </c>
      <c r="O945">
        <v>9.1999999999999993</v>
      </c>
      <c r="P945">
        <v>1.79</v>
      </c>
      <c r="Q945">
        <v>56.15</v>
      </c>
      <c r="R945">
        <v>16.29</v>
      </c>
      <c r="S945">
        <v>27.56</v>
      </c>
      <c r="T945" t="s">
        <v>54</v>
      </c>
      <c r="U945">
        <f>YEAR(Plastic_Pollution_Data[[#This Row],[Date]])</f>
        <v>2022</v>
      </c>
    </row>
    <row r="946" spans="1:21" x14ac:dyDescent="0.35">
      <c r="A946">
        <v>245</v>
      </c>
      <c r="B946" s="1">
        <v>45508</v>
      </c>
      <c r="C946" t="s">
        <v>48</v>
      </c>
      <c r="D946" t="s">
        <v>21</v>
      </c>
      <c r="E946" t="s">
        <v>53</v>
      </c>
      <c r="F946" t="s">
        <v>35</v>
      </c>
      <c r="G946" t="s">
        <v>24</v>
      </c>
      <c r="H946">
        <v>3644.35</v>
      </c>
      <c r="I946">
        <v>857.24</v>
      </c>
      <c r="J946">
        <v>2787.11</v>
      </c>
      <c r="K946">
        <v>337.56</v>
      </c>
      <c r="L946">
        <v>16103421</v>
      </c>
      <c r="M946">
        <v>2.2599999999999999E-4</v>
      </c>
      <c r="N946">
        <v>466319.65</v>
      </c>
      <c r="O946">
        <v>3.64</v>
      </c>
      <c r="P946">
        <v>4.0999999999999996</v>
      </c>
      <c r="Q946">
        <v>51.01</v>
      </c>
      <c r="R946">
        <v>18.45</v>
      </c>
      <c r="S946">
        <v>30.54</v>
      </c>
      <c r="T946" t="s">
        <v>54</v>
      </c>
      <c r="U946">
        <f>YEAR(Plastic_Pollution_Data[[#This Row],[Date]])</f>
        <v>2024</v>
      </c>
    </row>
    <row r="947" spans="1:21" x14ac:dyDescent="0.35">
      <c r="A947">
        <v>258</v>
      </c>
      <c r="B947" s="1">
        <v>45459</v>
      </c>
      <c r="C947" t="s">
        <v>45</v>
      </c>
      <c r="D947" t="s">
        <v>31</v>
      </c>
      <c r="E947" t="s">
        <v>53</v>
      </c>
      <c r="F947" t="s">
        <v>28</v>
      </c>
      <c r="G947" t="s">
        <v>39</v>
      </c>
      <c r="H947">
        <v>4544.38</v>
      </c>
      <c r="I947">
        <v>665.37</v>
      </c>
      <c r="J947">
        <v>3879.01</v>
      </c>
      <c r="K947">
        <v>819.79</v>
      </c>
      <c r="L947">
        <v>913813</v>
      </c>
      <c r="M947">
        <v>4.973E-3</v>
      </c>
      <c r="N947">
        <v>524464.52</v>
      </c>
      <c r="O947">
        <v>9.93</v>
      </c>
      <c r="P947">
        <v>2.48</v>
      </c>
      <c r="Q947">
        <v>17.89</v>
      </c>
      <c r="R947">
        <v>59.52</v>
      </c>
      <c r="S947">
        <v>22.59</v>
      </c>
      <c r="T947" t="s">
        <v>54</v>
      </c>
      <c r="U947">
        <f>YEAR(Plastic_Pollution_Data[[#This Row],[Date]])</f>
        <v>2024</v>
      </c>
    </row>
    <row r="948" spans="1:21" x14ac:dyDescent="0.35">
      <c r="A948">
        <v>274</v>
      </c>
      <c r="B948" s="1">
        <v>44898</v>
      </c>
      <c r="C948" t="s">
        <v>36</v>
      </c>
      <c r="D948" t="s">
        <v>21</v>
      </c>
      <c r="E948" t="s">
        <v>53</v>
      </c>
      <c r="F948" t="s">
        <v>35</v>
      </c>
      <c r="G948" t="s">
        <v>32</v>
      </c>
      <c r="H948">
        <v>2605.0500000000002</v>
      </c>
      <c r="I948">
        <v>1380.82</v>
      </c>
      <c r="J948">
        <v>1224.23</v>
      </c>
      <c r="K948">
        <v>131.05000000000001</v>
      </c>
      <c r="L948">
        <v>5885836</v>
      </c>
      <c r="M948">
        <v>4.4299999999999998E-4</v>
      </c>
      <c r="N948">
        <v>66293.86</v>
      </c>
      <c r="O948">
        <v>1.84</v>
      </c>
      <c r="P948">
        <v>5.22</v>
      </c>
      <c r="Q948">
        <v>44.2</v>
      </c>
      <c r="R948">
        <v>15.45</v>
      </c>
      <c r="S948">
        <v>40.35</v>
      </c>
      <c r="T948" t="s">
        <v>54</v>
      </c>
      <c r="U948">
        <f>YEAR(Plastic_Pollution_Data[[#This Row],[Date]])</f>
        <v>2022</v>
      </c>
    </row>
    <row r="949" spans="1:21" x14ac:dyDescent="0.35">
      <c r="A949">
        <v>283</v>
      </c>
      <c r="B949" s="1">
        <v>45378</v>
      </c>
      <c r="C949" t="s">
        <v>47</v>
      </c>
      <c r="D949" t="s">
        <v>21</v>
      </c>
      <c r="E949" t="s">
        <v>53</v>
      </c>
      <c r="F949" t="s">
        <v>23</v>
      </c>
      <c r="G949" t="s">
        <v>32</v>
      </c>
      <c r="H949">
        <v>844.71</v>
      </c>
      <c r="I949">
        <v>486.88</v>
      </c>
      <c r="J949">
        <v>357.83</v>
      </c>
      <c r="K949">
        <v>71.16</v>
      </c>
      <c r="L949">
        <v>1322083</v>
      </c>
      <c r="M949">
        <v>6.3900000000000003E-4</v>
      </c>
      <c r="N949">
        <v>41713.56</v>
      </c>
      <c r="O949">
        <v>4.0999999999999996</v>
      </c>
      <c r="P949">
        <v>3.05</v>
      </c>
      <c r="Q949">
        <v>52.58</v>
      </c>
      <c r="R949">
        <v>32.909999999999997</v>
      </c>
      <c r="S949">
        <v>14.51</v>
      </c>
      <c r="T949" t="s">
        <v>54</v>
      </c>
      <c r="U949">
        <f>YEAR(Plastic_Pollution_Data[[#This Row],[Date]])</f>
        <v>2024</v>
      </c>
    </row>
    <row r="950" spans="1:21" x14ac:dyDescent="0.35">
      <c r="A950">
        <v>310</v>
      </c>
      <c r="B950" s="1">
        <v>45539</v>
      </c>
      <c r="C950" t="s">
        <v>47</v>
      </c>
      <c r="D950" t="s">
        <v>42</v>
      </c>
      <c r="E950" t="s">
        <v>53</v>
      </c>
      <c r="F950" t="s">
        <v>43</v>
      </c>
      <c r="G950" t="s">
        <v>24</v>
      </c>
      <c r="H950">
        <v>2144.7399999999998</v>
      </c>
      <c r="I950">
        <v>1241.2</v>
      </c>
      <c r="J950">
        <v>903.54</v>
      </c>
      <c r="K950">
        <v>199.44</v>
      </c>
      <c r="L950">
        <v>8709698</v>
      </c>
      <c r="M950">
        <v>2.4600000000000002E-4</v>
      </c>
      <c r="N950">
        <v>61742.57</v>
      </c>
      <c r="O950">
        <v>7.05</v>
      </c>
      <c r="P950">
        <v>2.98</v>
      </c>
      <c r="Q950">
        <v>59.8</v>
      </c>
      <c r="R950">
        <v>37.56</v>
      </c>
      <c r="S950">
        <v>2.64</v>
      </c>
      <c r="T950" t="s">
        <v>54</v>
      </c>
      <c r="U950">
        <f>YEAR(Plastic_Pollution_Data[[#This Row],[Date]])</f>
        <v>2024</v>
      </c>
    </row>
    <row r="951" spans="1:21" x14ac:dyDescent="0.35">
      <c r="A951">
        <v>386</v>
      </c>
      <c r="B951" s="1">
        <v>44628</v>
      </c>
      <c r="C951" t="s">
        <v>20</v>
      </c>
      <c r="D951" t="s">
        <v>41</v>
      </c>
      <c r="E951" t="s">
        <v>53</v>
      </c>
      <c r="F951" t="s">
        <v>43</v>
      </c>
      <c r="G951" t="s">
        <v>46</v>
      </c>
      <c r="H951">
        <v>3299.97</v>
      </c>
      <c r="I951">
        <v>1322.81</v>
      </c>
      <c r="J951">
        <v>1977.16</v>
      </c>
      <c r="K951">
        <v>433.29</v>
      </c>
      <c r="L951">
        <v>4355821</v>
      </c>
      <c r="M951">
        <v>7.5799999999999999E-4</v>
      </c>
      <c r="N951">
        <v>328220.44</v>
      </c>
      <c r="O951">
        <v>4.1500000000000004</v>
      </c>
      <c r="P951">
        <v>4.9000000000000004</v>
      </c>
      <c r="Q951">
        <v>44.3</v>
      </c>
      <c r="R951">
        <v>34.020000000000003</v>
      </c>
      <c r="S951">
        <v>21.68</v>
      </c>
      <c r="T951" t="s">
        <v>54</v>
      </c>
      <c r="U951">
        <f>YEAR(Plastic_Pollution_Data[[#This Row],[Date]])</f>
        <v>2022</v>
      </c>
    </row>
    <row r="952" spans="1:21" x14ac:dyDescent="0.35">
      <c r="A952">
        <v>411</v>
      </c>
      <c r="B952" s="1">
        <v>44626</v>
      </c>
      <c r="C952" t="s">
        <v>36</v>
      </c>
      <c r="D952" t="s">
        <v>34</v>
      </c>
      <c r="E952" t="s">
        <v>53</v>
      </c>
      <c r="F952" t="s">
        <v>43</v>
      </c>
      <c r="G952" t="s">
        <v>29</v>
      </c>
      <c r="H952">
        <v>4819.54</v>
      </c>
      <c r="I952">
        <v>2020.99</v>
      </c>
      <c r="J952">
        <v>2798.55</v>
      </c>
      <c r="K952">
        <v>407.01</v>
      </c>
      <c r="L952">
        <v>3066047</v>
      </c>
      <c r="M952">
        <v>1.572E-3</v>
      </c>
      <c r="N952">
        <v>345877.15</v>
      </c>
      <c r="O952">
        <v>9.4</v>
      </c>
      <c r="P952">
        <v>9.2200000000000006</v>
      </c>
      <c r="Q952">
        <v>29.34</v>
      </c>
      <c r="R952">
        <v>42.76</v>
      </c>
      <c r="S952">
        <v>27.9</v>
      </c>
      <c r="T952" t="s">
        <v>54</v>
      </c>
      <c r="U952">
        <f>YEAR(Plastic_Pollution_Data[[#This Row],[Date]])</f>
        <v>2022</v>
      </c>
    </row>
    <row r="953" spans="1:21" x14ac:dyDescent="0.35">
      <c r="A953">
        <v>416</v>
      </c>
      <c r="B953" s="1">
        <v>44597</v>
      </c>
      <c r="C953" t="s">
        <v>36</v>
      </c>
      <c r="D953" t="s">
        <v>27</v>
      </c>
      <c r="E953" t="s">
        <v>53</v>
      </c>
      <c r="F953" t="s">
        <v>35</v>
      </c>
      <c r="G953" t="s">
        <v>40</v>
      </c>
      <c r="H953">
        <v>1458.69</v>
      </c>
      <c r="I953">
        <v>229.69</v>
      </c>
      <c r="J953">
        <v>1229</v>
      </c>
      <c r="K953">
        <v>85.44</v>
      </c>
      <c r="L953">
        <v>11890910</v>
      </c>
      <c r="M953">
        <v>1.2300000000000001E-4</v>
      </c>
      <c r="N953">
        <v>121947.51</v>
      </c>
      <c r="O953">
        <v>7.65</v>
      </c>
      <c r="P953">
        <v>5.81</v>
      </c>
      <c r="Q953">
        <v>55.1</v>
      </c>
      <c r="R953">
        <v>33.6</v>
      </c>
      <c r="S953">
        <v>11.3</v>
      </c>
      <c r="T953" t="s">
        <v>54</v>
      </c>
      <c r="U953">
        <f>YEAR(Plastic_Pollution_Data[[#This Row],[Date]])</f>
        <v>2022</v>
      </c>
    </row>
    <row r="954" spans="1:21" x14ac:dyDescent="0.35">
      <c r="A954">
        <v>421</v>
      </c>
      <c r="B954" s="1">
        <v>44620</v>
      </c>
      <c r="C954" t="s">
        <v>36</v>
      </c>
      <c r="D954" t="s">
        <v>49</v>
      </c>
      <c r="E954" t="s">
        <v>53</v>
      </c>
      <c r="F954" t="s">
        <v>23</v>
      </c>
      <c r="G954" t="s">
        <v>24</v>
      </c>
      <c r="H954">
        <v>2668.88</v>
      </c>
      <c r="I954">
        <v>385.94</v>
      </c>
      <c r="J954">
        <v>2282.94</v>
      </c>
      <c r="K954">
        <v>286.83999999999997</v>
      </c>
      <c r="L954">
        <v>10722876</v>
      </c>
      <c r="M954">
        <v>2.4899999999999998E-4</v>
      </c>
      <c r="N954">
        <v>220077.42</v>
      </c>
      <c r="O954">
        <v>8.26</v>
      </c>
      <c r="P954">
        <v>5.33</v>
      </c>
      <c r="Q954">
        <v>69.83</v>
      </c>
      <c r="R954">
        <v>10.31</v>
      </c>
      <c r="S954">
        <v>19.86</v>
      </c>
      <c r="T954" t="s">
        <v>54</v>
      </c>
      <c r="U954">
        <f>YEAR(Plastic_Pollution_Data[[#This Row],[Date]])</f>
        <v>2022</v>
      </c>
    </row>
    <row r="955" spans="1:21" x14ac:dyDescent="0.35">
      <c r="A955">
        <v>427</v>
      </c>
      <c r="B955" s="1">
        <v>45259</v>
      </c>
      <c r="C955" t="s">
        <v>36</v>
      </c>
      <c r="D955" t="s">
        <v>44</v>
      </c>
      <c r="E955" t="s">
        <v>53</v>
      </c>
      <c r="F955" t="s">
        <v>23</v>
      </c>
      <c r="G955" t="s">
        <v>32</v>
      </c>
      <c r="H955">
        <v>545.45000000000005</v>
      </c>
      <c r="I955">
        <v>308.45</v>
      </c>
      <c r="J955">
        <v>237</v>
      </c>
      <c r="K955">
        <v>66.040000000000006</v>
      </c>
      <c r="L955">
        <v>15726159</v>
      </c>
      <c r="M955">
        <v>3.4999999999999997E-5</v>
      </c>
      <c r="N955">
        <v>46534.39</v>
      </c>
      <c r="O955">
        <v>1.44</v>
      </c>
      <c r="P955">
        <v>3.84</v>
      </c>
      <c r="Q955">
        <v>23.38</v>
      </c>
      <c r="R955">
        <v>40.46</v>
      </c>
      <c r="S955">
        <v>36.159999999999997</v>
      </c>
      <c r="T955" t="s">
        <v>54</v>
      </c>
      <c r="U955">
        <f>YEAR(Plastic_Pollution_Data[[#This Row],[Date]])</f>
        <v>2023</v>
      </c>
    </row>
    <row r="956" spans="1:21" x14ac:dyDescent="0.35">
      <c r="A956">
        <v>431</v>
      </c>
      <c r="B956" s="1">
        <v>45481</v>
      </c>
      <c r="C956" t="s">
        <v>36</v>
      </c>
      <c r="D956" t="s">
        <v>44</v>
      </c>
      <c r="E956" t="s">
        <v>53</v>
      </c>
      <c r="F956" t="s">
        <v>43</v>
      </c>
      <c r="G956" t="s">
        <v>39</v>
      </c>
      <c r="H956">
        <v>4188.2299999999996</v>
      </c>
      <c r="I956">
        <v>853.39</v>
      </c>
      <c r="J956">
        <v>3334.84</v>
      </c>
      <c r="K956">
        <v>625.22</v>
      </c>
      <c r="L956">
        <v>19082593</v>
      </c>
      <c r="M956">
        <v>2.1900000000000001E-4</v>
      </c>
      <c r="N956">
        <v>336741.91</v>
      </c>
      <c r="O956">
        <v>8.06</v>
      </c>
      <c r="P956">
        <v>4.1900000000000004</v>
      </c>
      <c r="Q956">
        <v>17.940000000000001</v>
      </c>
      <c r="R956">
        <v>26.78</v>
      </c>
      <c r="S956">
        <v>55.28</v>
      </c>
      <c r="T956" t="s">
        <v>54</v>
      </c>
      <c r="U956">
        <f>YEAR(Plastic_Pollution_Data[[#This Row],[Date]])</f>
        <v>2024</v>
      </c>
    </row>
    <row r="957" spans="1:21" x14ac:dyDescent="0.35">
      <c r="A957">
        <v>433</v>
      </c>
      <c r="B957" s="1">
        <v>45060</v>
      </c>
      <c r="C957" t="s">
        <v>36</v>
      </c>
      <c r="D957" t="s">
        <v>49</v>
      </c>
      <c r="E957" t="s">
        <v>53</v>
      </c>
      <c r="F957" t="s">
        <v>23</v>
      </c>
      <c r="G957" t="s">
        <v>32</v>
      </c>
      <c r="H957">
        <v>3147.19</v>
      </c>
      <c r="I957">
        <v>1428.45</v>
      </c>
      <c r="J957">
        <v>1718.74</v>
      </c>
      <c r="K957">
        <v>100.25</v>
      </c>
      <c r="L957">
        <v>4025255</v>
      </c>
      <c r="M957">
        <v>7.8200000000000003E-4</v>
      </c>
      <c r="N957">
        <v>298493.78000000003</v>
      </c>
      <c r="O957">
        <v>1.05</v>
      </c>
      <c r="P957">
        <v>2.66</v>
      </c>
      <c r="Q957">
        <v>52.6</v>
      </c>
      <c r="R957">
        <v>59.95</v>
      </c>
      <c r="S957">
        <v>-12.55</v>
      </c>
      <c r="T957" t="s">
        <v>54</v>
      </c>
      <c r="U957">
        <f>YEAR(Plastic_Pollution_Data[[#This Row],[Date]])</f>
        <v>2023</v>
      </c>
    </row>
    <row r="958" spans="1:21" x14ac:dyDescent="0.35">
      <c r="A958">
        <v>446</v>
      </c>
      <c r="B958" s="1">
        <v>44664</v>
      </c>
      <c r="C958" t="s">
        <v>36</v>
      </c>
      <c r="D958" t="s">
        <v>34</v>
      </c>
      <c r="E958" t="s">
        <v>53</v>
      </c>
      <c r="F958" t="s">
        <v>35</v>
      </c>
      <c r="G958" t="s">
        <v>32</v>
      </c>
      <c r="H958">
        <v>124.45</v>
      </c>
      <c r="I958">
        <v>26.23</v>
      </c>
      <c r="J958">
        <v>98.22</v>
      </c>
      <c r="K958">
        <v>19.670000000000002</v>
      </c>
      <c r="L958">
        <v>7642331</v>
      </c>
      <c r="M958">
        <v>1.5999999999999999E-5</v>
      </c>
      <c r="N958">
        <v>5097.47</v>
      </c>
      <c r="O958">
        <v>8.9</v>
      </c>
      <c r="P958">
        <v>3.8</v>
      </c>
      <c r="Q958">
        <v>32.75</v>
      </c>
      <c r="R958">
        <v>33.950000000000003</v>
      </c>
      <c r="S958">
        <v>33.299999999999997</v>
      </c>
      <c r="T958" t="s">
        <v>54</v>
      </c>
      <c r="U958">
        <f>YEAR(Plastic_Pollution_Data[[#This Row],[Date]])</f>
        <v>2022</v>
      </c>
    </row>
    <row r="959" spans="1:21" x14ac:dyDescent="0.35">
      <c r="A959">
        <v>456</v>
      </c>
      <c r="B959" s="1">
        <v>44989</v>
      </c>
      <c r="C959" t="s">
        <v>47</v>
      </c>
      <c r="D959" t="s">
        <v>34</v>
      </c>
      <c r="E959" t="s">
        <v>53</v>
      </c>
      <c r="F959" t="s">
        <v>43</v>
      </c>
      <c r="G959" t="s">
        <v>32</v>
      </c>
      <c r="H959">
        <v>3306.02</v>
      </c>
      <c r="I959">
        <v>1709.73</v>
      </c>
      <c r="J959">
        <v>1596.29</v>
      </c>
      <c r="K959">
        <v>254.39</v>
      </c>
      <c r="L959">
        <v>17716449</v>
      </c>
      <c r="M959">
        <v>1.8699999999999999E-4</v>
      </c>
      <c r="N959">
        <v>186030.27</v>
      </c>
      <c r="O959">
        <v>9.16</v>
      </c>
      <c r="P959">
        <v>6.09</v>
      </c>
      <c r="Q959">
        <v>33.619999999999997</v>
      </c>
      <c r="R959">
        <v>49.29</v>
      </c>
      <c r="S959">
        <v>17.09</v>
      </c>
      <c r="T959" t="s">
        <v>54</v>
      </c>
      <c r="U959">
        <f>YEAR(Plastic_Pollution_Data[[#This Row],[Date]])</f>
        <v>2023</v>
      </c>
    </row>
    <row r="960" spans="1:21" x14ac:dyDescent="0.35">
      <c r="A960">
        <v>477</v>
      </c>
      <c r="B960" s="1">
        <v>45014</v>
      </c>
      <c r="C960" t="s">
        <v>45</v>
      </c>
      <c r="D960" t="s">
        <v>44</v>
      </c>
      <c r="E960" t="s">
        <v>53</v>
      </c>
      <c r="F960" t="s">
        <v>28</v>
      </c>
      <c r="G960" t="s">
        <v>46</v>
      </c>
      <c r="H960">
        <v>4407.8999999999996</v>
      </c>
      <c r="I960">
        <v>488.29</v>
      </c>
      <c r="J960">
        <v>3919.61</v>
      </c>
      <c r="K960">
        <v>626.94000000000005</v>
      </c>
      <c r="L960">
        <v>1184254</v>
      </c>
      <c r="M960">
        <v>3.722E-3</v>
      </c>
      <c r="N960">
        <v>418063.88</v>
      </c>
      <c r="O960">
        <v>6.98</v>
      </c>
      <c r="P960">
        <v>6.51</v>
      </c>
      <c r="Q960">
        <v>47.04</v>
      </c>
      <c r="R960">
        <v>46.67</v>
      </c>
      <c r="S960">
        <v>6.29</v>
      </c>
      <c r="T960" t="s">
        <v>54</v>
      </c>
      <c r="U960">
        <f>YEAR(Plastic_Pollution_Data[[#This Row],[Date]])</f>
        <v>2023</v>
      </c>
    </row>
    <row r="961" spans="1:21" x14ac:dyDescent="0.35">
      <c r="A961">
        <v>484</v>
      </c>
      <c r="B961" s="1">
        <v>44755</v>
      </c>
      <c r="C961" t="s">
        <v>45</v>
      </c>
      <c r="D961" t="s">
        <v>31</v>
      </c>
      <c r="E961" t="s">
        <v>53</v>
      </c>
      <c r="F961" t="s">
        <v>23</v>
      </c>
      <c r="G961" t="s">
        <v>24</v>
      </c>
      <c r="H961">
        <v>580.05999999999995</v>
      </c>
      <c r="I961">
        <v>193.91</v>
      </c>
      <c r="J961">
        <v>386.15</v>
      </c>
      <c r="K961">
        <v>42.49</v>
      </c>
      <c r="L961">
        <v>9998327</v>
      </c>
      <c r="M961">
        <v>5.8E-5</v>
      </c>
      <c r="N961">
        <v>20700.68</v>
      </c>
      <c r="O961">
        <v>1.55</v>
      </c>
      <c r="P961">
        <v>1.46</v>
      </c>
      <c r="Q961">
        <v>32.17</v>
      </c>
      <c r="R961">
        <v>49.67</v>
      </c>
      <c r="S961">
        <v>18.16</v>
      </c>
      <c r="T961" t="s">
        <v>54</v>
      </c>
      <c r="U961">
        <f>YEAR(Plastic_Pollution_Data[[#This Row],[Date]])</f>
        <v>2022</v>
      </c>
    </row>
    <row r="962" spans="1:21" x14ac:dyDescent="0.35">
      <c r="A962">
        <v>486</v>
      </c>
      <c r="B962" s="1">
        <v>44789</v>
      </c>
      <c r="C962" t="s">
        <v>48</v>
      </c>
      <c r="D962" t="s">
        <v>49</v>
      </c>
      <c r="E962" t="s">
        <v>53</v>
      </c>
      <c r="F962" t="s">
        <v>43</v>
      </c>
      <c r="G962" t="s">
        <v>29</v>
      </c>
      <c r="H962">
        <v>1615.96</v>
      </c>
      <c r="I962">
        <v>512.24</v>
      </c>
      <c r="J962">
        <v>1103.72</v>
      </c>
      <c r="K962">
        <v>165.67</v>
      </c>
      <c r="L962">
        <v>18834538</v>
      </c>
      <c r="M962">
        <v>8.6000000000000003E-5</v>
      </c>
      <c r="N962">
        <v>80867.11</v>
      </c>
      <c r="O962">
        <v>6.58</v>
      </c>
      <c r="P962">
        <v>7.98</v>
      </c>
      <c r="Q962">
        <v>59.94</v>
      </c>
      <c r="R962">
        <v>26.4</v>
      </c>
      <c r="S962">
        <v>13.66</v>
      </c>
      <c r="T962" t="s">
        <v>54</v>
      </c>
      <c r="U962">
        <f>YEAR(Plastic_Pollution_Data[[#This Row],[Date]])</f>
        <v>2022</v>
      </c>
    </row>
    <row r="963" spans="1:21" x14ac:dyDescent="0.35">
      <c r="A963">
        <v>490</v>
      </c>
      <c r="B963" s="1">
        <v>44778</v>
      </c>
      <c r="C963" t="s">
        <v>47</v>
      </c>
      <c r="D963" t="s">
        <v>44</v>
      </c>
      <c r="E963" t="s">
        <v>53</v>
      </c>
      <c r="F963" t="s">
        <v>28</v>
      </c>
      <c r="G963" t="s">
        <v>32</v>
      </c>
      <c r="H963">
        <v>3621.48</v>
      </c>
      <c r="I963">
        <v>474.91</v>
      </c>
      <c r="J963">
        <v>3146.57</v>
      </c>
      <c r="K963">
        <v>615.73</v>
      </c>
      <c r="L963">
        <v>7243327</v>
      </c>
      <c r="M963">
        <v>5.0000000000000001E-4</v>
      </c>
      <c r="N963">
        <v>374121.11</v>
      </c>
      <c r="O963">
        <v>1.92</v>
      </c>
      <c r="P963">
        <v>8.52</v>
      </c>
      <c r="Q963">
        <v>19.96</v>
      </c>
      <c r="R963">
        <v>37.71</v>
      </c>
      <c r="S963">
        <v>42.33</v>
      </c>
      <c r="T963" t="s">
        <v>54</v>
      </c>
      <c r="U963">
        <f>YEAR(Plastic_Pollution_Data[[#This Row],[Date]])</f>
        <v>2022</v>
      </c>
    </row>
    <row r="964" spans="1:21" x14ac:dyDescent="0.35">
      <c r="A964">
        <v>509</v>
      </c>
      <c r="B964" s="1">
        <v>44935</v>
      </c>
      <c r="C964" t="s">
        <v>48</v>
      </c>
      <c r="D964" t="s">
        <v>49</v>
      </c>
      <c r="E964" t="s">
        <v>53</v>
      </c>
      <c r="F964" t="s">
        <v>23</v>
      </c>
      <c r="G964" t="s">
        <v>32</v>
      </c>
      <c r="H964">
        <v>4866.1000000000004</v>
      </c>
      <c r="I964">
        <v>2241.46</v>
      </c>
      <c r="J964">
        <v>2624.64</v>
      </c>
      <c r="K964">
        <v>188.84</v>
      </c>
      <c r="L964">
        <v>13062337</v>
      </c>
      <c r="M964">
        <v>3.7300000000000001E-4</v>
      </c>
      <c r="N964">
        <v>394588.87</v>
      </c>
      <c r="O964">
        <v>1.96</v>
      </c>
      <c r="P964">
        <v>1.77</v>
      </c>
      <c r="Q964">
        <v>69.47</v>
      </c>
      <c r="R964">
        <v>12.46</v>
      </c>
      <c r="S964">
        <v>18.07</v>
      </c>
      <c r="T964" t="s">
        <v>54</v>
      </c>
      <c r="U964">
        <f>YEAR(Plastic_Pollution_Data[[#This Row],[Date]])</f>
        <v>2023</v>
      </c>
    </row>
    <row r="965" spans="1:21" x14ac:dyDescent="0.35">
      <c r="A965">
        <v>528</v>
      </c>
      <c r="B965" s="1">
        <v>45492</v>
      </c>
      <c r="C965" t="s">
        <v>48</v>
      </c>
      <c r="D965" t="s">
        <v>42</v>
      </c>
      <c r="E965" t="s">
        <v>53</v>
      </c>
      <c r="F965" t="s">
        <v>35</v>
      </c>
      <c r="G965" t="s">
        <v>39</v>
      </c>
      <c r="H965">
        <v>2834.68</v>
      </c>
      <c r="I965">
        <v>1523.61</v>
      </c>
      <c r="J965">
        <v>1311.07</v>
      </c>
      <c r="K965">
        <v>216.25</v>
      </c>
      <c r="L965">
        <v>15420625</v>
      </c>
      <c r="M965">
        <v>1.84E-4</v>
      </c>
      <c r="N965">
        <v>93973.24</v>
      </c>
      <c r="O965">
        <v>6.3</v>
      </c>
      <c r="P965">
        <v>6.4</v>
      </c>
      <c r="Q965">
        <v>49.34</v>
      </c>
      <c r="R965">
        <v>49.47</v>
      </c>
      <c r="S965">
        <v>1.19</v>
      </c>
      <c r="T965" t="s">
        <v>54</v>
      </c>
      <c r="U965">
        <f>YEAR(Plastic_Pollution_Data[[#This Row],[Date]])</f>
        <v>2024</v>
      </c>
    </row>
    <row r="966" spans="1:21" x14ac:dyDescent="0.35">
      <c r="A966">
        <v>532</v>
      </c>
      <c r="B966" s="1">
        <v>45377</v>
      </c>
      <c r="C966" t="s">
        <v>26</v>
      </c>
      <c r="D966" t="s">
        <v>42</v>
      </c>
      <c r="E966" t="s">
        <v>53</v>
      </c>
      <c r="F966" t="s">
        <v>35</v>
      </c>
      <c r="G966" t="s">
        <v>46</v>
      </c>
      <c r="H966">
        <v>463.55</v>
      </c>
      <c r="I966">
        <v>138.44</v>
      </c>
      <c r="J966">
        <v>325.11</v>
      </c>
      <c r="K966">
        <v>86.92</v>
      </c>
      <c r="L966">
        <v>1027099</v>
      </c>
      <c r="M966">
        <v>4.5100000000000001E-4</v>
      </c>
      <c r="N966">
        <v>54756.72</v>
      </c>
      <c r="O966">
        <v>9.0399999999999991</v>
      </c>
      <c r="P966">
        <v>3.9</v>
      </c>
      <c r="Q966">
        <v>48.47</v>
      </c>
      <c r="R966">
        <v>36.15</v>
      </c>
      <c r="S966">
        <v>15.38</v>
      </c>
      <c r="T966" t="s">
        <v>54</v>
      </c>
      <c r="U966">
        <f>YEAR(Plastic_Pollution_Data[[#This Row],[Date]])</f>
        <v>2024</v>
      </c>
    </row>
    <row r="967" spans="1:21" x14ac:dyDescent="0.35">
      <c r="A967">
        <v>569</v>
      </c>
      <c r="B967" s="1">
        <v>45514</v>
      </c>
      <c r="C967" t="s">
        <v>30</v>
      </c>
      <c r="D967" t="s">
        <v>42</v>
      </c>
      <c r="E967" t="s">
        <v>53</v>
      </c>
      <c r="F967" t="s">
        <v>23</v>
      </c>
      <c r="G967" t="s">
        <v>32</v>
      </c>
      <c r="H967">
        <v>856.81</v>
      </c>
      <c r="I967">
        <v>315.33999999999997</v>
      </c>
      <c r="J967">
        <v>541.47</v>
      </c>
      <c r="K967">
        <v>84.46</v>
      </c>
      <c r="L967">
        <v>16603406</v>
      </c>
      <c r="M967">
        <v>5.1999999999999997E-5</v>
      </c>
      <c r="N967">
        <v>29472.1</v>
      </c>
      <c r="O967">
        <v>1.88</v>
      </c>
      <c r="P967">
        <v>6.76</v>
      </c>
      <c r="Q967">
        <v>65.709999999999994</v>
      </c>
      <c r="R967">
        <v>46.46</v>
      </c>
      <c r="S967">
        <v>-12.17</v>
      </c>
      <c r="T967" t="s">
        <v>54</v>
      </c>
      <c r="U967">
        <f>YEAR(Plastic_Pollution_Data[[#This Row],[Date]])</f>
        <v>2024</v>
      </c>
    </row>
    <row r="968" spans="1:21" x14ac:dyDescent="0.35">
      <c r="A968">
        <v>579</v>
      </c>
      <c r="B968" s="1">
        <v>45373</v>
      </c>
      <c r="C968" t="s">
        <v>33</v>
      </c>
      <c r="D968" t="s">
        <v>37</v>
      </c>
      <c r="E968" t="s">
        <v>53</v>
      </c>
      <c r="F968" t="s">
        <v>23</v>
      </c>
      <c r="G968" t="s">
        <v>46</v>
      </c>
      <c r="H968">
        <v>4296.6400000000003</v>
      </c>
      <c r="I968">
        <v>1212.83</v>
      </c>
      <c r="J968">
        <v>3083.81</v>
      </c>
      <c r="K968">
        <v>292.16000000000003</v>
      </c>
      <c r="L968">
        <v>4647424</v>
      </c>
      <c r="M968">
        <v>9.2500000000000004E-4</v>
      </c>
      <c r="N968">
        <v>366346.74</v>
      </c>
      <c r="O968">
        <v>9.82</v>
      </c>
      <c r="P968">
        <v>6.1</v>
      </c>
      <c r="Q968">
        <v>69.760000000000005</v>
      </c>
      <c r="R968">
        <v>57.29</v>
      </c>
      <c r="S968">
        <v>-27.05</v>
      </c>
      <c r="T968" t="s">
        <v>54</v>
      </c>
      <c r="U968">
        <f>YEAR(Plastic_Pollution_Data[[#This Row],[Date]])</f>
        <v>2024</v>
      </c>
    </row>
    <row r="969" spans="1:21" x14ac:dyDescent="0.35">
      <c r="A969">
        <v>588</v>
      </c>
      <c r="B969" s="1">
        <v>45036</v>
      </c>
      <c r="C969" t="s">
        <v>47</v>
      </c>
      <c r="D969" t="s">
        <v>31</v>
      </c>
      <c r="E969" t="s">
        <v>53</v>
      </c>
      <c r="F969" t="s">
        <v>35</v>
      </c>
      <c r="G969" t="s">
        <v>39</v>
      </c>
      <c r="H969">
        <v>3757.7</v>
      </c>
      <c r="I969">
        <v>2044.84</v>
      </c>
      <c r="J969">
        <v>1712.86</v>
      </c>
      <c r="K969">
        <v>449.89</v>
      </c>
      <c r="L969">
        <v>7492698</v>
      </c>
      <c r="M969">
        <v>5.0199999999999995E-4</v>
      </c>
      <c r="N969">
        <v>163310.12</v>
      </c>
      <c r="O969">
        <v>6.58</v>
      </c>
      <c r="P969">
        <v>6.82</v>
      </c>
      <c r="Q969">
        <v>43.46</v>
      </c>
      <c r="R969">
        <v>57.53</v>
      </c>
      <c r="S969">
        <v>-0.99</v>
      </c>
      <c r="T969" t="s">
        <v>54</v>
      </c>
      <c r="U969">
        <f>YEAR(Plastic_Pollution_Data[[#This Row],[Date]])</f>
        <v>2023</v>
      </c>
    </row>
    <row r="970" spans="1:21" x14ac:dyDescent="0.35">
      <c r="A970">
        <v>590</v>
      </c>
      <c r="B970" s="1">
        <v>45197</v>
      </c>
      <c r="C970" t="s">
        <v>33</v>
      </c>
      <c r="D970" t="s">
        <v>41</v>
      </c>
      <c r="E970" t="s">
        <v>53</v>
      </c>
      <c r="F970" t="s">
        <v>28</v>
      </c>
      <c r="G970" t="s">
        <v>46</v>
      </c>
      <c r="H970">
        <v>2528.5300000000002</v>
      </c>
      <c r="I970">
        <v>1281.06</v>
      </c>
      <c r="J970">
        <v>1247.47</v>
      </c>
      <c r="K970">
        <v>329.15</v>
      </c>
      <c r="L970">
        <v>2390308</v>
      </c>
      <c r="M970">
        <v>1.0579999999999999E-3</v>
      </c>
      <c r="N970">
        <v>212530.64</v>
      </c>
      <c r="O970">
        <v>1.58</v>
      </c>
      <c r="P970">
        <v>6.88</v>
      </c>
      <c r="Q970">
        <v>52.38</v>
      </c>
      <c r="R970">
        <v>19.73</v>
      </c>
      <c r="S970">
        <v>27.89</v>
      </c>
      <c r="T970" t="s">
        <v>54</v>
      </c>
      <c r="U970">
        <f>YEAR(Plastic_Pollution_Data[[#This Row],[Date]])</f>
        <v>2023</v>
      </c>
    </row>
    <row r="971" spans="1:21" x14ac:dyDescent="0.35">
      <c r="A971">
        <v>599</v>
      </c>
      <c r="B971" s="1">
        <v>45263</v>
      </c>
      <c r="C971" t="s">
        <v>33</v>
      </c>
      <c r="D971" t="s">
        <v>37</v>
      </c>
      <c r="E971" t="s">
        <v>53</v>
      </c>
      <c r="F971" t="s">
        <v>43</v>
      </c>
      <c r="G971" t="s">
        <v>40</v>
      </c>
      <c r="H971">
        <v>2989.58</v>
      </c>
      <c r="I971">
        <v>732.59</v>
      </c>
      <c r="J971">
        <v>2256.9899999999998</v>
      </c>
      <c r="K971">
        <v>546.6</v>
      </c>
      <c r="L971">
        <v>11476417</v>
      </c>
      <c r="M971">
        <v>2.5999999999999998E-4</v>
      </c>
      <c r="N971">
        <v>131928.65</v>
      </c>
      <c r="O971">
        <v>6.8</v>
      </c>
      <c r="P971">
        <v>1.53</v>
      </c>
      <c r="Q971">
        <v>59.53</v>
      </c>
      <c r="R971">
        <v>43.89</v>
      </c>
      <c r="S971">
        <v>-3.42</v>
      </c>
      <c r="T971" t="s">
        <v>54</v>
      </c>
      <c r="U971">
        <f>YEAR(Plastic_Pollution_Data[[#This Row],[Date]])</f>
        <v>2023</v>
      </c>
    </row>
    <row r="972" spans="1:21" x14ac:dyDescent="0.35">
      <c r="A972">
        <v>624</v>
      </c>
      <c r="B972" s="1">
        <v>44955</v>
      </c>
      <c r="C972" t="s">
        <v>30</v>
      </c>
      <c r="D972" t="s">
        <v>42</v>
      </c>
      <c r="E972" t="s">
        <v>53</v>
      </c>
      <c r="F972" t="s">
        <v>23</v>
      </c>
      <c r="G972" t="s">
        <v>29</v>
      </c>
      <c r="H972">
        <v>449.45</v>
      </c>
      <c r="I972">
        <v>116</v>
      </c>
      <c r="J972">
        <v>333.45</v>
      </c>
      <c r="K972">
        <v>66.069999999999993</v>
      </c>
      <c r="L972">
        <v>10801781</v>
      </c>
      <c r="M972">
        <v>4.1999999999999998E-5</v>
      </c>
      <c r="N972">
        <v>21184.29</v>
      </c>
      <c r="O972">
        <v>3.61</v>
      </c>
      <c r="P972">
        <v>8.81</v>
      </c>
      <c r="Q972">
        <v>25.52</v>
      </c>
      <c r="R972">
        <v>39.78</v>
      </c>
      <c r="S972">
        <v>34.700000000000003</v>
      </c>
      <c r="T972" t="s">
        <v>54</v>
      </c>
      <c r="U972">
        <f>YEAR(Plastic_Pollution_Data[[#This Row],[Date]])</f>
        <v>2023</v>
      </c>
    </row>
    <row r="973" spans="1:21" x14ac:dyDescent="0.35">
      <c r="A973">
        <v>631</v>
      </c>
      <c r="B973" s="1">
        <v>44674</v>
      </c>
      <c r="C973" t="s">
        <v>30</v>
      </c>
      <c r="D973" t="s">
        <v>49</v>
      </c>
      <c r="E973" t="s">
        <v>53</v>
      </c>
      <c r="F973" t="s">
        <v>35</v>
      </c>
      <c r="G973" t="s">
        <v>40</v>
      </c>
      <c r="H973">
        <v>3073.37</v>
      </c>
      <c r="I973">
        <v>1410.55</v>
      </c>
      <c r="J973">
        <v>1662.82</v>
      </c>
      <c r="K973">
        <v>118.97</v>
      </c>
      <c r="L973">
        <v>11950006</v>
      </c>
      <c r="M973">
        <v>2.5700000000000001E-4</v>
      </c>
      <c r="N973">
        <v>281884.24</v>
      </c>
      <c r="O973">
        <v>1.34</v>
      </c>
      <c r="P973">
        <v>5.01</v>
      </c>
      <c r="Q973">
        <v>55.6</v>
      </c>
      <c r="R973">
        <v>32.67</v>
      </c>
      <c r="S973">
        <v>11.73</v>
      </c>
      <c r="T973" t="s">
        <v>54</v>
      </c>
      <c r="U973">
        <f>YEAR(Plastic_Pollution_Data[[#This Row],[Date]])</f>
        <v>2022</v>
      </c>
    </row>
    <row r="974" spans="1:21" x14ac:dyDescent="0.35">
      <c r="A974">
        <v>647</v>
      </c>
      <c r="B974" s="1">
        <v>44931</v>
      </c>
      <c r="C974" t="s">
        <v>36</v>
      </c>
      <c r="D974" t="s">
        <v>41</v>
      </c>
      <c r="E974" t="s">
        <v>53</v>
      </c>
      <c r="F974" t="s">
        <v>43</v>
      </c>
      <c r="G974" t="s">
        <v>46</v>
      </c>
      <c r="H974">
        <v>3663.21</v>
      </c>
      <c r="I974">
        <v>1849.44</v>
      </c>
      <c r="J974">
        <v>1813.77</v>
      </c>
      <c r="K974">
        <v>465.15</v>
      </c>
      <c r="L974">
        <v>1173325</v>
      </c>
      <c r="M974">
        <v>3.1220000000000002E-3</v>
      </c>
      <c r="N974">
        <v>236799.11</v>
      </c>
      <c r="O974">
        <v>6.74</v>
      </c>
      <c r="P974">
        <v>8.5500000000000007</v>
      </c>
      <c r="Q974">
        <v>20.7</v>
      </c>
      <c r="R974">
        <v>18.91</v>
      </c>
      <c r="S974">
        <v>60.39</v>
      </c>
      <c r="T974" t="s">
        <v>54</v>
      </c>
      <c r="U974">
        <f>YEAR(Plastic_Pollution_Data[[#This Row],[Date]])</f>
        <v>2023</v>
      </c>
    </row>
    <row r="975" spans="1:21" x14ac:dyDescent="0.35">
      <c r="A975">
        <v>650</v>
      </c>
      <c r="B975" s="1">
        <v>45484</v>
      </c>
      <c r="C975" t="s">
        <v>30</v>
      </c>
      <c r="D975" t="s">
        <v>34</v>
      </c>
      <c r="E975" t="s">
        <v>53</v>
      </c>
      <c r="F975" t="s">
        <v>43</v>
      </c>
      <c r="G975" t="s">
        <v>24</v>
      </c>
      <c r="H975">
        <v>2482.52</v>
      </c>
      <c r="I975">
        <v>941.94</v>
      </c>
      <c r="J975">
        <v>1540.58</v>
      </c>
      <c r="K975">
        <v>82.49</v>
      </c>
      <c r="L975">
        <v>19796060</v>
      </c>
      <c r="M975">
        <v>1.25E-4</v>
      </c>
      <c r="N975">
        <v>101815.19</v>
      </c>
      <c r="O975">
        <v>6.64</v>
      </c>
      <c r="P975">
        <v>4.47</v>
      </c>
      <c r="Q975">
        <v>60.85</v>
      </c>
      <c r="R975">
        <v>53.19</v>
      </c>
      <c r="S975">
        <v>-14.04</v>
      </c>
      <c r="T975" t="s">
        <v>54</v>
      </c>
      <c r="U975">
        <f>YEAR(Plastic_Pollution_Data[[#This Row],[Date]])</f>
        <v>2024</v>
      </c>
    </row>
    <row r="976" spans="1:21" x14ac:dyDescent="0.35">
      <c r="A976">
        <v>688</v>
      </c>
      <c r="B976" s="1">
        <v>45456</v>
      </c>
      <c r="C976" t="s">
        <v>26</v>
      </c>
      <c r="D976" t="s">
        <v>31</v>
      </c>
      <c r="E976" t="s">
        <v>53</v>
      </c>
      <c r="F976" t="s">
        <v>28</v>
      </c>
      <c r="G976" t="s">
        <v>24</v>
      </c>
      <c r="H976">
        <v>2613.59</v>
      </c>
      <c r="I976">
        <v>346.9</v>
      </c>
      <c r="J976">
        <v>2266.69</v>
      </c>
      <c r="K976">
        <v>523.11</v>
      </c>
      <c r="L976">
        <v>15335839</v>
      </c>
      <c r="M976">
        <v>1.7000000000000001E-4</v>
      </c>
      <c r="N976">
        <v>259215.58</v>
      </c>
      <c r="O976">
        <v>7.88</v>
      </c>
      <c r="P976">
        <v>8.31</v>
      </c>
      <c r="Q976">
        <v>58.52</v>
      </c>
      <c r="R976">
        <v>22.95</v>
      </c>
      <c r="S976">
        <v>18.53</v>
      </c>
      <c r="T976" t="s">
        <v>54</v>
      </c>
      <c r="U976">
        <f>YEAR(Plastic_Pollution_Data[[#This Row],[Date]])</f>
        <v>2024</v>
      </c>
    </row>
    <row r="977" spans="1:21" x14ac:dyDescent="0.35">
      <c r="A977">
        <v>722</v>
      </c>
      <c r="B977" s="1">
        <v>45267</v>
      </c>
      <c r="C977" t="s">
        <v>36</v>
      </c>
      <c r="D977" t="s">
        <v>21</v>
      </c>
      <c r="E977" t="s">
        <v>53</v>
      </c>
      <c r="F977" t="s">
        <v>35</v>
      </c>
      <c r="G977" t="s">
        <v>38</v>
      </c>
      <c r="H977">
        <v>3573.46</v>
      </c>
      <c r="I977">
        <v>2007.44</v>
      </c>
      <c r="J977">
        <v>1566.02</v>
      </c>
      <c r="K977">
        <v>320.39999999999998</v>
      </c>
      <c r="L977">
        <v>5379871</v>
      </c>
      <c r="M977">
        <v>6.6399999999999999E-4</v>
      </c>
      <c r="N977">
        <v>221688.74</v>
      </c>
      <c r="O977">
        <v>5.9</v>
      </c>
      <c r="P977">
        <v>4.72</v>
      </c>
      <c r="Q977">
        <v>20</v>
      </c>
      <c r="R977">
        <v>25.9</v>
      </c>
      <c r="S977">
        <v>54.1</v>
      </c>
      <c r="T977" t="s">
        <v>54</v>
      </c>
      <c r="U977">
        <f>YEAR(Plastic_Pollution_Data[[#This Row],[Date]])</f>
        <v>2023</v>
      </c>
    </row>
    <row r="978" spans="1:21" x14ac:dyDescent="0.35">
      <c r="A978">
        <v>726</v>
      </c>
      <c r="B978" s="1">
        <v>45391</v>
      </c>
      <c r="C978" t="s">
        <v>30</v>
      </c>
      <c r="D978" t="s">
        <v>49</v>
      </c>
      <c r="E978" t="s">
        <v>53</v>
      </c>
      <c r="F978" t="s">
        <v>35</v>
      </c>
      <c r="G978" t="s">
        <v>29</v>
      </c>
      <c r="H978">
        <v>635.58000000000004</v>
      </c>
      <c r="I978">
        <v>314.14999999999998</v>
      </c>
      <c r="J978">
        <v>321.43</v>
      </c>
      <c r="K978">
        <v>92.05</v>
      </c>
      <c r="L978">
        <v>3919065</v>
      </c>
      <c r="M978">
        <v>1.6200000000000001E-4</v>
      </c>
      <c r="N978">
        <v>50414.87</v>
      </c>
      <c r="O978">
        <v>7.18</v>
      </c>
      <c r="P978">
        <v>8.6199999999999992</v>
      </c>
      <c r="Q978">
        <v>19.39</v>
      </c>
      <c r="R978">
        <v>26.82</v>
      </c>
      <c r="S978">
        <v>53.79</v>
      </c>
      <c r="T978" t="s">
        <v>54</v>
      </c>
      <c r="U978">
        <f>YEAR(Plastic_Pollution_Data[[#This Row],[Date]])</f>
        <v>2024</v>
      </c>
    </row>
    <row r="979" spans="1:21" x14ac:dyDescent="0.35">
      <c r="A979">
        <v>738</v>
      </c>
      <c r="B979" s="1">
        <v>44699</v>
      </c>
      <c r="C979" t="s">
        <v>36</v>
      </c>
      <c r="D979" t="s">
        <v>42</v>
      </c>
      <c r="E979" t="s">
        <v>53</v>
      </c>
      <c r="F979" t="s">
        <v>28</v>
      </c>
      <c r="G979" t="s">
        <v>39</v>
      </c>
      <c r="H979">
        <v>2839.46</v>
      </c>
      <c r="I979">
        <v>729.54</v>
      </c>
      <c r="J979">
        <v>2109.92</v>
      </c>
      <c r="K979">
        <v>617.51</v>
      </c>
      <c r="L979">
        <v>8600160</v>
      </c>
      <c r="M979">
        <v>3.3E-4</v>
      </c>
      <c r="N979">
        <v>207442.3</v>
      </c>
      <c r="O979">
        <v>1.6</v>
      </c>
      <c r="P979">
        <v>1.43</v>
      </c>
      <c r="Q979">
        <v>49.27</v>
      </c>
      <c r="R979">
        <v>24.48</v>
      </c>
      <c r="S979">
        <v>26.25</v>
      </c>
      <c r="T979" t="s">
        <v>54</v>
      </c>
      <c r="U979">
        <f>YEAR(Plastic_Pollution_Data[[#This Row],[Date]])</f>
        <v>2022</v>
      </c>
    </row>
    <row r="980" spans="1:21" x14ac:dyDescent="0.35">
      <c r="A980">
        <v>739</v>
      </c>
      <c r="B980" s="1">
        <v>44657</v>
      </c>
      <c r="C980" t="s">
        <v>47</v>
      </c>
      <c r="D980" t="s">
        <v>21</v>
      </c>
      <c r="E980" t="s">
        <v>53</v>
      </c>
      <c r="F980" t="s">
        <v>35</v>
      </c>
      <c r="G980" t="s">
        <v>32</v>
      </c>
      <c r="H980">
        <v>1713.87</v>
      </c>
      <c r="I980">
        <v>665.6</v>
      </c>
      <c r="J980">
        <v>1048.27</v>
      </c>
      <c r="K980">
        <v>198.11</v>
      </c>
      <c r="L980">
        <v>13092297</v>
      </c>
      <c r="M980">
        <v>1.3100000000000001E-4</v>
      </c>
      <c r="N980">
        <v>54132.71</v>
      </c>
      <c r="O980">
        <v>5.0199999999999996</v>
      </c>
      <c r="P980">
        <v>8.02</v>
      </c>
      <c r="Q980">
        <v>11.26</v>
      </c>
      <c r="R980">
        <v>35.619999999999997</v>
      </c>
      <c r="S980">
        <v>53.12</v>
      </c>
      <c r="T980" t="s">
        <v>54</v>
      </c>
      <c r="U980">
        <f>YEAR(Plastic_Pollution_Data[[#This Row],[Date]])</f>
        <v>2022</v>
      </c>
    </row>
    <row r="981" spans="1:21" x14ac:dyDescent="0.35">
      <c r="A981">
        <v>753</v>
      </c>
      <c r="B981" s="1">
        <v>45438</v>
      </c>
      <c r="C981" t="s">
        <v>47</v>
      </c>
      <c r="D981" t="s">
        <v>49</v>
      </c>
      <c r="E981" t="s">
        <v>53</v>
      </c>
      <c r="F981" t="s">
        <v>35</v>
      </c>
      <c r="G981" t="s">
        <v>39</v>
      </c>
      <c r="H981">
        <v>1162.6099999999999</v>
      </c>
      <c r="I981">
        <v>537.66999999999996</v>
      </c>
      <c r="J981">
        <v>624.94000000000005</v>
      </c>
      <c r="K981">
        <v>86.69</v>
      </c>
      <c r="L981">
        <v>9838286</v>
      </c>
      <c r="M981">
        <v>1.18E-4</v>
      </c>
      <c r="N981">
        <v>66260.11</v>
      </c>
      <c r="O981">
        <v>1.0900000000000001</v>
      </c>
      <c r="P981">
        <v>1.86</v>
      </c>
      <c r="Q981">
        <v>23.8</v>
      </c>
      <c r="R981">
        <v>25.26</v>
      </c>
      <c r="S981">
        <v>50.94</v>
      </c>
      <c r="T981" t="s">
        <v>54</v>
      </c>
      <c r="U981">
        <f>YEAR(Plastic_Pollution_Data[[#This Row],[Date]])</f>
        <v>2024</v>
      </c>
    </row>
    <row r="982" spans="1:21" x14ac:dyDescent="0.35">
      <c r="A982">
        <v>761</v>
      </c>
      <c r="B982" s="1">
        <v>44841</v>
      </c>
      <c r="C982" t="s">
        <v>36</v>
      </c>
      <c r="D982" t="s">
        <v>49</v>
      </c>
      <c r="E982" t="s">
        <v>53</v>
      </c>
      <c r="F982" t="s">
        <v>43</v>
      </c>
      <c r="G982" t="s">
        <v>40</v>
      </c>
      <c r="H982">
        <v>3119.62</v>
      </c>
      <c r="I982">
        <v>870.72</v>
      </c>
      <c r="J982">
        <v>2248.9</v>
      </c>
      <c r="K982">
        <v>243.29</v>
      </c>
      <c r="L982">
        <v>6947975</v>
      </c>
      <c r="M982">
        <v>4.4900000000000002E-4</v>
      </c>
      <c r="N982">
        <v>446149.75</v>
      </c>
      <c r="O982">
        <v>2.88</v>
      </c>
      <c r="P982">
        <v>5.08</v>
      </c>
      <c r="Q982">
        <v>43.03</v>
      </c>
      <c r="R982">
        <v>24.28</v>
      </c>
      <c r="S982">
        <v>32.69</v>
      </c>
      <c r="T982" t="s">
        <v>54</v>
      </c>
      <c r="U982">
        <f>YEAR(Plastic_Pollution_Data[[#This Row],[Date]])</f>
        <v>2022</v>
      </c>
    </row>
    <row r="983" spans="1:21" x14ac:dyDescent="0.35">
      <c r="A983">
        <v>763</v>
      </c>
      <c r="B983" s="1">
        <v>45015</v>
      </c>
      <c r="C983" t="s">
        <v>36</v>
      </c>
      <c r="D983" t="s">
        <v>49</v>
      </c>
      <c r="E983" t="s">
        <v>53</v>
      </c>
      <c r="F983" t="s">
        <v>28</v>
      </c>
      <c r="G983" t="s">
        <v>29</v>
      </c>
      <c r="H983">
        <v>4836.4799999999996</v>
      </c>
      <c r="I983">
        <v>1304.73</v>
      </c>
      <c r="J983">
        <v>3531.75</v>
      </c>
      <c r="K983">
        <v>231.45</v>
      </c>
      <c r="L983">
        <v>5839352</v>
      </c>
      <c r="M983">
        <v>8.2799999999999996E-4</v>
      </c>
      <c r="N983">
        <v>598878.41</v>
      </c>
      <c r="O983">
        <v>7.88</v>
      </c>
      <c r="P983">
        <v>8.98</v>
      </c>
      <c r="Q983">
        <v>26.7</v>
      </c>
      <c r="R983">
        <v>26.23</v>
      </c>
      <c r="S983">
        <v>47.07</v>
      </c>
      <c r="T983" t="s">
        <v>54</v>
      </c>
      <c r="U983">
        <f>YEAR(Plastic_Pollution_Data[[#This Row],[Date]])</f>
        <v>2023</v>
      </c>
    </row>
    <row r="984" spans="1:21" x14ac:dyDescent="0.35">
      <c r="A984">
        <v>765</v>
      </c>
      <c r="B984" s="1">
        <v>45282</v>
      </c>
      <c r="C984" t="s">
        <v>26</v>
      </c>
      <c r="D984" t="s">
        <v>37</v>
      </c>
      <c r="E984" t="s">
        <v>53</v>
      </c>
      <c r="F984" t="s">
        <v>43</v>
      </c>
      <c r="G984" t="s">
        <v>24</v>
      </c>
      <c r="H984">
        <v>668.34</v>
      </c>
      <c r="I984">
        <v>161.34</v>
      </c>
      <c r="J984">
        <v>507</v>
      </c>
      <c r="K984">
        <v>140.59</v>
      </c>
      <c r="L984">
        <v>15858987</v>
      </c>
      <c r="M984">
        <v>4.1999999999999998E-5</v>
      </c>
      <c r="N984">
        <v>84532.45</v>
      </c>
      <c r="O984">
        <v>9.74</v>
      </c>
      <c r="P984">
        <v>3.1</v>
      </c>
      <c r="Q984">
        <v>53.9</v>
      </c>
      <c r="R984">
        <v>11.48</v>
      </c>
      <c r="S984">
        <v>34.619999999999997</v>
      </c>
      <c r="T984" t="s">
        <v>54</v>
      </c>
      <c r="U984">
        <f>YEAR(Plastic_Pollution_Data[[#This Row],[Date]])</f>
        <v>2023</v>
      </c>
    </row>
    <row r="985" spans="1:21" x14ac:dyDescent="0.35">
      <c r="A985">
        <v>786</v>
      </c>
      <c r="B985" s="1">
        <v>44753</v>
      </c>
      <c r="C985" t="s">
        <v>47</v>
      </c>
      <c r="D985" t="s">
        <v>42</v>
      </c>
      <c r="E985" t="s">
        <v>53</v>
      </c>
      <c r="F985" t="s">
        <v>43</v>
      </c>
      <c r="G985" t="s">
        <v>38</v>
      </c>
      <c r="H985">
        <v>829.55</v>
      </c>
      <c r="I985">
        <v>250.94</v>
      </c>
      <c r="J985">
        <v>578.61</v>
      </c>
      <c r="K985">
        <v>74.17</v>
      </c>
      <c r="L985">
        <v>1188523</v>
      </c>
      <c r="M985">
        <v>6.9800000000000005E-4</v>
      </c>
      <c r="N985">
        <v>89578.04</v>
      </c>
      <c r="O985">
        <v>6.08</v>
      </c>
      <c r="P985">
        <v>7.17</v>
      </c>
      <c r="Q985">
        <v>16.850000000000001</v>
      </c>
      <c r="R985">
        <v>49.9</v>
      </c>
      <c r="S985">
        <v>33.25</v>
      </c>
      <c r="T985" t="s">
        <v>54</v>
      </c>
      <c r="U985">
        <f>YEAR(Plastic_Pollution_Data[[#This Row],[Date]])</f>
        <v>2022</v>
      </c>
    </row>
    <row r="986" spans="1:21" x14ac:dyDescent="0.35">
      <c r="A986">
        <v>793</v>
      </c>
      <c r="B986" s="1">
        <v>44714</v>
      </c>
      <c r="C986" t="s">
        <v>26</v>
      </c>
      <c r="D986" t="s">
        <v>42</v>
      </c>
      <c r="E986" t="s">
        <v>53</v>
      </c>
      <c r="F986" t="s">
        <v>35</v>
      </c>
      <c r="G986" t="s">
        <v>39</v>
      </c>
      <c r="H986">
        <v>423.69</v>
      </c>
      <c r="I986">
        <v>78.27</v>
      </c>
      <c r="J986">
        <v>345.42</v>
      </c>
      <c r="K986">
        <v>57.29</v>
      </c>
      <c r="L986">
        <v>19464507</v>
      </c>
      <c r="M986">
        <v>2.1999999999999999E-5</v>
      </c>
      <c r="N986">
        <v>20675.599999999999</v>
      </c>
      <c r="O986">
        <v>9.8000000000000007</v>
      </c>
      <c r="P986">
        <v>3.39</v>
      </c>
      <c r="Q986">
        <v>66.83</v>
      </c>
      <c r="R986">
        <v>20.059999999999999</v>
      </c>
      <c r="S986">
        <v>13.11</v>
      </c>
      <c r="T986" t="s">
        <v>54</v>
      </c>
      <c r="U986">
        <f>YEAR(Plastic_Pollution_Data[[#This Row],[Date]])</f>
        <v>2022</v>
      </c>
    </row>
    <row r="987" spans="1:21" x14ac:dyDescent="0.35">
      <c r="A987">
        <v>821</v>
      </c>
      <c r="B987" s="1">
        <v>45256</v>
      </c>
      <c r="C987" t="s">
        <v>48</v>
      </c>
      <c r="D987" t="s">
        <v>34</v>
      </c>
      <c r="E987" t="s">
        <v>53</v>
      </c>
      <c r="F987" t="s">
        <v>23</v>
      </c>
      <c r="G987" t="s">
        <v>32</v>
      </c>
      <c r="H987">
        <v>2944.73</v>
      </c>
      <c r="I987">
        <v>811.42</v>
      </c>
      <c r="J987">
        <v>2133.31</v>
      </c>
      <c r="K987">
        <v>384.03</v>
      </c>
      <c r="L987">
        <v>13161806</v>
      </c>
      <c r="M987">
        <v>2.24E-4</v>
      </c>
      <c r="N987">
        <v>210095.37</v>
      </c>
      <c r="O987">
        <v>7.16</v>
      </c>
      <c r="P987">
        <v>4.6500000000000004</v>
      </c>
      <c r="Q987">
        <v>61.84</v>
      </c>
      <c r="R987">
        <v>33.96</v>
      </c>
      <c r="S987">
        <v>4.2</v>
      </c>
      <c r="T987" t="s">
        <v>54</v>
      </c>
      <c r="U987">
        <f>YEAR(Plastic_Pollution_Data[[#This Row],[Date]])</f>
        <v>2023</v>
      </c>
    </row>
    <row r="988" spans="1:21" x14ac:dyDescent="0.35">
      <c r="A988">
        <v>846</v>
      </c>
      <c r="B988" s="1">
        <v>45283</v>
      </c>
      <c r="C988" t="s">
        <v>36</v>
      </c>
      <c r="D988" t="s">
        <v>41</v>
      </c>
      <c r="E988" t="s">
        <v>53</v>
      </c>
      <c r="F988" t="s">
        <v>28</v>
      </c>
      <c r="G988" t="s">
        <v>24</v>
      </c>
      <c r="H988">
        <v>2551.2600000000002</v>
      </c>
      <c r="I988">
        <v>700.64</v>
      </c>
      <c r="J988">
        <v>1850.62</v>
      </c>
      <c r="K988">
        <v>326.51</v>
      </c>
      <c r="L988">
        <v>16566095</v>
      </c>
      <c r="M988">
        <v>1.54E-4</v>
      </c>
      <c r="N988">
        <v>144534.14000000001</v>
      </c>
      <c r="O988">
        <v>2.41</v>
      </c>
      <c r="P988">
        <v>7.71</v>
      </c>
      <c r="Q988">
        <v>16.350000000000001</v>
      </c>
      <c r="R988">
        <v>35.61</v>
      </c>
      <c r="S988">
        <v>48.04</v>
      </c>
      <c r="T988" t="s">
        <v>54</v>
      </c>
      <c r="U988">
        <f>YEAR(Plastic_Pollution_Data[[#This Row],[Date]])</f>
        <v>2023</v>
      </c>
    </row>
    <row r="989" spans="1:21" x14ac:dyDescent="0.35">
      <c r="A989">
        <v>850</v>
      </c>
      <c r="B989" s="1">
        <v>45248</v>
      </c>
      <c r="C989" t="s">
        <v>26</v>
      </c>
      <c r="D989" t="s">
        <v>21</v>
      </c>
      <c r="E989" t="s">
        <v>53</v>
      </c>
      <c r="F989" t="s">
        <v>35</v>
      </c>
      <c r="G989" t="s">
        <v>39</v>
      </c>
      <c r="H989">
        <v>249.7</v>
      </c>
      <c r="I989">
        <v>81.73</v>
      </c>
      <c r="J989">
        <v>167.97</v>
      </c>
      <c r="K989">
        <v>45.55</v>
      </c>
      <c r="L989">
        <v>2720320</v>
      </c>
      <c r="M989">
        <v>9.2E-5</v>
      </c>
      <c r="N989">
        <v>23265.200000000001</v>
      </c>
      <c r="O989">
        <v>8.6199999999999992</v>
      </c>
      <c r="P989">
        <v>5.49</v>
      </c>
      <c r="Q989">
        <v>52.67</v>
      </c>
      <c r="R989">
        <v>34.29</v>
      </c>
      <c r="S989">
        <v>13.04</v>
      </c>
      <c r="T989" t="s">
        <v>54</v>
      </c>
      <c r="U989">
        <f>YEAR(Plastic_Pollution_Data[[#This Row],[Date]])</f>
        <v>2023</v>
      </c>
    </row>
    <row r="990" spans="1:21" x14ac:dyDescent="0.35">
      <c r="A990">
        <v>893</v>
      </c>
      <c r="B990" s="1">
        <v>45109</v>
      </c>
      <c r="C990" t="s">
        <v>26</v>
      </c>
      <c r="D990" t="s">
        <v>49</v>
      </c>
      <c r="E990" t="s">
        <v>53</v>
      </c>
      <c r="F990" t="s">
        <v>28</v>
      </c>
      <c r="G990" t="s">
        <v>39</v>
      </c>
      <c r="H990">
        <v>1391.52</v>
      </c>
      <c r="I990">
        <v>158.97</v>
      </c>
      <c r="J990">
        <v>1232.55</v>
      </c>
      <c r="K990">
        <v>349.59</v>
      </c>
      <c r="L990">
        <v>465967</v>
      </c>
      <c r="M990">
        <v>2.9859999999999999E-3</v>
      </c>
      <c r="N990">
        <v>128944.52</v>
      </c>
      <c r="O990">
        <v>2.52</v>
      </c>
      <c r="P990">
        <v>7.92</v>
      </c>
      <c r="Q990">
        <v>49.31</v>
      </c>
      <c r="R990">
        <v>33.97</v>
      </c>
      <c r="S990">
        <v>16.72</v>
      </c>
      <c r="T990" t="s">
        <v>54</v>
      </c>
      <c r="U990">
        <f>YEAR(Plastic_Pollution_Data[[#This Row],[Date]])</f>
        <v>2023</v>
      </c>
    </row>
    <row r="991" spans="1:21" x14ac:dyDescent="0.35">
      <c r="A991">
        <v>899</v>
      </c>
      <c r="B991" s="1">
        <v>44726</v>
      </c>
      <c r="C991" t="s">
        <v>33</v>
      </c>
      <c r="D991" t="s">
        <v>41</v>
      </c>
      <c r="E991" t="s">
        <v>53</v>
      </c>
      <c r="F991" t="s">
        <v>23</v>
      </c>
      <c r="G991" t="s">
        <v>46</v>
      </c>
      <c r="H991">
        <v>4076.37</v>
      </c>
      <c r="I991">
        <v>1118.82</v>
      </c>
      <c r="J991">
        <v>2957.55</v>
      </c>
      <c r="K991">
        <v>324.20999999999998</v>
      </c>
      <c r="L991">
        <v>9785116</v>
      </c>
      <c r="M991">
        <v>4.17E-4</v>
      </c>
      <c r="N991">
        <v>289303.78999999998</v>
      </c>
      <c r="O991">
        <v>7.6</v>
      </c>
      <c r="P991">
        <v>2.19</v>
      </c>
      <c r="Q991">
        <v>21.07</v>
      </c>
      <c r="R991">
        <v>13.63</v>
      </c>
      <c r="S991">
        <v>65.3</v>
      </c>
      <c r="T991" t="s">
        <v>54</v>
      </c>
      <c r="U991">
        <f>YEAR(Plastic_Pollution_Data[[#This Row],[Date]])</f>
        <v>2022</v>
      </c>
    </row>
    <row r="992" spans="1:21" x14ac:dyDescent="0.35">
      <c r="A992">
        <v>922</v>
      </c>
      <c r="B992" s="1">
        <v>44700</v>
      </c>
      <c r="C992" t="s">
        <v>33</v>
      </c>
      <c r="D992" t="s">
        <v>34</v>
      </c>
      <c r="E992" t="s">
        <v>53</v>
      </c>
      <c r="F992" t="s">
        <v>35</v>
      </c>
      <c r="G992" t="s">
        <v>39</v>
      </c>
      <c r="H992">
        <v>3207.51</v>
      </c>
      <c r="I992">
        <v>644.83000000000004</v>
      </c>
      <c r="J992">
        <v>2562.6799999999998</v>
      </c>
      <c r="K992">
        <v>613.46</v>
      </c>
      <c r="L992">
        <v>5585939</v>
      </c>
      <c r="M992">
        <v>5.7399999999999997E-4</v>
      </c>
      <c r="N992">
        <v>329808.28999999998</v>
      </c>
      <c r="O992">
        <v>2.6</v>
      </c>
      <c r="P992">
        <v>7.87</v>
      </c>
      <c r="Q992">
        <v>29.51</v>
      </c>
      <c r="R992">
        <v>52.81</v>
      </c>
      <c r="S992">
        <v>17.68</v>
      </c>
      <c r="T992" t="s">
        <v>54</v>
      </c>
      <c r="U992">
        <f>YEAR(Plastic_Pollution_Data[[#This Row],[Date]])</f>
        <v>2022</v>
      </c>
    </row>
    <row r="993" spans="1:21" x14ac:dyDescent="0.35">
      <c r="A993">
        <v>925</v>
      </c>
      <c r="B993" s="1">
        <v>44630</v>
      </c>
      <c r="C993" t="s">
        <v>45</v>
      </c>
      <c r="D993" t="s">
        <v>21</v>
      </c>
      <c r="E993" t="s">
        <v>53</v>
      </c>
      <c r="F993" t="s">
        <v>43</v>
      </c>
      <c r="G993" t="s">
        <v>29</v>
      </c>
      <c r="H993">
        <v>869.11</v>
      </c>
      <c r="I993">
        <v>152.47999999999999</v>
      </c>
      <c r="J993">
        <v>716.63</v>
      </c>
      <c r="K993">
        <v>58.73</v>
      </c>
      <c r="L993">
        <v>18695921</v>
      </c>
      <c r="M993">
        <v>4.6E-5</v>
      </c>
      <c r="N993">
        <v>124822.6</v>
      </c>
      <c r="O993">
        <v>2.89</v>
      </c>
      <c r="P993">
        <v>7.67</v>
      </c>
      <c r="Q993">
        <v>39.17</v>
      </c>
      <c r="R993">
        <v>15.14</v>
      </c>
      <c r="S993">
        <v>45.69</v>
      </c>
      <c r="T993" t="s">
        <v>54</v>
      </c>
      <c r="U993">
        <f>YEAR(Plastic_Pollution_Data[[#This Row],[Date]])</f>
        <v>2022</v>
      </c>
    </row>
    <row r="994" spans="1:21" x14ac:dyDescent="0.35">
      <c r="A994">
        <v>951</v>
      </c>
      <c r="B994" s="1">
        <v>45540</v>
      </c>
      <c r="C994" t="s">
        <v>48</v>
      </c>
      <c r="D994" t="s">
        <v>34</v>
      </c>
      <c r="E994" t="s">
        <v>53</v>
      </c>
      <c r="F994" t="s">
        <v>28</v>
      </c>
      <c r="G994" t="s">
        <v>39</v>
      </c>
      <c r="H994">
        <v>2331.77</v>
      </c>
      <c r="I994">
        <v>1280.51</v>
      </c>
      <c r="J994">
        <v>1051.26</v>
      </c>
      <c r="K994">
        <v>176.54</v>
      </c>
      <c r="L994">
        <v>17988781</v>
      </c>
      <c r="M994">
        <v>1.2999999999999999E-4</v>
      </c>
      <c r="N994">
        <v>150197.16</v>
      </c>
      <c r="O994">
        <v>1.8</v>
      </c>
      <c r="P994">
        <v>3.48</v>
      </c>
      <c r="Q994">
        <v>20.420000000000002</v>
      </c>
      <c r="R994">
        <v>50.07</v>
      </c>
      <c r="S994">
        <v>29.51</v>
      </c>
      <c r="T994" t="s">
        <v>54</v>
      </c>
      <c r="U994">
        <f>YEAR(Plastic_Pollution_Data[[#This Row],[Date]])</f>
        <v>2024</v>
      </c>
    </row>
    <row r="995" spans="1:21" x14ac:dyDescent="0.35">
      <c r="A995">
        <v>981</v>
      </c>
      <c r="B995" s="1">
        <v>45215</v>
      </c>
      <c r="C995" t="s">
        <v>26</v>
      </c>
      <c r="D995" t="s">
        <v>31</v>
      </c>
      <c r="E995" t="s">
        <v>53</v>
      </c>
      <c r="F995" t="s">
        <v>35</v>
      </c>
      <c r="G995" t="s">
        <v>40</v>
      </c>
      <c r="H995">
        <v>1284.5999999999999</v>
      </c>
      <c r="I995">
        <v>517.39</v>
      </c>
      <c r="J995">
        <v>767.21</v>
      </c>
      <c r="K995">
        <v>161.97999999999999</v>
      </c>
      <c r="L995">
        <v>8832249</v>
      </c>
      <c r="M995">
        <v>1.45E-4</v>
      </c>
      <c r="N995">
        <v>115090.41</v>
      </c>
      <c r="O995">
        <v>1.59</v>
      </c>
      <c r="P995">
        <v>1.89</v>
      </c>
      <c r="Q995">
        <v>40.659999999999997</v>
      </c>
      <c r="R995">
        <v>41.38</v>
      </c>
      <c r="S995">
        <v>17.96</v>
      </c>
      <c r="T995" t="s">
        <v>54</v>
      </c>
      <c r="U995">
        <f>YEAR(Plastic_Pollution_Data[[#This Row],[Date]])</f>
        <v>2023</v>
      </c>
    </row>
    <row r="996" spans="1:21" x14ac:dyDescent="0.35">
      <c r="A996">
        <v>1005</v>
      </c>
      <c r="B996" s="1">
        <v>45560</v>
      </c>
      <c r="C996" t="s">
        <v>20</v>
      </c>
      <c r="D996" t="s">
        <v>34</v>
      </c>
      <c r="E996" t="s">
        <v>53</v>
      </c>
      <c r="F996" t="s">
        <v>23</v>
      </c>
      <c r="G996" t="s">
        <v>38</v>
      </c>
      <c r="H996">
        <v>4401.93</v>
      </c>
      <c r="I996">
        <v>1667.25</v>
      </c>
      <c r="J996">
        <v>2734.68</v>
      </c>
      <c r="K996">
        <v>152.63999999999999</v>
      </c>
      <c r="L996">
        <v>16054290</v>
      </c>
      <c r="M996">
        <v>2.7399999999999999E-4</v>
      </c>
      <c r="N996">
        <v>477538.88</v>
      </c>
      <c r="O996">
        <v>4.0999999999999996</v>
      </c>
      <c r="P996">
        <v>1.34</v>
      </c>
      <c r="Q996">
        <v>35.56</v>
      </c>
      <c r="R996">
        <v>20.54</v>
      </c>
      <c r="S996">
        <v>43.9</v>
      </c>
      <c r="T996" t="s">
        <v>54</v>
      </c>
      <c r="U996">
        <f>YEAR(Plastic_Pollution_Data[[#This Row],[Date]])</f>
        <v>2024</v>
      </c>
    </row>
    <row r="997" spans="1:21" x14ac:dyDescent="0.35">
      <c r="A997">
        <v>1009</v>
      </c>
      <c r="B997" s="1">
        <v>45350</v>
      </c>
      <c r="C997" t="s">
        <v>26</v>
      </c>
      <c r="D997" t="s">
        <v>34</v>
      </c>
      <c r="E997" t="s">
        <v>53</v>
      </c>
      <c r="F997" t="s">
        <v>28</v>
      </c>
      <c r="G997" t="s">
        <v>39</v>
      </c>
      <c r="H997">
        <v>2536.98</v>
      </c>
      <c r="I997">
        <v>754.92</v>
      </c>
      <c r="J997">
        <v>1782.06</v>
      </c>
      <c r="K997">
        <v>195.83</v>
      </c>
      <c r="L997">
        <v>18305399</v>
      </c>
      <c r="M997">
        <v>1.3899999999999999E-4</v>
      </c>
      <c r="N997">
        <v>104331.8</v>
      </c>
      <c r="O997">
        <v>4.3499999999999996</v>
      </c>
      <c r="P997">
        <v>2.68</v>
      </c>
      <c r="Q997">
        <v>54.89</v>
      </c>
      <c r="R997">
        <v>50.42</v>
      </c>
      <c r="S997">
        <v>-5.31</v>
      </c>
      <c r="T997" t="s">
        <v>54</v>
      </c>
      <c r="U997">
        <f>YEAR(Plastic_Pollution_Data[[#This Row],[Date]])</f>
        <v>2024</v>
      </c>
    </row>
    <row r="998" spans="1:21" x14ac:dyDescent="0.35">
      <c r="A998">
        <v>1040</v>
      </c>
      <c r="B998" s="1">
        <v>44989</v>
      </c>
      <c r="C998" t="s">
        <v>36</v>
      </c>
      <c r="D998" t="s">
        <v>21</v>
      </c>
      <c r="E998" t="s">
        <v>53</v>
      </c>
      <c r="F998" t="s">
        <v>28</v>
      </c>
      <c r="G998" t="s">
        <v>39</v>
      </c>
      <c r="H998">
        <v>635.95000000000005</v>
      </c>
      <c r="I998">
        <v>346.28</v>
      </c>
      <c r="J998">
        <v>289.67</v>
      </c>
      <c r="K998">
        <v>39.58</v>
      </c>
      <c r="L998">
        <v>2392024</v>
      </c>
      <c r="M998">
        <v>2.6600000000000001E-4</v>
      </c>
      <c r="N998">
        <v>50516.65</v>
      </c>
      <c r="O998">
        <v>9.59</v>
      </c>
      <c r="P998">
        <v>4.32</v>
      </c>
      <c r="Q998">
        <v>17.39</v>
      </c>
      <c r="R998">
        <v>17.440000000000001</v>
      </c>
      <c r="S998">
        <v>65.17</v>
      </c>
      <c r="T998" t="s">
        <v>54</v>
      </c>
      <c r="U998">
        <f>YEAR(Plastic_Pollution_Data[[#This Row],[Date]])</f>
        <v>2023</v>
      </c>
    </row>
    <row r="999" spans="1:21" x14ac:dyDescent="0.35">
      <c r="A999">
        <v>1049</v>
      </c>
      <c r="B999" s="1">
        <v>45166</v>
      </c>
      <c r="C999" t="s">
        <v>36</v>
      </c>
      <c r="D999" t="s">
        <v>21</v>
      </c>
      <c r="E999" t="s">
        <v>53</v>
      </c>
      <c r="F999" t="s">
        <v>23</v>
      </c>
      <c r="G999" t="s">
        <v>29</v>
      </c>
      <c r="H999">
        <v>4358.97</v>
      </c>
      <c r="I999">
        <v>1615.21</v>
      </c>
      <c r="J999">
        <v>2743.76</v>
      </c>
      <c r="K999">
        <v>718.55</v>
      </c>
      <c r="L999">
        <v>9583515</v>
      </c>
      <c r="M999">
        <v>4.55E-4</v>
      </c>
      <c r="N999">
        <v>211339.69</v>
      </c>
      <c r="O999">
        <v>8.5399999999999991</v>
      </c>
      <c r="P999">
        <v>2.37</v>
      </c>
      <c r="Q999">
        <v>38.57</v>
      </c>
      <c r="R999">
        <v>54.38</v>
      </c>
      <c r="S999">
        <v>7.05</v>
      </c>
      <c r="T999" t="s">
        <v>54</v>
      </c>
      <c r="U999">
        <f>YEAR(Plastic_Pollution_Data[[#This Row],[Date]])</f>
        <v>2023</v>
      </c>
    </row>
    <row r="1000" spans="1:21" x14ac:dyDescent="0.35">
      <c r="A1000">
        <v>1087</v>
      </c>
      <c r="B1000" s="1">
        <v>44773</v>
      </c>
      <c r="C1000" t="s">
        <v>47</v>
      </c>
      <c r="D1000" t="s">
        <v>49</v>
      </c>
      <c r="E1000" t="s">
        <v>53</v>
      </c>
      <c r="F1000" t="s">
        <v>43</v>
      </c>
      <c r="G1000" t="s">
        <v>38</v>
      </c>
      <c r="H1000">
        <v>3281.97</v>
      </c>
      <c r="I1000">
        <v>1649.21</v>
      </c>
      <c r="J1000">
        <v>1632.76</v>
      </c>
      <c r="K1000">
        <v>227.74</v>
      </c>
      <c r="L1000">
        <v>10156909</v>
      </c>
      <c r="M1000">
        <v>3.2299999999999999E-4</v>
      </c>
      <c r="N1000">
        <v>142835.74</v>
      </c>
      <c r="O1000">
        <v>1.51</v>
      </c>
      <c r="P1000">
        <v>3.66</v>
      </c>
      <c r="Q1000">
        <v>17.48</v>
      </c>
      <c r="R1000">
        <v>50.16</v>
      </c>
      <c r="S1000">
        <v>32.36</v>
      </c>
      <c r="T1000" t="s">
        <v>54</v>
      </c>
      <c r="U1000">
        <f>YEAR(Plastic_Pollution_Data[[#This Row],[Date]])</f>
        <v>2022</v>
      </c>
    </row>
    <row r="1001" spans="1:21" x14ac:dyDescent="0.35">
      <c r="A1001">
        <v>1091</v>
      </c>
      <c r="B1001" s="1">
        <v>45221</v>
      </c>
      <c r="C1001" t="s">
        <v>20</v>
      </c>
      <c r="D1001" t="s">
        <v>41</v>
      </c>
      <c r="E1001" t="s">
        <v>53</v>
      </c>
      <c r="F1001" t="s">
        <v>23</v>
      </c>
      <c r="G1001" t="s">
        <v>40</v>
      </c>
      <c r="H1001">
        <v>1080.42</v>
      </c>
      <c r="I1001">
        <v>597.54</v>
      </c>
      <c r="J1001">
        <v>482.88</v>
      </c>
      <c r="K1001">
        <v>61.01</v>
      </c>
      <c r="L1001">
        <v>15837187</v>
      </c>
      <c r="M1001">
        <v>6.7999999999999999E-5</v>
      </c>
      <c r="N1001">
        <v>31409.91</v>
      </c>
      <c r="O1001">
        <v>4.08</v>
      </c>
      <c r="P1001">
        <v>6.48</v>
      </c>
      <c r="Q1001">
        <v>23.04</v>
      </c>
      <c r="R1001">
        <v>50.47</v>
      </c>
      <c r="S1001">
        <v>26.49</v>
      </c>
      <c r="T1001" t="s">
        <v>54</v>
      </c>
      <c r="U1001">
        <f>YEAR(Plastic_Pollution_Data[[#This Row],[Date]])</f>
        <v>2023</v>
      </c>
    </row>
    <row r="1002" spans="1:21" x14ac:dyDescent="0.35">
      <c r="A1002">
        <v>1113</v>
      </c>
      <c r="B1002" s="1">
        <v>45023</v>
      </c>
      <c r="C1002" t="s">
        <v>26</v>
      </c>
      <c r="D1002" t="s">
        <v>41</v>
      </c>
      <c r="E1002" t="s">
        <v>53</v>
      </c>
      <c r="F1002" t="s">
        <v>23</v>
      </c>
      <c r="G1002" t="s">
        <v>46</v>
      </c>
      <c r="H1002">
        <v>242.57</v>
      </c>
      <c r="I1002">
        <v>28.44</v>
      </c>
      <c r="J1002">
        <v>214.13</v>
      </c>
      <c r="K1002">
        <v>63.24</v>
      </c>
      <c r="L1002">
        <v>6411386</v>
      </c>
      <c r="M1002">
        <v>3.8000000000000002E-5</v>
      </c>
      <c r="N1002">
        <v>28964.19</v>
      </c>
      <c r="O1002">
        <v>4.05</v>
      </c>
      <c r="P1002">
        <v>9.3000000000000007</v>
      </c>
      <c r="Q1002">
        <v>38.659999999999997</v>
      </c>
      <c r="R1002">
        <v>20.25</v>
      </c>
      <c r="S1002">
        <v>41.09</v>
      </c>
      <c r="T1002" t="s">
        <v>54</v>
      </c>
      <c r="U1002">
        <f>YEAR(Plastic_Pollution_Data[[#This Row],[Date]])</f>
        <v>2023</v>
      </c>
    </row>
    <row r="1003" spans="1:21" x14ac:dyDescent="0.35">
      <c r="A1003">
        <v>1132</v>
      </c>
      <c r="B1003" s="1">
        <v>44754</v>
      </c>
      <c r="C1003" t="s">
        <v>45</v>
      </c>
      <c r="D1003" t="s">
        <v>34</v>
      </c>
      <c r="E1003" t="s">
        <v>53</v>
      </c>
      <c r="F1003" t="s">
        <v>28</v>
      </c>
      <c r="G1003" t="s">
        <v>40</v>
      </c>
      <c r="H1003">
        <v>4069.19</v>
      </c>
      <c r="I1003">
        <v>2331.02</v>
      </c>
      <c r="J1003">
        <v>1738.17</v>
      </c>
      <c r="K1003">
        <v>322.39999999999998</v>
      </c>
      <c r="L1003">
        <v>13331178</v>
      </c>
      <c r="M1003">
        <v>3.0499999999999999E-4</v>
      </c>
      <c r="N1003">
        <v>236106.63</v>
      </c>
      <c r="O1003">
        <v>6.95</v>
      </c>
      <c r="P1003">
        <v>5.09</v>
      </c>
      <c r="Q1003">
        <v>27.35</v>
      </c>
      <c r="R1003">
        <v>53.67</v>
      </c>
      <c r="S1003">
        <v>18.98</v>
      </c>
      <c r="T1003" t="s">
        <v>54</v>
      </c>
      <c r="U1003">
        <f>YEAR(Plastic_Pollution_Data[[#This Row],[Date]])</f>
        <v>2022</v>
      </c>
    </row>
    <row r="1004" spans="1:21" x14ac:dyDescent="0.35">
      <c r="A1004">
        <v>1134</v>
      </c>
      <c r="B1004" s="1">
        <v>45033</v>
      </c>
      <c r="C1004" t="s">
        <v>45</v>
      </c>
      <c r="D1004" t="s">
        <v>31</v>
      </c>
      <c r="E1004" t="s">
        <v>53</v>
      </c>
      <c r="F1004" t="s">
        <v>28</v>
      </c>
      <c r="G1004" t="s">
        <v>38</v>
      </c>
      <c r="H1004">
        <v>1173.3399999999999</v>
      </c>
      <c r="I1004">
        <v>587.67999999999995</v>
      </c>
      <c r="J1004">
        <v>585.66</v>
      </c>
      <c r="K1004">
        <v>114.36</v>
      </c>
      <c r="L1004">
        <v>2221546</v>
      </c>
      <c r="M1004">
        <v>5.2800000000000004E-4</v>
      </c>
      <c r="N1004">
        <v>46953.37</v>
      </c>
      <c r="O1004">
        <v>3.6</v>
      </c>
      <c r="P1004">
        <v>4.82</v>
      </c>
      <c r="Q1004">
        <v>47.87</v>
      </c>
      <c r="R1004">
        <v>31.6</v>
      </c>
      <c r="S1004">
        <v>20.53</v>
      </c>
      <c r="T1004" t="s">
        <v>54</v>
      </c>
      <c r="U1004">
        <f>YEAR(Plastic_Pollution_Data[[#This Row],[Date]])</f>
        <v>2023</v>
      </c>
    </row>
    <row r="1005" spans="1:21" x14ac:dyDescent="0.35">
      <c r="A1005">
        <v>1139</v>
      </c>
      <c r="B1005" s="1">
        <v>45502</v>
      </c>
      <c r="C1005" t="s">
        <v>48</v>
      </c>
      <c r="D1005" t="s">
        <v>49</v>
      </c>
      <c r="E1005" t="s">
        <v>53</v>
      </c>
      <c r="F1005" t="s">
        <v>35</v>
      </c>
      <c r="G1005" t="s">
        <v>39</v>
      </c>
      <c r="H1005">
        <v>2750.85</v>
      </c>
      <c r="I1005">
        <v>699.08</v>
      </c>
      <c r="J1005">
        <v>2051.77</v>
      </c>
      <c r="K1005">
        <v>308.56</v>
      </c>
      <c r="L1005">
        <v>3262907</v>
      </c>
      <c r="M1005">
        <v>8.43E-4</v>
      </c>
      <c r="N1005">
        <v>329467.37</v>
      </c>
      <c r="O1005">
        <v>9.4</v>
      </c>
      <c r="P1005">
        <v>2.38</v>
      </c>
      <c r="Q1005">
        <v>34.57</v>
      </c>
      <c r="R1005">
        <v>23.73</v>
      </c>
      <c r="S1005">
        <v>41.7</v>
      </c>
      <c r="T1005" t="s">
        <v>54</v>
      </c>
      <c r="U1005">
        <f>YEAR(Plastic_Pollution_Data[[#This Row],[Date]])</f>
        <v>2024</v>
      </c>
    </row>
    <row r="1006" spans="1:21" x14ac:dyDescent="0.35">
      <c r="A1006">
        <v>1141</v>
      </c>
      <c r="B1006" s="1">
        <v>45008</v>
      </c>
      <c r="C1006" t="s">
        <v>45</v>
      </c>
      <c r="D1006" t="s">
        <v>21</v>
      </c>
      <c r="E1006" t="s">
        <v>53</v>
      </c>
      <c r="F1006" t="s">
        <v>35</v>
      </c>
      <c r="G1006" t="s">
        <v>38</v>
      </c>
      <c r="H1006">
        <v>4775.88</v>
      </c>
      <c r="I1006">
        <v>2799.57</v>
      </c>
      <c r="J1006">
        <v>1976.31</v>
      </c>
      <c r="K1006">
        <v>534.21</v>
      </c>
      <c r="L1006">
        <v>14980499</v>
      </c>
      <c r="M1006">
        <v>3.19E-4</v>
      </c>
      <c r="N1006">
        <v>373161.87</v>
      </c>
      <c r="O1006">
        <v>6.47</v>
      </c>
      <c r="P1006">
        <v>5.2</v>
      </c>
      <c r="Q1006">
        <v>25.17</v>
      </c>
      <c r="R1006">
        <v>19.72</v>
      </c>
      <c r="S1006">
        <v>55.11</v>
      </c>
      <c r="T1006" t="s">
        <v>54</v>
      </c>
      <c r="U1006">
        <f>YEAR(Plastic_Pollution_Data[[#This Row],[Date]])</f>
        <v>2023</v>
      </c>
    </row>
    <row r="1007" spans="1:21" x14ac:dyDescent="0.35">
      <c r="A1007">
        <v>1146</v>
      </c>
      <c r="B1007" s="1">
        <v>45095</v>
      </c>
      <c r="C1007" t="s">
        <v>45</v>
      </c>
      <c r="D1007" t="s">
        <v>31</v>
      </c>
      <c r="E1007" t="s">
        <v>53</v>
      </c>
      <c r="F1007" t="s">
        <v>35</v>
      </c>
      <c r="G1007" t="s">
        <v>40</v>
      </c>
      <c r="H1007">
        <v>2480.4499999999998</v>
      </c>
      <c r="I1007">
        <v>744.63</v>
      </c>
      <c r="J1007">
        <v>1735.82</v>
      </c>
      <c r="K1007">
        <v>440.57</v>
      </c>
      <c r="L1007">
        <v>1217682</v>
      </c>
      <c r="M1007">
        <v>2.0370000000000002E-3</v>
      </c>
      <c r="N1007">
        <v>146686.70000000001</v>
      </c>
      <c r="O1007">
        <v>2.76</v>
      </c>
      <c r="P1007">
        <v>5.81</v>
      </c>
      <c r="Q1007">
        <v>40.630000000000003</v>
      </c>
      <c r="R1007">
        <v>10.96</v>
      </c>
      <c r="S1007">
        <v>48.41</v>
      </c>
      <c r="T1007" t="s">
        <v>54</v>
      </c>
      <c r="U1007">
        <f>YEAR(Plastic_Pollution_Data[[#This Row],[Date]])</f>
        <v>2023</v>
      </c>
    </row>
    <row r="1008" spans="1:21" x14ac:dyDescent="0.35">
      <c r="A1008">
        <v>1163</v>
      </c>
      <c r="B1008" s="1">
        <v>44994</v>
      </c>
      <c r="C1008" t="s">
        <v>33</v>
      </c>
      <c r="D1008" t="s">
        <v>34</v>
      </c>
      <c r="E1008" t="s">
        <v>53</v>
      </c>
      <c r="F1008" t="s">
        <v>35</v>
      </c>
      <c r="G1008" t="s">
        <v>46</v>
      </c>
      <c r="H1008">
        <v>3595.02</v>
      </c>
      <c r="I1008">
        <v>1278.78</v>
      </c>
      <c r="J1008">
        <v>2316.2399999999998</v>
      </c>
      <c r="K1008">
        <v>589.16</v>
      </c>
      <c r="L1008">
        <v>8059206</v>
      </c>
      <c r="M1008">
        <v>4.46E-4</v>
      </c>
      <c r="N1008">
        <v>347536.77</v>
      </c>
      <c r="O1008">
        <v>9.01</v>
      </c>
      <c r="P1008">
        <v>4.6900000000000004</v>
      </c>
      <c r="Q1008">
        <v>38.01</v>
      </c>
      <c r="R1008">
        <v>48.38</v>
      </c>
      <c r="S1008">
        <v>13.61</v>
      </c>
      <c r="T1008" t="s">
        <v>54</v>
      </c>
      <c r="U1008">
        <f>YEAR(Plastic_Pollution_Data[[#This Row],[Date]])</f>
        <v>2023</v>
      </c>
    </row>
    <row r="1009" spans="1:21" x14ac:dyDescent="0.35">
      <c r="A1009">
        <v>1175</v>
      </c>
      <c r="B1009" s="1">
        <v>45551</v>
      </c>
      <c r="C1009" t="s">
        <v>48</v>
      </c>
      <c r="D1009" t="s">
        <v>42</v>
      </c>
      <c r="E1009" t="s">
        <v>53</v>
      </c>
      <c r="F1009" t="s">
        <v>28</v>
      </c>
      <c r="G1009" t="s">
        <v>46</v>
      </c>
      <c r="H1009">
        <v>2439.41</v>
      </c>
      <c r="I1009">
        <v>1087.8599999999999</v>
      </c>
      <c r="J1009">
        <v>1351.55</v>
      </c>
      <c r="K1009">
        <v>199.99</v>
      </c>
      <c r="L1009">
        <v>5738148</v>
      </c>
      <c r="M1009">
        <v>4.2499999999999998E-4</v>
      </c>
      <c r="N1009">
        <v>209187.75</v>
      </c>
      <c r="O1009">
        <v>7.37</v>
      </c>
      <c r="P1009">
        <v>5.92</v>
      </c>
      <c r="Q1009">
        <v>13.83</v>
      </c>
      <c r="R1009">
        <v>51.8</v>
      </c>
      <c r="S1009">
        <v>34.369999999999997</v>
      </c>
      <c r="T1009" t="s">
        <v>54</v>
      </c>
      <c r="U1009">
        <f>YEAR(Plastic_Pollution_Data[[#This Row],[Date]])</f>
        <v>2024</v>
      </c>
    </row>
    <row r="1010" spans="1:21" x14ac:dyDescent="0.35">
      <c r="A1010">
        <v>1176</v>
      </c>
      <c r="B1010" s="1">
        <v>45240</v>
      </c>
      <c r="C1010" t="s">
        <v>20</v>
      </c>
      <c r="D1010" t="s">
        <v>49</v>
      </c>
      <c r="E1010" t="s">
        <v>53</v>
      </c>
      <c r="F1010" t="s">
        <v>23</v>
      </c>
      <c r="G1010" t="s">
        <v>24</v>
      </c>
      <c r="H1010">
        <v>1851.14</v>
      </c>
      <c r="I1010">
        <v>481.02</v>
      </c>
      <c r="J1010">
        <v>1370.12</v>
      </c>
      <c r="K1010">
        <v>248.71</v>
      </c>
      <c r="L1010">
        <v>6958198</v>
      </c>
      <c r="M1010">
        <v>2.6600000000000001E-4</v>
      </c>
      <c r="N1010">
        <v>242532.93</v>
      </c>
      <c r="O1010">
        <v>7.32</v>
      </c>
      <c r="P1010">
        <v>2.2999999999999998</v>
      </c>
      <c r="Q1010">
        <v>30.12</v>
      </c>
      <c r="R1010">
        <v>47.66</v>
      </c>
      <c r="S1010">
        <v>22.22</v>
      </c>
      <c r="T1010" t="s">
        <v>54</v>
      </c>
      <c r="U1010">
        <f>YEAR(Plastic_Pollution_Data[[#This Row],[Date]])</f>
        <v>2023</v>
      </c>
    </row>
    <row r="1011" spans="1:21" x14ac:dyDescent="0.35">
      <c r="A1011">
        <v>1208</v>
      </c>
      <c r="B1011" s="1">
        <v>45421</v>
      </c>
      <c r="C1011" t="s">
        <v>48</v>
      </c>
      <c r="D1011" t="s">
        <v>27</v>
      </c>
      <c r="E1011" t="s">
        <v>53</v>
      </c>
      <c r="F1011" t="s">
        <v>43</v>
      </c>
      <c r="G1011" t="s">
        <v>46</v>
      </c>
      <c r="H1011">
        <v>1810.22</v>
      </c>
      <c r="I1011">
        <v>745.82</v>
      </c>
      <c r="J1011">
        <v>1064.4000000000001</v>
      </c>
      <c r="K1011">
        <v>273.70999999999998</v>
      </c>
      <c r="L1011">
        <v>6793708</v>
      </c>
      <c r="M1011">
        <v>2.6600000000000001E-4</v>
      </c>
      <c r="N1011">
        <v>56971.98</v>
      </c>
      <c r="O1011">
        <v>5.29</v>
      </c>
      <c r="P1011">
        <v>5.01</v>
      </c>
      <c r="Q1011">
        <v>21.44</v>
      </c>
      <c r="R1011">
        <v>59.61</v>
      </c>
      <c r="S1011">
        <v>18.95</v>
      </c>
      <c r="T1011" t="s">
        <v>54</v>
      </c>
      <c r="U1011">
        <f>YEAR(Plastic_Pollution_Data[[#This Row],[Date]])</f>
        <v>2024</v>
      </c>
    </row>
    <row r="1012" spans="1:21" x14ac:dyDescent="0.35">
      <c r="A1012">
        <v>1219</v>
      </c>
      <c r="B1012" s="1">
        <v>45308</v>
      </c>
      <c r="C1012" t="s">
        <v>30</v>
      </c>
      <c r="D1012" t="s">
        <v>21</v>
      </c>
      <c r="E1012" t="s">
        <v>53</v>
      </c>
      <c r="F1012" t="s">
        <v>43</v>
      </c>
      <c r="G1012" t="s">
        <v>40</v>
      </c>
      <c r="H1012">
        <v>3384.7</v>
      </c>
      <c r="I1012">
        <v>1456.83</v>
      </c>
      <c r="J1012">
        <v>1927.87</v>
      </c>
      <c r="K1012">
        <v>504.86</v>
      </c>
      <c r="L1012">
        <v>5359168</v>
      </c>
      <c r="M1012">
        <v>6.3199999999999997E-4</v>
      </c>
      <c r="N1012">
        <v>223232.53</v>
      </c>
      <c r="O1012">
        <v>1.87</v>
      </c>
      <c r="P1012">
        <v>5.72</v>
      </c>
      <c r="Q1012">
        <v>27.24</v>
      </c>
      <c r="R1012">
        <v>33.130000000000003</v>
      </c>
      <c r="S1012">
        <v>39.630000000000003</v>
      </c>
      <c r="T1012" t="s">
        <v>54</v>
      </c>
      <c r="U1012">
        <f>YEAR(Plastic_Pollution_Data[[#This Row],[Date]])</f>
        <v>2024</v>
      </c>
    </row>
    <row r="1013" spans="1:21" x14ac:dyDescent="0.35">
      <c r="A1013">
        <v>1220</v>
      </c>
      <c r="B1013" s="1">
        <v>44812</v>
      </c>
      <c r="C1013" t="s">
        <v>33</v>
      </c>
      <c r="D1013" t="s">
        <v>49</v>
      </c>
      <c r="E1013" t="s">
        <v>53</v>
      </c>
      <c r="F1013" t="s">
        <v>43</v>
      </c>
      <c r="G1013" t="s">
        <v>38</v>
      </c>
      <c r="H1013">
        <v>1815.09</v>
      </c>
      <c r="I1013">
        <v>1071.1099999999999</v>
      </c>
      <c r="J1013">
        <v>743.98</v>
      </c>
      <c r="K1013">
        <v>166.1</v>
      </c>
      <c r="L1013">
        <v>15022845</v>
      </c>
      <c r="M1013">
        <v>1.21E-4</v>
      </c>
      <c r="N1013">
        <v>134230.68</v>
      </c>
      <c r="O1013">
        <v>3.96</v>
      </c>
      <c r="P1013">
        <v>2.87</v>
      </c>
      <c r="Q1013">
        <v>61.63</v>
      </c>
      <c r="R1013">
        <v>43.96</v>
      </c>
      <c r="S1013">
        <v>-5.59</v>
      </c>
      <c r="T1013" t="s">
        <v>54</v>
      </c>
      <c r="U1013">
        <f>YEAR(Plastic_Pollution_Data[[#This Row],[Date]])</f>
        <v>2022</v>
      </c>
    </row>
    <row r="1014" spans="1:21" x14ac:dyDescent="0.35">
      <c r="A1014">
        <v>1226</v>
      </c>
      <c r="B1014" s="1">
        <v>44928</v>
      </c>
      <c r="C1014" t="s">
        <v>48</v>
      </c>
      <c r="D1014" t="s">
        <v>37</v>
      </c>
      <c r="E1014" t="s">
        <v>53</v>
      </c>
      <c r="F1014" t="s">
        <v>23</v>
      </c>
      <c r="G1014" t="s">
        <v>46</v>
      </c>
      <c r="H1014">
        <v>300.2</v>
      </c>
      <c r="I1014">
        <v>138.01</v>
      </c>
      <c r="J1014">
        <v>162.19</v>
      </c>
      <c r="K1014">
        <v>38.950000000000003</v>
      </c>
      <c r="L1014">
        <v>14571475</v>
      </c>
      <c r="M1014">
        <v>2.0999999999999999E-5</v>
      </c>
      <c r="N1014">
        <v>17786.59</v>
      </c>
      <c r="O1014">
        <v>1.6</v>
      </c>
      <c r="P1014">
        <v>6.85</v>
      </c>
      <c r="Q1014">
        <v>22.76</v>
      </c>
      <c r="R1014">
        <v>55.23</v>
      </c>
      <c r="S1014">
        <v>22.01</v>
      </c>
      <c r="T1014" t="s">
        <v>54</v>
      </c>
      <c r="U1014">
        <f>YEAR(Plastic_Pollution_Data[[#This Row],[Date]])</f>
        <v>2023</v>
      </c>
    </row>
    <row r="1015" spans="1:21" x14ac:dyDescent="0.35">
      <c r="A1015">
        <v>1237</v>
      </c>
      <c r="B1015" s="1">
        <v>45474</v>
      </c>
      <c r="C1015" t="s">
        <v>47</v>
      </c>
      <c r="D1015" t="s">
        <v>37</v>
      </c>
      <c r="E1015" t="s">
        <v>53</v>
      </c>
      <c r="F1015" t="s">
        <v>43</v>
      </c>
      <c r="G1015" t="s">
        <v>46</v>
      </c>
      <c r="H1015">
        <v>4575.13</v>
      </c>
      <c r="I1015">
        <v>2401.6799999999998</v>
      </c>
      <c r="J1015">
        <v>2173.4499999999998</v>
      </c>
      <c r="K1015">
        <v>276.72000000000003</v>
      </c>
      <c r="L1015">
        <v>4101420</v>
      </c>
      <c r="M1015">
        <v>1.1150000000000001E-3</v>
      </c>
      <c r="N1015">
        <v>210587.73</v>
      </c>
      <c r="O1015">
        <v>6.47</v>
      </c>
      <c r="P1015">
        <v>5.49</v>
      </c>
      <c r="Q1015">
        <v>35.57</v>
      </c>
      <c r="R1015">
        <v>15.43</v>
      </c>
      <c r="S1015">
        <v>49</v>
      </c>
      <c r="T1015" t="s">
        <v>54</v>
      </c>
      <c r="U1015">
        <f>YEAR(Plastic_Pollution_Data[[#This Row],[Date]])</f>
        <v>2024</v>
      </c>
    </row>
    <row r="1016" spans="1:21" x14ac:dyDescent="0.35">
      <c r="A1016">
        <v>1249</v>
      </c>
      <c r="B1016" s="1">
        <v>44912</v>
      </c>
      <c r="C1016" t="s">
        <v>36</v>
      </c>
      <c r="D1016" t="s">
        <v>42</v>
      </c>
      <c r="E1016" t="s">
        <v>53</v>
      </c>
      <c r="F1016" t="s">
        <v>28</v>
      </c>
      <c r="G1016" t="s">
        <v>29</v>
      </c>
      <c r="H1016">
        <v>3657.93</v>
      </c>
      <c r="I1016">
        <v>1090.48</v>
      </c>
      <c r="J1016">
        <v>2567.4499999999998</v>
      </c>
      <c r="K1016">
        <v>429.16</v>
      </c>
      <c r="L1016">
        <v>14783114</v>
      </c>
      <c r="M1016">
        <v>2.4699999999999999E-4</v>
      </c>
      <c r="N1016">
        <v>351219.84</v>
      </c>
      <c r="O1016">
        <v>8.76</v>
      </c>
      <c r="P1016">
        <v>6.89</v>
      </c>
      <c r="Q1016">
        <v>57.92</v>
      </c>
      <c r="R1016">
        <v>41.29</v>
      </c>
      <c r="S1016">
        <v>0.79</v>
      </c>
      <c r="T1016" t="s">
        <v>54</v>
      </c>
      <c r="U1016">
        <f>YEAR(Plastic_Pollution_Data[[#This Row],[Date]])</f>
        <v>2022</v>
      </c>
    </row>
    <row r="1017" spans="1:21" x14ac:dyDescent="0.35">
      <c r="A1017">
        <v>1251</v>
      </c>
      <c r="B1017" s="1">
        <v>45359</v>
      </c>
      <c r="C1017" t="s">
        <v>30</v>
      </c>
      <c r="D1017" t="s">
        <v>31</v>
      </c>
      <c r="E1017" t="s">
        <v>53</v>
      </c>
      <c r="F1017" t="s">
        <v>23</v>
      </c>
      <c r="G1017" t="s">
        <v>38</v>
      </c>
      <c r="H1017">
        <v>3691.97</v>
      </c>
      <c r="I1017">
        <v>2020.72</v>
      </c>
      <c r="J1017">
        <v>1671.25</v>
      </c>
      <c r="K1017">
        <v>368.37</v>
      </c>
      <c r="L1017">
        <v>18341325</v>
      </c>
      <c r="M1017">
        <v>2.0100000000000001E-4</v>
      </c>
      <c r="N1017">
        <v>145227.84</v>
      </c>
      <c r="O1017">
        <v>1.44</v>
      </c>
      <c r="P1017">
        <v>2.73</v>
      </c>
      <c r="Q1017">
        <v>53.93</v>
      </c>
      <c r="R1017">
        <v>46.52</v>
      </c>
      <c r="S1017">
        <v>-0.45</v>
      </c>
      <c r="T1017" t="s">
        <v>54</v>
      </c>
      <c r="U1017">
        <f>YEAR(Plastic_Pollution_Data[[#This Row],[Date]])</f>
        <v>2024</v>
      </c>
    </row>
    <row r="1018" spans="1:21" x14ac:dyDescent="0.35">
      <c r="A1018">
        <v>1261</v>
      </c>
      <c r="B1018" s="1">
        <v>45251</v>
      </c>
      <c r="C1018" t="s">
        <v>26</v>
      </c>
      <c r="D1018" t="s">
        <v>42</v>
      </c>
      <c r="E1018" t="s">
        <v>53</v>
      </c>
      <c r="F1018" t="s">
        <v>43</v>
      </c>
      <c r="G1018" t="s">
        <v>32</v>
      </c>
      <c r="H1018">
        <v>1685.48</v>
      </c>
      <c r="I1018">
        <v>834.3</v>
      </c>
      <c r="J1018">
        <v>851.18</v>
      </c>
      <c r="K1018">
        <v>182.38</v>
      </c>
      <c r="L1018">
        <v>13754573</v>
      </c>
      <c r="M1018">
        <v>1.2300000000000001E-4</v>
      </c>
      <c r="N1018">
        <v>98705.78</v>
      </c>
      <c r="O1018">
        <v>1.1299999999999999</v>
      </c>
      <c r="P1018">
        <v>7.87</v>
      </c>
      <c r="Q1018">
        <v>18.059999999999999</v>
      </c>
      <c r="R1018">
        <v>35.65</v>
      </c>
      <c r="S1018">
        <v>46.29</v>
      </c>
      <c r="T1018" t="s">
        <v>54</v>
      </c>
      <c r="U1018">
        <f>YEAR(Plastic_Pollution_Data[[#This Row],[Date]])</f>
        <v>2023</v>
      </c>
    </row>
    <row r="1019" spans="1:21" x14ac:dyDescent="0.35">
      <c r="A1019">
        <v>1267</v>
      </c>
      <c r="B1019" s="1">
        <v>45072</v>
      </c>
      <c r="C1019" t="s">
        <v>36</v>
      </c>
      <c r="D1019" t="s">
        <v>41</v>
      </c>
      <c r="E1019" t="s">
        <v>53</v>
      </c>
      <c r="F1019" t="s">
        <v>28</v>
      </c>
      <c r="G1019" t="s">
        <v>29</v>
      </c>
      <c r="H1019">
        <v>4580.63</v>
      </c>
      <c r="I1019">
        <v>1591.49</v>
      </c>
      <c r="J1019">
        <v>2989.14</v>
      </c>
      <c r="K1019">
        <v>396.45</v>
      </c>
      <c r="L1019">
        <v>13061765</v>
      </c>
      <c r="M1019">
        <v>3.5100000000000002E-4</v>
      </c>
      <c r="N1019">
        <v>351201.74</v>
      </c>
      <c r="O1019">
        <v>4.16</v>
      </c>
      <c r="P1019">
        <v>5.43</v>
      </c>
      <c r="Q1019">
        <v>43.35</v>
      </c>
      <c r="R1019">
        <v>41.11</v>
      </c>
      <c r="S1019">
        <v>15.54</v>
      </c>
      <c r="T1019" t="s">
        <v>54</v>
      </c>
      <c r="U1019">
        <f>YEAR(Plastic_Pollution_Data[[#This Row],[Date]])</f>
        <v>2023</v>
      </c>
    </row>
    <row r="1020" spans="1:21" x14ac:dyDescent="0.35">
      <c r="A1020">
        <v>1283</v>
      </c>
      <c r="B1020" s="1">
        <v>45334</v>
      </c>
      <c r="C1020" t="s">
        <v>48</v>
      </c>
      <c r="D1020" t="s">
        <v>27</v>
      </c>
      <c r="E1020" t="s">
        <v>53</v>
      </c>
      <c r="F1020" t="s">
        <v>23</v>
      </c>
      <c r="G1020" t="s">
        <v>32</v>
      </c>
      <c r="H1020">
        <v>1666.23</v>
      </c>
      <c r="I1020">
        <v>184.18</v>
      </c>
      <c r="J1020">
        <v>1482.05</v>
      </c>
      <c r="K1020">
        <v>102.85</v>
      </c>
      <c r="L1020">
        <v>9011268</v>
      </c>
      <c r="M1020">
        <v>1.85E-4</v>
      </c>
      <c r="N1020">
        <v>127934.59</v>
      </c>
      <c r="O1020">
        <v>2</v>
      </c>
      <c r="P1020">
        <v>3.1</v>
      </c>
      <c r="Q1020">
        <v>13.35</v>
      </c>
      <c r="R1020">
        <v>27.06</v>
      </c>
      <c r="S1020">
        <v>59.59</v>
      </c>
      <c r="T1020" t="s">
        <v>54</v>
      </c>
      <c r="U1020">
        <f>YEAR(Plastic_Pollution_Data[[#This Row],[Date]])</f>
        <v>2024</v>
      </c>
    </row>
    <row r="1021" spans="1:21" x14ac:dyDescent="0.35">
      <c r="A1021">
        <v>1286</v>
      </c>
      <c r="B1021" s="1">
        <v>45462</v>
      </c>
      <c r="C1021" t="s">
        <v>26</v>
      </c>
      <c r="D1021" t="s">
        <v>21</v>
      </c>
      <c r="E1021" t="s">
        <v>53</v>
      </c>
      <c r="F1021" t="s">
        <v>28</v>
      </c>
      <c r="G1021" t="s">
        <v>39</v>
      </c>
      <c r="H1021">
        <v>2161.25</v>
      </c>
      <c r="I1021">
        <v>857.21</v>
      </c>
      <c r="J1021">
        <v>1304.04</v>
      </c>
      <c r="K1021">
        <v>124.07</v>
      </c>
      <c r="L1021">
        <v>326243</v>
      </c>
      <c r="M1021">
        <v>6.6249999999999998E-3</v>
      </c>
      <c r="N1021">
        <v>222558.22</v>
      </c>
      <c r="O1021">
        <v>4.59</v>
      </c>
      <c r="P1021">
        <v>2.02</v>
      </c>
      <c r="Q1021">
        <v>16.68</v>
      </c>
      <c r="R1021">
        <v>27.21</v>
      </c>
      <c r="S1021">
        <v>56.11</v>
      </c>
      <c r="T1021" t="s">
        <v>54</v>
      </c>
      <c r="U1021">
        <f>YEAR(Plastic_Pollution_Data[[#This Row],[Date]])</f>
        <v>2024</v>
      </c>
    </row>
    <row r="1022" spans="1:21" x14ac:dyDescent="0.35">
      <c r="A1022">
        <v>1332</v>
      </c>
      <c r="B1022" s="1">
        <v>45346</v>
      </c>
      <c r="C1022" t="s">
        <v>20</v>
      </c>
      <c r="D1022" t="s">
        <v>31</v>
      </c>
      <c r="E1022" t="s">
        <v>53</v>
      </c>
      <c r="F1022" t="s">
        <v>35</v>
      </c>
      <c r="G1022" t="s">
        <v>46</v>
      </c>
      <c r="H1022">
        <v>4730.6000000000004</v>
      </c>
      <c r="I1022">
        <v>735.67</v>
      </c>
      <c r="J1022">
        <v>3994.93</v>
      </c>
      <c r="K1022">
        <v>996.37</v>
      </c>
      <c r="L1022">
        <v>10146851</v>
      </c>
      <c r="M1022">
        <v>4.66E-4</v>
      </c>
      <c r="N1022">
        <v>655292.93999999994</v>
      </c>
      <c r="O1022">
        <v>5.0199999999999996</v>
      </c>
      <c r="P1022">
        <v>4.91</v>
      </c>
      <c r="Q1022">
        <v>67.39</v>
      </c>
      <c r="R1022">
        <v>18.5</v>
      </c>
      <c r="S1022">
        <v>14.11</v>
      </c>
      <c r="T1022" t="s">
        <v>54</v>
      </c>
      <c r="U1022">
        <f>YEAR(Plastic_Pollution_Data[[#This Row],[Date]])</f>
        <v>2024</v>
      </c>
    </row>
    <row r="1023" spans="1:21" x14ac:dyDescent="0.35">
      <c r="A1023">
        <v>1335</v>
      </c>
      <c r="B1023" s="1">
        <v>44900</v>
      </c>
      <c r="C1023" t="s">
        <v>30</v>
      </c>
      <c r="D1023" t="s">
        <v>42</v>
      </c>
      <c r="E1023" t="s">
        <v>53</v>
      </c>
      <c r="F1023" t="s">
        <v>28</v>
      </c>
      <c r="G1023" t="s">
        <v>39</v>
      </c>
      <c r="H1023">
        <v>2077.59</v>
      </c>
      <c r="I1023">
        <v>207.78</v>
      </c>
      <c r="J1023">
        <v>1869.81</v>
      </c>
      <c r="K1023">
        <v>391.49</v>
      </c>
      <c r="L1023">
        <v>6115993</v>
      </c>
      <c r="M1023">
        <v>3.4000000000000002E-4</v>
      </c>
      <c r="N1023">
        <v>133993.99</v>
      </c>
      <c r="O1023">
        <v>3.88</v>
      </c>
      <c r="P1023">
        <v>8.32</v>
      </c>
      <c r="Q1023">
        <v>15.52</v>
      </c>
      <c r="R1023">
        <v>40.57</v>
      </c>
      <c r="S1023">
        <v>43.91</v>
      </c>
      <c r="T1023" t="s">
        <v>54</v>
      </c>
      <c r="U1023">
        <f>YEAR(Plastic_Pollution_Data[[#This Row],[Date]])</f>
        <v>2022</v>
      </c>
    </row>
    <row r="1024" spans="1:21" x14ac:dyDescent="0.35">
      <c r="A1024">
        <v>1340</v>
      </c>
      <c r="B1024" s="1">
        <v>44729</v>
      </c>
      <c r="C1024" t="s">
        <v>47</v>
      </c>
      <c r="D1024" t="s">
        <v>27</v>
      </c>
      <c r="E1024" t="s">
        <v>53</v>
      </c>
      <c r="F1024" t="s">
        <v>35</v>
      </c>
      <c r="G1024" t="s">
        <v>24</v>
      </c>
      <c r="H1024">
        <v>4280.57</v>
      </c>
      <c r="I1024">
        <v>1532.28</v>
      </c>
      <c r="J1024">
        <v>2748.29</v>
      </c>
      <c r="K1024">
        <v>797.26</v>
      </c>
      <c r="L1024">
        <v>16414563</v>
      </c>
      <c r="M1024">
        <v>2.61E-4</v>
      </c>
      <c r="N1024">
        <v>240333.51</v>
      </c>
      <c r="O1024">
        <v>2.23</v>
      </c>
      <c r="P1024">
        <v>5.52</v>
      </c>
      <c r="Q1024">
        <v>54.71</v>
      </c>
      <c r="R1024">
        <v>55.63</v>
      </c>
      <c r="S1024">
        <v>-10.34</v>
      </c>
      <c r="T1024" t="s">
        <v>54</v>
      </c>
      <c r="U1024">
        <f>YEAR(Plastic_Pollution_Data[[#This Row],[Date]])</f>
        <v>2022</v>
      </c>
    </row>
    <row r="1025" spans="1:21" x14ac:dyDescent="0.35">
      <c r="A1025">
        <v>1387</v>
      </c>
      <c r="B1025" s="1">
        <v>45543</v>
      </c>
      <c r="C1025" t="s">
        <v>26</v>
      </c>
      <c r="D1025" t="s">
        <v>21</v>
      </c>
      <c r="E1025" t="s">
        <v>53</v>
      </c>
      <c r="F1025" t="s">
        <v>43</v>
      </c>
      <c r="G1025" t="s">
        <v>24</v>
      </c>
      <c r="H1025">
        <v>942.3</v>
      </c>
      <c r="I1025">
        <v>263.60000000000002</v>
      </c>
      <c r="J1025">
        <v>678.7</v>
      </c>
      <c r="K1025">
        <v>190.82</v>
      </c>
      <c r="L1025">
        <v>4243994</v>
      </c>
      <c r="M1025">
        <v>2.22E-4</v>
      </c>
      <c r="N1025">
        <v>62500.51</v>
      </c>
      <c r="O1025">
        <v>7.44</v>
      </c>
      <c r="P1025">
        <v>1.18</v>
      </c>
      <c r="Q1025">
        <v>50.1</v>
      </c>
      <c r="R1025">
        <v>21.86</v>
      </c>
      <c r="S1025">
        <v>28.04</v>
      </c>
      <c r="T1025" t="s">
        <v>54</v>
      </c>
      <c r="U1025">
        <f>YEAR(Plastic_Pollution_Data[[#This Row],[Date]])</f>
        <v>2024</v>
      </c>
    </row>
    <row r="1026" spans="1:21" x14ac:dyDescent="0.35">
      <c r="A1026">
        <v>1411</v>
      </c>
      <c r="B1026" s="1">
        <v>45398</v>
      </c>
      <c r="C1026" t="s">
        <v>45</v>
      </c>
      <c r="D1026" t="s">
        <v>21</v>
      </c>
      <c r="E1026" t="s">
        <v>53</v>
      </c>
      <c r="F1026" t="s">
        <v>43</v>
      </c>
      <c r="G1026" t="s">
        <v>46</v>
      </c>
      <c r="H1026">
        <v>2137.3000000000002</v>
      </c>
      <c r="I1026">
        <v>1258.8699999999999</v>
      </c>
      <c r="J1026">
        <v>878.43</v>
      </c>
      <c r="K1026">
        <v>76.400000000000006</v>
      </c>
      <c r="L1026">
        <v>9643102</v>
      </c>
      <c r="M1026">
        <v>2.22E-4</v>
      </c>
      <c r="N1026">
        <v>106961.4</v>
      </c>
      <c r="O1026">
        <v>2.38</v>
      </c>
      <c r="P1026">
        <v>6.7</v>
      </c>
      <c r="Q1026">
        <v>37.43</v>
      </c>
      <c r="R1026">
        <v>13.9</v>
      </c>
      <c r="S1026">
        <v>48.67</v>
      </c>
      <c r="T1026" t="s">
        <v>54</v>
      </c>
      <c r="U1026">
        <f>YEAR(Plastic_Pollution_Data[[#This Row],[Date]])</f>
        <v>2024</v>
      </c>
    </row>
    <row r="1027" spans="1:21" x14ac:dyDescent="0.35">
      <c r="A1027">
        <v>1415</v>
      </c>
      <c r="B1027" s="1">
        <v>45335</v>
      </c>
      <c r="C1027" t="s">
        <v>20</v>
      </c>
      <c r="D1027" t="s">
        <v>42</v>
      </c>
      <c r="E1027" t="s">
        <v>53</v>
      </c>
      <c r="F1027" t="s">
        <v>28</v>
      </c>
      <c r="G1027" t="s">
        <v>40</v>
      </c>
      <c r="H1027">
        <v>428.81</v>
      </c>
      <c r="I1027">
        <v>130</v>
      </c>
      <c r="J1027">
        <v>298.81</v>
      </c>
      <c r="K1027">
        <v>70.73</v>
      </c>
      <c r="L1027">
        <v>8229979</v>
      </c>
      <c r="M1027">
        <v>5.1999999999999997E-5</v>
      </c>
      <c r="N1027">
        <v>21751.69</v>
      </c>
      <c r="O1027">
        <v>4.91</v>
      </c>
      <c r="P1027">
        <v>5.15</v>
      </c>
      <c r="Q1027">
        <v>45.11</v>
      </c>
      <c r="R1027">
        <v>23.58</v>
      </c>
      <c r="S1027">
        <v>31.31</v>
      </c>
      <c r="T1027" t="s">
        <v>54</v>
      </c>
      <c r="U1027">
        <f>YEAR(Plastic_Pollution_Data[[#This Row],[Date]])</f>
        <v>2024</v>
      </c>
    </row>
    <row r="1028" spans="1:21" x14ac:dyDescent="0.35">
      <c r="A1028">
        <v>1423</v>
      </c>
      <c r="B1028" s="1">
        <v>44805</v>
      </c>
      <c r="C1028" t="s">
        <v>45</v>
      </c>
      <c r="D1028" t="s">
        <v>41</v>
      </c>
      <c r="E1028" t="s">
        <v>53</v>
      </c>
      <c r="F1028" t="s">
        <v>43</v>
      </c>
      <c r="G1028" t="s">
        <v>38</v>
      </c>
      <c r="H1028">
        <v>4385.3900000000003</v>
      </c>
      <c r="I1028">
        <v>552</v>
      </c>
      <c r="J1028">
        <v>3833.39</v>
      </c>
      <c r="K1028">
        <v>780.2</v>
      </c>
      <c r="L1028">
        <v>7537653</v>
      </c>
      <c r="M1028">
        <v>5.8200000000000005E-4</v>
      </c>
      <c r="N1028">
        <v>735352.21</v>
      </c>
      <c r="O1028">
        <v>7.49</v>
      </c>
      <c r="P1028">
        <v>1.32</v>
      </c>
      <c r="Q1028">
        <v>12.62</v>
      </c>
      <c r="R1028">
        <v>41.06</v>
      </c>
      <c r="S1028">
        <v>46.32</v>
      </c>
      <c r="T1028" t="s">
        <v>54</v>
      </c>
      <c r="U1028">
        <f>YEAR(Plastic_Pollution_Data[[#This Row],[Date]])</f>
        <v>2022</v>
      </c>
    </row>
    <row r="1029" spans="1:21" x14ac:dyDescent="0.35">
      <c r="A1029">
        <v>1445</v>
      </c>
      <c r="B1029" s="1">
        <v>45544</v>
      </c>
      <c r="C1029" t="s">
        <v>26</v>
      </c>
      <c r="D1029" t="s">
        <v>41</v>
      </c>
      <c r="E1029" t="s">
        <v>53</v>
      </c>
      <c r="F1029" t="s">
        <v>35</v>
      </c>
      <c r="G1029" t="s">
        <v>46</v>
      </c>
      <c r="H1029">
        <v>408.58</v>
      </c>
      <c r="I1029">
        <v>234.12</v>
      </c>
      <c r="J1029">
        <v>174.46</v>
      </c>
      <c r="K1029">
        <v>9.41</v>
      </c>
      <c r="L1029">
        <v>16452468</v>
      </c>
      <c r="M1029">
        <v>2.5000000000000001E-5</v>
      </c>
      <c r="N1029">
        <v>19563.34</v>
      </c>
      <c r="O1029">
        <v>7.03</v>
      </c>
      <c r="P1029">
        <v>6.51</v>
      </c>
      <c r="Q1029">
        <v>29.78</v>
      </c>
      <c r="R1029">
        <v>17.82</v>
      </c>
      <c r="S1029">
        <v>52.4</v>
      </c>
      <c r="T1029" t="s">
        <v>54</v>
      </c>
      <c r="U1029">
        <f>YEAR(Plastic_Pollution_Data[[#This Row],[Date]])</f>
        <v>2024</v>
      </c>
    </row>
    <row r="1030" spans="1:21" x14ac:dyDescent="0.35">
      <c r="A1030">
        <v>1488</v>
      </c>
      <c r="B1030" s="1">
        <v>45393</v>
      </c>
      <c r="C1030" t="s">
        <v>36</v>
      </c>
      <c r="D1030" t="s">
        <v>49</v>
      </c>
      <c r="E1030" t="s">
        <v>53</v>
      </c>
      <c r="F1030" t="s">
        <v>23</v>
      </c>
      <c r="G1030" t="s">
        <v>40</v>
      </c>
      <c r="H1030">
        <v>3892.23</v>
      </c>
      <c r="I1030">
        <v>1171.3900000000001</v>
      </c>
      <c r="J1030">
        <v>2720.84</v>
      </c>
      <c r="K1030">
        <v>450.61</v>
      </c>
      <c r="L1030">
        <v>15102352</v>
      </c>
      <c r="M1030">
        <v>2.5799999999999998E-4</v>
      </c>
      <c r="N1030">
        <v>282284.98</v>
      </c>
      <c r="O1030">
        <v>5.81</v>
      </c>
      <c r="P1030">
        <v>2.41</v>
      </c>
      <c r="Q1030">
        <v>55.01</v>
      </c>
      <c r="R1030">
        <v>49.39</v>
      </c>
      <c r="S1030">
        <v>-4.4000000000000004</v>
      </c>
      <c r="T1030" t="s">
        <v>54</v>
      </c>
      <c r="U1030">
        <f>YEAR(Plastic_Pollution_Data[[#This Row],[Date]])</f>
        <v>2024</v>
      </c>
    </row>
    <row r="1031" spans="1:21" x14ac:dyDescent="0.35">
      <c r="A1031">
        <v>1489</v>
      </c>
      <c r="B1031" s="1">
        <v>45219</v>
      </c>
      <c r="C1031" t="s">
        <v>45</v>
      </c>
      <c r="D1031" t="s">
        <v>42</v>
      </c>
      <c r="E1031" t="s">
        <v>53</v>
      </c>
      <c r="F1031" t="s">
        <v>43</v>
      </c>
      <c r="G1031" t="s">
        <v>39</v>
      </c>
      <c r="H1031">
        <v>1333.6</v>
      </c>
      <c r="I1031">
        <v>652.14</v>
      </c>
      <c r="J1031">
        <v>681.46</v>
      </c>
      <c r="K1031">
        <v>141.53</v>
      </c>
      <c r="L1031">
        <v>4693548</v>
      </c>
      <c r="M1031">
        <v>2.8400000000000002E-4</v>
      </c>
      <c r="N1031">
        <v>63416.2</v>
      </c>
      <c r="O1031">
        <v>6.31</v>
      </c>
      <c r="P1031">
        <v>7.47</v>
      </c>
      <c r="Q1031">
        <v>52.52</v>
      </c>
      <c r="R1031">
        <v>40.159999999999997</v>
      </c>
      <c r="S1031">
        <v>7.32</v>
      </c>
      <c r="T1031" t="s">
        <v>54</v>
      </c>
      <c r="U1031">
        <f>YEAR(Plastic_Pollution_Data[[#This Row],[Date]])</f>
        <v>2023</v>
      </c>
    </row>
    <row r="1032" spans="1:21" x14ac:dyDescent="0.35">
      <c r="A1032">
        <v>1496</v>
      </c>
      <c r="B1032" s="1">
        <v>45321</v>
      </c>
      <c r="C1032" t="s">
        <v>20</v>
      </c>
      <c r="D1032" t="s">
        <v>34</v>
      </c>
      <c r="E1032" t="s">
        <v>53</v>
      </c>
      <c r="F1032" t="s">
        <v>43</v>
      </c>
      <c r="G1032" t="s">
        <v>29</v>
      </c>
      <c r="H1032">
        <v>2929.52</v>
      </c>
      <c r="I1032">
        <v>1115.25</v>
      </c>
      <c r="J1032">
        <v>1814.27</v>
      </c>
      <c r="K1032">
        <v>110.28</v>
      </c>
      <c r="L1032">
        <v>4009347</v>
      </c>
      <c r="M1032">
        <v>7.3099999999999999E-4</v>
      </c>
      <c r="N1032">
        <v>154295.32999999999</v>
      </c>
      <c r="O1032">
        <v>4.01</v>
      </c>
      <c r="P1032">
        <v>5.26</v>
      </c>
      <c r="Q1032">
        <v>37.44</v>
      </c>
      <c r="R1032">
        <v>42.82</v>
      </c>
      <c r="S1032">
        <v>19.739999999999998</v>
      </c>
      <c r="T1032" t="s">
        <v>54</v>
      </c>
      <c r="U1032">
        <f>YEAR(Plastic_Pollution_Data[[#This Row],[Date]])</f>
        <v>2024</v>
      </c>
    </row>
    <row r="1033" spans="1:21" x14ac:dyDescent="0.35">
      <c r="A1033">
        <v>1500</v>
      </c>
      <c r="B1033" s="1">
        <v>45225</v>
      </c>
      <c r="C1033" t="s">
        <v>36</v>
      </c>
      <c r="D1033" t="s">
        <v>49</v>
      </c>
      <c r="E1033" t="s">
        <v>53</v>
      </c>
      <c r="F1033" t="s">
        <v>43</v>
      </c>
      <c r="G1033" t="s">
        <v>40</v>
      </c>
      <c r="H1033">
        <v>1350.93</v>
      </c>
      <c r="I1033">
        <v>675.75</v>
      </c>
      <c r="J1033">
        <v>675.18</v>
      </c>
      <c r="K1033">
        <v>109.39</v>
      </c>
      <c r="L1033">
        <v>18934383</v>
      </c>
      <c r="M1033">
        <v>7.1000000000000005E-5</v>
      </c>
      <c r="N1033">
        <v>117238.64</v>
      </c>
      <c r="O1033">
        <v>7.03</v>
      </c>
      <c r="P1033">
        <v>9.49</v>
      </c>
      <c r="Q1033">
        <v>53.53</v>
      </c>
      <c r="R1033">
        <v>57.84</v>
      </c>
      <c r="S1033">
        <v>-11.37</v>
      </c>
      <c r="T1033" t="s">
        <v>54</v>
      </c>
      <c r="U1033">
        <f>YEAR(Plastic_Pollution_Data[[#This Row],[Date]])</f>
        <v>2023</v>
      </c>
    </row>
    <row r="1034" spans="1:21" x14ac:dyDescent="0.35">
      <c r="A1034">
        <v>9</v>
      </c>
      <c r="B1034" s="1">
        <v>44808</v>
      </c>
      <c r="C1034" t="s">
        <v>33</v>
      </c>
      <c r="D1034" t="s">
        <v>44</v>
      </c>
      <c r="E1034" t="s">
        <v>51</v>
      </c>
      <c r="F1034" t="s">
        <v>43</v>
      </c>
      <c r="G1034" t="s">
        <v>24</v>
      </c>
      <c r="H1034">
        <v>4078.01</v>
      </c>
      <c r="I1034">
        <v>1773.56</v>
      </c>
      <c r="J1034">
        <v>2304.4499999999998</v>
      </c>
      <c r="K1034">
        <v>473.43</v>
      </c>
      <c r="L1034">
        <v>11097918</v>
      </c>
      <c r="M1034">
        <v>3.6699999999999998E-4</v>
      </c>
      <c r="N1034">
        <v>264171.32</v>
      </c>
      <c r="O1034">
        <v>3.1</v>
      </c>
      <c r="P1034">
        <v>4.75</v>
      </c>
      <c r="Q1034">
        <v>54.77</v>
      </c>
      <c r="R1034">
        <v>34.44</v>
      </c>
      <c r="S1034">
        <v>10.79</v>
      </c>
      <c r="T1034" t="s">
        <v>55</v>
      </c>
      <c r="U1034">
        <f>YEAR(Plastic_Pollution_Data[[#This Row],[Date]])</f>
        <v>2022</v>
      </c>
    </row>
    <row r="1035" spans="1:21" x14ac:dyDescent="0.35">
      <c r="A1035">
        <v>11</v>
      </c>
      <c r="B1035" s="1">
        <v>44758</v>
      </c>
      <c r="C1035" t="s">
        <v>45</v>
      </c>
      <c r="D1035" t="s">
        <v>44</v>
      </c>
      <c r="E1035" t="s">
        <v>51</v>
      </c>
      <c r="F1035" t="s">
        <v>35</v>
      </c>
      <c r="G1035" t="s">
        <v>29</v>
      </c>
      <c r="H1035">
        <v>2836.09</v>
      </c>
      <c r="I1035">
        <v>1462.39</v>
      </c>
      <c r="J1035">
        <v>1373.7</v>
      </c>
      <c r="K1035">
        <v>196.77</v>
      </c>
      <c r="L1035">
        <v>14090512</v>
      </c>
      <c r="M1035">
        <v>2.0100000000000001E-4</v>
      </c>
      <c r="N1035">
        <v>154010.99</v>
      </c>
      <c r="O1035">
        <v>9.2100000000000009</v>
      </c>
      <c r="P1035">
        <v>3.39</v>
      </c>
      <c r="Q1035">
        <v>52.69</v>
      </c>
      <c r="R1035">
        <v>15.4</v>
      </c>
      <c r="S1035">
        <v>31.91</v>
      </c>
      <c r="T1035" t="s">
        <v>55</v>
      </c>
      <c r="U1035">
        <f>YEAR(Plastic_Pollution_Data[[#This Row],[Date]])</f>
        <v>2022</v>
      </c>
    </row>
    <row r="1036" spans="1:21" x14ac:dyDescent="0.35">
      <c r="A1036">
        <v>38</v>
      </c>
      <c r="B1036" s="1">
        <v>45552</v>
      </c>
      <c r="C1036" t="s">
        <v>47</v>
      </c>
      <c r="D1036" t="s">
        <v>41</v>
      </c>
      <c r="E1036" t="s">
        <v>51</v>
      </c>
      <c r="F1036" t="s">
        <v>35</v>
      </c>
      <c r="G1036" t="s">
        <v>32</v>
      </c>
      <c r="H1036">
        <v>4083.27</v>
      </c>
      <c r="I1036">
        <v>2108.0700000000002</v>
      </c>
      <c r="J1036">
        <v>1975.2</v>
      </c>
      <c r="K1036">
        <v>491.87</v>
      </c>
      <c r="L1036">
        <v>19167794</v>
      </c>
      <c r="M1036">
        <v>2.13E-4</v>
      </c>
      <c r="N1036">
        <v>261541.87</v>
      </c>
      <c r="O1036">
        <v>3.73</v>
      </c>
      <c r="P1036">
        <v>7.07</v>
      </c>
      <c r="Q1036">
        <v>47.15</v>
      </c>
      <c r="R1036">
        <v>48.53</v>
      </c>
      <c r="S1036">
        <v>4.32</v>
      </c>
      <c r="T1036" t="s">
        <v>55</v>
      </c>
      <c r="U1036">
        <f>YEAR(Plastic_Pollution_Data[[#This Row],[Date]])</f>
        <v>2024</v>
      </c>
    </row>
    <row r="1037" spans="1:21" x14ac:dyDescent="0.35">
      <c r="A1037">
        <v>45</v>
      </c>
      <c r="B1037" s="1">
        <v>44586</v>
      </c>
      <c r="C1037" t="s">
        <v>33</v>
      </c>
      <c r="D1037" t="s">
        <v>49</v>
      </c>
      <c r="E1037" t="s">
        <v>51</v>
      </c>
      <c r="F1037" t="s">
        <v>28</v>
      </c>
      <c r="G1037" t="s">
        <v>29</v>
      </c>
      <c r="H1037">
        <v>3913.68</v>
      </c>
      <c r="I1037">
        <v>462.36</v>
      </c>
      <c r="J1037">
        <v>3451.32</v>
      </c>
      <c r="K1037">
        <v>718.03</v>
      </c>
      <c r="L1037">
        <v>10396956</v>
      </c>
      <c r="M1037">
        <v>3.7599999999999998E-4</v>
      </c>
      <c r="N1037">
        <v>613998.17000000004</v>
      </c>
      <c r="O1037">
        <v>9.02</v>
      </c>
      <c r="P1037">
        <v>5.44</v>
      </c>
      <c r="Q1037">
        <v>67.349999999999994</v>
      </c>
      <c r="R1037">
        <v>39.44</v>
      </c>
      <c r="S1037">
        <v>-6.79</v>
      </c>
      <c r="T1037" t="s">
        <v>55</v>
      </c>
      <c r="U1037">
        <f>YEAR(Plastic_Pollution_Data[[#This Row],[Date]])</f>
        <v>2022</v>
      </c>
    </row>
    <row r="1038" spans="1:21" x14ac:dyDescent="0.35">
      <c r="A1038">
        <v>48</v>
      </c>
      <c r="B1038" s="1">
        <v>45169</v>
      </c>
      <c r="C1038" t="s">
        <v>48</v>
      </c>
      <c r="D1038" t="s">
        <v>42</v>
      </c>
      <c r="E1038" t="s">
        <v>51</v>
      </c>
      <c r="F1038" t="s">
        <v>23</v>
      </c>
      <c r="G1038" t="s">
        <v>39</v>
      </c>
      <c r="H1038">
        <v>3612.84</v>
      </c>
      <c r="I1038">
        <v>1362.98</v>
      </c>
      <c r="J1038">
        <v>2249.86</v>
      </c>
      <c r="K1038">
        <v>643.29999999999995</v>
      </c>
      <c r="L1038">
        <v>5767148</v>
      </c>
      <c r="M1038">
        <v>6.2600000000000004E-4</v>
      </c>
      <c r="N1038">
        <v>329407.82</v>
      </c>
      <c r="O1038">
        <v>7.53</v>
      </c>
      <c r="P1038">
        <v>1.87</v>
      </c>
      <c r="Q1038">
        <v>65.55</v>
      </c>
      <c r="R1038">
        <v>36.049999999999997</v>
      </c>
      <c r="S1038">
        <v>-1.6</v>
      </c>
      <c r="T1038" t="s">
        <v>55</v>
      </c>
      <c r="U1038">
        <f>YEAR(Plastic_Pollution_Data[[#This Row],[Date]])</f>
        <v>2023</v>
      </c>
    </row>
    <row r="1039" spans="1:21" x14ac:dyDescent="0.35">
      <c r="A1039">
        <v>59</v>
      </c>
      <c r="B1039" s="1">
        <v>45501</v>
      </c>
      <c r="C1039" t="s">
        <v>36</v>
      </c>
      <c r="D1039" t="s">
        <v>41</v>
      </c>
      <c r="E1039" t="s">
        <v>51</v>
      </c>
      <c r="F1039" t="s">
        <v>43</v>
      </c>
      <c r="G1039" t="s">
        <v>38</v>
      </c>
      <c r="H1039">
        <v>4073.44</v>
      </c>
      <c r="I1039">
        <v>466.56</v>
      </c>
      <c r="J1039">
        <v>3606.88</v>
      </c>
      <c r="K1039">
        <v>838.28</v>
      </c>
      <c r="L1039">
        <v>4809295</v>
      </c>
      <c r="M1039">
        <v>8.4699999999999999E-4</v>
      </c>
      <c r="N1039">
        <v>458078.27</v>
      </c>
      <c r="O1039">
        <v>3.24</v>
      </c>
      <c r="P1039">
        <v>2.62</v>
      </c>
      <c r="Q1039">
        <v>41.74</v>
      </c>
      <c r="R1039">
        <v>40.880000000000003</v>
      </c>
      <c r="S1039">
        <v>17.38</v>
      </c>
      <c r="T1039" t="s">
        <v>55</v>
      </c>
      <c r="U1039">
        <f>YEAR(Plastic_Pollution_Data[[#This Row],[Date]])</f>
        <v>2024</v>
      </c>
    </row>
    <row r="1040" spans="1:21" x14ac:dyDescent="0.35">
      <c r="A1040">
        <v>60</v>
      </c>
      <c r="B1040" s="1">
        <v>44566</v>
      </c>
      <c r="C1040" t="s">
        <v>26</v>
      </c>
      <c r="D1040" t="s">
        <v>34</v>
      </c>
      <c r="E1040" t="s">
        <v>51</v>
      </c>
      <c r="F1040" t="s">
        <v>43</v>
      </c>
      <c r="G1040" t="s">
        <v>40</v>
      </c>
      <c r="H1040">
        <v>3516.32</v>
      </c>
      <c r="I1040">
        <v>1347.73</v>
      </c>
      <c r="J1040">
        <v>2168.59</v>
      </c>
      <c r="K1040">
        <v>163.30000000000001</v>
      </c>
      <c r="L1040">
        <v>9554143</v>
      </c>
      <c r="M1040">
        <v>3.68E-4</v>
      </c>
      <c r="N1040">
        <v>235276.09</v>
      </c>
      <c r="O1040">
        <v>3.41</v>
      </c>
      <c r="P1040">
        <v>3.66</v>
      </c>
      <c r="Q1040">
        <v>46.2</v>
      </c>
      <c r="R1040">
        <v>48.93</v>
      </c>
      <c r="S1040">
        <v>4.87</v>
      </c>
      <c r="T1040" t="s">
        <v>55</v>
      </c>
      <c r="U1040">
        <f>YEAR(Plastic_Pollution_Data[[#This Row],[Date]])</f>
        <v>2022</v>
      </c>
    </row>
    <row r="1041" spans="1:21" x14ac:dyDescent="0.35">
      <c r="A1041">
        <v>69</v>
      </c>
      <c r="B1041" s="1">
        <v>44680</v>
      </c>
      <c r="C1041" t="s">
        <v>33</v>
      </c>
      <c r="D1041" t="s">
        <v>34</v>
      </c>
      <c r="E1041" t="s">
        <v>51</v>
      </c>
      <c r="F1041" t="s">
        <v>43</v>
      </c>
      <c r="G1041" t="s">
        <v>46</v>
      </c>
      <c r="H1041">
        <v>3677.54</v>
      </c>
      <c r="I1041">
        <v>1910.75</v>
      </c>
      <c r="J1041">
        <v>1766.79</v>
      </c>
      <c r="K1041">
        <v>525.91</v>
      </c>
      <c r="L1041">
        <v>11789827</v>
      </c>
      <c r="M1041">
        <v>3.1199999999999999E-4</v>
      </c>
      <c r="N1041">
        <v>234555.13</v>
      </c>
      <c r="O1041">
        <v>1.81</v>
      </c>
      <c r="P1041">
        <v>1.78</v>
      </c>
      <c r="Q1041">
        <v>39.07</v>
      </c>
      <c r="R1041">
        <v>43.7</v>
      </c>
      <c r="S1041">
        <v>17.23</v>
      </c>
      <c r="T1041" t="s">
        <v>55</v>
      </c>
      <c r="U1041">
        <f>YEAR(Plastic_Pollution_Data[[#This Row],[Date]])</f>
        <v>2022</v>
      </c>
    </row>
    <row r="1042" spans="1:21" x14ac:dyDescent="0.35">
      <c r="A1042">
        <v>89</v>
      </c>
      <c r="B1042" s="1">
        <v>44688</v>
      </c>
      <c r="C1042" t="s">
        <v>36</v>
      </c>
      <c r="D1042" t="s">
        <v>41</v>
      </c>
      <c r="E1042" t="s">
        <v>51</v>
      </c>
      <c r="F1042" t="s">
        <v>23</v>
      </c>
      <c r="G1042" t="s">
        <v>46</v>
      </c>
      <c r="H1042">
        <v>1999.67</v>
      </c>
      <c r="I1042">
        <v>632.29999999999995</v>
      </c>
      <c r="J1042">
        <v>1367.37</v>
      </c>
      <c r="K1042">
        <v>134.99</v>
      </c>
      <c r="L1042">
        <v>3281270</v>
      </c>
      <c r="M1042">
        <v>6.0899999999999995E-4</v>
      </c>
      <c r="N1042">
        <v>225252.85</v>
      </c>
      <c r="O1042">
        <v>5.67</v>
      </c>
      <c r="P1042">
        <v>4.47</v>
      </c>
      <c r="Q1042">
        <v>40.909999999999997</v>
      </c>
      <c r="R1042">
        <v>44.44</v>
      </c>
      <c r="S1042">
        <v>14.65</v>
      </c>
      <c r="T1042" t="s">
        <v>55</v>
      </c>
      <c r="U1042">
        <f>YEAR(Plastic_Pollution_Data[[#This Row],[Date]])</f>
        <v>2022</v>
      </c>
    </row>
    <row r="1043" spans="1:21" x14ac:dyDescent="0.35">
      <c r="A1043">
        <v>94</v>
      </c>
      <c r="B1043" s="1">
        <v>44569</v>
      </c>
      <c r="C1043" t="s">
        <v>30</v>
      </c>
      <c r="D1043" t="s">
        <v>44</v>
      </c>
      <c r="E1043" t="s">
        <v>51</v>
      </c>
      <c r="F1043" t="s">
        <v>28</v>
      </c>
      <c r="G1043" t="s">
        <v>24</v>
      </c>
      <c r="H1043">
        <v>4851.09</v>
      </c>
      <c r="I1043">
        <v>2867.88</v>
      </c>
      <c r="J1043">
        <v>1983.21</v>
      </c>
      <c r="K1043">
        <v>500.81</v>
      </c>
      <c r="L1043">
        <v>19251095</v>
      </c>
      <c r="M1043">
        <v>2.52E-4</v>
      </c>
      <c r="N1043">
        <v>240440.3</v>
      </c>
      <c r="O1043">
        <v>5.48</v>
      </c>
      <c r="P1043">
        <v>1.52</v>
      </c>
      <c r="Q1043">
        <v>60.26</v>
      </c>
      <c r="R1043">
        <v>46.41</v>
      </c>
      <c r="S1043">
        <v>-6.67</v>
      </c>
      <c r="T1043" t="s">
        <v>55</v>
      </c>
      <c r="U1043">
        <f>YEAR(Plastic_Pollution_Data[[#This Row],[Date]])</f>
        <v>2022</v>
      </c>
    </row>
    <row r="1044" spans="1:21" x14ac:dyDescent="0.35">
      <c r="A1044">
        <v>113</v>
      </c>
      <c r="B1044" s="1">
        <v>45279</v>
      </c>
      <c r="C1044" t="s">
        <v>45</v>
      </c>
      <c r="D1044" t="s">
        <v>34</v>
      </c>
      <c r="E1044" t="s">
        <v>51</v>
      </c>
      <c r="F1044" t="s">
        <v>35</v>
      </c>
      <c r="G1044" t="s">
        <v>32</v>
      </c>
      <c r="H1044">
        <v>261.52999999999997</v>
      </c>
      <c r="I1044">
        <v>88.78</v>
      </c>
      <c r="J1044">
        <v>172.75</v>
      </c>
      <c r="K1044">
        <v>50.42</v>
      </c>
      <c r="L1044">
        <v>2525875</v>
      </c>
      <c r="M1044">
        <v>1.0399999999999999E-4</v>
      </c>
      <c r="N1044">
        <v>10044.15</v>
      </c>
      <c r="O1044">
        <v>4.1500000000000004</v>
      </c>
      <c r="P1044">
        <v>5.75</v>
      </c>
      <c r="Q1044">
        <v>67.099999999999994</v>
      </c>
      <c r="R1044">
        <v>56.41</v>
      </c>
      <c r="S1044">
        <v>-23.51</v>
      </c>
      <c r="T1044" t="s">
        <v>55</v>
      </c>
      <c r="U1044">
        <f>YEAR(Plastic_Pollution_Data[[#This Row],[Date]])</f>
        <v>2023</v>
      </c>
    </row>
    <row r="1045" spans="1:21" x14ac:dyDescent="0.35">
      <c r="A1045">
        <v>129</v>
      </c>
      <c r="B1045" s="1">
        <v>45433</v>
      </c>
      <c r="C1045" t="s">
        <v>45</v>
      </c>
      <c r="D1045" t="s">
        <v>21</v>
      </c>
      <c r="E1045" t="s">
        <v>51</v>
      </c>
      <c r="F1045" t="s">
        <v>23</v>
      </c>
      <c r="G1045" t="s">
        <v>40</v>
      </c>
      <c r="H1045">
        <v>1749.07</v>
      </c>
      <c r="I1045">
        <v>537.47</v>
      </c>
      <c r="J1045">
        <v>1211.5999999999999</v>
      </c>
      <c r="K1045">
        <v>76.73</v>
      </c>
      <c r="L1045">
        <v>1456408</v>
      </c>
      <c r="M1045">
        <v>1.201E-3</v>
      </c>
      <c r="N1045">
        <v>141777.49</v>
      </c>
      <c r="O1045">
        <v>2.9</v>
      </c>
      <c r="P1045">
        <v>1.44</v>
      </c>
      <c r="Q1045">
        <v>22.85</v>
      </c>
      <c r="R1045">
        <v>10.85</v>
      </c>
      <c r="S1045">
        <v>66.3</v>
      </c>
      <c r="T1045" t="s">
        <v>55</v>
      </c>
      <c r="U1045">
        <f>YEAR(Plastic_Pollution_Data[[#This Row],[Date]])</f>
        <v>2024</v>
      </c>
    </row>
    <row r="1046" spans="1:21" x14ac:dyDescent="0.35">
      <c r="A1046">
        <v>137</v>
      </c>
      <c r="B1046" s="1">
        <v>44679</v>
      </c>
      <c r="C1046" t="s">
        <v>36</v>
      </c>
      <c r="D1046" t="s">
        <v>44</v>
      </c>
      <c r="E1046" t="s">
        <v>51</v>
      </c>
      <c r="F1046" t="s">
        <v>43</v>
      </c>
      <c r="G1046" t="s">
        <v>46</v>
      </c>
      <c r="H1046">
        <v>3013.76</v>
      </c>
      <c r="I1046">
        <v>1176.6099999999999</v>
      </c>
      <c r="J1046">
        <v>1837.15</v>
      </c>
      <c r="K1046">
        <v>227.67</v>
      </c>
      <c r="L1046">
        <v>17128434</v>
      </c>
      <c r="M1046">
        <v>1.76E-4</v>
      </c>
      <c r="N1046">
        <v>126281.15</v>
      </c>
      <c r="O1046">
        <v>1.23</v>
      </c>
      <c r="P1046">
        <v>8.27</v>
      </c>
      <c r="Q1046">
        <v>41.59</v>
      </c>
      <c r="R1046">
        <v>14.31</v>
      </c>
      <c r="S1046">
        <v>44.1</v>
      </c>
      <c r="T1046" t="s">
        <v>55</v>
      </c>
      <c r="U1046">
        <f>YEAR(Plastic_Pollution_Data[[#This Row],[Date]])</f>
        <v>2022</v>
      </c>
    </row>
    <row r="1047" spans="1:21" x14ac:dyDescent="0.35">
      <c r="A1047">
        <v>153</v>
      </c>
      <c r="B1047" s="1">
        <v>45492</v>
      </c>
      <c r="C1047" t="s">
        <v>45</v>
      </c>
      <c r="D1047" t="s">
        <v>49</v>
      </c>
      <c r="E1047" t="s">
        <v>51</v>
      </c>
      <c r="F1047" t="s">
        <v>23</v>
      </c>
      <c r="G1047" t="s">
        <v>29</v>
      </c>
      <c r="H1047">
        <v>774.21</v>
      </c>
      <c r="I1047">
        <v>150.19999999999999</v>
      </c>
      <c r="J1047">
        <v>624.01</v>
      </c>
      <c r="K1047">
        <v>100.12</v>
      </c>
      <c r="L1047">
        <v>17298805</v>
      </c>
      <c r="M1047">
        <v>4.5000000000000003E-5</v>
      </c>
      <c r="N1047">
        <v>102149.16</v>
      </c>
      <c r="O1047">
        <v>1.66</v>
      </c>
      <c r="P1047">
        <v>2.67</v>
      </c>
      <c r="Q1047">
        <v>65.760000000000005</v>
      </c>
      <c r="R1047">
        <v>17.96</v>
      </c>
      <c r="S1047">
        <v>16.28</v>
      </c>
      <c r="T1047" t="s">
        <v>55</v>
      </c>
      <c r="U1047">
        <f>YEAR(Plastic_Pollution_Data[[#This Row],[Date]])</f>
        <v>2024</v>
      </c>
    </row>
    <row r="1048" spans="1:21" x14ac:dyDescent="0.35">
      <c r="A1048">
        <v>178</v>
      </c>
      <c r="B1048" s="1">
        <v>45260</v>
      </c>
      <c r="C1048" t="s">
        <v>30</v>
      </c>
      <c r="D1048" t="s">
        <v>44</v>
      </c>
      <c r="E1048" t="s">
        <v>51</v>
      </c>
      <c r="F1048" t="s">
        <v>35</v>
      </c>
      <c r="G1048" t="s">
        <v>29</v>
      </c>
      <c r="H1048">
        <v>2321.36</v>
      </c>
      <c r="I1048">
        <v>920.88</v>
      </c>
      <c r="J1048">
        <v>1400.48</v>
      </c>
      <c r="K1048">
        <v>214.52</v>
      </c>
      <c r="L1048">
        <v>9218170</v>
      </c>
      <c r="M1048">
        <v>2.52E-4</v>
      </c>
      <c r="N1048">
        <v>121077.7</v>
      </c>
      <c r="O1048">
        <v>3.32</v>
      </c>
      <c r="P1048">
        <v>8.82</v>
      </c>
      <c r="Q1048">
        <v>23.57</v>
      </c>
      <c r="R1048">
        <v>11.45</v>
      </c>
      <c r="S1048">
        <v>64.98</v>
      </c>
      <c r="T1048" t="s">
        <v>55</v>
      </c>
      <c r="U1048">
        <f>YEAR(Plastic_Pollution_Data[[#This Row],[Date]])</f>
        <v>2023</v>
      </c>
    </row>
    <row r="1049" spans="1:21" x14ac:dyDescent="0.35">
      <c r="A1049">
        <v>188</v>
      </c>
      <c r="B1049" s="1">
        <v>45416</v>
      </c>
      <c r="C1049" t="s">
        <v>47</v>
      </c>
      <c r="D1049" t="s">
        <v>34</v>
      </c>
      <c r="E1049" t="s">
        <v>51</v>
      </c>
      <c r="F1049" t="s">
        <v>23</v>
      </c>
      <c r="G1049" t="s">
        <v>29</v>
      </c>
      <c r="H1049">
        <v>2635.17</v>
      </c>
      <c r="I1049">
        <v>1490.23</v>
      </c>
      <c r="J1049">
        <v>1144.94</v>
      </c>
      <c r="K1049">
        <v>62.59</v>
      </c>
      <c r="L1049">
        <v>13523232</v>
      </c>
      <c r="M1049">
        <v>1.95E-4</v>
      </c>
      <c r="N1049">
        <v>72634.28</v>
      </c>
      <c r="O1049">
        <v>9.4700000000000006</v>
      </c>
      <c r="P1049">
        <v>6.92</v>
      </c>
      <c r="Q1049">
        <v>25.96</v>
      </c>
      <c r="R1049">
        <v>18.73</v>
      </c>
      <c r="S1049">
        <v>55.31</v>
      </c>
      <c r="T1049" t="s">
        <v>55</v>
      </c>
      <c r="U1049">
        <f>YEAR(Plastic_Pollution_Data[[#This Row],[Date]])</f>
        <v>2024</v>
      </c>
    </row>
    <row r="1050" spans="1:21" x14ac:dyDescent="0.35">
      <c r="A1050">
        <v>199</v>
      </c>
      <c r="B1050" s="1">
        <v>45065</v>
      </c>
      <c r="C1050" t="s">
        <v>47</v>
      </c>
      <c r="D1050" t="s">
        <v>37</v>
      </c>
      <c r="E1050" t="s">
        <v>51</v>
      </c>
      <c r="F1050" t="s">
        <v>43</v>
      </c>
      <c r="G1050" t="s">
        <v>38</v>
      </c>
      <c r="H1050">
        <v>1469.55</v>
      </c>
      <c r="I1050">
        <v>778.22</v>
      </c>
      <c r="J1050">
        <v>691.33</v>
      </c>
      <c r="K1050">
        <v>181.96</v>
      </c>
      <c r="L1050">
        <v>785123</v>
      </c>
      <c r="M1050">
        <v>1.872E-3</v>
      </c>
      <c r="N1050">
        <v>66492</v>
      </c>
      <c r="O1050">
        <v>2.75</v>
      </c>
      <c r="P1050">
        <v>1.5</v>
      </c>
      <c r="Q1050">
        <v>56.3</v>
      </c>
      <c r="R1050">
        <v>12</v>
      </c>
      <c r="S1050">
        <v>31.7</v>
      </c>
      <c r="T1050" t="s">
        <v>55</v>
      </c>
      <c r="U1050">
        <f>YEAR(Plastic_Pollution_Data[[#This Row],[Date]])</f>
        <v>2023</v>
      </c>
    </row>
    <row r="1051" spans="1:21" x14ac:dyDescent="0.35">
      <c r="A1051">
        <v>202</v>
      </c>
      <c r="B1051" s="1">
        <v>45210</v>
      </c>
      <c r="C1051" t="s">
        <v>45</v>
      </c>
      <c r="D1051" t="s">
        <v>42</v>
      </c>
      <c r="E1051" t="s">
        <v>51</v>
      </c>
      <c r="F1051" t="s">
        <v>28</v>
      </c>
      <c r="G1051" t="s">
        <v>24</v>
      </c>
      <c r="H1051">
        <v>1833.08</v>
      </c>
      <c r="I1051">
        <v>1035.56</v>
      </c>
      <c r="J1051">
        <v>797.52</v>
      </c>
      <c r="K1051">
        <v>61.88</v>
      </c>
      <c r="L1051">
        <v>7816765</v>
      </c>
      <c r="M1051">
        <v>2.3499999999999999E-4</v>
      </c>
      <c r="N1051">
        <v>151297.78</v>
      </c>
      <c r="O1051">
        <v>4.96</v>
      </c>
      <c r="P1051">
        <v>3.43</v>
      </c>
      <c r="Q1051">
        <v>63.19</v>
      </c>
      <c r="R1051">
        <v>58.67</v>
      </c>
      <c r="S1051">
        <v>-21.86</v>
      </c>
      <c r="T1051" t="s">
        <v>55</v>
      </c>
      <c r="U1051">
        <f>YEAR(Plastic_Pollution_Data[[#This Row],[Date]])</f>
        <v>2023</v>
      </c>
    </row>
    <row r="1052" spans="1:21" x14ac:dyDescent="0.35">
      <c r="A1052">
        <v>207</v>
      </c>
      <c r="B1052" s="1">
        <v>45433</v>
      </c>
      <c r="C1052" t="s">
        <v>36</v>
      </c>
      <c r="D1052" t="s">
        <v>49</v>
      </c>
      <c r="E1052" t="s">
        <v>51</v>
      </c>
      <c r="F1052" t="s">
        <v>35</v>
      </c>
      <c r="G1052" t="s">
        <v>40</v>
      </c>
      <c r="H1052">
        <v>2128.8200000000002</v>
      </c>
      <c r="I1052">
        <v>494.27</v>
      </c>
      <c r="J1052">
        <v>1634.55</v>
      </c>
      <c r="K1052">
        <v>415.1</v>
      </c>
      <c r="L1052">
        <v>2546451</v>
      </c>
      <c r="M1052">
        <v>8.3600000000000005E-4</v>
      </c>
      <c r="N1052">
        <v>217948.45</v>
      </c>
      <c r="O1052">
        <v>2.4300000000000002</v>
      </c>
      <c r="P1052">
        <v>1.58</v>
      </c>
      <c r="Q1052">
        <v>67.959999999999994</v>
      </c>
      <c r="R1052">
        <v>21.46</v>
      </c>
      <c r="S1052">
        <v>10.58</v>
      </c>
      <c r="T1052" t="s">
        <v>55</v>
      </c>
      <c r="U1052">
        <f>YEAR(Plastic_Pollution_Data[[#This Row],[Date]])</f>
        <v>2024</v>
      </c>
    </row>
    <row r="1053" spans="1:21" x14ac:dyDescent="0.35">
      <c r="A1053">
        <v>224</v>
      </c>
      <c r="B1053" s="1">
        <v>44675</v>
      </c>
      <c r="C1053" t="s">
        <v>45</v>
      </c>
      <c r="D1053" t="s">
        <v>44</v>
      </c>
      <c r="E1053" t="s">
        <v>51</v>
      </c>
      <c r="F1053" t="s">
        <v>23</v>
      </c>
      <c r="G1053" t="s">
        <v>24</v>
      </c>
      <c r="H1053">
        <v>3634.47</v>
      </c>
      <c r="I1053">
        <v>828.48</v>
      </c>
      <c r="J1053">
        <v>2805.99</v>
      </c>
      <c r="K1053">
        <v>413.12</v>
      </c>
      <c r="L1053">
        <v>16823605</v>
      </c>
      <c r="M1053">
        <v>2.1599999999999999E-4</v>
      </c>
      <c r="N1053">
        <v>448520.73</v>
      </c>
      <c r="O1053">
        <v>1.1299999999999999</v>
      </c>
      <c r="P1053">
        <v>3.74</v>
      </c>
      <c r="Q1053">
        <v>12.7</v>
      </c>
      <c r="R1053">
        <v>43.21</v>
      </c>
      <c r="S1053">
        <v>44.09</v>
      </c>
      <c r="T1053" t="s">
        <v>55</v>
      </c>
      <c r="U1053">
        <f>YEAR(Plastic_Pollution_Data[[#This Row],[Date]])</f>
        <v>2022</v>
      </c>
    </row>
    <row r="1054" spans="1:21" x14ac:dyDescent="0.35">
      <c r="A1054">
        <v>253</v>
      </c>
      <c r="B1054" s="1">
        <v>45255</v>
      </c>
      <c r="C1054" t="s">
        <v>45</v>
      </c>
      <c r="D1054" t="s">
        <v>34</v>
      </c>
      <c r="E1054" t="s">
        <v>51</v>
      </c>
      <c r="F1054" t="s">
        <v>23</v>
      </c>
      <c r="G1054" t="s">
        <v>29</v>
      </c>
      <c r="H1054">
        <v>116.67</v>
      </c>
      <c r="I1054">
        <v>44.33</v>
      </c>
      <c r="J1054">
        <v>72.34</v>
      </c>
      <c r="K1054">
        <v>16.27</v>
      </c>
      <c r="L1054">
        <v>1472909</v>
      </c>
      <c r="M1054">
        <v>7.8999999999999996E-5</v>
      </c>
      <c r="N1054">
        <v>3867.29</v>
      </c>
      <c r="O1054">
        <v>6.73</v>
      </c>
      <c r="P1054">
        <v>9.15</v>
      </c>
      <c r="Q1054">
        <v>41.58</v>
      </c>
      <c r="R1054">
        <v>29.79</v>
      </c>
      <c r="S1054">
        <v>28.63</v>
      </c>
      <c r="T1054" t="s">
        <v>55</v>
      </c>
      <c r="U1054">
        <f>YEAR(Plastic_Pollution_Data[[#This Row],[Date]])</f>
        <v>2023</v>
      </c>
    </row>
    <row r="1055" spans="1:21" x14ac:dyDescent="0.35">
      <c r="A1055">
        <v>266</v>
      </c>
      <c r="B1055" s="1">
        <v>45268</v>
      </c>
      <c r="C1055" t="s">
        <v>33</v>
      </c>
      <c r="D1055" t="s">
        <v>27</v>
      </c>
      <c r="E1055" t="s">
        <v>51</v>
      </c>
      <c r="F1055" t="s">
        <v>28</v>
      </c>
      <c r="G1055" t="s">
        <v>40</v>
      </c>
      <c r="H1055">
        <v>4394.1000000000004</v>
      </c>
      <c r="I1055">
        <v>1362.11</v>
      </c>
      <c r="J1055">
        <v>3031.99</v>
      </c>
      <c r="K1055">
        <v>498.58</v>
      </c>
      <c r="L1055">
        <v>6258229</v>
      </c>
      <c r="M1055">
        <v>7.0200000000000004E-4</v>
      </c>
      <c r="N1055">
        <v>514725.09</v>
      </c>
      <c r="O1055">
        <v>7.59</v>
      </c>
      <c r="P1055">
        <v>6.2</v>
      </c>
      <c r="Q1055">
        <v>55.99</v>
      </c>
      <c r="R1055">
        <v>29.38</v>
      </c>
      <c r="S1055">
        <v>14.63</v>
      </c>
      <c r="T1055" t="s">
        <v>55</v>
      </c>
      <c r="U1055">
        <f>YEAR(Plastic_Pollution_Data[[#This Row],[Date]])</f>
        <v>2023</v>
      </c>
    </row>
    <row r="1056" spans="1:21" x14ac:dyDescent="0.35">
      <c r="A1056">
        <v>287</v>
      </c>
      <c r="B1056" s="1">
        <v>45107</v>
      </c>
      <c r="C1056" t="s">
        <v>36</v>
      </c>
      <c r="D1056" t="s">
        <v>44</v>
      </c>
      <c r="E1056" t="s">
        <v>51</v>
      </c>
      <c r="F1056" t="s">
        <v>28</v>
      </c>
      <c r="G1056" t="s">
        <v>40</v>
      </c>
      <c r="H1056">
        <v>1796.77</v>
      </c>
      <c r="I1056">
        <v>878.97</v>
      </c>
      <c r="J1056">
        <v>917.8</v>
      </c>
      <c r="K1056">
        <v>239.58</v>
      </c>
      <c r="L1056">
        <v>299071</v>
      </c>
      <c r="M1056">
        <v>6.0080000000000003E-3</v>
      </c>
      <c r="N1056">
        <v>135400.5</v>
      </c>
      <c r="O1056">
        <v>3.7</v>
      </c>
      <c r="P1056">
        <v>4.0999999999999996</v>
      </c>
      <c r="Q1056">
        <v>38.46</v>
      </c>
      <c r="R1056">
        <v>51.65</v>
      </c>
      <c r="S1056">
        <v>9.89</v>
      </c>
      <c r="T1056" t="s">
        <v>55</v>
      </c>
      <c r="U1056">
        <f>YEAR(Plastic_Pollution_Data[[#This Row],[Date]])</f>
        <v>2023</v>
      </c>
    </row>
    <row r="1057" spans="1:21" x14ac:dyDescent="0.35">
      <c r="A1057">
        <v>314</v>
      </c>
      <c r="B1057" s="1">
        <v>44904</v>
      </c>
      <c r="C1057" t="s">
        <v>36</v>
      </c>
      <c r="D1057" t="s">
        <v>31</v>
      </c>
      <c r="E1057" t="s">
        <v>51</v>
      </c>
      <c r="F1057" t="s">
        <v>28</v>
      </c>
      <c r="G1057" t="s">
        <v>32</v>
      </c>
      <c r="H1057">
        <v>4419.57</v>
      </c>
      <c r="I1057">
        <v>590.59</v>
      </c>
      <c r="J1057">
        <v>3828.98</v>
      </c>
      <c r="K1057">
        <v>601.09</v>
      </c>
      <c r="L1057">
        <v>9232340</v>
      </c>
      <c r="M1057">
        <v>4.7899999999999999E-4</v>
      </c>
      <c r="N1057">
        <v>479945.14</v>
      </c>
      <c r="O1057">
        <v>1.48</v>
      </c>
      <c r="P1057">
        <v>3.52</v>
      </c>
      <c r="Q1057">
        <v>15.17</v>
      </c>
      <c r="R1057">
        <v>45.28</v>
      </c>
      <c r="S1057">
        <v>39.549999999999997</v>
      </c>
      <c r="T1057" t="s">
        <v>55</v>
      </c>
      <c r="U1057">
        <f>YEAR(Plastic_Pollution_Data[[#This Row],[Date]])</f>
        <v>2022</v>
      </c>
    </row>
    <row r="1058" spans="1:21" x14ac:dyDescent="0.35">
      <c r="A1058">
        <v>315</v>
      </c>
      <c r="B1058" s="1">
        <v>44852</v>
      </c>
      <c r="C1058" t="s">
        <v>36</v>
      </c>
      <c r="D1058" t="s">
        <v>42</v>
      </c>
      <c r="E1058" t="s">
        <v>51</v>
      </c>
      <c r="F1058" t="s">
        <v>43</v>
      </c>
      <c r="G1058" t="s">
        <v>46</v>
      </c>
      <c r="H1058">
        <v>4401.5600000000004</v>
      </c>
      <c r="I1058">
        <v>1660.63</v>
      </c>
      <c r="J1058">
        <v>2740.93</v>
      </c>
      <c r="K1058">
        <v>140.61000000000001</v>
      </c>
      <c r="L1058">
        <v>3117019</v>
      </c>
      <c r="M1058">
        <v>1.4120000000000001E-3</v>
      </c>
      <c r="N1058">
        <v>385623.01</v>
      </c>
      <c r="O1058">
        <v>9.77</v>
      </c>
      <c r="P1058">
        <v>7.97</v>
      </c>
      <c r="Q1058">
        <v>34.89</v>
      </c>
      <c r="R1058">
        <v>48.64</v>
      </c>
      <c r="S1058">
        <v>16.47</v>
      </c>
      <c r="T1058" t="s">
        <v>55</v>
      </c>
      <c r="U1058">
        <f>YEAR(Plastic_Pollution_Data[[#This Row],[Date]])</f>
        <v>2022</v>
      </c>
    </row>
    <row r="1059" spans="1:21" x14ac:dyDescent="0.35">
      <c r="A1059">
        <v>330</v>
      </c>
      <c r="B1059" s="1">
        <v>45351</v>
      </c>
      <c r="C1059" t="s">
        <v>30</v>
      </c>
      <c r="D1059" t="s">
        <v>41</v>
      </c>
      <c r="E1059" t="s">
        <v>51</v>
      </c>
      <c r="F1059" t="s">
        <v>23</v>
      </c>
      <c r="G1059" t="s">
        <v>32</v>
      </c>
      <c r="H1059">
        <v>4277.5600000000004</v>
      </c>
      <c r="I1059">
        <v>911.05</v>
      </c>
      <c r="J1059">
        <v>3366.51</v>
      </c>
      <c r="K1059">
        <v>660.73</v>
      </c>
      <c r="L1059">
        <v>3216433</v>
      </c>
      <c r="M1059">
        <v>1.33E-3</v>
      </c>
      <c r="N1059">
        <v>242277.83</v>
      </c>
      <c r="O1059">
        <v>1.27</v>
      </c>
      <c r="P1059">
        <v>9</v>
      </c>
      <c r="Q1059">
        <v>32.53</v>
      </c>
      <c r="R1059">
        <v>28.13</v>
      </c>
      <c r="S1059">
        <v>39.340000000000003</v>
      </c>
      <c r="T1059" t="s">
        <v>55</v>
      </c>
      <c r="U1059">
        <f>YEAR(Plastic_Pollution_Data[[#This Row],[Date]])</f>
        <v>2024</v>
      </c>
    </row>
    <row r="1060" spans="1:21" x14ac:dyDescent="0.35">
      <c r="A1060">
        <v>378</v>
      </c>
      <c r="B1060" s="1">
        <v>44783</v>
      </c>
      <c r="C1060" t="s">
        <v>30</v>
      </c>
      <c r="D1060" t="s">
        <v>37</v>
      </c>
      <c r="E1060" t="s">
        <v>51</v>
      </c>
      <c r="F1060" t="s">
        <v>35</v>
      </c>
      <c r="G1060" t="s">
        <v>46</v>
      </c>
      <c r="H1060">
        <v>1442.56</v>
      </c>
      <c r="I1060">
        <v>863.86</v>
      </c>
      <c r="J1060">
        <v>578.70000000000005</v>
      </c>
      <c r="K1060">
        <v>131.97999999999999</v>
      </c>
      <c r="L1060">
        <v>8161317</v>
      </c>
      <c r="M1060">
        <v>1.7699999999999999E-4</v>
      </c>
      <c r="N1060">
        <v>43477.760000000002</v>
      </c>
      <c r="O1060">
        <v>9.82</v>
      </c>
      <c r="P1060">
        <v>1.07</v>
      </c>
      <c r="Q1060">
        <v>51.36</v>
      </c>
      <c r="R1060">
        <v>21.58</v>
      </c>
      <c r="S1060">
        <v>27.06</v>
      </c>
      <c r="T1060" t="s">
        <v>55</v>
      </c>
      <c r="U1060">
        <f>YEAR(Plastic_Pollution_Data[[#This Row],[Date]])</f>
        <v>2022</v>
      </c>
    </row>
    <row r="1061" spans="1:21" x14ac:dyDescent="0.35">
      <c r="A1061">
        <v>388</v>
      </c>
      <c r="B1061" s="1">
        <v>44725</v>
      </c>
      <c r="C1061" t="s">
        <v>26</v>
      </c>
      <c r="D1061" t="s">
        <v>37</v>
      </c>
      <c r="E1061" t="s">
        <v>51</v>
      </c>
      <c r="F1061" t="s">
        <v>28</v>
      </c>
      <c r="G1061" t="s">
        <v>38</v>
      </c>
      <c r="H1061">
        <v>1555.18</v>
      </c>
      <c r="I1061">
        <v>269.85000000000002</v>
      </c>
      <c r="J1061">
        <v>1285.33</v>
      </c>
      <c r="K1061">
        <v>125.64</v>
      </c>
      <c r="L1061">
        <v>17120224</v>
      </c>
      <c r="M1061">
        <v>9.1000000000000003E-5</v>
      </c>
      <c r="N1061">
        <v>146419.41</v>
      </c>
      <c r="O1061">
        <v>9.23</v>
      </c>
      <c r="P1061">
        <v>8.75</v>
      </c>
      <c r="Q1061">
        <v>27.82</v>
      </c>
      <c r="R1061">
        <v>12.44</v>
      </c>
      <c r="S1061">
        <v>59.74</v>
      </c>
      <c r="T1061" t="s">
        <v>55</v>
      </c>
      <c r="U1061">
        <f>YEAR(Plastic_Pollution_Data[[#This Row],[Date]])</f>
        <v>2022</v>
      </c>
    </row>
    <row r="1062" spans="1:21" x14ac:dyDescent="0.35">
      <c r="A1062">
        <v>389</v>
      </c>
      <c r="B1062" s="1">
        <v>45371</v>
      </c>
      <c r="C1062" t="s">
        <v>36</v>
      </c>
      <c r="D1062" t="s">
        <v>44</v>
      </c>
      <c r="E1062" t="s">
        <v>51</v>
      </c>
      <c r="F1062" t="s">
        <v>35</v>
      </c>
      <c r="G1062" t="s">
        <v>29</v>
      </c>
      <c r="H1062">
        <v>3314.98</v>
      </c>
      <c r="I1062">
        <v>1080.0899999999999</v>
      </c>
      <c r="J1062">
        <v>2234.89</v>
      </c>
      <c r="K1062">
        <v>403.3</v>
      </c>
      <c r="L1062">
        <v>2809295</v>
      </c>
      <c r="M1062">
        <v>1.1800000000000001E-3</v>
      </c>
      <c r="N1062">
        <v>239606.46</v>
      </c>
      <c r="O1062">
        <v>1.63</v>
      </c>
      <c r="P1062">
        <v>7.26</v>
      </c>
      <c r="Q1062">
        <v>15.11</v>
      </c>
      <c r="R1062">
        <v>35.1</v>
      </c>
      <c r="S1062">
        <v>49.79</v>
      </c>
      <c r="T1062" t="s">
        <v>55</v>
      </c>
      <c r="U1062">
        <f>YEAR(Plastic_Pollution_Data[[#This Row],[Date]])</f>
        <v>2024</v>
      </c>
    </row>
    <row r="1063" spans="1:21" x14ac:dyDescent="0.35">
      <c r="A1063">
        <v>429</v>
      </c>
      <c r="B1063" s="1">
        <v>44640</v>
      </c>
      <c r="C1063" t="s">
        <v>47</v>
      </c>
      <c r="D1063" t="s">
        <v>31</v>
      </c>
      <c r="E1063" t="s">
        <v>51</v>
      </c>
      <c r="F1063" t="s">
        <v>28</v>
      </c>
      <c r="G1063" t="s">
        <v>32</v>
      </c>
      <c r="H1063">
        <v>2410.9299999999998</v>
      </c>
      <c r="I1063">
        <v>1289.22</v>
      </c>
      <c r="J1063">
        <v>1121.71</v>
      </c>
      <c r="K1063">
        <v>217.02</v>
      </c>
      <c r="L1063">
        <v>9512994</v>
      </c>
      <c r="M1063">
        <v>2.5300000000000002E-4</v>
      </c>
      <c r="N1063">
        <v>101199.2</v>
      </c>
      <c r="O1063">
        <v>6.03</v>
      </c>
      <c r="P1063">
        <v>5.32</v>
      </c>
      <c r="Q1063">
        <v>30.08</v>
      </c>
      <c r="R1063">
        <v>26.6</v>
      </c>
      <c r="S1063">
        <v>43.32</v>
      </c>
      <c r="T1063" t="s">
        <v>55</v>
      </c>
      <c r="U1063">
        <f>YEAR(Plastic_Pollution_Data[[#This Row],[Date]])</f>
        <v>2022</v>
      </c>
    </row>
    <row r="1064" spans="1:21" x14ac:dyDescent="0.35">
      <c r="A1064">
        <v>434</v>
      </c>
      <c r="B1064" s="1">
        <v>44790</v>
      </c>
      <c r="C1064" t="s">
        <v>20</v>
      </c>
      <c r="D1064" t="s">
        <v>37</v>
      </c>
      <c r="E1064" t="s">
        <v>51</v>
      </c>
      <c r="F1064" t="s">
        <v>35</v>
      </c>
      <c r="G1064" t="s">
        <v>46</v>
      </c>
      <c r="H1064">
        <v>2617.7399999999998</v>
      </c>
      <c r="I1064">
        <v>1476.48</v>
      </c>
      <c r="J1064">
        <v>1141.26</v>
      </c>
      <c r="K1064">
        <v>298.18</v>
      </c>
      <c r="L1064">
        <v>469113</v>
      </c>
      <c r="M1064">
        <v>5.5799999999999999E-3</v>
      </c>
      <c r="N1064">
        <v>196535.27</v>
      </c>
      <c r="O1064">
        <v>9.19</v>
      </c>
      <c r="P1064">
        <v>8.99</v>
      </c>
      <c r="Q1064">
        <v>53.61</v>
      </c>
      <c r="R1064">
        <v>52.81</v>
      </c>
      <c r="S1064">
        <v>-6.42</v>
      </c>
      <c r="T1064" t="s">
        <v>55</v>
      </c>
      <c r="U1064">
        <f>YEAR(Plastic_Pollution_Data[[#This Row],[Date]])</f>
        <v>2022</v>
      </c>
    </row>
    <row r="1065" spans="1:21" x14ac:dyDescent="0.35">
      <c r="A1065">
        <v>435</v>
      </c>
      <c r="B1065" s="1">
        <v>44638</v>
      </c>
      <c r="C1065" t="s">
        <v>20</v>
      </c>
      <c r="D1065" t="s">
        <v>31</v>
      </c>
      <c r="E1065" t="s">
        <v>51</v>
      </c>
      <c r="F1065" t="s">
        <v>23</v>
      </c>
      <c r="G1065" t="s">
        <v>38</v>
      </c>
      <c r="H1065">
        <v>4793.18</v>
      </c>
      <c r="I1065">
        <v>1128.58</v>
      </c>
      <c r="J1065">
        <v>3664.6</v>
      </c>
      <c r="K1065">
        <v>595.21</v>
      </c>
      <c r="L1065">
        <v>6696649</v>
      </c>
      <c r="M1065">
        <v>7.1599999999999995E-4</v>
      </c>
      <c r="N1065">
        <v>307371.45</v>
      </c>
      <c r="O1065">
        <v>9.98</v>
      </c>
      <c r="P1065">
        <v>7.84</v>
      </c>
      <c r="Q1065">
        <v>34.47</v>
      </c>
      <c r="R1065">
        <v>48.01</v>
      </c>
      <c r="S1065">
        <v>17.52</v>
      </c>
      <c r="T1065" t="s">
        <v>55</v>
      </c>
      <c r="U1065">
        <f>YEAR(Plastic_Pollution_Data[[#This Row],[Date]])</f>
        <v>2022</v>
      </c>
    </row>
    <row r="1066" spans="1:21" x14ac:dyDescent="0.35">
      <c r="A1066">
        <v>443</v>
      </c>
      <c r="B1066" s="1">
        <v>45270</v>
      </c>
      <c r="C1066" t="s">
        <v>45</v>
      </c>
      <c r="D1066" t="s">
        <v>21</v>
      </c>
      <c r="E1066" t="s">
        <v>51</v>
      </c>
      <c r="F1066" t="s">
        <v>43</v>
      </c>
      <c r="G1066" t="s">
        <v>32</v>
      </c>
      <c r="H1066">
        <v>942.72</v>
      </c>
      <c r="I1066">
        <v>232.9</v>
      </c>
      <c r="J1066">
        <v>709.82</v>
      </c>
      <c r="K1066">
        <v>91.91</v>
      </c>
      <c r="L1066">
        <v>18570103</v>
      </c>
      <c r="M1066">
        <v>5.1E-5</v>
      </c>
      <c r="N1066">
        <v>135931.96</v>
      </c>
      <c r="O1066">
        <v>2.04</v>
      </c>
      <c r="P1066">
        <v>3.85</v>
      </c>
      <c r="Q1066">
        <v>67.84</v>
      </c>
      <c r="R1066">
        <v>49.2</v>
      </c>
      <c r="S1066">
        <v>-17.04</v>
      </c>
      <c r="T1066" t="s">
        <v>55</v>
      </c>
      <c r="U1066">
        <f>YEAR(Plastic_Pollution_Data[[#This Row],[Date]])</f>
        <v>2023</v>
      </c>
    </row>
    <row r="1067" spans="1:21" x14ac:dyDescent="0.35">
      <c r="A1067">
        <v>459</v>
      </c>
      <c r="B1067" s="1">
        <v>45038</v>
      </c>
      <c r="C1067" t="s">
        <v>26</v>
      </c>
      <c r="D1067" t="s">
        <v>44</v>
      </c>
      <c r="E1067" t="s">
        <v>51</v>
      </c>
      <c r="F1067" t="s">
        <v>35</v>
      </c>
      <c r="G1067" t="s">
        <v>38</v>
      </c>
      <c r="H1067">
        <v>1403.72</v>
      </c>
      <c r="I1067">
        <v>371.38</v>
      </c>
      <c r="J1067">
        <v>1032.3399999999999</v>
      </c>
      <c r="K1067">
        <v>244.45</v>
      </c>
      <c r="L1067">
        <v>15213258</v>
      </c>
      <c r="M1067">
        <v>9.2E-5</v>
      </c>
      <c r="N1067">
        <v>74270.880000000005</v>
      </c>
      <c r="O1067">
        <v>5.32</v>
      </c>
      <c r="P1067">
        <v>3.64</v>
      </c>
      <c r="Q1067">
        <v>35.51</v>
      </c>
      <c r="R1067">
        <v>18.61</v>
      </c>
      <c r="S1067">
        <v>45.88</v>
      </c>
      <c r="T1067" t="s">
        <v>55</v>
      </c>
      <c r="U1067">
        <f>YEAR(Plastic_Pollution_Data[[#This Row],[Date]])</f>
        <v>2023</v>
      </c>
    </row>
    <row r="1068" spans="1:21" x14ac:dyDescent="0.35">
      <c r="A1068">
        <v>474</v>
      </c>
      <c r="B1068" s="1">
        <v>45393</v>
      </c>
      <c r="C1068" t="s">
        <v>30</v>
      </c>
      <c r="D1068" t="s">
        <v>21</v>
      </c>
      <c r="E1068" t="s">
        <v>51</v>
      </c>
      <c r="F1068" t="s">
        <v>23</v>
      </c>
      <c r="G1068" t="s">
        <v>39</v>
      </c>
      <c r="H1068">
        <v>1279.71</v>
      </c>
      <c r="I1068">
        <v>319.22000000000003</v>
      </c>
      <c r="J1068">
        <v>960.49</v>
      </c>
      <c r="K1068">
        <v>194.92</v>
      </c>
      <c r="L1068">
        <v>13201900</v>
      </c>
      <c r="M1068">
        <v>9.7E-5</v>
      </c>
      <c r="N1068">
        <v>73003.679999999993</v>
      </c>
      <c r="O1068">
        <v>7.31</v>
      </c>
      <c r="P1068">
        <v>8.0399999999999991</v>
      </c>
      <c r="Q1068">
        <v>17.989999999999998</v>
      </c>
      <c r="R1068">
        <v>51.1</v>
      </c>
      <c r="S1068">
        <v>30.91</v>
      </c>
      <c r="T1068" t="s">
        <v>55</v>
      </c>
      <c r="U1068">
        <f>YEAR(Plastic_Pollution_Data[[#This Row],[Date]])</f>
        <v>2024</v>
      </c>
    </row>
    <row r="1069" spans="1:21" x14ac:dyDescent="0.35">
      <c r="A1069">
        <v>483</v>
      </c>
      <c r="B1069" s="1">
        <v>45397</v>
      </c>
      <c r="C1069" t="s">
        <v>26</v>
      </c>
      <c r="D1069" t="s">
        <v>41</v>
      </c>
      <c r="E1069" t="s">
        <v>51</v>
      </c>
      <c r="F1069" t="s">
        <v>23</v>
      </c>
      <c r="G1069" t="s">
        <v>40</v>
      </c>
      <c r="H1069">
        <v>2346.5700000000002</v>
      </c>
      <c r="I1069">
        <v>290.12</v>
      </c>
      <c r="J1069">
        <v>2056.4499999999998</v>
      </c>
      <c r="K1069">
        <v>162.47</v>
      </c>
      <c r="L1069">
        <v>5122558</v>
      </c>
      <c r="M1069">
        <v>4.5800000000000002E-4</v>
      </c>
      <c r="N1069">
        <v>196174</v>
      </c>
      <c r="O1069">
        <v>9.09</v>
      </c>
      <c r="P1069">
        <v>7.06</v>
      </c>
      <c r="Q1069">
        <v>35.75</v>
      </c>
      <c r="R1069">
        <v>55.53</v>
      </c>
      <c r="S1069">
        <v>8.7200000000000006</v>
      </c>
      <c r="T1069" t="s">
        <v>55</v>
      </c>
      <c r="U1069">
        <f>YEAR(Plastic_Pollution_Data[[#This Row],[Date]])</f>
        <v>2024</v>
      </c>
    </row>
    <row r="1070" spans="1:21" x14ac:dyDescent="0.35">
      <c r="A1070">
        <v>487</v>
      </c>
      <c r="B1070" s="1">
        <v>45374</v>
      </c>
      <c r="C1070" t="s">
        <v>48</v>
      </c>
      <c r="D1070" t="s">
        <v>49</v>
      </c>
      <c r="E1070" t="s">
        <v>51</v>
      </c>
      <c r="F1070" t="s">
        <v>35</v>
      </c>
      <c r="G1070" t="s">
        <v>40</v>
      </c>
      <c r="H1070">
        <v>3233.2</v>
      </c>
      <c r="I1070">
        <v>1713</v>
      </c>
      <c r="J1070">
        <v>1520.2</v>
      </c>
      <c r="K1070">
        <v>445.27</v>
      </c>
      <c r="L1070">
        <v>905274</v>
      </c>
      <c r="M1070">
        <v>3.5720000000000001E-3</v>
      </c>
      <c r="N1070">
        <v>213453.47</v>
      </c>
      <c r="O1070">
        <v>1.18</v>
      </c>
      <c r="P1070">
        <v>2.82</v>
      </c>
      <c r="Q1070">
        <v>33.409999999999997</v>
      </c>
      <c r="R1070">
        <v>45.8</v>
      </c>
      <c r="S1070">
        <v>20.79</v>
      </c>
      <c r="T1070" t="s">
        <v>55</v>
      </c>
      <c r="U1070">
        <f>YEAR(Plastic_Pollution_Data[[#This Row],[Date]])</f>
        <v>2024</v>
      </c>
    </row>
    <row r="1071" spans="1:21" x14ac:dyDescent="0.35">
      <c r="A1071">
        <v>513</v>
      </c>
      <c r="B1071" s="1">
        <v>45205</v>
      </c>
      <c r="C1071" t="s">
        <v>47</v>
      </c>
      <c r="D1071" t="s">
        <v>44</v>
      </c>
      <c r="E1071" t="s">
        <v>51</v>
      </c>
      <c r="F1071" t="s">
        <v>28</v>
      </c>
      <c r="G1071" t="s">
        <v>24</v>
      </c>
      <c r="H1071">
        <v>137.46</v>
      </c>
      <c r="I1071">
        <v>75.790000000000006</v>
      </c>
      <c r="J1071">
        <v>61.67</v>
      </c>
      <c r="K1071">
        <v>12.57</v>
      </c>
      <c r="L1071">
        <v>16748746</v>
      </c>
      <c r="M1071">
        <v>7.9999999999999996E-6</v>
      </c>
      <c r="N1071">
        <v>5511.4</v>
      </c>
      <c r="O1071">
        <v>6.37</v>
      </c>
      <c r="P1071">
        <v>1.18</v>
      </c>
      <c r="Q1071">
        <v>27.89</v>
      </c>
      <c r="R1071">
        <v>20.57</v>
      </c>
      <c r="S1071">
        <v>51.54</v>
      </c>
      <c r="T1071" t="s">
        <v>55</v>
      </c>
      <c r="U1071">
        <f>YEAR(Plastic_Pollution_Data[[#This Row],[Date]])</f>
        <v>2023</v>
      </c>
    </row>
    <row r="1072" spans="1:21" x14ac:dyDescent="0.35">
      <c r="A1072">
        <v>533</v>
      </c>
      <c r="B1072" s="1">
        <v>45099</v>
      </c>
      <c r="C1072" t="s">
        <v>30</v>
      </c>
      <c r="D1072" t="s">
        <v>31</v>
      </c>
      <c r="E1072" t="s">
        <v>51</v>
      </c>
      <c r="F1072" t="s">
        <v>23</v>
      </c>
      <c r="G1072" t="s">
        <v>40</v>
      </c>
      <c r="H1072">
        <v>219.69</v>
      </c>
      <c r="I1072">
        <v>112.56</v>
      </c>
      <c r="J1072">
        <v>107.13</v>
      </c>
      <c r="K1072">
        <v>24.74</v>
      </c>
      <c r="L1072">
        <v>6844003</v>
      </c>
      <c r="M1072">
        <v>3.1999999999999999E-5</v>
      </c>
      <c r="N1072">
        <v>7774.91</v>
      </c>
      <c r="O1072">
        <v>2.64</v>
      </c>
      <c r="P1072">
        <v>9.44</v>
      </c>
      <c r="Q1072">
        <v>12.42</v>
      </c>
      <c r="R1072">
        <v>32.81</v>
      </c>
      <c r="S1072">
        <v>54.77</v>
      </c>
      <c r="T1072" t="s">
        <v>55</v>
      </c>
      <c r="U1072">
        <f>YEAR(Plastic_Pollution_Data[[#This Row],[Date]])</f>
        <v>2023</v>
      </c>
    </row>
    <row r="1073" spans="1:21" x14ac:dyDescent="0.35">
      <c r="A1073">
        <v>551</v>
      </c>
      <c r="B1073" s="1">
        <v>45018</v>
      </c>
      <c r="C1073" t="s">
        <v>45</v>
      </c>
      <c r="D1073" t="s">
        <v>21</v>
      </c>
      <c r="E1073" t="s">
        <v>51</v>
      </c>
      <c r="F1073" t="s">
        <v>43</v>
      </c>
      <c r="G1073" t="s">
        <v>39</v>
      </c>
      <c r="H1073">
        <v>4742.2</v>
      </c>
      <c r="I1073">
        <v>1910.48</v>
      </c>
      <c r="J1073">
        <v>2831.72</v>
      </c>
      <c r="K1073">
        <v>760.7</v>
      </c>
      <c r="L1073">
        <v>10762043</v>
      </c>
      <c r="M1073">
        <v>4.4099999999999999E-4</v>
      </c>
      <c r="N1073">
        <v>412740.64</v>
      </c>
      <c r="O1073">
        <v>8.48</v>
      </c>
      <c r="P1073">
        <v>9.31</v>
      </c>
      <c r="Q1073">
        <v>40.86</v>
      </c>
      <c r="R1073">
        <v>18.05</v>
      </c>
      <c r="S1073">
        <v>41.09</v>
      </c>
      <c r="T1073" t="s">
        <v>55</v>
      </c>
      <c r="U1073">
        <f>YEAR(Plastic_Pollution_Data[[#This Row],[Date]])</f>
        <v>2023</v>
      </c>
    </row>
    <row r="1074" spans="1:21" x14ac:dyDescent="0.35">
      <c r="A1074">
        <v>572</v>
      </c>
      <c r="B1074" s="1">
        <v>45052</v>
      </c>
      <c r="C1074" t="s">
        <v>20</v>
      </c>
      <c r="D1074" t="s">
        <v>42</v>
      </c>
      <c r="E1074" t="s">
        <v>51</v>
      </c>
      <c r="F1074" t="s">
        <v>43</v>
      </c>
      <c r="G1074" t="s">
        <v>24</v>
      </c>
      <c r="H1074">
        <v>1658.89</v>
      </c>
      <c r="I1074">
        <v>589.91999999999996</v>
      </c>
      <c r="J1074">
        <v>1068.97</v>
      </c>
      <c r="K1074">
        <v>312.33999999999997</v>
      </c>
      <c r="L1074">
        <v>19087823</v>
      </c>
      <c r="M1074">
        <v>8.7000000000000001E-5</v>
      </c>
      <c r="N1074">
        <v>174056.31</v>
      </c>
      <c r="O1074">
        <v>5.69</v>
      </c>
      <c r="P1074">
        <v>1.1200000000000001</v>
      </c>
      <c r="Q1074">
        <v>62.24</v>
      </c>
      <c r="R1074">
        <v>36.619999999999997</v>
      </c>
      <c r="S1074">
        <v>1.1399999999999999</v>
      </c>
      <c r="T1074" t="s">
        <v>55</v>
      </c>
      <c r="U1074">
        <f>YEAR(Plastic_Pollution_Data[[#This Row],[Date]])</f>
        <v>2023</v>
      </c>
    </row>
    <row r="1075" spans="1:21" x14ac:dyDescent="0.35">
      <c r="A1075">
        <v>573</v>
      </c>
      <c r="B1075" s="1">
        <v>45561</v>
      </c>
      <c r="C1075" t="s">
        <v>20</v>
      </c>
      <c r="D1075" t="s">
        <v>42</v>
      </c>
      <c r="E1075" t="s">
        <v>51</v>
      </c>
      <c r="F1075" t="s">
        <v>23</v>
      </c>
      <c r="G1075" t="s">
        <v>38</v>
      </c>
      <c r="H1075">
        <v>2430.8200000000002</v>
      </c>
      <c r="I1075">
        <v>1239.51</v>
      </c>
      <c r="J1075">
        <v>1191.31</v>
      </c>
      <c r="K1075">
        <v>97.8</v>
      </c>
      <c r="L1075">
        <v>12184452</v>
      </c>
      <c r="M1075">
        <v>2.0000000000000001E-4</v>
      </c>
      <c r="N1075">
        <v>72455.62</v>
      </c>
      <c r="O1075">
        <v>8.06</v>
      </c>
      <c r="P1075">
        <v>7.98</v>
      </c>
      <c r="Q1075">
        <v>17.55</v>
      </c>
      <c r="R1075">
        <v>51.44</v>
      </c>
      <c r="S1075">
        <v>31.01</v>
      </c>
      <c r="T1075" t="s">
        <v>55</v>
      </c>
      <c r="U1075">
        <f>YEAR(Plastic_Pollution_Data[[#This Row],[Date]])</f>
        <v>2024</v>
      </c>
    </row>
    <row r="1076" spans="1:21" x14ac:dyDescent="0.35">
      <c r="A1076">
        <v>589</v>
      </c>
      <c r="B1076" s="1">
        <v>45188</v>
      </c>
      <c r="C1076" t="s">
        <v>33</v>
      </c>
      <c r="D1076" t="s">
        <v>41</v>
      </c>
      <c r="E1076" t="s">
        <v>51</v>
      </c>
      <c r="F1076" t="s">
        <v>35</v>
      </c>
      <c r="G1076" t="s">
        <v>29</v>
      </c>
      <c r="H1076">
        <v>2759.26</v>
      </c>
      <c r="I1076">
        <v>1559.33</v>
      </c>
      <c r="J1076">
        <v>1199.93</v>
      </c>
      <c r="K1076">
        <v>282.66000000000003</v>
      </c>
      <c r="L1076">
        <v>4724279</v>
      </c>
      <c r="M1076">
        <v>5.8399999999999999E-4</v>
      </c>
      <c r="N1076">
        <v>158217.66</v>
      </c>
      <c r="O1076">
        <v>8.0399999999999991</v>
      </c>
      <c r="P1076">
        <v>7.18</v>
      </c>
      <c r="Q1076">
        <v>57.73</v>
      </c>
      <c r="R1076">
        <v>40.4</v>
      </c>
      <c r="S1076">
        <v>1.87</v>
      </c>
      <c r="T1076" t="s">
        <v>55</v>
      </c>
      <c r="U1076">
        <f>YEAR(Plastic_Pollution_Data[[#This Row],[Date]])</f>
        <v>2023</v>
      </c>
    </row>
    <row r="1077" spans="1:21" x14ac:dyDescent="0.35">
      <c r="A1077">
        <v>596</v>
      </c>
      <c r="B1077" s="1">
        <v>45254</v>
      </c>
      <c r="C1077" t="s">
        <v>30</v>
      </c>
      <c r="D1077" t="s">
        <v>34</v>
      </c>
      <c r="E1077" t="s">
        <v>51</v>
      </c>
      <c r="F1077" t="s">
        <v>28</v>
      </c>
      <c r="G1077" t="s">
        <v>46</v>
      </c>
      <c r="H1077">
        <v>4249.32</v>
      </c>
      <c r="I1077">
        <v>1030.8599999999999</v>
      </c>
      <c r="J1077">
        <v>3218.46</v>
      </c>
      <c r="K1077">
        <v>600.97</v>
      </c>
      <c r="L1077">
        <v>8227100</v>
      </c>
      <c r="M1077">
        <v>5.1699999999999999E-4</v>
      </c>
      <c r="N1077">
        <v>204810.28</v>
      </c>
      <c r="O1077">
        <v>5.0999999999999996</v>
      </c>
      <c r="P1077">
        <v>7.4</v>
      </c>
      <c r="Q1077">
        <v>32.130000000000003</v>
      </c>
      <c r="R1077">
        <v>41.68</v>
      </c>
      <c r="S1077">
        <v>26.19</v>
      </c>
      <c r="T1077" t="s">
        <v>55</v>
      </c>
      <c r="U1077">
        <f>YEAR(Plastic_Pollution_Data[[#This Row],[Date]])</f>
        <v>2023</v>
      </c>
    </row>
    <row r="1078" spans="1:21" x14ac:dyDescent="0.35">
      <c r="A1078">
        <v>609</v>
      </c>
      <c r="B1078" s="1">
        <v>44991</v>
      </c>
      <c r="C1078" t="s">
        <v>26</v>
      </c>
      <c r="D1078" t="s">
        <v>37</v>
      </c>
      <c r="E1078" t="s">
        <v>51</v>
      </c>
      <c r="F1078" t="s">
        <v>35</v>
      </c>
      <c r="G1078" t="s">
        <v>46</v>
      </c>
      <c r="H1078">
        <v>100.53</v>
      </c>
      <c r="I1078">
        <v>56.67</v>
      </c>
      <c r="J1078">
        <v>43.86</v>
      </c>
      <c r="K1078">
        <v>8.24</v>
      </c>
      <c r="L1078">
        <v>2254024</v>
      </c>
      <c r="M1078">
        <v>4.5000000000000003E-5</v>
      </c>
      <c r="N1078">
        <v>7621.29</v>
      </c>
      <c r="O1078">
        <v>6.48</v>
      </c>
      <c r="P1078">
        <v>7.38</v>
      </c>
      <c r="Q1078">
        <v>49.93</v>
      </c>
      <c r="R1078">
        <v>29.46</v>
      </c>
      <c r="S1078">
        <v>20.61</v>
      </c>
      <c r="T1078" t="s">
        <v>55</v>
      </c>
      <c r="U1078">
        <f>YEAR(Plastic_Pollution_Data[[#This Row],[Date]])</f>
        <v>2023</v>
      </c>
    </row>
    <row r="1079" spans="1:21" x14ac:dyDescent="0.35">
      <c r="A1079">
        <v>628</v>
      </c>
      <c r="B1079" s="1">
        <v>44609</v>
      </c>
      <c r="C1079" t="s">
        <v>20</v>
      </c>
      <c r="D1079" t="s">
        <v>44</v>
      </c>
      <c r="E1079" t="s">
        <v>51</v>
      </c>
      <c r="F1079" t="s">
        <v>35</v>
      </c>
      <c r="G1079" t="s">
        <v>40</v>
      </c>
      <c r="H1079">
        <v>272.95</v>
      </c>
      <c r="I1079">
        <v>58.74</v>
      </c>
      <c r="J1079">
        <v>214.21</v>
      </c>
      <c r="K1079">
        <v>49.96</v>
      </c>
      <c r="L1079">
        <v>8841063</v>
      </c>
      <c r="M1079">
        <v>3.1000000000000001E-5</v>
      </c>
      <c r="N1079">
        <v>38147.82</v>
      </c>
      <c r="O1079">
        <v>2.58</v>
      </c>
      <c r="P1079">
        <v>9.26</v>
      </c>
      <c r="Q1079">
        <v>34.380000000000003</v>
      </c>
      <c r="R1079">
        <v>47.59</v>
      </c>
      <c r="S1079">
        <v>18.03</v>
      </c>
      <c r="T1079" t="s">
        <v>55</v>
      </c>
      <c r="U1079">
        <f>YEAR(Plastic_Pollution_Data[[#This Row],[Date]])</f>
        <v>2022</v>
      </c>
    </row>
    <row r="1080" spans="1:21" x14ac:dyDescent="0.35">
      <c r="A1080">
        <v>640</v>
      </c>
      <c r="B1080" s="1">
        <v>45445</v>
      </c>
      <c r="C1080" t="s">
        <v>20</v>
      </c>
      <c r="D1080" t="s">
        <v>37</v>
      </c>
      <c r="E1080" t="s">
        <v>51</v>
      </c>
      <c r="F1080" t="s">
        <v>23</v>
      </c>
      <c r="G1080" t="s">
        <v>39</v>
      </c>
      <c r="H1080">
        <v>4713.28</v>
      </c>
      <c r="I1080">
        <v>2155.2399999999998</v>
      </c>
      <c r="J1080">
        <v>2558.04</v>
      </c>
      <c r="K1080">
        <v>347.06</v>
      </c>
      <c r="L1080">
        <v>1665329</v>
      </c>
      <c r="M1080">
        <v>2.8300000000000001E-3</v>
      </c>
      <c r="N1080">
        <v>429178.54</v>
      </c>
      <c r="O1080">
        <v>7.14</v>
      </c>
      <c r="P1080">
        <v>4.5999999999999996</v>
      </c>
      <c r="Q1080">
        <v>50.13</v>
      </c>
      <c r="R1080">
        <v>21.11</v>
      </c>
      <c r="S1080">
        <v>28.76</v>
      </c>
      <c r="T1080" t="s">
        <v>55</v>
      </c>
      <c r="U1080">
        <f>YEAR(Plastic_Pollution_Data[[#This Row],[Date]])</f>
        <v>2024</v>
      </c>
    </row>
    <row r="1081" spans="1:21" x14ac:dyDescent="0.35">
      <c r="A1081">
        <v>662</v>
      </c>
      <c r="B1081" s="1">
        <v>44643</v>
      </c>
      <c r="C1081" t="s">
        <v>33</v>
      </c>
      <c r="D1081" t="s">
        <v>34</v>
      </c>
      <c r="E1081" t="s">
        <v>51</v>
      </c>
      <c r="F1081" t="s">
        <v>28</v>
      </c>
      <c r="G1081" t="s">
        <v>29</v>
      </c>
      <c r="H1081">
        <v>3719.45</v>
      </c>
      <c r="I1081">
        <v>1187.0899999999999</v>
      </c>
      <c r="J1081">
        <v>2532.36</v>
      </c>
      <c r="K1081">
        <v>138.41999999999999</v>
      </c>
      <c r="L1081">
        <v>13451691</v>
      </c>
      <c r="M1081">
        <v>2.7700000000000001E-4</v>
      </c>
      <c r="N1081">
        <v>446866.1</v>
      </c>
      <c r="O1081">
        <v>9.8000000000000007</v>
      </c>
      <c r="P1081">
        <v>8.23</v>
      </c>
      <c r="Q1081">
        <v>67.64</v>
      </c>
      <c r="R1081">
        <v>30.36</v>
      </c>
      <c r="S1081">
        <v>2</v>
      </c>
      <c r="T1081" t="s">
        <v>55</v>
      </c>
      <c r="U1081">
        <f>YEAR(Plastic_Pollution_Data[[#This Row],[Date]])</f>
        <v>2022</v>
      </c>
    </row>
    <row r="1082" spans="1:21" x14ac:dyDescent="0.35">
      <c r="A1082">
        <v>683</v>
      </c>
      <c r="B1082" s="1">
        <v>44677</v>
      </c>
      <c r="C1082" t="s">
        <v>33</v>
      </c>
      <c r="D1082" t="s">
        <v>44</v>
      </c>
      <c r="E1082" t="s">
        <v>51</v>
      </c>
      <c r="F1082" t="s">
        <v>28</v>
      </c>
      <c r="G1082" t="s">
        <v>32</v>
      </c>
      <c r="H1082">
        <v>3780.02</v>
      </c>
      <c r="I1082">
        <v>1573.44</v>
      </c>
      <c r="J1082">
        <v>2206.58</v>
      </c>
      <c r="K1082">
        <v>378.35</v>
      </c>
      <c r="L1082">
        <v>9551306</v>
      </c>
      <c r="M1082">
        <v>3.9599999999999998E-4</v>
      </c>
      <c r="N1082">
        <v>281544.48</v>
      </c>
      <c r="O1082">
        <v>7.33</v>
      </c>
      <c r="P1082">
        <v>6.43</v>
      </c>
      <c r="Q1082">
        <v>39.369999999999997</v>
      </c>
      <c r="R1082">
        <v>18.03</v>
      </c>
      <c r="S1082">
        <v>42.6</v>
      </c>
      <c r="T1082" t="s">
        <v>55</v>
      </c>
      <c r="U1082">
        <f>YEAR(Plastic_Pollution_Data[[#This Row],[Date]])</f>
        <v>2022</v>
      </c>
    </row>
    <row r="1083" spans="1:21" x14ac:dyDescent="0.35">
      <c r="A1083">
        <v>684</v>
      </c>
      <c r="B1083" s="1">
        <v>45413</v>
      </c>
      <c r="C1083" t="s">
        <v>45</v>
      </c>
      <c r="D1083" t="s">
        <v>42</v>
      </c>
      <c r="E1083" t="s">
        <v>51</v>
      </c>
      <c r="F1083" t="s">
        <v>28</v>
      </c>
      <c r="G1083" t="s">
        <v>39</v>
      </c>
      <c r="H1083">
        <v>3285.54</v>
      </c>
      <c r="I1083">
        <v>1638.28</v>
      </c>
      <c r="J1083">
        <v>1647.26</v>
      </c>
      <c r="K1083">
        <v>89.93</v>
      </c>
      <c r="L1083">
        <v>16624839</v>
      </c>
      <c r="M1083">
        <v>1.9799999999999999E-4</v>
      </c>
      <c r="N1083">
        <v>265849.56</v>
      </c>
      <c r="O1083">
        <v>9.4</v>
      </c>
      <c r="P1083">
        <v>8.39</v>
      </c>
      <c r="Q1083">
        <v>36.700000000000003</v>
      </c>
      <c r="R1083">
        <v>53.49</v>
      </c>
      <c r="S1083">
        <v>9.81</v>
      </c>
      <c r="T1083" t="s">
        <v>55</v>
      </c>
      <c r="U1083">
        <f>YEAR(Plastic_Pollution_Data[[#This Row],[Date]])</f>
        <v>2024</v>
      </c>
    </row>
    <row r="1084" spans="1:21" x14ac:dyDescent="0.35">
      <c r="A1084">
        <v>696</v>
      </c>
      <c r="B1084" s="1">
        <v>44942</v>
      </c>
      <c r="C1084" t="s">
        <v>33</v>
      </c>
      <c r="D1084" t="s">
        <v>27</v>
      </c>
      <c r="E1084" t="s">
        <v>51</v>
      </c>
      <c r="F1084" t="s">
        <v>23</v>
      </c>
      <c r="G1084" t="s">
        <v>24</v>
      </c>
      <c r="H1084">
        <v>1303.74</v>
      </c>
      <c r="I1084">
        <v>325.92</v>
      </c>
      <c r="J1084">
        <v>977.82</v>
      </c>
      <c r="K1084">
        <v>75.59</v>
      </c>
      <c r="L1084">
        <v>10296572</v>
      </c>
      <c r="M1084">
        <v>1.27E-4</v>
      </c>
      <c r="N1084">
        <v>155882.31</v>
      </c>
      <c r="O1084">
        <v>2.69</v>
      </c>
      <c r="P1084">
        <v>5.37</v>
      </c>
      <c r="Q1084">
        <v>44.57</v>
      </c>
      <c r="R1084">
        <v>42.54</v>
      </c>
      <c r="S1084">
        <v>12.89</v>
      </c>
      <c r="T1084" t="s">
        <v>55</v>
      </c>
      <c r="U1084">
        <f>YEAR(Plastic_Pollution_Data[[#This Row],[Date]])</f>
        <v>2023</v>
      </c>
    </row>
    <row r="1085" spans="1:21" x14ac:dyDescent="0.35">
      <c r="A1085">
        <v>699</v>
      </c>
      <c r="B1085" s="1">
        <v>44795</v>
      </c>
      <c r="C1085" t="s">
        <v>20</v>
      </c>
      <c r="D1085" t="s">
        <v>37</v>
      </c>
      <c r="E1085" t="s">
        <v>51</v>
      </c>
      <c r="F1085" t="s">
        <v>23</v>
      </c>
      <c r="G1085" t="s">
        <v>24</v>
      </c>
      <c r="H1085">
        <v>1658.28</v>
      </c>
      <c r="I1085">
        <v>448.97</v>
      </c>
      <c r="J1085">
        <v>1209.31</v>
      </c>
      <c r="K1085">
        <v>175.75</v>
      </c>
      <c r="L1085">
        <v>16128605</v>
      </c>
      <c r="M1085">
        <v>1.03E-4</v>
      </c>
      <c r="N1085">
        <v>62436.52</v>
      </c>
      <c r="O1085">
        <v>2.7</v>
      </c>
      <c r="P1085">
        <v>9.6300000000000008</v>
      </c>
      <c r="Q1085">
        <v>37.83</v>
      </c>
      <c r="R1085">
        <v>34.619999999999997</v>
      </c>
      <c r="S1085">
        <v>27.55</v>
      </c>
      <c r="T1085" t="s">
        <v>55</v>
      </c>
      <c r="U1085">
        <f>YEAR(Plastic_Pollution_Data[[#This Row],[Date]])</f>
        <v>2022</v>
      </c>
    </row>
    <row r="1086" spans="1:21" x14ac:dyDescent="0.35">
      <c r="A1086">
        <v>702</v>
      </c>
      <c r="B1086" s="1">
        <v>45070</v>
      </c>
      <c r="C1086" t="s">
        <v>33</v>
      </c>
      <c r="D1086" t="s">
        <v>49</v>
      </c>
      <c r="E1086" t="s">
        <v>51</v>
      </c>
      <c r="F1086" t="s">
        <v>35</v>
      </c>
      <c r="G1086" t="s">
        <v>40</v>
      </c>
      <c r="H1086">
        <v>4299.1499999999996</v>
      </c>
      <c r="I1086">
        <v>2125.56</v>
      </c>
      <c r="J1086">
        <v>2173.59</v>
      </c>
      <c r="K1086">
        <v>222.75</v>
      </c>
      <c r="L1086">
        <v>6904038</v>
      </c>
      <c r="M1086">
        <v>6.2299999999999996E-4</v>
      </c>
      <c r="N1086">
        <v>318311.27</v>
      </c>
      <c r="O1086">
        <v>6.62</v>
      </c>
      <c r="P1086">
        <v>3.79</v>
      </c>
      <c r="Q1086">
        <v>36.36</v>
      </c>
      <c r="R1086">
        <v>37.130000000000003</v>
      </c>
      <c r="S1086">
        <v>26.51</v>
      </c>
      <c r="T1086" t="s">
        <v>55</v>
      </c>
      <c r="U1086">
        <f>YEAR(Plastic_Pollution_Data[[#This Row],[Date]])</f>
        <v>2023</v>
      </c>
    </row>
    <row r="1087" spans="1:21" x14ac:dyDescent="0.35">
      <c r="A1087">
        <v>707</v>
      </c>
      <c r="B1087" s="1">
        <v>44705</v>
      </c>
      <c r="C1087" t="s">
        <v>20</v>
      </c>
      <c r="D1087" t="s">
        <v>41</v>
      </c>
      <c r="E1087" t="s">
        <v>51</v>
      </c>
      <c r="F1087" t="s">
        <v>23</v>
      </c>
      <c r="G1087" t="s">
        <v>29</v>
      </c>
      <c r="H1087">
        <v>4113.5600000000004</v>
      </c>
      <c r="I1087">
        <v>1872.36</v>
      </c>
      <c r="J1087">
        <v>2241.1999999999998</v>
      </c>
      <c r="K1087">
        <v>217.63</v>
      </c>
      <c r="L1087">
        <v>10010801</v>
      </c>
      <c r="M1087">
        <v>4.1100000000000002E-4</v>
      </c>
      <c r="N1087">
        <v>225475.22</v>
      </c>
      <c r="O1087">
        <v>3.38</v>
      </c>
      <c r="P1087">
        <v>5.46</v>
      </c>
      <c r="Q1087">
        <v>30.47</v>
      </c>
      <c r="R1087">
        <v>36.6</v>
      </c>
      <c r="S1087">
        <v>32.93</v>
      </c>
      <c r="T1087" t="s">
        <v>55</v>
      </c>
      <c r="U1087">
        <f>YEAR(Plastic_Pollution_Data[[#This Row],[Date]])</f>
        <v>2022</v>
      </c>
    </row>
    <row r="1088" spans="1:21" x14ac:dyDescent="0.35">
      <c r="A1088">
        <v>712</v>
      </c>
      <c r="B1088" s="1">
        <v>45521</v>
      </c>
      <c r="C1088" t="s">
        <v>20</v>
      </c>
      <c r="D1088" t="s">
        <v>21</v>
      </c>
      <c r="E1088" t="s">
        <v>51</v>
      </c>
      <c r="F1088" t="s">
        <v>28</v>
      </c>
      <c r="G1088" t="s">
        <v>38</v>
      </c>
      <c r="H1088">
        <v>138.66999999999999</v>
      </c>
      <c r="I1088">
        <v>37.270000000000003</v>
      </c>
      <c r="J1088">
        <v>101.4</v>
      </c>
      <c r="K1088">
        <v>16.25</v>
      </c>
      <c r="L1088">
        <v>3847274</v>
      </c>
      <c r="M1088">
        <v>3.6000000000000001E-5</v>
      </c>
      <c r="N1088">
        <v>6057.35</v>
      </c>
      <c r="O1088">
        <v>2.67</v>
      </c>
      <c r="P1088">
        <v>8.77</v>
      </c>
      <c r="Q1088">
        <v>27.02</v>
      </c>
      <c r="R1088">
        <v>53.73</v>
      </c>
      <c r="S1088">
        <v>19.25</v>
      </c>
      <c r="T1088" t="s">
        <v>55</v>
      </c>
      <c r="U1088">
        <f>YEAR(Plastic_Pollution_Data[[#This Row],[Date]])</f>
        <v>2024</v>
      </c>
    </row>
    <row r="1089" spans="1:21" x14ac:dyDescent="0.35">
      <c r="A1089">
        <v>721</v>
      </c>
      <c r="B1089" s="1">
        <v>45177</v>
      </c>
      <c r="C1089" t="s">
        <v>47</v>
      </c>
      <c r="D1089" t="s">
        <v>44</v>
      </c>
      <c r="E1089" t="s">
        <v>51</v>
      </c>
      <c r="F1089" t="s">
        <v>23</v>
      </c>
      <c r="G1089" t="s">
        <v>32</v>
      </c>
      <c r="H1089">
        <v>1997.8</v>
      </c>
      <c r="I1089">
        <v>650.04</v>
      </c>
      <c r="J1089">
        <v>1347.76</v>
      </c>
      <c r="K1089">
        <v>253.53</v>
      </c>
      <c r="L1089">
        <v>11988391</v>
      </c>
      <c r="M1089">
        <v>1.6699999999999999E-4</v>
      </c>
      <c r="N1089">
        <v>131303.17000000001</v>
      </c>
      <c r="O1089">
        <v>6.66</v>
      </c>
      <c r="P1089">
        <v>1.26</v>
      </c>
      <c r="Q1089">
        <v>24.59</v>
      </c>
      <c r="R1089">
        <v>39.14</v>
      </c>
      <c r="S1089">
        <v>36.270000000000003</v>
      </c>
      <c r="T1089" t="s">
        <v>55</v>
      </c>
      <c r="U1089">
        <f>YEAR(Plastic_Pollution_Data[[#This Row],[Date]])</f>
        <v>2023</v>
      </c>
    </row>
    <row r="1090" spans="1:21" x14ac:dyDescent="0.35">
      <c r="A1090">
        <v>727</v>
      </c>
      <c r="B1090" s="1">
        <v>44858</v>
      </c>
      <c r="C1090" t="s">
        <v>48</v>
      </c>
      <c r="D1090" t="s">
        <v>41</v>
      </c>
      <c r="E1090" t="s">
        <v>51</v>
      </c>
      <c r="F1090" t="s">
        <v>28</v>
      </c>
      <c r="G1090" t="s">
        <v>38</v>
      </c>
      <c r="H1090">
        <v>796.7</v>
      </c>
      <c r="I1090">
        <v>472.78</v>
      </c>
      <c r="J1090">
        <v>323.92</v>
      </c>
      <c r="K1090">
        <v>54.22</v>
      </c>
      <c r="L1090">
        <v>4200128</v>
      </c>
      <c r="M1090">
        <v>1.9000000000000001E-4</v>
      </c>
      <c r="N1090">
        <v>60988.55</v>
      </c>
      <c r="O1090">
        <v>6.39</v>
      </c>
      <c r="P1090">
        <v>5.51</v>
      </c>
      <c r="Q1090">
        <v>33.81</v>
      </c>
      <c r="R1090">
        <v>30.96</v>
      </c>
      <c r="S1090">
        <v>35.229999999999997</v>
      </c>
      <c r="T1090" t="s">
        <v>55</v>
      </c>
      <c r="U1090">
        <f>YEAR(Plastic_Pollution_Data[[#This Row],[Date]])</f>
        <v>2022</v>
      </c>
    </row>
    <row r="1091" spans="1:21" x14ac:dyDescent="0.35">
      <c r="A1091">
        <v>778</v>
      </c>
      <c r="B1091" s="1">
        <v>45120</v>
      </c>
      <c r="C1091" t="s">
        <v>26</v>
      </c>
      <c r="D1091" t="s">
        <v>41</v>
      </c>
      <c r="E1091" t="s">
        <v>51</v>
      </c>
      <c r="F1091" t="s">
        <v>43</v>
      </c>
      <c r="G1091" t="s">
        <v>29</v>
      </c>
      <c r="H1091">
        <v>1641.47</v>
      </c>
      <c r="I1091">
        <v>873.94</v>
      </c>
      <c r="J1091">
        <v>767.53</v>
      </c>
      <c r="K1091">
        <v>214.36</v>
      </c>
      <c r="L1091">
        <v>10964300</v>
      </c>
      <c r="M1091">
        <v>1.4999999999999999E-4</v>
      </c>
      <c r="N1091">
        <v>151194.32999999999</v>
      </c>
      <c r="O1091">
        <v>4.34</v>
      </c>
      <c r="P1091">
        <v>5.91</v>
      </c>
      <c r="Q1091">
        <v>64.84</v>
      </c>
      <c r="R1091">
        <v>58.86</v>
      </c>
      <c r="S1091">
        <v>-23.7</v>
      </c>
      <c r="T1091" t="s">
        <v>55</v>
      </c>
      <c r="U1091">
        <f>YEAR(Plastic_Pollution_Data[[#This Row],[Date]])</f>
        <v>2023</v>
      </c>
    </row>
    <row r="1092" spans="1:21" x14ac:dyDescent="0.35">
      <c r="A1092">
        <v>784</v>
      </c>
      <c r="B1092" s="1">
        <v>45411</v>
      </c>
      <c r="C1092" t="s">
        <v>20</v>
      </c>
      <c r="D1092" t="s">
        <v>31</v>
      </c>
      <c r="E1092" t="s">
        <v>51</v>
      </c>
      <c r="F1092" t="s">
        <v>43</v>
      </c>
      <c r="G1092" t="s">
        <v>24</v>
      </c>
      <c r="H1092">
        <v>2516.4</v>
      </c>
      <c r="I1092">
        <v>795.17</v>
      </c>
      <c r="J1092">
        <v>1721.23</v>
      </c>
      <c r="K1092">
        <v>264.16000000000003</v>
      </c>
      <c r="L1092">
        <v>1257723</v>
      </c>
      <c r="M1092">
        <v>2.0010000000000002E-3</v>
      </c>
      <c r="N1092">
        <v>198164.33</v>
      </c>
      <c r="O1092">
        <v>7.46</v>
      </c>
      <c r="P1092">
        <v>3.22</v>
      </c>
      <c r="Q1092">
        <v>28.01</v>
      </c>
      <c r="R1092">
        <v>14.32</v>
      </c>
      <c r="S1092">
        <v>57.67</v>
      </c>
      <c r="T1092" t="s">
        <v>55</v>
      </c>
      <c r="U1092">
        <f>YEAR(Plastic_Pollution_Data[[#This Row],[Date]])</f>
        <v>2024</v>
      </c>
    </row>
    <row r="1093" spans="1:21" x14ac:dyDescent="0.35">
      <c r="A1093">
        <v>787</v>
      </c>
      <c r="B1093" s="1">
        <v>45197</v>
      </c>
      <c r="C1093" t="s">
        <v>47</v>
      </c>
      <c r="D1093" t="s">
        <v>44</v>
      </c>
      <c r="E1093" t="s">
        <v>51</v>
      </c>
      <c r="F1093" t="s">
        <v>28</v>
      </c>
      <c r="G1093" t="s">
        <v>39</v>
      </c>
      <c r="H1093">
        <v>2048.0700000000002</v>
      </c>
      <c r="I1093">
        <v>1214.42</v>
      </c>
      <c r="J1093">
        <v>833.65</v>
      </c>
      <c r="K1093">
        <v>205.61</v>
      </c>
      <c r="L1093">
        <v>11406735</v>
      </c>
      <c r="M1093">
        <v>1.8000000000000001E-4</v>
      </c>
      <c r="N1093">
        <v>106324.31</v>
      </c>
      <c r="O1093">
        <v>8.59</v>
      </c>
      <c r="P1093">
        <v>2.76</v>
      </c>
      <c r="Q1093">
        <v>48.7</v>
      </c>
      <c r="R1093">
        <v>30</v>
      </c>
      <c r="S1093">
        <v>21.3</v>
      </c>
      <c r="T1093" t="s">
        <v>55</v>
      </c>
      <c r="U1093">
        <f>YEAR(Plastic_Pollution_Data[[#This Row],[Date]])</f>
        <v>2023</v>
      </c>
    </row>
    <row r="1094" spans="1:21" x14ac:dyDescent="0.35">
      <c r="A1094">
        <v>798</v>
      </c>
      <c r="B1094" s="1">
        <v>45310</v>
      </c>
      <c r="C1094" t="s">
        <v>45</v>
      </c>
      <c r="D1094" t="s">
        <v>27</v>
      </c>
      <c r="E1094" t="s">
        <v>51</v>
      </c>
      <c r="F1094" t="s">
        <v>23</v>
      </c>
      <c r="G1094" t="s">
        <v>46</v>
      </c>
      <c r="H1094">
        <v>4395.9799999999996</v>
      </c>
      <c r="I1094">
        <v>828.48</v>
      </c>
      <c r="J1094">
        <v>3567.5</v>
      </c>
      <c r="K1094">
        <v>799.36</v>
      </c>
      <c r="L1094">
        <v>3310895</v>
      </c>
      <c r="M1094">
        <v>1.328E-3</v>
      </c>
      <c r="N1094">
        <v>433372.53</v>
      </c>
      <c r="O1094">
        <v>5.2</v>
      </c>
      <c r="P1094">
        <v>9.4600000000000009</v>
      </c>
      <c r="Q1094">
        <v>23.89</v>
      </c>
      <c r="R1094">
        <v>31.14</v>
      </c>
      <c r="S1094">
        <v>44.97</v>
      </c>
      <c r="T1094" t="s">
        <v>55</v>
      </c>
      <c r="U1094">
        <f>YEAR(Plastic_Pollution_Data[[#This Row],[Date]])</f>
        <v>2024</v>
      </c>
    </row>
    <row r="1095" spans="1:21" x14ac:dyDescent="0.35">
      <c r="A1095">
        <v>800</v>
      </c>
      <c r="B1095" s="1">
        <v>44953</v>
      </c>
      <c r="C1095" t="s">
        <v>47</v>
      </c>
      <c r="D1095" t="s">
        <v>49</v>
      </c>
      <c r="E1095" t="s">
        <v>51</v>
      </c>
      <c r="F1095" t="s">
        <v>43</v>
      </c>
      <c r="G1095" t="s">
        <v>46</v>
      </c>
      <c r="H1095">
        <v>3848.55</v>
      </c>
      <c r="I1095">
        <v>1630.37</v>
      </c>
      <c r="J1095">
        <v>2218.1799999999998</v>
      </c>
      <c r="K1095">
        <v>242.2</v>
      </c>
      <c r="L1095">
        <v>674964</v>
      </c>
      <c r="M1095">
        <v>5.7019999999999996E-3</v>
      </c>
      <c r="N1095">
        <v>427684.42</v>
      </c>
      <c r="O1095">
        <v>6.36</v>
      </c>
      <c r="P1095">
        <v>1.18</v>
      </c>
      <c r="Q1095">
        <v>51.83</v>
      </c>
      <c r="R1095">
        <v>17.72</v>
      </c>
      <c r="S1095">
        <v>30.45</v>
      </c>
      <c r="T1095" t="s">
        <v>55</v>
      </c>
      <c r="U1095">
        <f>YEAR(Plastic_Pollution_Data[[#This Row],[Date]])</f>
        <v>2023</v>
      </c>
    </row>
    <row r="1096" spans="1:21" x14ac:dyDescent="0.35">
      <c r="A1096">
        <v>804</v>
      </c>
      <c r="B1096" s="1">
        <v>45439</v>
      </c>
      <c r="C1096" t="s">
        <v>48</v>
      </c>
      <c r="D1096" t="s">
        <v>42</v>
      </c>
      <c r="E1096" t="s">
        <v>51</v>
      </c>
      <c r="F1096" t="s">
        <v>23</v>
      </c>
      <c r="G1096" t="s">
        <v>38</v>
      </c>
      <c r="H1096">
        <v>1234.68</v>
      </c>
      <c r="I1096">
        <v>628.91</v>
      </c>
      <c r="J1096">
        <v>605.77</v>
      </c>
      <c r="K1096">
        <v>180</v>
      </c>
      <c r="L1096">
        <v>6634345</v>
      </c>
      <c r="M1096">
        <v>1.8599999999999999E-4</v>
      </c>
      <c r="N1096">
        <v>50623.91</v>
      </c>
      <c r="O1096">
        <v>8.2200000000000006</v>
      </c>
      <c r="P1096">
        <v>6.33</v>
      </c>
      <c r="Q1096">
        <v>58.67</v>
      </c>
      <c r="R1096">
        <v>33.729999999999997</v>
      </c>
      <c r="S1096">
        <v>7.6</v>
      </c>
      <c r="T1096" t="s">
        <v>55</v>
      </c>
      <c r="U1096">
        <f>YEAR(Plastic_Pollution_Data[[#This Row],[Date]])</f>
        <v>2024</v>
      </c>
    </row>
    <row r="1097" spans="1:21" x14ac:dyDescent="0.35">
      <c r="A1097">
        <v>839</v>
      </c>
      <c r="B1097" s="1">
        <v>44691</v>
      </c>
      <c r="C1097" t="s">
        <v>20</v>
      </c>
      <c r="D1097" t="s">
        <v>27</v>
      </c>
      <c r="E1097" t="s">
        <v>51</v>
      </c>
      <c r="F1097" t="s">
        <v>43</v>
      </c>
      <c r="G1097" t="s">
        <v>32</v>
      </c>
      <c r="H1097">
        <v>3352.49</v>
      </c>
      <c r="I1097">
        <v>789.44</v>
      </c>
      <c r="J1097">
        <v>2563.0500000000002</v>
      </c>
      <c r="K1097">
        <v>268.70999999999998</v>
      </c>
      <c r="L1097">
        <v>13660916</v>
      </c>
      <c r="M1097">
        <v>2.4499999999999999E-4</v>
      </c>
      <c r="N1097">
        <v>331155.17</v>
      </c>
      <c r="O1097">
        <v>1.32</v>
      </c>
      <c r="P1097">
        <v>8.82</v>
      </c>
      <c r="Q1097">
        <v>13.76</v>
      </c>
      <c r="R1097">
        <v>56.07</v>
      </c>
      <c r="S1097">
        <v>30.17</v>
      </c>
      <c r="T1097" t="s">
        <v>55</v>
      </c>
      <c r="U1097">
        <f>YEAR(Plastic_Pollution_Data[[#This Row],[Date]])</f>
        <v>2022</v>
      </c>
    </row>
    <row r="1098" spans="1:21" x14ac:dyDescent="0.35">
      <c r="A1098">
        <v>870</v>
      </c>
      <c r="B1098" s="1">
        <v>45026</v>
      </c>
      <c r="C1098" t="s">
        <v>47</v>
      </c>
      <c r="D1098" t="s">
        <v>37</v>
      </c>
      <c r="E1098" t="s">
        <v>51</v>
      </c>
      <c r="F1098" t="s">
        <v>35</v>
      </c>
      <c r="G1098" t="s">
        <v>46</v>
      </c>
      <c r="H1098">
        <v>351.61</v>
      </c>
      <c r="I1098">
        <v>168.87</v>
      </c>
      <c r="J1098">
        <v>182.74</v>
      </c>
      <c r="K1098">
        <v>16.73</v>
      </c>
      <c r="L1098">
        <v>19780182</v>
      </c>
      <c r="M1098">
        <v>1.8E-5</v>
      </c>
      <c r="N1098">
        <v>24560</v>
      </c>
      <c r="O1098">
        <v>7.16</v>
      </c>
      <c r="P1098">
        <v>9.75</v>
      </c>
      <c r="Q1098">
        <v>16.809999999999999</v>
      </c>
      <c r="R1098">
        <v>46.93</v>
      </c>
      <c r="S1098">
        <v>36.26</v>
      </c>
      <c r="T1098" t="s">
        <v>55</v>
      </c>
      <c r="U1098">
        <f>YEAR(Plastic_Pollution_Data[[#This Row],[Date]])</f>
        <v>2023</v>
      </c>
    </row>
    <row r="1099" spans="1:21" x14ac:dyDescent="0.35">
      <c r="A1099">
        <v>877</v>
      </c>
      <c r="B1099" s="1">
        <v>44667</v>
      </c>
      <c r="C1099" t="s">
        <v>45</v>
      </c>
      <c r="D1099" t="s">
        <v>27</v>
      </c>
      <c r="E1099" t="s">
        <v>51</v>
      </c>
      <c r="F1099" t="s">
        <v>43</v>
      </c>
      <c r="G1099" t="s">
        <v>38</v>
      </c>
      <c r="H1099">
        <v>732.06</v>
      </c>
      <c r="I1099">
        <v>190.65</v>
      </c>
      <c r="J1099">
        <v>541.41</v>
      </c>
      <c r="K1099">
        <v>133.04</v>
      </c>
      <c r="L1099">
        <v>7751766</v>
      </c>
      <c r="M1099">
        <v>9.3999999999999994E-5</v>
      </c>
      <c r="N1099">
        <v>60008.94</v>
      </c>
      <c r="O1099">
        <v>1.35</v>
      </c>
      <c r="P1099">
        <v>5.94</v>
      </c>
      <c r="Q1099">
        <v>50.37</v>
      </c>
      <c r="R1099">
        <v>38.51</v>
      </c>
      <c r="S1099">
        <v>11.12</v>
      </c>
      <c r="T1099" t="s">
        <v>55</v>
      </c>
      <c r="U1099">
        <f>YEAR(Plastic_Pollution_Data[[#This Row],[Date]])</f>
        <v>2022</v>
      </c>
    </row>
    <row r="1100" spans="1:21" x14ac:dyDescent="0.35">
      <c r="A1100">
        <v>885</v>
      </c>
      <c r="B1100" s="1">
        <v>44638</v>
      </c>
      <c r="C1100" t="s">
        <v>30</v>
      </c>
      <c r="D1100" t="s">
        <v>31</v>
      </c>
      <c r="E1100" t="s">
        <v>51</v>
      </c>
      <c r="F1100" t="s">
        <v>35</v>
      </c>
      <c r="G1100" t="s">
        <v>46</v>
      </c>
      <c r="H1100">
        <v>3570.53</v>
      </c>
      <c r="I1100">
        <v>1006.54</v>
      </c>
      <c r="J1100">
        <v>2563.9899999999998</v>
      </c>
      <c r="K1100">
        <v>737.59</v>
      </c>
      <c r="L1100">
        <v>4970820</v>
      </c>
      <c r="M1100">
        <v>7.18E-4</v>
      </c>
      <c r="N1100">
        <v>383952.57</v>
      </c>
      <c r="O1100">
        <v>5.92</v>
      </c>
      <c r="P1100">
        <v>5.87</v>
      </c>
      <c r="Q1100">
        <v>69.14</v>
      </c>
      <c r="R1100">
        <v>16.05</v>
      </c>
      <c r="S1100">
        <v>14.81</v>
      </c>
      <c r="T1100" t="s">
        <v>55</v>
      </c>
      <c r="U1100">
        <f>YEAR(Plastic_Pollution_Data[[#This Row],[Date]])</f>
        <v>2022</v>
      </c>
    </row>
    <row r="1101" spans="1:21" x14ac:dyDescent="0.35">
      <c r="A1101">
        <v>902</v>
      </c>
      <c r="B1101" s="1">
        <v>45299</v>
      </c>
      <c r="C1101" t="s">
        <v>30</v>
      </c>
      <c r="D1101" t="s">
        <v>34</v>
      </c>
      <c r="E1101" t="s">
        <v>51</v>
      </c>
      <c r="F1101" t="s">
        <v>23</v>
      </c>
      <c r="G1101" t="s">
        <v>40</v>
      </c>
      <c r="H1101">
        <v>1654.21</v>
      </c>
      <c r="I1101">
        <v>944.44</v>
      </c>
      <c r="J1101">
        <v>709.77</v>
      </c>
      <c r="K1101">
        <v>201.65</v>
      </c>
      <c r="L1101">
        <v>12611715</v>
      </c>
      <c r="M1101">
        <v>1.3100000000000001E-4</v>
      </c>
      <c r="N1101">
        <v>50909.51</v>
      </c>
      <c r="O1101">
        <v>7.51</v>
      </c>
      <c r="P1101">
        <v>1.37</v>
      </c>
      <c r="Q1101">
        <v>62.46</v>
      </c>
      <c r="R1101">
        <v>44.31</v>
      </c>
      <c r="S1101">
        <v>-6.77</v>
      </c>
      <c r="T1101" t="s">
        <v>55</v>
      </c>
      <c r="U1101">
        <f>YEAR(Plastic_Pollution_Data[[#This Row],[Date]])</f>
        <v>2024</v>
      </c>
    </row>
    <row r="1102" spans="1:21" x14ac:dyDescent="0.35">
      <c r="A1102">
        <v>959</v>
      </c>
      <c r="B1102" s="1">
        <v>45481</v>
      </c>
      <c r="C1102" t="s">
        <v>33</v>
      </c>
      <c r="D1102" t="s">
        <v>44</v>
      </c>
      <c r="E1102" t="s">
        <v>51</v>
      </c>
      <c r="F1102" t="s">
        <v>28</v>
      </c>
      <c r="G1102" t="s">
        <v>24</v>
      </c>
      <c r="H1102">
        <v>1692.93</v>
      </c>
      <c r="I1102">
        <v>466.48</v>
      </c>
      <c r="J1102">
        <v>1226.45</v>
      </c>
      <c r="K1102">
        <v>112.3</v>
      </c>
      <c r="L1102">
        <v>18856388</v>
      </c>
      <c r="M1102">
        <v>9.0000000000000006E-5</v>
      </c>
      <c r="N1102">
        <v>209213.35</v>
      </c>
      <c r="O1102">
        <v>7.94</v>
      </c>
      <c r="P1102">
        <v>5.23</v>
      </c>
      <c r="Q1102">
        <v>12.5</v>
      </c>
      <c r="R1102">
        <v>40.89</v>
      </c>
      <c r="S1102">
        <v>46.61</v>
      </c>
      <c r="T1102" t="s">
        <v>55</v>
      </c>
      <c r="U1102">
        <f>YEAR(Plastic_Pollution_Data[[#This Row],[Date]])</f>
        <v>2024</v>
      </c>
    </row>
    <row r="1103" spans="1:21" x14ac:dyDescent="0.35">
      <c r="A1103">
        <v>970</v>
      </c>
      <c r="B1103" s="1">
        <v>45111</v>
      </c>
      <c r="C1103" t="s">
        <v>45</v>
      </c>
      <c r="D1103" t="s">
        <v>27</v>
      </c>
      <c r="E1103" t="s">
        <v>51</v>
      </c>
      <c r="F1103" t="s">
        <v>43</v>
      </c>
      <c r="G1103" t="s">
        <v>24</v>
      </c>
      <c r="H1103">
        <v>606.6</v>
      </c>
      <c r="I1103">
        <v>181.37</v>
      </c>
      <c r="J1103">
        <v>425.23</v>
      </c>
      <c r="K1103">
        <v>66.86</v>
      </c>
      <c r="L1103">
        <v>3389562</v>
      </c>
      <c r="M1103">
        <v>1.7899999999999999E-4</v>
      </c>
      <c r="N1103">
        <v>81885.84</v>
      </c>
      <c r="O1103">
        <v>8.67</v>
      </c>
      <c r="P1103">
        <v>2.09</v>
      </c>
      <c r="Q1103">
        <v>10.5</v>
      </c>
      <c r="R1103">
        <v>46.59</v>
      </c>
      <c r="S1103">
        <v>42.91</v>
      </c>
      <c r="T1103" t="s">
        <v>55</v>
      </c>
      <c r="U1103">
        <f>YEAR(Plastic_Pollution_Data[[#This Row],[Date]])</f>
        <v>2023</v>
      </c>
    </row>
    <row r="1104" spans="1:21" x14ac:dyDescent="0.35">
      <c r="A1104">
        <v>992</v>
      </c>
      <c r="B1104" s="1">
        <v>45281</v>
      </c>
      <c r="C1104" t="s">
        <v>47</v>
      </c>
      <c r="D1104" t="s">
        <v>44</v>
      </c>
      <c r="E1104" t="s">
        <v>51</v>
      </c>
      <c r="F1104" t="s">
        <v>23</v>
      </c>
      <c r="G1104" t="s">
        <v>38</v>
      </c>
      <c r="H1104">
        <v>3120.98</v>
      </c>
      <c r="I1104">
        <v>842.99</v>
      </c>
      <c r="J1104">
        <v>2277.9899999999998</v>
      </c>
      <c r="K1104">
        <v>131.75</v>
      </c>
      <c r="L1104">
        <v>5565930</v>
      </c>
      <c r="M1104">
        <v>5.6099999999999998E-4</v>
      </c>
      <c r="N1104">
        <v>142466.16</v>
      </c>
      <c r="O1104">
        <v>6.18</v>
      </c>
      <c r="P1104">
        <v>1.63</v>
      </c>
      <c r="Q1104">
        <v>39.49</v>
      </c>
      <c r="R1104">
        <v>50.33</v>
      </c>
      <c r="S1104">
        <v>10.18</v>
      </c>
      <c r="T1104" t="s">
        <v>55</v>
      </c>
      <c r="U1104">
        <f>YEAR(Plastic_Pollution_Data[[#This Row],[Date]])</f>
        <v>2023</v>
      </c>
    </row>
    <row r="1105" spans="1:21" x14ac:dyDescent="0.35">
      <c r="A1105">
        <v>1016</v>
      </c>
      <c r="B1105" s="1">
        <v>44805</v>
      </c>
      <c r="C1105" t="s">
        <v>26</v>
      </c>
      <c r="D1105" t="s">
        <v>49</v>
      </c>
      <c r="E1105" t="s">
        <v>51</v>
      </c>
      <c r="F1105" t="s">
        <v>43</v>
      </c>
      <c r="G1105" t="s">
        <v>24</v>
      </c>
      <c r="H1105">
        <v>2340.4</v>
      </c>
      <c r="I1105">
        <v>802.46</v>
      </c>
      <c r="J1105">
        <v>1537.94</v>
      </c>
      <c r="K1105">
        <v>345.66</v>
      </c>
      <c r="L1105">
        <v>10085814</v>
      </c>
      <c r="M1105">
        <v>2.32E-4</v>
      </c>
      <c r="N1105">
        <v>135696.16</v>
      </c>
      <c r="O1105">
        <v>8.94</v>
      </c>
      <c r="P1105">
        <v>1.85</v>
      </c>
      <c r="Q1105">
        <v>43.22</v>
      </c>
      <c r="R1105">
        <v>58.67</v>
      </c>
      <c r="S1105">
        <v>-1.89</v>
      </c>
      <c r="T1105" t="s">
        <v>55</v>
      </c>
      <c r="U1105">
        <f>YEAR(Plastic_Pollution_Data[[#This Row],[Date]])</f>
        <v>2022</v>
      </c>
    </row>
    <row r="1106" spans="1:21" x14ac:dyDescent="0.35">
      <c r="A1106">
        <v>1017</v>
      </c>
      <c r="B1106" s="1">
        <v>44777</v>
      </c>
      <c r="C1106" t="s">
        <v>47</v>
      </c>
      <c r="D1106" t="s">
        <v>37</v>
      </c>
      <c r="E1106" t="s">
        <v>51</v>
      </c>
      <c r="F1106" t="s">
        <v>28</v>
      </c>
      <c r="G1106" t="s">
        <v>39</v>
      </c>
      <c r="H1106">
        <v>4174.37</v>
      </c>
      <c r="I1106">
        <v>2131.98</v>
      </c>
      <c r="J1106">
        <v>2042.39</v>
      </c>
      <c r="K1106">
        <v>385.86</v>
      </c>
      <c r="L1106">
        <v>2327212</v>
      </c>
      <c r="M1106">
        <v>1.794E-3</v>
      </c>
      <c r="N1106">
        <v>380782.19</v>
      </c>
      <c r="O1106">
        <v>6.77</v>
      </c>
      <c r="P1106">
        <v>6.26</v>
      </c>
      <c r="Q1106">
        <v>23.56</v>
      </c>
      <c r="R1106">
        <v>42.74</v>
      </c>
      <c r="S1106">
        <v>33.700000000000003</v>
      </c>
      <c r="T1106" t="s">
        <v>55</v>
      </c>
      <c r="U1106">
        <f>YEAR(Plastic_Pollution_Data[[#This Row],[Date]])</f>
        <v>2022</v>
      </c>
    </row>
    <row r="1107" spans="1:21" x14ac:dyDescent="0.35">
      <c r="A1107">
        <v>1063</v>
      </c>
      <c r="B1107" s="1">
        <v>45516</v>
      </c>
      <c r="C1107" t="s">
        <v>26</v>
      </c>
      <c r="D1107" t="s">
        <v>49</v>
      </c>
      <c r="E1107" t="s">
        <v>51</v>
      </c>
      <c r="F1107" t="s">
        <v>23</v>
      </c>
      <c r="G1107" t="s">
        <v>29</v>
      </c>
      <c r="H1107">
        <v>4502.05</v>
      </c>
      <c r="I1107">
        <v>1517.38</v>
      </c>
      <c r="J1107">
        <v>2984.67</v>
      </c>
      <c r="K1107">
        <v>226.75</v>
      </c>
      <c r="L1107">
        <v>16483731</v>
      </c>
      <c r="M1107">
        <v>2.7300000000000002E-4</v>
      </c>
      <c r="N1107">
        <v>427055.47</v>
      </c>
      <c r="O1107">
        <v>3.01</v>
      </c>
      <c r="P1107">
        <v>4.17</v>
      </c>
      <c r="Q1107">
        <v>68.39</v>
      </c>
      <c r="R1107">
        <v>44.51</v>
      </c>
      <c r="S1107">
        <v>-12.9</v>
      </c>
      <c r="T1107" t="s">
        <v>55</v>
      </c>
      <c r="U1107">
        <f>YEAR(Plastic_Pollution_Data[[#This Row],[Date]])</f>
        <v>2024</v>
      </c>
    </row>
    <row r="1108" spans="1:21" x14ac:dyDescent="0.35">
      <c r="A1108">
        <v>1085</v>
      </c>
      <c r="B1108" s="1">
        <v>45076</v>
      </c>
      <c r="C1108" t="s">
        <v>48</v>
      </c>
      <c r="D1108" t="s">
        <v>49</v>
      </c>
      <c r="E1108" t="s">
        <v>51</v>
      </c>
      <c r="F1108" t="s">
        <v>43</v>
      </c>
      <c r="G1108" t="s">
        <v>46</v>
      </c>
      <c r="H1108">
        <v>4153.57</v>
      </c>
      <c r="I1108">
        <v>759.47</v>
      </c>
      <c r="J1108">
        <v>3394.1</v>
      </c>
      <c r="K1108">
        <v>293.01</v>
      </c>
      <c r="L1108">
        <v>15933438</v>
      </c>
      <c r="M1108">
        <v>2.61E-4</v>
      </c>
      <c r="N1108">
        <v>647271.97</v>
      </c>
      <c r="O1108">
        <v>9.75</v>
      </c>
      <c r="P1108">
        <v>8.3699999999999992</v>
      </c>
      <c r="Q1108">
        <v>68.36</v>
      </c>
      <c r="R1108">
        <v>30.69</v>
      </c>
      <c r="S1108">
        <v>0.95</v>
      </c>
      <c r="T1108" t="s">
        <v>55</v>
      </c>
      <c r="U1108">
        <f>YEAR(Plastic_Pollution_Data[[#This Row],[Date]])</f>
        <v>2023</v>
      </c>
    </row>
    <row r="1109" spans="1:21" x14ac:dyDescent="0.35">
      <c r="A1109">
        <v>1095</v>
      </c>
      <c r="B1109" s="1">
        <v>45197</v>
      </c>
      <c r="C1109" t="s">
        <v>45</v>
      </c>
      <c r="D1109" t="s">
        <v>41</v>
      </c>
      <c r="E1109" t="s">
        <v>51</v>
      </c>
      <c r="F1109" t="s">
        <v>35</v>
      </c>
      <c r="G1109" t="s">
        <v>38</v>
      </c>
      <c r="H1109">
        <v>3068.56</v>
      </c>
      <c r="I1109">
        <v>948.16</v>
      </c>
      <c r="J1109">
        <v>2120.4</v>
      </c>
      <c r="K1109">
        <v>207.42</v>
      </c>
      <c r="L1109">
        <v>17385252</v>
      </c>
      <c r="M1109">
        <v>1.7699999999999999E-4</v>
      </c>
      <c r="N1109">
        <v>357705.98</v>
      </c>
      <c r="O1109">
        <v>4.1500000000000004</v>
      </c>
      <c r="P1109">
        <v>6.53</v>
      </c>
      <c r="Q1109">
        <v>58.52</v>
      </c>
      <c r="R1109">
        <v>40.72</v>
      </c>
      <c r="S1109">
        <v>0.76</v>
      </c>
      <c r="T1109" t="s">
        <v>55</v>
      </c>
      <c r="U1109">
        <f>YEAR(Plastic_Pollution_Data[[#This Row],[Date]])</f>
        <v>2023</v>
      </c>
    </row>
    <row r="1110" spans="1:21" x14ac:dyDescent="0.35">
      <c r="A1110">
        <v>1096</v>
      </c>
      <c r="B1110" s="1">
        <v>45528</v>
      </c>
      <c r="C1110" t="s">
        <v>26</v>
      </c>
      <c r="D1110" t="s">
        <v>27</v>
      </c>
      <c r="E1110" t="s">
        <v>51</v>
      </c>
      <c r="F1110" t="s">
        <v>28</v>
      </c>
      <c r="G1110" t="s">
        <v>29</v>
      </c>
      <c r="H1110">
        <v>2669.69</v>
      </c>
      <c r="I1110">
        <v>1236.32</v>
      </c>
      <c r="J1110">
        <v>1433.37</v>
      </c>
      <c r="K1110">
        <v>363.63</v>
      </c>
      <c r="L1110">
        <v>14885914</v>
      </c>
      <c r="M1110">
        <v>1.7899999999999999E-4</v>
      </c>
      <c r="N1110">
        <v>115525.22</v>
      </c>
      <c r="O1110">
        <v>3.52</v>
      </c>
      <c r="P1110">
        <v>9.83</v>
      </c>
      <c r="Q1110">
        <v>49.75</v>
      </c>
      <c r="R1110">
        <v>29.45</v>
      </c>
      <c r="S1110">
        <v>20.8</v>
      </c>
      <c r="T1110" t="s">
        <v>55</v>
      </c>
      <c r="U1110">
        <f>YEAR(Plastic_Pollution_Data[[#This Row],[Date]])</f>
        <v>2024</v>
      </c>
    </row>
    <row r="1111" spans="1:21" x14ac:dyDescent="0.35">
      <c r="A1111">
        <v>1099</v>
      </c>
      <c r="B1111" s="1">
        <v>45195</v>
      </c>
      <c r="C1111" t="s">
        <v>20</v>
      </c>
      <c r="D1111" t="s">
        <v>21</v>
      </c>
      <c r="E1111" t="s">
        <v>51</v>
      </c>
      <c r="F1111" t="s">
        <v>43</v>
      </c>
      <c r="G1111" t="s">
        <v>24</v>
      </c>
      <c r="H1111">
        <v>108.67</v>
      </c>
      <c r="I1111">
        <v>32.99</v>
      </c>
      <c r="J1111">
        <v>75.680000000000007</v>
      </c>
      <c r="K1111">
        <v>4.83</v>
      </c>
      <c r="L1111">
        <v>4365093</v>
      </c>
      <c r="M1111">
        <v>2.5000000000000001E-5</v>
      </c>
      <c r="N1111">
        <v>4310.18</v>
      </c>
      <c r="O1111">
        <v>6.21</v>
      </c>
      <c r="P1111">
        <v>7.63</v>
      </c>
      <c r="Q1111">
        <v>62.8</v>
      </c>
      <c r="R1111">
        <v>59.77</v>
      </c>
      <c r="S1111">
        <v>-22.57</v>
      </c>
      <c r="T1111" t="s">
        <v>55</v>
      </c>
      <c r="U1111">
        <f>YEAR(Plastic_Pollution_Data[[#This Row],[Date]])</f>
        <v>2023</v>
      </c>
    </row>
    <row r="1112" spans="1:21" x14ac:dyDescent="0.35">
      <c r="A1112">
        <v>1108</v>
      </c>
      <c r="B1112" s="1">
        <v>45050</v>
      </c>
      <c r="C1112" t="s">
        <v>36</v>
      </c>
      <c r="D1112" t="s">
        <v>42</v>
      </c>
      <c r="E1112" t="s">
        <v>51</v>
      </c>
      <c r="F1112" t="s">
        <v>23</v>
      </c>
      <c r="G1112" t="s">
        <v>24</v>
      </c>
      <c r="H1112">
        <v>2530.11</v>
      </c>
      <c r="I1112">
        <v>733.14</v>
      </c>
      <c r="J1112">
        <v>1796.97</v>
      </c>
      <c r="K1112">
        <v>352.49</v>
      </c>
      <c r="L1112">
        <v>10609864</v>
      </c>
      <c r="M1112">
        <v>2.3800000000000001E-4</v>
      </c>
      <c r="N1112">
        <v>321728.82</v>
      </c>
      <c r="O1112">
        <v>1.97</v>
      </c>
      <c r="P1112">
        <v>1.38</v>
      </c>
      <c r="Q1112">
        <v>10.01</v>
      </c>
      <c r="R1112">
        <v>20.98</v>
      </c>
      <c r="S1112">
        <v>69.010000000000005</v>
      </c>
      <c r="T1112" t="s">
        <v>55</v>
      </c>
      <c r="U1112">
        <f>YEAR(Plastic_Pollution_Data[[#This Row],[Date]])</f>
        <v>2023</v>
      </c>
    </row>
    <row r="1113" spans="1:21" x14ac:dyDescent="0.35">
      <c r="A1113">
        <v>1116</v>
      </c>
      <c r="B1113" s="1">
        <v>44805</v>
      </c>
      <c r="C1113" t="s">
        <v>33</v>
      </c>
      <c r="D1113" t="s">
        <v>41</v>
      </c>
      <c r="E1113" t="s">
        <v>51</v>
      </c>
      <c r="F1113" t="s">
        <v>28</v>
      </c>
      <c r="G1113" t="s">
        <v>40</v>
      </c>
      <c r="H1113">
        <v>1138.07</v>
      </c>
      <c r="I1113">
        <v>602.27</v>
      </c>
      <c r="J1113">
        <v>535.79999999999995</v>
      </c>
      <c r="K1113">
        <v>41.56</v>
      </c>
      <c r="L1113">
        <v>17219240</v>
      </c>
      <c r="M1113">
        <v>6.6000000000000005E-5</v>
      </c>
      <c r="N1113">
        <v>99613.09</v>
      </c>
      <c r="O1113">
        <v>3.03</v>
      </c>
      <c r="P1113">
        <v>1.8</v>
      </c>
      <c r="Q1113">
        <v>17.7</v>
      </c>
      <c r="R1113">
        <v>38.64</v>
      </c>
      <c r="S1113">
        <v>43.66</v>
      </c>
      <c r="T1113" t="s">
        <v>55</v>
      </c>
      <c r="U1113">
        <f>YEAR(Plastic_Pollution_Data[[#This Row],[Date]])</f>
        <v>2022</v>
      </c>
    </row>
    <row r="1114" spans="1:21" x14ac:dyDescent="0.35">
      <c r="A1114">
        <v>1121</v>
      </c>
      <c r="B1114" s="1">
        <v>45221</v>
      </c>
      <c r="C1114" t="s">
        <v>36</v>
      </c>
      <c r="D1114" t="s">
        <v>44</v>
      </c>
      <c r="E1114" t="s">
        <v>51</v>
      </c>
      <c r="F1114" t="s">
        <v>43</v>
      </c>
      <c r="G1114" t="s">
        <v>39</v>
      </c>
      <c r="H1114">
        <v>4355.41</v>
      </c>
      <c r="I1114">
        <v>1580.37</v>
      </c>
      <c r="J1114">
        <v>2775.04</v>
      </c>
      <c r="K1114">
        <v>462.59</v>
      </c>
      <c r="L1114">
        <v>3841361</v>
      </c>
      <c r="M1114">
        <v>1.134E-3</v>
      </c>
      <c r="N1114">
        <v>290587.12</v>
      </c>
      <c r="O1114">
        <v>8.25</v>
      </c>
      <c r="P1114">
        <v>5.46</v>
      </c>
      <c r="Q1114">
        <v>31.68</v>
      </c>
      <c r="R1114">
        <v>52.16</v>
      </c>
      <c r="S1114">
        <v>16.16</v>
      </c>
      <c r="T1114" t="s">
        <v>55</v>
      </c>
      <c r="U1114">
        <f>YEAR(Plastic_Pollution_Data[[#This Row],[Date]])</f>
        <v>2023</v>
      </c>
    </row>
    <row r="1115" spans="1:21" x14ac:dyDescent="0.35">
      <c r="A1115">
        <v>1154</v>
      </c>
      <c r="B1115" s="1">
        <v>44792</v>
      </c>
      <c r="C1115" t="s">
        <v>30</v>
      </c>
      <c r="D1115" t="s">
        <v>31</v>
      </c>
      <c r="E1115" t="s">
        <v>51</v>
      </c>
      <c r="F1115" t="s">
        <v>28</v>
      </c>
      <c r="G1115" t="s">
        <v>32</v>
      </c>
      <c r="H1115">
        <v>1634.04</v>
      </c>
      <c r="I1115">
        <v>398.97</v>
      </c>
      <c r="J1115">
        <v>1235.07</v>
      </c>
      <c r="K1115">
        <v>157.15</v>
      </c>
      <c r="L1115">
        <v>5957847</v>
      </c>
      <c r="M1115">
        <v>2.7399999999999999E-4</v>
      </c>
      <c r="N1115">
        <v>183085.88</v>
      </c>
      <c r="O1115">
        <v>7.67</v>
      </c>
      <c r="P1115">
        <v>7.13</v>
      </c>
      <c r="Q1115">
        <v>10.92</v>
      </c>
      <c r="R1115">
        <v>22.46</v>
      </c>
      <c r="S1115">
        <v>66.62</v>
      </c>
      <c r="T1115" t="s">
        <v>55</v>
      </c>
      <c r="U1115">
        <f>YEAR(Plastic_Pollution_Data[[#This Row],[Date]])</f>
        <v>2022</v>
      </c>
    </row>
    <row r="1116" spans="1:21" x14ac:dyDescent="0.35">
      <c r="A1116">
        <v>1182</v>
      </c>
      <c r="B1116" s="1">
        <v>45521</v>
      </c>
      <c r="C1116" t="s">
        <v>20</v>
      </c>
      <c r="D1116" t="s">
        <v>27</v>
      </c>
      <c r="E1116" t="s">
        <v>51</v>
      </c>
      <c r="F1116" t="s">
        <v>28</v>
      </c>
      <c r="G1116" t="s">
        <v>39</v>
      </c>
      <c r="H1116">
        <v>1578.84</v>
      </c>
      <c r="I1116">
        <v>415.73</v>
      </c>
      <c r="J1116">
        <v>1163.1099999999999</v>
      </c>
      <c r="K1116">
        <v>309.66000000000003</v>
      </c>
      <c r="L1116">
        <v>7589983</v>
      </c>
      <c r="M1116">
        <v>2.0799999999999999E-4</v>
      </c>
      <c r="N1116">
        <v>134635.95000000001</v>
      </c>
      <c r="O1116">
        <v>7.3</v>
      </c>
      <c r="P1116">
        <v>6.27</v>
      </c>
      <c r="Q1116">
        <v>17.760000000000002</v>
      </c>
      <c r="R1116">
        <v>32.25</v>
      </c>
      <c r="S1116">
        <v>49.99</v>
      </c>
      <c r="T1116" t="s">
        <v>55</v>
      </c>
      <c r="U1116">
        <f>YEAR(Plastic_Pollution_Data[[#This Row],[Date]])</f>
        <v>2024</v>
      </c>
    </row>
    <row r="1117" spans="1:21" x14ac:dyDescent="0.35">
      <c r="A1117">
        <v>1187</v>
      </c>
      <c r="B1117" s="1">
        <v>45396</v>
      </c>
      <c r="C1117" t="s">
        <v>48</v>
      </c>
      <c r="D1117" t="s">
        <v>42</v>
      </c>
      <c r="E1117" t="s">
        <v>51</v>
      </c>
      <c r="F1117" t="s">
        <v>35</v>
      </c>
      <c r="G1117" t="s">
        <v>29</v>
      </c>
      <c r="H1117">
        <v>3027.57</v>
      </c>
      <c r="I1117">
        <v>578.91</v>
      </c>
      <c r="J1117">
        <v>2448.66</v>
      </c>
      <c r="K1117">
        <v>370.23</v>
      </c>
      <c r="L1117">
        <v>13426829</v>
      </c>
      <c r="M1117">
        <v>2.2499999999999999E-4</v>
      </c>
      <c r="N1117">
        <v>151431.25</v>
      </c>
      <c r="O1117">
        <v>5.76</v>
      </c>
      <c r="P1117">
        <v>5.24</v>
      </c>
      <c r="Q1117">
        <v>51.74</v>
      </c>
      <c r="R1117">
        <v>39.869999999999997</v>
      </c>
      <c r="S1117">
        <v>8.39</v>
      </c>
      <c r="T1117" t="s">
        <v>55</v>
      </c>
      <c r="U1117">
        <f>YEAR(Plastic_Pollution_Data[[#This Row],[Date]])</f>
        <v>2024</v>
      </c>
    </row>
    <row r="1118" spans="1:21" x14ac:dyDescent="0.35">
      <c r="A1118">
        <v>1190</v>
      </c>
      <c r="B1118" s="1">
        <v>45306</v>
      </c>
      <c r="C1118" t="s">
        <v>47</v>
      </c>
      <c r="D1118" t="s">
        <v>34</v>
      </c>
      <c r="E1118" t="s">
        <v>51</v>
      </c>
      <c r="F1118" t="s">
        <v>28</v>
      </c>
      <c r="G1118" t="s">
        <v>46</v>
      </c>
      <c r="H1118">
        <v>3929.14</v>
      </c>
      <c r="I1118">
        <v>628.33000000000004</v>
      </c>
      <c r="J1118">
        <v>3300.81</v>
      </c>
      <c r="K1118">
        <v>169.31</v>
      </c>
      <c r="L1118">
        <v>1823318</v>
      </c>
      <c r="M1118">
        <v>2.1549999999999998E-3</v>
      </c>
      <c r="N1118">
        <v>422413.06</v>
      </c>
      <c r="O1118">
        <v>6.98</v>
      </c>
      <c r="P1118">
        <v>6.35</v>
      </c>
      <c r="Q1118">
        <v>66.56</v>
      </c>
      <c r="R1118">
        <v>35.65</v>
      </c>
      <c r="S1118">
        <v>-2.21</v>
      </c>
      <c r="T1118" t="s">
        <v>55</v>
      </c>
      <c r="U1118">
        <f>YEAR(Plastic_Pollution_Data[[#This Row],[Date]])</f>
        <v>2024</v>
      </c>
    </row>
    <row r="1119" spans="1:21" x14ac:dyDescent="0.35">
      <c r="A1119">
        <v>1207</v>
      </c>
      <c r="B1119" s="1">
        <v>45278</v>
      </c>
      <c r="C1119" t="s">
        <v>47</v>
      </c>
      <c r="D1119" t="s">
        <v>34</v>
      </c>
      <c r="E1119" t="s">
        <v>51</v>
      </c>
      <c r="F1119" t="s">
        <v>23</v>
      </c>
      <c r="G1119" t="s">
        <v>32</v>
      </c>
      <c r="H1119">
        <v>2482.73</v>
      </c>
      <c r="I1119">
        <v>583.08000000000004</v>
      </c>
      <c r="J1119">
        <v>1899.65</v>
      </c>
      <c r="K1119">
        <v>212.07</v>
      </c>
      <c r="L1119">
        <v>11975481</v>
      </c>
      <c r="M1119">
        <v>2.0699999999999999E-4</v>
      </c>
      <c r="N1119">
        <v>199911.89</v>
      </c>
      <c r="O1119">
        <v>7.31</v>
      </c>
      <c r="P1119">
        <v>6.57</v>
      </c>
      <c r="Q1119">
        <v>49.55</v>
      </c>
      <c r="R1119">
        <v>28.11</v>
      </c>
      <c r="S1119">
        <v>22.34</v>
      </c>
      <c r="T1119" t="s">
        <v>55</v>
      </c>
      <c r="U1119">
        <f>YEAR(Plastic_Pollution_Data[[#This Row],[Date]])</f>
        <v>2023</v>
      </c>
    </row>
    <row r="1120" spans="1:21" x14ac:dyDescent="0.35">
      <c r="A1120">
        <v>1236</v>
      </c>
      <c r="B1120" s="1">
        <v>45139</v>
      </c>
      <c r="C1120" t="s">
        <v>48</v>
      </c>
      <c r="D1120" t="s">
        <v>31</v>
      </c>
      <c r="E1120" t="s">
        <v>51</v>
      </c>
      <c r="F1120" t="s">
        <v>23</v>
      </c>
      <c r="G1120" t="s">
        <v>38</v>
      </c>
      <c r="H1120">
        <v>4158.7299999999996</v>
      </c>
      <c r="I1120">
        <v>2465.04</v>
      </c>
      <c r="J1120">
        <v>1693.69</v>
      </c>
      <c r="K1120">
        <v>421.06</v>
      </c>
      <c r="L1120">
        <v>15470518</v>
      </c>
      <c r="M1120">
        <v>2.6899999999999998E-4</v>
      </c>
      <c r="N1120">
        <v>162514.9</v>
      </c>
      <c r="O1120">
        <v>6.82</v>
      </c>
      <c r="P1120">
        <v>7.16</v>
      </c>
      <c r="Q1120">
        <v>27.18</v>
      </c>
      <c r="R1120">
        <v>41.72</v>
      </c>
      <c r="S1120">
        <v>31.1</v>
      </c>
      <c r="T1120" t="s">
        <v>55</v>
      </c>
      <c r="U1120">
        <f>YEAR(Plastic_Pollution_Data[[#This Row],[Date]])</f>
        <v>2023</v>
      </c>
    </row>
    <row r="1121" spans="1:21" x14ac:dyDescent="0.35">
      <c r="A1121">
        <v>1275</v>
      </c>
      <c r="B1121" s="1">
        <v>45480</v>
      </c>
      <c r="C1121" t="s">
        <v>36</v>
      </c>
      <c r="D1121" t="s">
        <v>42</v>
      </c>
      <c r="E1121" t="s">
        <v>51</v>
      </c>
      <c r="F1121" t="s">
        <v>35</v>
      </c>
      <c r="G1121" t="s">
        <v>40</v>
      </c>
      <c r="H1121">
        <v>2878.68</v>
      </c>
      <c r="I1121">
        <v>764.97</v>
      </c>
      <c r="J1121">
        <v>2113.71</v>
      </c>
      <c r="K1121">
        <v>360.14</v>
      </c>
      <c r="L1121">
        <v>1232058</v>
      </c>
      <c r="M1121">
        <v>2.336E-3</v>
      </c>
      <c r="N1121">
        <v>366025.1</v>
      </c>
      <c r="O1121">
        <v>8.61</v>
      </c>
      <c r="P1121">
        <v>3.76</v>
      </c>
      <c r="Q1121">
        <v>21.04</v>
      </c>
      <c r="R1121">
        <v>39.630000000000003</v>
      </c>
      <c r="S1121">
        <v>39.33</v>
      </c>
      <c r="T1121" t="s">
        <v>55</v>
      </c>
      <c r="U1121">
        <f>YEAR(Plastic_Pollution_Data[[#This Row],[Date]])</f>
        <v>2024</v>
      </c>
    </row>
    <row r="1122" spans="1:21" x14ac:dyDescent="0.35">
      <c r="A1122">
        <v>1280</v>
      </c>
      <c r="B1122" s="1">
        <v>45224</v>
      </c>
      <c r="C1122" t="s">
        <v>26</v>
      </c>
      <c r="D1122" t="s">
        <v>34</v>
      </c>
      <c r="E1122" t="s">
        <v>51</v>
      </c>
      <c r="F1122" t="s">
        <v>23</v>
      </c>
      <c r="G1122" t="s">
        <v>24</v>
      </c>
      <c r="H1122">
        <v>2443.16</v>
      </c>
      <c r="I1122">
        <v>334.33</v>
      </c>
      <c r="J1122">
        <v>2108.83</v>
      </c>
      <c r="K1122">
        <v>485.27</v>
      </c>
      <c r="L1122">
        <v>6699943</v>
      </c>
      <c r="M1122">
        <v>3.6499999999999998E-4</v>
      </c>
      <c r="N1122">
        <v>259894.94</v>
      </c>
      <c r="O1122">
        <v>9.99</v>
      </c>
      <c r="P1122">
        <v>5.81</v>
      </c>
      <c r="Q1122">
        <v>67.099999999999994</v>
      </c>
      <c r="R1122">
        <v>11.49</v>
      </c>
      <c r="S1122">
        <v>21.41</v>
      </c>
      <c r="T1122" t="s">
        <v>55</v>
      </c>
      <c r="U1122">
        <f>YEAR(Plastic_Pollution_Data[[#This Row],[Date]])</f>
        <v>2023</v>
      </c>
    </row>
    <row r="1123" spans="1:21" x14ac:dyDescent="0.35">
      <c r="A1123">
        <v>1292</v>
      </c>
      <c r="B1123" s="1">
        <v>45360</v>
      </c>
      <c r="C1123" t="s">
        <v>33</v>
      </c>
      <c r="D1123" t="s">
        <v>37</v>
      </c>
      <c r="E1123" t="s">
        <v>51</v>
      </c>
      <c r="F1123" t="s">
        <v>28</v>
      </c>
      <c r="G1123" t="s">
        <v>46</v>
      </c>
      <c r="H1123">
        <v>3480.95</v>
      </c>
      <c r="I1123">
        <v>632.16</v>
      </c>
      <c r="J1123">
        <v>2848.79</v>
      </c>
      <c r="K1123">
        <v>436.1</v>
      </c>
      <c r="L1123">
        <v>8904682</v>
      </c>
      <c r="M1123">
        <v>3.9100000000000002E-4</v>
      </c>
      <c r="N1123">
        <v>337968.2</v>
      </c>
      <c r="O1123">
        <v>2.83</v>
      </c>
      <c r="P1123">
        <v>9.3800000000000008</v>
      </c>
      <c r="Q1123">
        <v>48.21</v>
      </c>
      <c r="R1123">
        <v>34.81</v>
      </c>
      <c r="S1123">
        <v>16.98</v>
      </c>
      <c r="T1123" t="s">
        <v>55</v>
      </c>
      <c r="U1123">
        <f>YEAR(Plastic_Pollution_Data[[#This Row],[Date]])</f>
        <v>2024</v>
      </c>
    </row>
    <row r="1124" spans="1:21" x14ac:dyDescent="0.35">
      <c r="A1124">
        <v>1301</v>
      </c>
      <c r="B1124" s="1">
        <v>45089</v>
      </c>
      <c r="C1124" t="s">
        <v>36</v>
      </c>
      <c r="D1124" t="s">
        <v>27</v>
      </c>
      <c r="E1124" t="s">
        <v>51</v>
      </c>
      <c r="F1124" t="s">
        <v>35</v>
      </c>
      <c r="G1124" t="s">
        <v>32</v>
      </c>
      <c r="H1124">
        <v>1327.15</v>
      </c>
      <c r="I1124">
        <v>415.44</v>
      </c>
      <c r="J1124">
        <v>911.71</v>
      </c>
      <c r="K1124">
        <v>64.72</v>
      </c>
      <c r="L1124">
        <v>5271741</v>
      </c>
      <c r="M1124">
        <v>2.52E-4</v>
      </c>
      <c r="N1124">
        <v>56916.79</v>
      </c>
      <c r="O1124">
        <v>3.2</v>
      </c>
      <c r="P1124">
        <v>3.77</v>
      </c>
      <c r="Q1124">
        <v>61.51</v>
      </c>
      <c r="R1124">
        <v>30.59</v>
      </c>
      <c r="S1124">
        <v>7.9</v>
      </c>
      <c r="T1124" t="s">
        <v>55</v>
      </c>
      <c r="U1124">
        <f>YEAR(Plastic_Pollution_Data[[#This Row],[Date]])</f>
        <v>2023</v>
      </c>
    </row>
    <row r="1125" spans="1:21" x14ac:dyDescent="0.35">
      <c r="A1125">
        <v>1312</v>
      </c>
      <c r="B1125" s="1">
        <v>44815</v>
      </c>
      <c r="C1125" t="s">
        <v>48</v>
      </c>
      <c r="D1125" t="s">
        <v>49</v>
      </c>
      <c r="E1125" t="s">
        <v>51</v>
      </c>
      <c r="F1125" t="s">
        <v>43</v>
      </c>
      <c r="G1125" t="s">
        <v>38</v>
      </c>
      <c r="H1125">
        <v>765.89</v>
      </c>
      <c r="I1125">
        <v>441.01</v>
      </c>
      <c r="J1125">
        <v>324.88</v>
      </c>
      <c r="K1125">
        <v>89.48</v>
      </c>
      <c r="L1125">
        <v>7498253</v>
      </c>
      <c r="M1125">
        <v>1.02E-4</v>
      </c>
      <c r="N1125">
        <v>52537.39</v>
      </c>
      <c r="O1125">
        <v>4.88</v>
      </c>
      <c r="P1125">
        <v>3.7</v>
      </c>
      <c r="Q1125">
        <v>62.32</v>
      </c>
      <c r="R1125">
        <v>41.61</v>
      </c>
      <c r="S1125">
        <v>-3.93</v>
      </c>
      <c r="T1125" t="s">
        <v>55</v>
      </c>
      <c r="U1125">
        <f>YEAR(Plastic_Pollution_Data[[#This Row],[Date]])</f>
        <v>2022</v>
      </c>
    </row>
    <row r="1126" spans="1:21" x14ac:dyDescent="0.35">
      <c r="A1126">
        <v>1318</v>
      </c>
      <c r="B1126" s="1">
        <v>45150</v>
      </c>
      <c r="C1126" t="s">
        <v>33</v>
      </c>
      <c r="D1126" t="s">
        <v>27</v>
      </c>
      <c r="E1126" t="s">
        <v>51</v>
      </c>
      <c r="F1126" t="s">
        <v>35</v>
      </c>
      <c r="G1126" t="s">
        <v>24</v>
      </c>
      <c r="H1126">
        <v>1886.58</v>
      </c>
      <c r="I1126">
        <v>438.1</v>
      </c>
      <c r="J1126">
        <v>1448.48</v>
      </c>
      <c r="K1126">
        <v>331.75</v>
      </c>
      <c r="L1126">
        <v>10811017</v>
      </c>
      <c r="M1126">
        <v>1.75E-4</v>
      </c>
      <c r="N1126">
        <v>141017.35999999999</v>
      </c>
      <c r="O1126">
        <v>3.74</v>
      </c>
      <c r="P1126">
        <v>6.68</v>
      </c>
      <c r="Q1126">
        <v>61.49</v>
      </c>
      <c r="R1126">
        <v>25.91</v>
      </c>
      <c r="S1126">
        <v>12.6</v>
      </c>
      <c r="T1126" t="s">
        <v>55</v>
      </c>
      <c r="U1126">
        <f>YEAR(Plastic_Pollution_Data[[#This Row],[Date]])</f>
        <v>2023</v>
      </c>
    </row>
    <row r="1127" spans="1:21" x14ac:dyDescent="0.35">
      <c r="A1127">
        <v>1328</v>
      </c>
      <c r="B1127" s="1">
        <v>45320</v>
      </c>
      <c r="C1127" t="s">
        <v>47</v>
      </c>
      <c r="D1127" t="s">
        <v>31</v>
      </c>
      <c r="E1127" t="s">
        <v>51</v>
      </c>
      <c r="F1127" t="s">
        <v>43</v>
      </c>
      <c r="G1127" t="s">
        <v>40</v>
      </c>
      <c r="H1127">
        <v>3556.46</v>
      </c>
      <c r="I1127">
        <v>586.30999999999995</v>
      </c>
      <c r="J1127">
        <v>2970.15</v>
      </c>
      <c r="K1127">
        <v>888.24</v>
      </c>
      <c r="L1127">
        <v>6954842</v>
      </c>
      <c r="M1127">
        <v>5.1099999999999995E-4</v>
      </c>
      <c r="N1127">
        <v>486208.27</v>
      </c>
      <c r="O1127">
        <v>2.7</v>
      </c>
      <c r="P1127">
        <v>4.74</v>
      </c>
      <c r="Q1127">
        <v>62.31</v>
      </c>
      <c r="R1127">
        <v>33.93</v>
      </c>
      <c r="S1127">
        <v>3.76</v>
      </c>
      <c r="T1127" t="s">
        <v>55</v>
      </c>
      <c r="U1127">
        <f>YEAR(Plastic_Pollution_Data[[#This Row],[Date]])</f>
        <v>2024</v>
      </c>
    </row>
    <row r="1128" spans="1:21" x14ac:dyDescent="0.35">
      <c r="A1128">
        <v>1358</v>
      </c>
      <c r="B1128" s="1">
        <v>44967</v>
      </c>
      <c r="C1128" t="s">
        <v>36</v>
      </c>
      <c r="D1128" t="s">
        <v>37</v>
      </c>
      <c r="E1128" t="s">
        <v>51</v>
      </c>
      <c r="F1128" t="s">
        <v>43</v>
      </c>
      <c r="G1128" t="s">
        <v>39</v>
      </c>
      <c r="H1128">
        <v>3313.95</v>
      </c>
      <c r="I1128">
        <v>1723.78</v>
      </c>
      <c r="J1128">
        <v>1590.17</v>
      </c>
      <c r="K1128">
        <v>171.15</v>
      </c>
      <c r="L1128">
        <v>11682059</v>
      </c>
      <c r="M1128">
        <v>2.8400000000000002E-4</v>
      </c>
      <c r="N1128">
        <v>94864.79</v>
      </c>
      <c r="O1128">
        <v>4.2300000000000004</v>
      </c>
      <c r="P1128">
        <v>2.96</v>
      </c>
      <c r="Q1128">
        <v>48.54</v>
      </c>
      <c r="R1128">
        <v>14.1</v>
      </c>
      <c r="S1128">
        <v>37.36</v>
      </c>
      <c r="T1128" t="s">
        <v>55</v>
      </c>
      <c r="U1128">
        <f>YEAR(Plastic_Pollution_Data[[#This Row],[Date]])</f>
        <v>2023</v>
      </c>
    </row>
    <row r="1129" spans="1:21" x14ac:dyDescent="0.35">
      <c r="A1129">
        <v>1363</v>
      </c>
      <c r="B1129" s="1">
        <v>44665</v>
      </c>
      <c r="C1129" t="s">
        <v>30</v>
      </c>
      <c r="D1129" t="s">
        <v>44</v>
      </c>
      <c r="E1129" t="s">
        <v>51</v>
      </c>
      <c r="F1129" t="s">
        <v>23</v>
      </c>
      <c r="G1129" t="s">
        <v>24</v>
      </c>
      <c r="H1129">
        <v>3785.65</v>
      </c>
      <c r="I1129">
        <v>2259.77</v>
      </c>
      <c r="J1129">
        <v>1525.88</v>
      </c>
      <c r="K1129">
        <v>106.71</v>
      </c>
      <c r="L1129">
        <v>2394987</v>
      </c>
      <c r="M1129">
        <v>1.5809999999999999E-3</v>
      </c>
      <c r="N1129">
        <v>232292.35</v>
      </c>
      <c r="O1129">
        <v>1.21</v>
      </c>
      <c r="P1129">
        <v>1.83</v>
      </c>
      <c r="Q1129">
        <v>59.73</v>
      </c>
      <c r="R1129">
        <v>27.62</v>
      </c>
      <c r="S1129">
        <v>12.65</v>
      </c>
      <c r="T1129" t="s">
        <v>55</v>
      </c>
      <c r="U1129">
        <f>YEAR(Plastic_Pollution_Data[[#This Row],[Date]])</f>
        <v>2022</v>
      </c>
    </row>
    <row r="1130" spans="1:21" x14ac:dyDescent="0.35">
      <c r="A1130">
        <v>1370</v>
      </c>
      <c r="B1130" s="1">
        <v>45076</v>
      </c>
      <c r="C1130" t="s">
        <v>36</v>
      </c>
      <c r="D1130" t="s">
        <v>49</v>
      </c>
      <c r="E1130" t="s">
        <v>51</v>
      </c>
      <c r="F1130" t="s">
        <v>43</v>
      </c>
      <c r="G1130" t="s">
        <v>39</v>
      </c>
      <c r="H1130">
        <v>1052.0999999999999</v>
      </c>
      <c r="I1130">
        <v>226.89</v>
      </c>
      <c r="J1130">
        <v>825.21</v>
      </c>
      <c r="K1130">
        <v>45</v>
      </c>
      <c r="L1130">
        <v>19590915</v>
      </c>
      <c r="M1130">
        <v>5.3999999999999998E-5</v>
      </c>
      <c r="N1130">
        <v>117559.62</v>
      </c>
      <c r="O1130">
        <v>9.9600000000000009</v>
      </c>
      <c r="P1130">
        <v>2.21</v>
      </c>
      <c r="Q1130">
        <v>69.569999999999993</v>
      </c>
      <c r="R1130">
        <v>30.62</v>
      </c>
      <c r="S1130">
        <v>-0.19</v>
      </c>
      <c r="T1130" t="s">
        <v>55</v>
      </c>
      <c r="U1130">
        <f>YEAR(Plastic_Pollution_Data[[#This Row],[Date]])</f>
        <v>2023</v>
      </c>
    </row>
    <row r="1131" spans="1:21" x14ac:dyDescent="0.35">
      <c r="A1131">
        <v>1395</v>
      </c>
      <c r="B1131" s="1">
        <v>45344</v>
      </c>
      <c r="C1131" t="s">
        <v>48</v>
      </c>
      <c r="D1131" t="s">
        <v>31</v>
      </c>
      <c r="E1131" t="s">
        <v>51</v>
      </c>
      <c r="F1131" t="s">
        <v>28</v>
      </c>
      <c r="G1131" t="s">
        <v>24</v>
      </c>
      <c r="H1131">
        <v>2845.84</v>
      </c>
      <c r="I1131">
        <v>1658.65</v>
      </c>
      <c r="J1131">
        <v>1187.19</v>
      </c>
      <c r="K1131">
        <v>247.17</v>
      </c>
      <c r="L1131">
        <v>3624543</v>
      </c>
      <c r="M1131">
        <v>7.85E-4</v>
      </c>
      <c r="N1131">
        <v>166705.60000000001</v>
      </c>
      <c r="O1131">
        <v>5.14</v>
      </c>
      <c r="P1131">
        <v>4.24</v>
      </c>
      <c r="Q1131">
        <v>22.71</v>
      </c>
      <c r="R1131">
        <v>31.71</v>
      </c>
      <c r="S1131">
        <v>45.58</v>
      </c>
      <c r="T1131" t="s">
        <v>55</v>
      </c>
      <c r="U1131">
        <f>YEAR(Plastic_Pollution_Data[[#This Row],[Date]])</f>
        <v>2024</v>
      </c>
    </row>
    <row r="1132" spans="1:21" x14ac:dyDescent="0.35">
      <c r="A1132">
        <v>1438</v>
      </c>
      <c r="B1132" s="1">
        <v>44727</v>
      </c>
      <c r="C1132" t="s">
        <v>48</v>
      </c>
      <c r="D1132" t="s">
        <v>27</v>
      </c>
      <c r="E1132" t="s">
        <v>51</v>
      </c>
      <c r="F1132" t="s">
        <v>35</v>
      </c>
      <c r="G1132" t="s">
        <v>32</v>
      </c>
      <c r="H1132">
        <v>3484.01</v>
      </c>
      <c r="I1132">
        <v>849</v>
      </c>
      <c r="J1132">
        <v>2635.01</v>
      </c>
      <c r="K1132">
        <v>293.44</v>
      </c>
      <c r="L1132">
        <v>19217753</v>
      </c>
      <c r="M1132">
        <v>1.8100000000000001E-4</v>
      </c>
      <c r="N1132">
        <v>229867.22</v>
      </c>
      <c r="O1132">
        <v>4.22</v>
      </c>
      <c r="P1132">
        <v>6.35</v>
      </c>
      <c r="Q1132">
        <v>45.08</v>
      </c>
      <c r="R1132">
        <v>56.6</v>
      </c>
      <c r="S1132">
        <v>-1.68</v>
      </c>
      <c r="T1132" t="s">
        <v>55</v>
      </c>
      <c r="U1132">
        <f>YEAR(Plastic_Pollution_Data[[#This Row],[Date]])</f>
        <v>2022</v>
      </c>
    </row>
    <row r="1133" spans="1:21" x14ac:dyDescent="0.35">
      <c r="A1133">
        <v>1467</v>
      </c>
      <c r="B1133" s="1">
        <v>44666</v>
      </c>
      <c r="C1133" t="s">
        <v>30</v>
      </c>
      <c r="D1133" t="s">
        <v>34</v>
      </c>
      <c r="E1133" t="s">
        <v>51</v>
      </c>
      <c r="F1133" t="s">
        <v>43</v>
      </c>
      <c r="G1133" t="s">
        <v>24</v>
      </c>
      <c r="H1133">
        <v>639.89</v>
      </c>
      <c r="I1133">
        <v>84.35</v>
      </c>
      <c r="J1133">
        <v>555.54</v>
      </c>
      <c r="K1133">
        <v>86.92</v>
      </c>
      <c r="L1133">
        <v>1265707</v>
      </c>
      <c r="M1133">
        <v>5.0600000000000005E-4</v>
      </c>
      <c r="N1133">
        <v>38253.54</v>
      </c>
      <c r="O1133">
        <v>2.46</v>
      </c>
      <c r="P1133">
        <v>9.06</v>
      </c>
      <c r="Q1133">
        <v>58.87</v>
      </c>
      <c r="R1133">
        <v>45.65</v>
      </c>
      <c r="S1133">
        <v>-4.5199999999999996</v>
      </c>
      <c r="T1133" t="s">
        <v>55</v>
      </c>
      <c r="U1133">
        <f>YEAR(Plastic_Pollution_Data[[#This Row],[Date]])</f>
        <v>2022</v>
      </c>
    </row>
    <row r="1134" spans="1:21" x14ac:dyDescent="0.35">
      <c r="A1134">
        <v>1475</v>
      </c>
      <c r="B1134" s="1">
        <v>45060</v>
      </c>
      <c r="C1134" t="s">
        <v>48</v>
      </c>
      <c r="D1134" t="s">
        <v>34</v>
      </c>
      <c r="E1134" t="s">
        <v>51</v>
      </c>
      <c r="F1134" t="s">
        <v>23</v>
      </c>
      <c r="G1134" t="s">
        <v>32</v>
      </c>
      <c r="H1134">
        <v>4872.46</v>
      </c>
      <c r="I1134">
        <v>1818.66</v>
      </c>
      <c r="J1134">
        <v>3053.8</v>
      </c>
      <c r="K1134">
        <v>538.20000000000005</v>
      </c>
      <c r="L1134">
        <v>13595762</v>
      </c>
      <c r="M1134">
        <v>3.5799999999999997E-4</v>
      </c>
      <c r="N1134">
        <v>290683.55</v>
      </c>
      <c r="O1134">
        <v>1.52</v>
      </c>
      <c r="P1134">
        <v>6.5</v>
      </c>
      <c r="Q1134">
        <v>54.43</v>
      </c>
      <c r="R1134">
        <v>39.67</v>
      </c>
      <c r="S1134">
        <v>5.9</v>
      </c>
      <c r="T1134" t="s">
        <v>55</v>
      </c>
      <c r="U1134">
        <f>YEAR(Plastic_Pollution_Data[[#This Row],[Date]])</f>
        <v>2023</v>
      </c>
    </row>
    <row r="1135" spans="1:21" x14ac:dyDescent="0.35">
      <c r="A1135">
        <v>4</v>
      </c>
      <c r="B1135" s="1">
        <v>45404</v>
      </c>
      <c r="C1135" t="s">
        <v>48</v>
      </c>
      <c r="D1135" t="s">
        <v>37</v>
      </c>
      <c r="E1135" t="s">
        <v>52</v>
      </c>
      <c r="F1135" t="s">
        <v>28</v>
      </c>
      <c r="G1135" t="s">
        <v>32</v>
      </c>
      <c r="H1135">
        <v>1099.9100000000001</v>
      </c>
      <c r="I1135">
        <v>577.16</v>
      </c>
      <c r="J1135">
        <v>522.75</v>
      </c>
      <c r="K1135">
        <v>36.71</v>
      </c>
      <c r="L1135">
        <v>3242503</v>
      </c>
      <c r="M1135">
        <v>3.39E-4</v>
      </c>
      <c r="N1135">
        <v>89850.78</v>
      </c>
      <c r="O1135">
        <v>3.01</v>
      </c>
      <c r="P1135">
        <v>4.95</v>
      </c>
      <c r="Q1135">
        <v>22.84</v>
      </c>
      <c r="R1135">
        <v>47.3</v>
      </c>
      <c r="S1135">
        <v>29.86</v>
      </c>
      <c r="T1135" t="s">
        <v>55</v>
      </c>
      <c r="U1135">
        <f>YEAR(Plastic_Pollution_Data[[#This Row],[Date]])</f>
        <v>2024</v>
      </c>
    </row>
    <row r="1136" spans="1:21" x14ac:dyDescent="0.35">
      <c r="A1136">
        <v>26</v>
      </c>
      <c r="B1136" s="1">
        <v>44708</v>
      </c>
      <c r="C1136" t="s">
        <v>30</v>
      </c>
      <c r="D1136" t="s">
        <v>44</v>
      </c>
      <c r="E1136" t="s">
        <v>52</v>
      </c>
      <c r="F1136" t="s">
        <v>43</v>
      </c>
      <c r="G1136" t="s">
        <v>39</v>
      </c>
      <c r="H1136">
        <v>2073.69</v>
      </c>
      <c r="I1136">
        <v>500.71</v>
      </c>
      <c r="J1136">
        <v>1572.98</v>
      </c>
      <c r="K1136">
        <v>87.52</v>
      </c>
      <c r="L1136">
        <v>5030754</v>
      </c>
      <c r="M1136">
        <v>4.1199999999999999E-4</v>
      </c>
      <c r="N1136">
        <v>121933.44</v>
      </c>
      <c r="O1136">
        <v>1.57</v>
      </c>
      <c r="P1136">
        <v>2.12</v>
      </c>
      <c r="Q1136">
        <v>19.600000000000001</v>
      </c>
      <c r="R1136">
        <v>31.72</v>
      </c>
      <c r="S1136">
        <v>48.68</v>
      </c>
      <c r="T1136" t="s">
        <v>55</v>
      </c>
      <c r="U1136">
        <f>YEAR(Plastic_Pollution_Data[[#This Row],[Date]])</f>
        <v>2022</v>
      </c>
    </row>
    <row r="1137" spans="1:21" x14ac:dyDescent="0.35">
      <c r="A1137">
        <v>43</v>
      </c>
      <c r="B1137" s="1">
        <v>45543</v>
      </c>
      <c r="C1137" t="s">
        <v>48</v>
      </c>
      <c r="D1137" t="s">
        <v>31</v>
      </c>
      <c r="E1137" t="s">
        <v>52</v>
      </c>
      <c r="F1137" t="s">
        <v>23</v>
      </c>
      <c r="G1137" t="s">
        <v>32</v>
      </c>
      <c r="H1137">
        <v>2231.7600000000002</v>
      </c>
      <c r="I1137">
        <v>1120.69</v>
      </c>
      <c r="J1137">
        <v>1111.07</v>
      </c>
      <c r="K1137">
        <v>156.57</v>
      </c>
      <c r="L1137">
        <v>1069860</v>
      </c>
      <c r="M1137">
        <v>2.0860000000000002E-3</v>
      </c>
      <c r="N1137">
        <v>157403.13</v>
      </c>
      <c r="O1137">
        <v>6.13</v>
      </c>
      <c r="P1137">
        <v>1.64</v>
      </c>
      <c r="Q1137">
        <v>45.87</v>
      </c>
      <c r="R1137">
        <v>19.149999999999999</v>
      </c>
      <c r="S1137">
        <v>34.979999999999997</v>
      </c>
      <c r="T1137" t="s">
        <v>55</v>
      </c>
      <c r="U1137">
        <f>YEAR(Plastic_Pollution_Data[[#This Row],[Date]])</f>
        <v>2024</v>
      </c>
    </row>
    <row r="1138" spans="1:21" x14ac:dyDescent="0.35">
      <c r="A1138">
        <v>53</v>
      </c>
      <c r="B1138" s="1">
        <v>44892</v>
      </c>
      <c r="C1138" t="s">
        <v>47</v>
      </c>
      <c r="D1138" t="s">
        <v>27</v>
      </c>
      <c r="E1138" t="s">
        <v>52</v>
      </c>
      <c r="F1138" t="s">
        <v>23</v>
      </c>
      <c r="G1138" t="s">
        <v>39</v>
      </c>
      <c r="H1138">
        <v>1463.72</v>
      </c>
      <c r="I1138">
        <v>766.83</v>
      </c>
      <c r="J1138">
        <v>696.89</v>
      </c>
      <c r="K1138">
        <v>99.77</v>
      </c>
      <c r="L1138">
        <v>4400617</v>
      </c>
      <c r="M1138">
        <v>3.3300000000000002E-4</v>
      </c>
      <c r="N1138">
        <v>46955.05</v>
      </c>
      <c r="O1138">
        <v>5.34</v>
      </c>
      <c r="P1138">
        <v>6.38</v>
      </c>
      <c r="Q1138">
        <v>26.72</v>
      </c>
      <c r="R1138">
        <v>15.66</v>
      </c>
      <c r="S1138">
        <v>57.62</v>
      </c>
      <c r="T1138" t="s">
        <v>55</v>
      </c>
      <c r="U1138">
        <f>YEAR(Plastic_Pollution_Data[[#This Row],[Date]])</f>
        <v>2022</v>
      </c>
    </row>
    <row r="1139" spans="1:21" x14ac:dyDescent="0.35">
      <c r="A1139">
        <v>55</v>
      </c>
      <c r="B1139" s="1">
        <v>45315</v>
      </c>
      <c r="C1139" t="s">
        <v>33</v>
      </c>
      <c r="D1139" t="s">
        <v>44</v>
      </c>
      <c r="E1139" t="s">
        <v>52</v>
      </c>
      <c r="F1139" t="s">
        <v>23</v>
      </c>
      <c r="G1139" t="s">
        <v>29</v>
      </c>
      <c r="H1139">
        <v>780.51</v>
      </c>
      <c r="I1139">
        <v>435.09</v>
      </c>
      <c r="J1139">
        <v>345.42</v>
      </c>
      <c r="K1139">
        <v>34.39</v>
      </c>
      <c r="L1139">
        <v>12892161</v>
      </c>
      <c r="M1139">
        <v>6.0999999999999999E-5</v>
      </c>
      <c r="N1139">
        <v>28614.69</v>
      </c>
      <c r="O1139">
        <v>3.78</v>
      </c>
      <c r="P1139">
        <v>5.18</v>
      </c>
      <c r="Q1139">
        <v>23.83</v>
      </c>
      <c r="R1139">
        <v>37.85</v>
      </c>
      <c r="S1139">
        <v>38.32</v>
      </c>
      <c r="T1139" t="s">
        <v>55</v>
      </c>
      <c r="U1139">
        <f>YEAR(Plastic_Pollution_Data[[#This Row],[Date]])</f>
        <v>2024</v>
      </c>
    </row>
    <row r="1140" spans="1:21" x14ac:dyDescent="0.35">
      <c r="A1140">
        <v>71</v>
      </c>
      <c r="B1140" s="1">
        <v>45161</v>
      </c>
      <c r="C1140" t="s">
        <v>47</v>
      </c>
      <c r="D1140" t="s">
        <v>42</v>
      </c>
      <c r="E1140" t="s">
        <v>52</v>
      </c>
      <c r="F1140" t="s">
        <v>35</v>
      </c>
      <c r="G1140" t="s">
        <v>46</v>
      </c>
      <c r="H1140">
        <v>1914.71</v>
      </c>
      <c r="I1140">
        <v>1087.93</v>
      </c>
      <c r="J1140">
        <v>826.78</v>
      </c>
      <c r="K1140">
        <v>223.33</v>
      </c>
      <c r="L1140">
        <v>6770381</v>
      </c>
      <c r="M1140">
        <v>2.8299999999999999E-4</v>
      </c>
      <c r="N1140">
        <v>130488.41</v>
      </c>
      <c r="O1140">
        <v>3.37</v>
      </c>
      <c r="P1140">
        <v>2.23</v>
      </c>
      <c r="Q1140">
        <v>57.7</v>
      </c>
      <c r="R1140">
        <v>36.950000000000003</v>
      </c>
      <c r="S1140">
        <v>5.35</v>
      </c>
      <c r="T1140" t="s">
        <v>55</v>
      </c>
      <c r="U1140">
        <f>YEAR(Plastic_Pollution_Data[[#This Row],[Date]])</f>
        <v>2023</v>
      </c>
    </row>
    <row r="1141" spans="1:21" x14ac:dyDescent="0.35">
      <c r="A1141">
        <v>97</v>
      </c>
      <c r="B1141" s="1">
        <v>44886</v>
      </c>
      <c r="C1141" t="s">
        <v>48</v>
      </c>
      <c r="D1141" t="s">
        <v>27</v>
      </c>
      <c r="E1141" t="s">
        <v>52</v>
      </c>
      <c r="F1141" t="s">
        <v>35</v>
      </c>
      <c r="G1141" t="s">
        <v>32</v>
      </c>
      <c r="H1141">
        <v>291.10000000000002</v>
      </c>
      <c r="I1141">
        <v>135.84</v>
      </c>
      <c r="J1141">
        <v>155.26</v>
      </c>
      <c r="K1141">
        <v>9.07</v>
      </c>
      <c r="L1141">
        <v>10461752</v>
      </c>
      <c r="M1141">
        <v>2.8E-5</v>
      </c>
      <c r="N1141">
        <v>18426.71</v>
      </c>
      <c r="O1141">
        <v>3.34</v>
      </c>
      <c r="P1141">
        <v>1.1299999999999999</v>
      </c>
      <c r="Q1141">
        <v>12.87</v>
      </c>
      <c r="R1141">
        <v>43.83</v>
      </c>
      <c r="S1141">
        <v>43.3</v>
      </c>
      <c r="T1141" t="s">
        <v>55</v>
      </c>
      <c r="U1141">
        <f>YEAR(Plastic_Pollution_Data[[#This Row],[Date]])</f>
        <v>2022</v>
      </c>
    </row>
    <row r="1142" spans="1:21" x14ac:dyDescent="0.35">
      <c r="A1142">
        <v>122</v>
      </c>
      <c r="B1142" s="1">
        <v>44598</v>
      </c>
      <c r="C1142" t="s">
        <v>47</v>
      </c>
      <c r="D1142" t="s">
        <v>27</v>
      </c>
      <c r="E1142" t="s">
        <v>52</v>
      </c>
      <c r="F1142" t="s">
        <v>35</v>
      </c>
      <c r="G1142" t="s">
        <v>32</v>
      </c>
      <c r="H1142">
        <v>1587.03</v>
      </c>
      <c r="I1142">
        <v>424.14</v>
      </c>
      <c r="J1142">
        <v>1162.8900000000001</v>
      </c>
      <c r="K1142">
        <v>167.24</v>
      </c>
      <c r="L1142">
        <v>10500881</v>
      </c>
      <c r="M1142">
        <v>1.5100000000000001E-4</v>
      </c>
      <c r="N1142">
        <v>195933.61</v>
      </c>
      <c r="O1142">
        <v>8.35</v>
      </c>
      <c r="P1142">
        <v>1.98</v>
      </c>
      <c r="Q1142">
        <v>67.25</v>
      </c>
      <c r="R1142">
        <v>33.22</v>
      </c>
      <c r="S1142">
        <v>-0.47</v>
      </c>
      <c r="T1142" t="s">
        <v>55</v>
      </c>
      <c r="U1142">
        <f>YEAR(Plastic_Pollution_Data[[#This Row],[Date]])</f>
        <v>2022</v>
      </c>
    </row>
    <row r="1143" spans="1:21" x14ac:dyDescent="0.35">
      <c r="A1143">
        <v>125</v>
      </c>
      <c r="B1143" s="1">
        <v>45562</v>
      </c>
      <c r="C1143" t="s">
        <v>26</v>
      </c>
      <c r="D1143" t="s">
        <v>34</v>
      </c>
      <c r="E1143" t="s">
        <v>52</v>
      </c>
      <c r="F1143" t="s">
        <v>43</v>
      </c>
      <c r="G1143" t="s">
        <v>29</v>
      </c>
      <c r="H1143">
        <v>4653.75</v>
      </c>
      <c r="I1143">
        <v>1005.39</v>
      </c>
      <c r="J1143">
        <v>3648.36</v>
      </c>
      <c r="K1143">
        <v>512.24</v>
      </c>
      <c r="L1143">
        <v>4360957</v>
      </c>
      <c r="M1143">
        <v>1.067E-3</v>
      </c>
      <c r="N1143">
        <v>707719.34</v>
      </c>
      <c r="O1143">
        <v>9.06</v>
      </c>
      <c r="P1143">
        <v>2.36</v>
      </c>
      <c r="Q1143">
        <v>55.99</v>
      </c>
      <c r="R1143">
        <v>18.850000000000001</v>
      </c>
      <c r="S1143">
        <v>25.16</v>
      </c>
      <c r="T1143" t="s">
        <v>55</v>
      </c>
      <c r="U1143">
        <f>YEAR(Plastic_Pollution_Data[[#This Row],[Date]])</f>
        <v>2024</v>
      </c>
    </row>
    <row r="1144" spans="1:21" x14ac:dyDescent="0.35">
      <c r="A1144">
        <v>167</v>
      </c>
      <c r="B1144" s="1">
        <v>45295</v>
      </c>
      <c r="C1144" t="s">
        <v>30</v>
      </c>
      <c r="D1144" t="s">
        <v>31</v>
      </c>
      <c r="E1144" t="s">
        <v>52</v>
      </c>
      <c r="F1144" t="s">
        <v>43</v>
      </c>
      <c r="G1144" t="s">
        <v>29</v>
      </c>
      <c r="H1144">
        <v>3706.09</v>
      </c>
      <c r="I1144">
        <v>1539.82</v>
      </c>
      <c r="J1144">
        <v>2166.27</v>
      </c>
      <c r="K1144">
        <v>437.07</v>
      </c>
      <c r="L1144">
        <v>16534364</v>
      </c>
      <c r="M1144">
        <v>2.24E-4</v>
      </c>
      <c r="N1144">
        <v>224632.83</v>
      </c>
      <c r="O1144">
        <v>2.4</v>
      </c>
      <c r="P1144">
        <v>1.76</v>
      </c>
      <c r="Q1144">
        <v>32.17</v>
      </c>
      <c r="R1144">
        <v>54.89</v>
      </c>
      <c r="S1144">
        <v>12.94</v>
      </c>
      <c r="T1144" t="s">
        <v>55</v>
      </c>
      <c r="U1144">
        <f>YEAR(Plastic_Pollution_Data[[#This Row],[Date]])</f>
        <v>2024</v>
      </c>
    </row>
    <row r="1145" spans="1:21" x14ac:dyDescent="0.35">
      <c r="A1145">
        <v>168</v>
      </c>
      <c r="B1145" s="1">
        <v>44998</v>
      </c>
      <c r="C1145" t="s">
        <v>45</v>
      </c>
      <c r="D1145" t="s">
        <v>44</v>
      </c>
      <c r="E1145" t="s">
        <v>52</v>
      </c>
      <c r="F1145" t="s">
        <v>23</v>
      </c>
      <c r="G1145" t="s">
        <v>29</v>
      </c>
      <c r="H1145">
        <v>737.37</v>
      </c>
      <c r="I1145">
        <v>262.64999999999998</v>
      </c>
      <c r="J1145">
        <v>474.72</v>
      </c>
      <c r="K1145">
        <v>137.36000000000001</v>
      </c>
      <c r="L1145">
        <v>3686879</v>
      </c>
      <c r="M1145">
        <v>2.0000000000000001E-4</v>
      </c>
      <c r="N1145">
        <v>56105.95</v>
      </c>
      <c r="O1145">
        <v>4.84</v>
      </c>
      <c r="P1145">
        <v>5.93</v>
      </c>
      <c r="Q1145">
        <v>39.549999999999997</v>
      </c>
      <c r="R1145">
        <v>36.42</v>
      </c>
      <c r="S1145">
        <v>24.03</v>
      </c>
      <c r="T1145" t="s">
        <v>55</v>
      </c>
      <c r="U1145">
        <f>YEAR(Plastic_Pollution_Data[[#This Row],[Date]])</f>
        <v>2023</v>
      </c>
    </row>
    <row r="1146" spans="1:21" x14ac:dyDescent="0.35">
      <c r="A1146">
        <v>196</v>
      </c>
      <c r="B1146" s="1">
        <v>44748</v>
      </c>
      <c r="C1146" t="s">
        <v>48</v>
      </c>
      <c r="D1146" t="s">
        <v>37</v>
      </c>
      <c r="E1146" t="s">
        <v>52</v>
      </c>
      <c r="F1146" t="s">
        <v>28</v>
      </c>
      <c r="G1146" t="s">
        <v>40</v>
      </c>
      <c r="H1146">
        <v>4785.9799999999996</v>
      </c>
      <c r="I1146">
        <v>2134.5500000000002</v>
      </c>
      <c r="J1146">
        <v>2651.43</v>
      </c>
      <c r="K1146">
        <v>278.16000000000003</v>
      </c>
      <c r="L1146">
        <v>2903742</v>
      </c>
      <c r="M1146">
        <v>1.6479999999999999E-3</v>
      </c>
      <c r="N1146">
        <v>270818.34000000003</v>
      </c>
      <c r="O1146">
        <v>1.45</v>
      </c>
      <c r="P1146">
        <v>9.3699999999999992</v>
      </c>
      <c r="Q1146">
        <v>69.38</v>
      </c>
      <c r="R1146">
        <v>10.87</v>
      </c>
      <c r="S1146">
        <v>19.75</v>
      </c>
      <c r="T1146" t="s">
        <v>55</v>
      </c>
      <c r="U1146">
        <f>YEAR(Plastic_Pollution_Data[[#This Row],[Date]])</f>
        <v>2022</v>
      </c>
    </row>
    <row r="1147" spans="1:21" x14ac:dyDescent="0.35">
      <c r="A1147">
        <v>205</v>
      </c>
      <c r="B1147" s="1">
        <v>44580</v>
      </c>
      <c r="C1147" t="s">
        <v>30</v>
      </c>
      <c r="D1147" t="s">
        <v>21</v>
      </c>
      <c r="E1147" t="s">
        <v>52</v>
      </c>
      <c r="F1147" t="s">
        <v>35</v>
      </c>
      <c r="G1147" t="s">
        <v>46</v>
      </c>
      <c r="H1147">
        <v>4157.96</v>
      </c>
      <c r="I1147">
        <v>2390.64</v>
      </c>
      <c r="J1147">
        <v>1767.32</v>
      </c>
      <c r="K1147">
        <v>172.75</v>
      </c>
      <c r="L1147">
        <v>625721</v>
      </c>
      <c r="M1147">
        <v>6.6449999999999999E-3</v>
      </c>
      <c r="N1147">
        <v>88912.36</v>
      </c>
      <c r="O1147">
        <v>3.47</v>
      </c>
      <c r="P1147">
        <v>4.9400000000000004</v>
      </c>
      <c r="Q1147">
        <v>66.14</v>
      </c>
      <c r="R1147">
        <v>37.1</v>
      </c>
      <c r="S1147">
        <v>-3.24</v>
      </c>
      <c r="T1147" t="s">
        <v>55</v>
      </c>
      <c r="U1147">
        <f>YEAR(Plastic_Pollution_Data[[#This Row],[Date]])</f>
        <v>2022</v>
      </c>
    </row>
    <row r="1148" spans="1:21" x14ac:dyDescent="0.35">
      <c r="A1148">
        <v>236</v>
      </c>
      <c r="B1148" s="1">
        <v>45295</v>
      </c>
      <c r="C1148" t="s">
        <v>20</v>
      </c>
      <c r="D1148" t="s">
        <v>44</v>
      </c>
      <c r="E1148" t="s">
        <v>52</v>
      </c>
      <c r="F1148" t="s">
        <v>43</v>
      </c>
      <c r="G1148" t="s">
        <v>32</v>
      </c>
      <c r="H1148">
        <v>4364.6899999999996</v>
      </c>
      <c r="I1148">
        <v>2501</v>
      </c>
      <c r="J1148">
        <v>1863.69</v>
      </c>
      <c r="K1148">
        <v>218.66</v>
      </c>
      <c r="L1148">
        <v>17566204</v>
      </c>
      <c r="M1148">
        <v>2.4800000000000001E-4</v>
      </c>
      <c r="N1148">
        <v>312905.34000000003</v>
      </c>
      <c r="O1148">
        <v>8.76</v>
      </c>
      <c r="P1148">
        <v>1.24</v>
      </c>
      <c r="Q1148">
        <v>60.94</v>
      </c>
      <c r="R1148">
        <v>40.369999999999997</v>
      </c>
      <c r="S1148">
        <v>-1.31</v>
      </c>
      <c r="T1148" t="s">
        <v>55</v>
      </c>
      <c r="U1148">
        <f>YEAR(Plastic_Pollution_Data[[#This Row],[Date]])</f>
        <v>2024</v>
      </c>
    </row>
    <row r="1149" spans="1:21" x14ac:dyDescent="0.35">
      <c r="A1149">
        <v>240</v>
      </c>
      <c r="B1149" s="1">
        <v>44803</v>
      </c>
      <c r="C1149" t="s">
        <v>36</v>
      </c>
      <c r="D1149" t="s">
        <v>21</v>
      </c>
      <c r="E1149" t="s">
        <v>52</v>
      </c>
      <c r="F1149" t="s">
        <v>23</v>
      </c>
      <c r="G1149" t="s">
        <v>38</v>
      </c>
      <c r="H1149">
        <v>1899.19</v>
      </c>
      <c r="I1149">
        <v>289.27</v>
      </c>
      <c r="J1149">
        <v>1609.92</v>
      </c>
      <c r="K1149">
        <v>333.86</v>
      </c>
      <c r="L1149">
        <v>19518796</v>
      </c>
      <c r="M1149">
        <v>9.7E-5</v>
      </c>
      <c r="N1149">
        <v>89026.9</v>
      </c>
      <c r="O1149">
        <v>2.31</v>
      </c>
      <c r="P1149">
        <v>3.79</v>
      </c>
      <c r="Q1149">
        <v>42.62</v>
      </c>
      <c r="R1149">
        <v>15.59</v>
      </c>
      <c r="S1149">
        <v>41.79</v>
      </c>
      <c r="T1149" t="s">
        <v>55</v>
      </c>
      <c r="U1149">
        <f>YEAR(Plastic_Pollution_Data[[#This Row],[Date]])</f>
        <v>2022</v>
      </c>
    </row>
    <row r="1150" spans="1:21" x14ac:dyDescent="0.35">
      <c r="A1150">
        <v>263</v>
      </c>
      <c r="B1150" s="1">
        <v>45496</v>
      </c>
      <c r="C1150" t="s">
        <v>20</v>
      </c>
      <c r="D1150" t="s">
        <v>34</v>
      </c>
      <c r="E1150" t="s">
        <v>52</v>
      </c>
      <c r="F1150" t="s">
        <v>43</v>
      </c>
      <c r="G1150" t="s">
        <v>29</v>
      </c>
      <c r="H1150">
        <v>1370.19</v>
      </c>
      <c r="I1150">
        <v>748.41</v>
      </c>
      <c r="J1150">
        <v>621.78</v>
      </c>
      <c r="K1150">
        <v>35.909999999999997</v>
      </c>
      <c r="L1150">
        <v>12340844</v>
      </c>
      <c r="M1150">
        <v>1.11E-4</v>
      </c>
      <c r="N1150">
        <v>76314.490000000005</v>
      </c>
      <c r="O1150">
        <v>7.98</v>
      </c>
      <c r="P1150">
        <v>7.99</v>
      </c>
      <c r="Q1150">
        <v>29.87</v>
      </c>
      <c r="R1150">
        <v>27.27</v>
      </c>
      <c r="S1150">
        <v>42.86</v>
      </c>
      <c r="T1150" t="s">
        <v>55</v>
      </c>
      <c r="U1150">
        <f>YEAR(Plastic_Pollution_Data[[#This Row],[Date]])</f>
        <v>2024</v>
      </c>
    </row>
    <row r="1151" spans="1:21" x14ac:dyDescent="0.35">
      <c r="A1151">
        <v>277</v>
      </c>
      <c r="B1151" s="1">
        <v>44889</v>
      </c>
      <c r="C1151" t="s">
        <v>47</v>
      </c>
      <c r="D1151" t="s">
        <v>42</v>
      </c>
      <c r="E1151" t="s">
        <v>52</v>
      </c>
      <c r="F1151" t="s">
        <v>35</v>
      </c>
      <c r="G1151" t="s">
        <v>24</v>
      </c>
      <c r="H1151">
        <v>3093.34</v>
      </c>
      <c r="I1151">
        <v>1852.84</v>
      </c>
      <c r="J1151">
        <v>1240.5</v>
      </c>
      <c r="K1151">
        <v>186.18</v>
      </c>
      <c r="L1151">
        <v>18983470</v>
      </c>
      <c r="M1151">
        <v>1.63E-4</v>
      </c>
      <c r="N1151">
        <v>85481.49</v>
      </c>
      <c r="O1151">
        <v>6.72</v>
      </c>
      <c r="P1151">
        <v>2.34</v>
      </c>
      <c r="Q1151">
        <v>22.07</v>
      </c>
      <c r="R1151">
        <v>47.36</v>
      </c>
      <c r="S1151">
        <v>30.57</v>
      </c>
      <c r="T1151" t="s">
        <v>55</v>
      </c>
      <c r="U1151">
        <f>YEAR(Plastic_Pollution_Data[[#This Row],[Date]])</f>
        <v>2022</v>
      </c>
    </row>
    <row r="1152" spans="1:21" x14ac:dyDescent="0.35">
      <c r="A1152">
        <v>325</v>
      </c>
      <c r="B1152" s="1">
        <v>44565</v>
      </c>
      <c r="C1152" t="s">
        <v>47</v>
      </c>
      <c r="D1152" t="s">
        <v>49</v>
      </c>
      <c r="E1152" t="s">
        <v>52</v>
      </c>
      <c r="F1152" t="s">
        <v>23</v>
      </c>
      <c r="G1152" t="s">
        <v>39</v>
      </c>
      <c r="H1152">
        <v>2973.48</v>
      </c>
      <c r="I1152">
        <v>991.27</v>
      </c>
      <c r="J1152">
        <v>1982.21</v>
      </c>
      <c r="K1152">
        <v>579.33000000000004</v>
      </c>
      <c r="L1152">
        <v>12263118</v>
      </c>
      <c r="M1152">
        <v>2.42E-4</v>
      </c>
      <c r="N1152">
        <v>247875.95</v>
      </c>
      <c r="O1152">
        <v>3.33</v>
      </c>
      <c r="P1152">
        <v>5.66</v>
      </c>
      <c r="Q1152">
        <v>36.69</v>
      </c>
      <c r="R1152">
        <v>15.74</v>
      </c>
      <c r="S1152">
        <v>47.57</v>
      </c>
      <c r="T1152" t="s">
        <v>55</v>
      </c>
      <c r="U1152">
        <f>YEAR(Plastic_Pollution_Data[[#This Row],[Date]])</f>
        <v>2022</v>
      </c>
    </row>
    <row r="1153" spans="1:21" x14ac:dyDescent="0.35">
      <c r="A1153">
        <v>326</v>
      </c>
      <c r="B1153" s="1">
        <v>45320</v>
      </c>
      <c r="C1153" t="s">
        <v>45</v>
      </c>
      <c r="D1153" t="s">
        <v>27</v>
      </c>
      <c r="E1153" t="s">
        <v>52</v>
      </c>
      <c r="F1153" t="s">
        <v>35</v>
      </c>
      <c r="G1153" t="s">
        <v>29</v>
      </c>
      <c r="H1153">
        <v>1562.16</v>
      </c>
      <c r="I1153">
        <v>506.44</v>
      </c>
      <c r="J1153">
        <v>1055.72</v>
      </c>
      <c r="K1153">
        <v>249.89</v>
      </c>
      <c r="L1153">
        <v>7813462</v>
      </c>
      <c r="M1153">
        <v>2.0000000000000001E-4</v>
      </c>
      <c r="N1153">
        <v>97929.55</v>
      </c>
      <c r="O1153">
        <v>2.38</v>
      </c>
      <c r="P1153">
        <v>8.0500000000000007</v>
      </c>
      <c r="Q1153">
        <v>37.32</v>
      </c>
      <c r="R1153">
        <v>11.64</v>
      </c>
      <c r="S1153">
        <v>51.04</v>
      </c>
      <c r="T1153" t="s">
        <v>55</v>
      </c>
      <c r="U1153">
        <f>YEAR(Plastic_Pollution_Data[[#This Row],[Date]])</f>
        <v>2024</v>
      </c>
    </row>
    <row r="1154" spans="1:21" x14ac:dyDescent="0.35">
      <c r="A1154">
        <v>334</v>
      </c>
      <c r="B1154" s="1">
        <v>45012</v>
      </c>
      <c r="C1154" t="s">
        <v>36</v>
      </c>
      <c r="D1154" t="s">
        <v>42</v>
      </c>
      <c r="E1154" t="s">
        <v>52</v>
      </c>
      <c r="F1154" t="s">
        <v>28</v>
      </c>
      <c r="G1154" t="s">
        <v>40</v>
      </c>
      <c r="H1154">
        <v>4296.7</v>
      </c>
      <c r="I1154">
        <v>1663.89</v>
      </c>
      <c r="J1154">
        <v>2632.81</v>
      </c>
      <c r="K1154">
        <v>484.13</v>
      </c>
      <c r="L1154">
        <v>6051969</v>
      </c>
      <c r="M1154">
        <v>7.1000000000000002E-4</v>
      </c>
      <c r="N1154">
        <v>189818.26</v>
      </c>
      <c r="O1154">
        <v>6.87</v>
      </c>
      <c r="P1154">
        <v>7.67</v>
      </c>
      <c r="Q1154">
        <v>40.36</v>
      </c>
      <c r="R1154">
        <v>18.77</v>
      </c>
      <c r="S1154">
        <v>40.869999999999997</v>
      </c>
      <c r="T1154" t="s">
        <v>55</v>
      </c>
      <c r="U1154">
        <f>YEAR(Plastic_Pollution_Data[[#This Row],[Date]])</f>
        <v>2023</v>
      </c>
    </row>
    <row r="1155" spans="1:21" x14ac:dyDescent="0.35">
      <c r="A1155">
        <v>342</v>
      </c>
      <c r="B1155" s="1">
        <v>45534</v>
      </c>
      <c r="C1155" t="s">
        <v>48</v>
      </c>
      <c r="D1155" t="s">
        <v>27</v>
      </c>
      <c r="E1155" t="s">
        <v>52</v>
      </c>
      <c r="F1155" t="s">
        <v>23</v>
      </c>
      <c r="G1155" t="s">
        <v>29</v>
      </c>
      <c r="H1155">
        <v>1399.58</v>
      </c>
      <c r="I1155">
        <v>224.6</v>
      </c>
      <c r="J1155">
        <v>1174.98</v>
      </c>
      <c r="K1155">
        <v>255.27</v>
      </c>
      <c r="L1155">
        <v>16924497</v>
      </c>
      <c r="M1155">
        <v>8.2999999999999998E-5</v>
      </c>
      <c r="N1155">
        <v>153237.37</v>
      </c>
      <c r="O1155">
        <v>5.35</v>
      </c>
      <c r="P1155">
        <v>8.41</v>
      </c>
      <c r="Q1155">
        <v>11.39</v>
      </c>
      <c r="R1155">
        <v>30.93</v>
      </c>
      <c r="S1155">
        <v>57.68</v>
      </c>
      <c r="T1155" t="s">
        <v>55</v>
      </c>
      <c r="U1155">
        <f>YEAR(Plastic_Pollution_Data[[#This Row],[Date]])</f>
        <v>2024</v>
      </c>
    </row>
    <row r="1156" spans="1:21" x14ac:dyDescent="0.35">
      <c r="A1156">
        <v>365</v>
      </c>
      <c r="B1156" s="1">
        <v>45281</v>
      </c>
      <c r="C1156" t="s">
        <v>30</v>
      </c>
      <c r="D1156" t="s">
        <v>31</v>
      </c>
      <c r="E1156" t="s">
        <v>52</v>
      </c>
      <c r="F1156" t="s">
        <v>23</v>
      </c>
      <c r="G1156" t="s">
        <v>38</v>
      </c>
      <c r="H1156">
        <v>1137.6300000000001</v>
      </c>
      <c r="I1156">
        <v>414.12</v>
      </c>
      <c r="J1156">
        <v>723.51</v>
      </c>
      <c r="K1156">
        <v>205.05</v>
      </c>
      <c r="L1156">
        <v>17764286</v>
      </c>
      <c r="M1156">
        <v>6.3999999999999997E-5</v>
      </c>
      <c r="N1156">
        <v>118653.24</v>
      </c>
      <c r="O1156">
        <v>3.41</v>
      </c>
      <c r="P1156">
        <v>6.6</v>
      </c>
      <c r="Q1156">
        <v>50.17</v>
      </c>
      <c r="R1156">
        <v>44.4</v>
      </c>
      <c r="S1156">
        <v>5.43</v>
      </c>
      <c r="T1156" t="s">
        <v>55</v>
      </c>
      <c r="U1156">
        <f>YEAR(Plastic_Pollution_Data[[#This Row],[Date]])</f>
        <v>2023</v>
      </c>
    </row>
    <row r="1157" spans="1:21" x14ac:dyDescent="0.35">
      <c r="A1157">
        <v>368</v>
      </c>
      <c r="B1157" s="1">
        <v>45406</v>
      </c>
      <c r="C1157" t="s">
        <v>47</v>
      </c>
      <c r="D1157" t="s">
        <v>44</v>
      </c>
      <c r="E1157" t="s">
        <v>52</v>
      </c>
      <c r="F1157" t="s">
        <v>43</v>
      </c>
      <c r="G1157" t="s">
        <v>32</v>
      </c>
      <c r="H1157">
        <v>793.48</v>
      </c>
      <c r="I1157">
        <v>309.72000000000003</v>
      </c>
      <c r="J1157">
        <v>483.76</v>
      </c>
      <c r="K1157">
        <v>136.16999999999999</v>
      </c>
      <c r="L1157">
        <v>3354150</v>
      </c>
      <c r="M1157">
        <v>2.3699999999999999E-4</v>
      </c>
      <c r="N1157">
        <v>48448.94</v>
      </c>
      <c r="O1157">
        <v>3.66</v>
      </c>
      <c r="P1157">
        <v>7.15</v>
      </c>
      <c r="Q1157">
        <v>22.26</v>
      </c>
      <c r="R1157">
        <v>39.42</v>
      </c>
      <c r="S1157">
        <v>38.32</v>
      </c>
      <c r="T1157" t="s">
        <v>55</v>
      </c>
      <c r="U1157">
        <f>YEAR(Plastic_Pollution_Data[[#This Row],[Date]])</f>
        <v>2024</v>
      </c>
    </row>
    <row r="1158" spans="1:21" x14ac:dyDescent="0.35">
      <c r="A1158">
        <v>382</v>
      </c>
      <c r="B1158" s="1">
        <v>44808</v>
      </c>
      <c r="C1158" t="s">
        <v>33</v>
      </c>
      <c r="D1158" t="s">
        <v>37</v>
      </c>
      <c r="E1158" t="s">
        <v>52</v>
      </c>
      <c r="F1158" t="s">
        <v>28</v>
      </c>
      <c r="G1158" t="s">
        <v>24</v>
      </c>
      <c r="H1158">
        <v>1874.93</v>
      </c>
      <c r="I1158">
        <v>539.1</v>
      </c>
      <c r="J1158">
        <v>1335.83</v>
      </c>
      <c r="K1158">
        <v>380.33</v>
      </c>
      <c r="L1158">
        <v>1517438</v>
      </c>
      <c r="M1158">
        <v>1.2359999999999999E-3</v>
      </c>
      <c r="N1158">
        <v>74925.350000000006</v>
      </c>
      <c r="O1158">
        <v>7.76</v>
      </c>
      <c r="P1158">
        <v>3.94</v>
      </c>
      <c r="Q1158">
        <v>46.59</v>
      </c>
      <c r="R1158">
        <v>34.200000000000003</v>
      </c>
      <c r="S1158">
        <v>19.21</v>
      </c>
      <c r="T1158" t="s">
        <v>55</v>
      </c>
      <c r="U1158">
        <f>YEAR(Plastic_Pollution_Data[[#This Row],[Date]])</f>
        <v>2022</v>
      </c>
    </row>
    <row r="1159" spans="1:21" x14ac:dyDescent="0.35">
      <c r="A1159">
        <v>390</v>
      </c>
      <c r="B1159" s="1">
        <v>44643</v>
      </c>
      <c r="C1159" t="s">
        <v>33</v>
      </c>
      <c r="D1159" t="s">
        <v>41</v>
      </c>
      <c r="E1159" t="s">
        <v>52</v>
      </c>
      <c r="F1159" t="s">
        <v>35</v>
      </c>
      <c r="G1159" t="s">
        <v>40</v>
      </c>
      <c r="H1159">
        <v>724.03</v>
      </c>
      <c r="I1159">
        <v>299.63</v>
      </c>
      <c r="J1159">
        <v>424.4</v>
      </c>
      <c r="K1159">
        <v>60.67</v>
      </c>
      <c r="L1159">
        <v>6168915</v>
      </c>
      <c r="M1159">
        <v>1.17E-4</v>
      </c>
      <c r="N1159">
        <v>83403.64</v>
      </c>
      <c r="O1159">
        <v>4.04</v>
      </c>
      <c r="P1159">
        <v>5.83</v>
      </c>
      <c r="Q1159">
        <v>55.51</v>
      </c>
      <c r="R1159">
        <v>13.93</v>
      </c>
      <c r="S1159">
        <v>30.56</v>
      </c>
      <c r="T1159" t="s">
        <v>55</v>
      </c>
      <c r="U1159">
        <f>YEAR(Plastic_Pollution_Data[[#This Row],[Date]])</f>
        <v>2022</v>
      </c>
    </row>
    <row r="1160" spans="1:21" x14ac:dyDescent="0.35">
      <c r="A1160">
        <v>396</v>
      </c>
      <c r="B1160" s="1">
        <v>44748</v>
      </c>
      <c r="C1160" t="s">
        <v>30</v>
      </c>
      <c r="D1160" t="s">
        <v>49</v>
      </c>
      <c r="E1160" t="s">
        <v>52</v>
      </c>
      <c r="F1160" t="s">
        <v>28</v>
      </c>
      <c r="G1160" t="s">
        <v>46</v>
      </c>
      <c r="H1160">
        <v>4681.54</v>
      </c>
      <c r="I1160">
        <v>1377.09</v>
      </c>
      <c r="J1160">
        <v>3304.45</v>
      </c>
      <c r="K1160">
        <v>704.37</v>
      </c>
      <c r="L1160">
        <v>9578972</v>
      </c>
      <c r="M1160">
        <v>4.8899999999999996E-4</v>
      </c>
      <c r="N1160">
        <v>177148.09</v>
      </c>
      <c r="O1160">
        <v>8.51</v>
      </c>
      <c r="P1160">
        <v>7.32</v>
      </c>
      <c r="Q1160">
        <v>31.03</v>
      </c>
      <c r="R1160">
        <v>49.06</v>
      </c>
      <c r="S1160">
        <v>19.91</v>
      </c>
      <c r="T1160" t="s">
        <v>55</v>
      </c>
      <c r="U1160">
        <f>YEAR(Plastic_Pollution_Data[[#This Row],[Date]])</f>
        <v>2022</v>
      </c>
    </row>
    <row r="1161" spans="1:21" x14ac:dyDescent="0.35">
      <c r="A1161">
        <v>404</v>
      </c>
      <c r="B1161" s="1">
        <v>45317</v>
      </c>
      <c r="C1161" t="s">
        <v>48</v>
      </c>
      <c r="D1161" t="s">
        <v>34</v>
      </c>
      <c r="E1161" t="s">
        <v>52</v>
      </c>
      <c r="F1161" t="s">
        <v>35</v>
      </c>
      <c r="G1161" t="s">
        <v>32</v>
      </c>
      <c r="H1161">
        <v>241.53</v>
      </c>
      <c r="I1161">
        <v>101.07</v>
      </c>
      <c r="J1161">
        <v>140.46</v>
      </c>
      <c r="K1161">
        <v>40.53</v>
      </c>
      <c r="L1161">
        <v>19431640</v>
      </c>
      <c r="M1161">
        <v>1.2E-5</v>
      </c>
      <c r="N1161">
        <v>22513.99</v>
      </c>
      <c r="O1161">
        <v>5.35</v>
      </c>
      <c r="P1161">
        <v>9.3699999999999992</v>
      </c>
      <c r="Q1161">
        <v>61.72</v>
      </c>
      <c r="R1161">
        <v>27.46</v>
      </c>
      <c r="S1161">
        <v>10.82</v>
      </c>
      <c r="T1161" t="s">
        <v>55</v>
      </c>
      <c r="U1161">
        <f>YEAR(Plastic_Pollution_Data[[#This Row],[Date]])</f>
        <v>2024</v>
      </c>
    </row>
    <row r="1162" spans="1:21" x14ac:dyDescent="0.35">
      <c r="A1162">
        <v>409</v>
      </c>
      <c r="B1162" s="1">
        <v>44765</v>
      </c>
      <c r="C1162" t="s">
        <v>30</v>
      </c>
      <c r="D1162" t="s">
        <v>21</v>
      </c>
      <c r="E1162" t="s">
        <v>52</v>
      </c>
      <c r="F1162" t="s">
        <v>23</v>
      </c>
      <c r="G1162" t="s">
        <v>38</v>
      </c>
      <c r="H1162">
        <v>4388.41</v>
      </c>
      <c r="I1162">
        <v>2320.5100000000002</v>
      </c>
      <c r="J1162">
        <v>2067.9</v>
      </c>
      <c r="K1162">
        <v>215.33</v>
      </c>
      <c r="L1162">
        <v>11151709</v>
      </c>
      <c r="M1162">
        <v>3.9399999999999998E-4</v>
      </c>
      <c r="N1162">
        <v>342791.91</v>
      </c>
      <c r="O1162">
        <v>4.32</v>
      </c>
      <c r="P1162">
        <v>2.12</v>
      </c>
      <c r="Q1162">
        <v>58.4</v>
      </c>
      <c r="R1162">
        <v>41.8</v>
      </c>
      <c r="S1162">
        <v>-0.2</v>
      </c>
      <c r="T1162" t="s">
        <v>55</v>
      </c>
      <c r="U1162">
        <f>YEAR(Plastic_Pollution_Data[[#This Row],[Date]])</f>
        <v>2022</v>
      </c>
    </row>
    <row r="1163" spans="1:21" x14ac:dyDescent="0.35">
      <c r="A1163">
        <v>415</v>
      </c>
      <c r="B1163" s="1">
        <v>45550</v>
      </c>
      <c r="C1163" t="s">
        <v>45</v>
      </c>
      <c r="D1163" t="s">
        <v>31</v>
      </c>
      <c r="E1163" t="s">
        <v>52</v>
      </c>
      <c r="F1163" t="s">
        <v>35</v>
      </c>
      <c r="G1163" t="s">
        <v>38</v>
      </c>
      <c r="H1163">
        <v>4059.23</v>
      </c>
      <c r="I1163">
        <v>1280.03</v>
      </c>
      <c r="J1163">
        <v>2779.2</v>
      </c>
      <c r="K1163">
        <v>475.85</v>
      </c>
      <c r="L1163">
        <v>800471</v>
      </c>
      <c r="M1163">
        <v>5.071E-3</v>
      </c>
      <c r="N1163">
        <v>349487.05</v>
      </c>
      <c r="O1163">
        <v>5.33</v>
      </c>
      <c r="P1163">
        <v>8.6999999999999993</v>
      </c>
      <c r="Q1163">
        <v>55.8</v>
      </c>
      <c r="R1163">
        <v>42.09</v>
      </c>
      <c r="S1163">
        <v>2.11</v>
      </c>
      <c r="T1163" t="s">
        <v>55</v>
      </c>
      <c r="U1163">
        <f>YEAR(Plastic_Pollution_Data[[#This Row],[Date]])</f>
        <v>2024</v>
      </c>
    </row>
    <row r="1164" spans="1:21" x14ac:dyDescent="0.35">
      <c r="A1164">
        <v>426</v>
      </c>
      <c r="B1164" s="1">
        <v>45324</v>
      </c>
      <c r="C1164" t="s">
        <v>48</v>
      </c>
      <c r="D1164" t="s">
        <v>41</v>
      </c>
      <c r="E1164" t="s">
        <v>52</v>
      </c>
      <c r="F1164" t="s">
        <v>28</v>
      </c>
      <c r="G1164" t="s">
        <v>46</v>
      </c>
      <c r="H1164">
        <v>775.66</v>
      </c>
      <c r="I1164">
        <v>338.69</v>
      </c>
      <c r="J1164">
        <v>436.97</v>
      </c>
      <c r="K1164">
        <v>119.83</v>
      </c>
      <c r="L1164">
        <v>3779777</v>
      </c>
      <c r="M1164">
        <v>2.05E-4</v>
      </c>
      <c r="N1164">
        <v>75369.88</v>
      </c>
      <c r="O1164">
        <v>4.7300000000000004</v>
      </c>
      <c r="P1164">
        <v>8.49</v>
      </c>
      <c r="Q1164">
        <v>43.37</v>
      </c>
      <c r="R1164">
        <v>11.68</v>
      </c>
      <c r="S1164">
        <v>44.95</v>
      </c>
      <c r="T1164" t="s">
        <v>55</v>
      </c>
      <c r="U1164">
        <f>YEAR(Plastic_Pollution_Data[[#This Row],[Date]])</f>
        <v>2024</v>
      </c>
    </row>
    <row r="1165" spans="1:21" x14ac:dyDescent="0.35">
      <c r="A1165">
        <v>470</v>
      </c>
      <c r="B1165" s="1">
        <v>44958</v>
      </c>
      <c r="C1165" t="s">
        <v>26</v>
      </c>
      <c r="D1165" t="s">
        <v>42</v>
      </c>
      <c r="E1165" t="s">
        <v>52</v>
      </c>
      <c r="F1165" t="s">
        <v>28</v>
      </c>
      <c r="G1165" t="s">
        <v>40</v>
      </c>
      <c r="H1165">
        <v>4869.13</v>
      </c>
      <c r="I1165">
        <v>2086.71</v>
      </c>
      <c r="J1165">
        <v>2782.42</v>
      </c>
      <c r="K1165">
        <v>262.24</v>
      </c>
      <c r="L1165">
        <v>1367309</v>
      </c>
      <c r="M1165">
        <v>3.5609999999999999E-3</v>
      </c>
      <c r="N1165">
        <v>512241.19</v>
      </c>
      <c r="O1165">
        <v>8.19</v>
      </c>
      <c r="P1165">
        <v>4.88</v>
      </c>
      <c r="Q1165">
        <v>50.12</v>
      </c>
      <c r="R1165">
        <v>46.09</v>
      </c>
      <c r="S1165">
        <v>3.79</v>
      </c>
      <c r="T1165" t="s">
        <v>55</v>
      </c>
      <c r="U1165">
        <f>YEAR(Plastic_Pollution_Data[[#This Row],[Date]])</f>
        <v>2023</v>
      </c>
    </row>
    <row r="1166" spans="1:21" x14ac:dyDescent="0.35">
      <c r="A1166">
        <v>492</v>
      </c>
      <c r="B1166" s="1">
        <v>45250</v>
      </c>
      <c r="C1166" t="s">
        <v>33</v>
      </c>
      <c r="D1166" t="s">
        <v>49</v>
      </c>
      <c r="E1166" t="s">
        <v>52</v>
      </c>
      <c r="F1166" t="s">
        <v>35</v>
      </c>
      <c r="G1166" t="s">
        <v>32</v>
      </c>
      <c r="H1166">
        <v>3397.15</v>
      </c>
      <c r="I1166">
        <v>1998.08</v>
      </c>
      <c r="J1166">
        <v>1399.07</v>
      </c>
      <c r="K1166">
        <v>271.69</v>
      </c>
      <c r="L1166">
        <v>8676542</v>
      </c>
      <c r="M1166">
        <v>3.9199999999999999E-4</v>
      </c>
      <c r="N1166">
        <v>216270.28</v>
      </c>
      <c r="O1166">
        <v>6.86</v>
      </c>
      <c r="P1166">
        <v>7.8</v>
      </c>
      <c r="Q1166">
        <v>66.66</v>
      </c>
      <c r="R1166">
        <v>31.95</v>
      </c>
      <c r="S1166">
        <v>1.39</v>
      </c>
      <c r="T1166" t="s">
        <v>55</v>
      </c>
      <c r="U1166">
        <f>YEAR(Plastic_Pollution_Data[[#This Row],[Date]])</f>
        <v>2023</v>
      </c>
    </row>
    <row r="1167" spans="1:21" x14ac:dyDescent="0.35">
      <c r="A1167">
        <v>497</v>
      </c>
      <c r="B1167" s="1">
        <v>44978</v>
      </c>
      <c r="C1167" t="s">
        <v>30</v>
      </c>
      <c r="D1167" t="s">
        <v>31</v>
      </c>
      <c r="E1167" t="s">
        <v>52</v>
      </c>
      <c r="F1167" t="s">
        <v>35</v>
      </c>
      <c r="G1167" t="s">
        <v>40</v>
      </c>
      <c r="H1167">
        <v>2039.71</v>
      </c>
      <c r="I1167">
        <v>432.55</v>
      </c>
      <c r="J1167">
        <v>1607.16</v>
      </c>
      <c r="K1167">
        <v>223.45</v>
      </c>
      <c r="L1167">
        <v>12242052</v>
      </c>
      <c r="M1167">
        <v>1.6699999999999999E-4</v>
      </c>
      <c r="N1167">
        <v>182721</v>
      </c>
      <c r="O1167">
        <v>1.7</v>
      </c>
      <c r="P1167">
        <v>4.17</v>
      </c>
      <c r="Q1167">
        <v>56.66</v>
      </c>
      <c r="R1167">
        <v>15.43</v>
      </c>
      <c r="S1167">
        <v>27.91</v>
      </c>
      <c r="T1167" t="s">
        <v>55</v>
      </c>
      <c r="U1167">
        <f>YEAR(Plastic_Pollution_Data[[#This Row],[Date]])</f>
        <v>2023</v>
      </c>
    </row>
    <row r="1168" spans="1:21" x14ac:dyDescent="0.35">
      <c r="A1168">
        <v>527</v>
      </c>
      <c r="B1168" s="1">
        <v>45488</v>
      </c>
      <c r="C1168" t="s">
        <v>33</v>
      </c>
      <c r="D1168" t="s">
        <v>27</v>
      </c>
      <c r="E1168" t="s">
        <v>52</v>
      </c>
      <c r="F1168" t="s">
        <v>23</v>
      </c>
      <c r="G1168" t="s">
        <v>29</v>
      </c>
      <c r="H1168">
        <v>1211.2</v>
      </c>
      <c r="I1168">
        <v>507.63</v>
      </c>
      <c r="J1168">
        <v>703.57</v>
      </c>
      <c r="K1168">
        <v>207.08</v>
      </c>
      <c r="L1168">
        <v>5644267</v>
      </c>
      <c r="M1168">
        <v>2.1499999999999999E-4</v>
      </c>
      <c r="N1168">
        <v>138565.66</v>
      </c>
      <c r="O1168">
        <v>6.78</v>
      </c>
      <c r="P1168">
        <v>9.99</v>
      </c>
      <c r="Q1168">
        <v>48.37</v>
      </c>
      <c r="R1168">
        <v>39.35</v>
      </c>
      <c r="S1168">
        <v>12.28</v>
      </c>
      <c r="T1168" t="s">
        <v>55</v>
      </c>
      <c r="U1168">
        <f>YEAR(Plastic_Pollution_Data[[#This Row],[Date]])</f>
        <v>2024</v>
      </c>
    </row>
    <row r="1169" spans="1:21" x14ac:dyDescent="0.35">
      <c r="A1169">
        <v>529</v>
      </c>
      <c r="B1169" s="1">
        <v>44826</v>
      </c>
      <c r="C1169" t="s">
        <v>26</v>
      </c>
      <c r="D1169" t="s">
        <v>27</v>
      </c>
      <c r="E1169" t="s">
        <v>52</v>
      </c>
      <c r="F1169" t="s">
        <v>35</v>
      </c>
      <c r="G1169" t="s">
        <v>39</v>
      </c>
      <c r="H1169">
        <v>51.61</v>
      </c>
      <c r="I1169">
        <v>14.26</v>
      </c>
      <c r="J1169">
        <v>37.35</v>
      </c>
      <c r="K1169">
        <v>10.94</v>
      </c>
      <c r="L1169">
        <v>19589179</v>
      </c>
      <c r="M1169">
        <v>3.0000000000000001E-6</v>
      </c>
      <c r="N1169">
        <v>3347.08</v>
      </c>
      <c r="O1169">
        <v>8.26</v>
      </c>
      <c r="P1169">
        <v>9.35</v>
      </c>
      <c r="Q1169">
        <v>68.03</v>
      </c>
      <c r="R1169">
        <v>57.6</v>
      </c>
      <c r="S1169">
        <v>-25.63</v>
      </c>
      <c r="T1169" t="s">
        <v>55</v>
      </c>
      <c r="U1169">
        <f>YEAR(Plastic_Pollution_Data[[#This Row],[Date]])</f>
        <v>2022</v>
      </c>
    </row>
    <row r="1170" spans="1:21" x14ac:dyDescent="0.35">
      <c r="A1170">
        <v>547</v>
      </c>
      <c r="B1170" s="1">
        <v>45221</v>
      </c>
      <c r="C1170" t="s">
        <v>48</v>
      </c>
      <c r="D1170" t="s">
        <v>37</v>
      </c>
      <c r="E1170" t="s">
        <v>52</v>
      </c>
      <c r="F1170" t="s">
        <v>43</v>
      </c>
      <c r="G1170" t="s">
        <v>46</v>
      </c>
      <c r="H1170">
        <v>2808.54</v>
      </c>
      <c r="I1170">
        <v>920.93</v>
      </c>
      <c r="J1170">
        <v>1887.61</v>
      </c>
      <c r="K1170">
        <v>250.64</v>
      </c>
      <c r="L1170">
        <v>9679022</v>
      </c>
      <c r="M1170">
        <v>2.9E-4</v>
      </c>
      <c r="N1170">
        <v>368170.55</v>
      </c>
      <c r="O1170">
        <v>2.88</v>
      </c>
      <c r="P1170">
        <v>6.7</v>
      </c>
      <c r="Q1170">
        <v>39.11</v>
      </c>
      <c r="R1170">
        <v>48.41</v>
      </c>
      <c r="S1170">
        <v>12.48</v>
      </c>
      <c r="T1170" t="s">
        <v>55</v>
      </c>
      <c r="U1170">
        <f>YEAR(Plastic_Pollution_Data[[#This Row],[Date]])</f>
        <v>2023</v>
      </c>
    </row>
    <row r="1171" spans="1:21" x14ac:dyDescent="0.35">
      <c r="A1171">
        <v>567</v>
      </c>
      <c r="B1171" s="1">
        <v>45279</v>
      </c>
      <c r="C1171" t="s">
        <v>47</v>
      </c>
      <c r="D1171" t="s">
        <v>34</v>
      </c>
      <c r="E1171" t="s">
        <v>52</v>
      </c>
      <c r="F1171" t="s">
        <v>43</v>
      </c>
      <c r="G1171" t="s">
        <v>29</v>
      </c>
      <c r="H1171">
        <v>1960</v>
      </c>
      <c r="I1171">
        <v>309.17</v>
      </c>
      <c r="J1171">
        <v>1650.83</v>
      </c>
      <c r="K1171">
        <v>170.18</v>
      </c>
      <c r="L1171">
        <v>7555071</v>
      </c>
      <c r="M1171">
        <v>2.5900000000000001E-4</v>
      </c>
      <c r="N1171">
        <v>97761.81</v>
      </c>
      <c r="O1171">
        <v>4.49</v>
      </c>
      <c r="P1171">
        <v>7.03</v>
      </c>
      <c r="Q1171">
        <v>29.67</v>
      </c>
      <c r="R1171">
        <v>12.92</v>
      </c>
      <c r="S1171">
        <v>57.41</v>
      </c>
      <c r="T1171" t="s">
        <v>55</v>
      </c>
      <c r="U1171">
        <f>YEAR(Plastic_Pollution_Data[[#This Row],[Date]])</f>
        <v>2023</v>
      </c>
    </row>
    <row r="1172" spans="1:21" x14ac:dyDescent="0.35">
      <c r="A1172">
        <v>603</v>
      </c>
      <c r="B1172" s="1">
        <v>45523</v>
      </c>
      <c r="C1172" t="s">
        <v>45</v>
      </c>
      <c r="D1172" t="s">
        <v>42</v>
      </c>
      <c r="E1172" t="s">
        <v>52</v>
      </c>
      <c r="F1172" t="s">
        <v>35</v>
      </c>
      <c r="G1172" t="s">
        <v>46</v>
      </c>
      <c r="H1172">
        <v>1407.9</v>
      </c>
      <c r="I1172">
        <v>176.83</v>
      </c>
      <c r="J1172">
        <v>1231.07</v>
      </c>
      <c r="K1172">
        <v>121.95</v>
      </c>
      <c r="L1172">
        <v>13456772</v>
      </c>
      <c r="M1172">
        <v>1.05E-4</v>
      </c>
      <c r="N1172">
        <v>231249.01</v>
      </c>
      <c r="O1172">
        <v>8.1199999999999992</v>
      </c>
      <c r="P1172">
        <v>3.57</v>
      </c>
      <c r="Q1172">
        <v>54.46</v>
      </c>
      <c r="R1172">
        <v>53.41</v>
      </c>
      <c r="S1172">
        <v>-7.87</v>
      </c>
      <c r="T1172" t="s">
        <v>55</v>
      </c>
      <c r="U1172">
        <f>YEAR(Plastic_Pollution_Data[[#This Row],[Date]])</f>
        <v>2024</v>
      </c>
    </row>
    <row r="1173" spans="1:21" x14ac:dyDescent="0.35">
      <c r="A1173">
        <v>604</v>
      </c>
      <c r="B1173" s="1">
        <v>45365</v>
      </c>
      <c r="C1173" t="s">
        <v>33</v>
      </c>
      <c r="D1173" t="s">
        <v>37</v>
      </c>
      <c r="E1173" t="s">
        <v>52</v>
      </c>
      <c r="F1173" t="s">
        <v>43</v>
      </c>
      <c r="G1173" t="s">
        <v>32</v>
      </c>
      <c r="H1173">
        <v>2500.42</v>
      </c>
      <c r="I1173">
        <v>1159.78</v>
      </c>
      <c r="J1173">
        <v>1340.64</v>
      </c>
      <c r="K1173">
        <v>231.31</v>
      </c>
      <c r="L1173">
        <v>18345983</v>
      </c>
      <c r="M1173">
        <v>1.36E-4</v>
      </c>
      <c r="N1173">
        <v>138013.4</v>
      </c>
      <c r="O1173">
        <v>9.84</v>
      </c>
      <c r="P1173">
        <v>3.13</v>
      </c>
      <c r="Q1173">
        <v>24.88</v>
      </c>
      <c r="R1173">
        <v>18.71</v>
      </c>
      <c r="S1173">
        <v>56.41</v>
      </c>
      <c r="T1173" t="s">
        <v>55</v>
      </c>
      <c r="U1173">
        <f>YEAR(Plastic_Pollution_Data[[#This Row],[Date]])</f>
        <v>2024</v>
      </c>
    </row>
    <row r="1174" spans="1:21" x14ac:dyDescent="0.35">
      <c r="A1174">
        <v>605</v>
      </c>
      <c r="B1174" s="1">
        <v>45089</v>
      </c>
      <c r="C1174" t="s">
        <v>30</v>
      </c>
      <c r="D1174" t="s">
        <v>31</v>
      </c>
      <c r="E1174" t="s">
        <v>52</v>
      </c>
      <c r="F1174" t="s">
        <v>43</v>
      </c>
      <c r="G1174" t="s">
        <v>46</v>
      </c>
      <c r="H1174">
        <v>3815.19</v>
      </c>
      <c r="I1174">
        <v>1174.8900000000001</v>
      </c>
      <c r="J1174">
        <v>2640.3</v>
      </c>
      <c r="K1174">
        <v>287.27</v>
      </c>
      <c r="L1174">
        <v>2023106</v>
      </c>
      <c r="M1174">
        <v>1.8860000000000001E-3</v>
      </c>
      <c r="N1174">
        <v>309119.27</v>
      </c>
      <c r="O1174">
        <v>7.52</v>
      </c>
      <c r="P1174">
        <v>3.91</v>
      </c>
      <c r="Q1174">
        <v>29.64</v>
      </c>
      <c r="R1174">
        <v>11.15</v>
      </c>
      <c r="S1174">
        <v>59.21</v>
      </c>
      <c r="T1174" t="s">
        <v>55</v>
      </c>
      <c r="U1174">
        <f>YEAR(Plastic_Pollution_Data[[#This Row],[Date]])</f>
        <v>2023</v>
      </c>
    </row>
    <row r="1175" spans="1:21" x14ac:dyDescent="0.35">
      <c r="A1175">
        <v>616</v>
      </c>
      <c r="B1175" s="1">
        <v>45329</v>
      </c>
      <c r="C1175" t="s">
        <v>45</v>
      </c>
      <c r="D1175" t="s">
        <v>34</v>
      </c>
      <c r="E1175" t="s">
        <v>52</v>
      </c>
      <c r="F1175" t="s">
        <v>23</v>
      </c>
      <c r="G1175" t="s">
        <v>29</v>
      </c>
      <c r="H1175">
        <v>934.96</v>
      </c>
      <c r="I1175">
        <v>202.7</v>
      </c>
      <c r="J1175">
        <v>732.26</v>
      </c>
      <c r="K1175">
        <v>95.85</v>
      </c>
      <c r="L1175">
        <v>14312386</v>
      </c>
      <c r="M1175">
        <v>6.4999999999999994E-5</v>
      </c>
      <c r="N1175">
        <v>45432.31</v>
      </c>
      <c r="O1175">
        <v>4.4800000000000004</v>
      </c>
      <c r="P1175">
        <v>9.16</v>
      </c>
      <c r="Q1175">
        <v>32.28</v>
      </c>
      <c r="R1175">
        <v>38.909999999999997</v>
      </c>
      <c r="S1175">
        <v>28.81</v>
      </c>
      <c r="T1175" t="s">
        <v>55</v>
      </c>
      <c r="U1175">
        <f>YEAR(Plastic_Pollution_Data[[#This Row],[Date]])</f>
        <v>2024</v>
      </c>
    </row>
    <row r="1176" spans="1:21" x14ac:dyDescent="0.35">
      <c r="A1176">
        <v>618</v>
      </c>
      <c r="B1176" s="1">
        <v>45232</v>
      </c>
      <c r="C1176" t="s">
        <v>20</v>
      </c>
      <c r="D1176" t="s">
        <v>34</v>
      </c>
      <c r="E1176" t="s">
        <v>52</v>
      </c>
      <c r="F1176" t="s">
        <v>35</v>
      </c>
      <c r="G1176" t="s">
        <v>32</v>
      </c>
      <c r="H1176">
        <v>395.07</v>
      </c>
      <c r="I1176">
        <v>44.6</v>
      </c>
      <c r="J1176">
        <v>350.47</v>
      </c>
      <c r="K1176">
        <v>19.57</v>
      </c>
      <c r="L1176">
        <v>16295163</v>
      </c>
      <c r="M1176">
        <v>2.4000000000000001E-5</v>
      </c>
      <c r="N1176">
        <v>60395.199999999997</v>
      </c>
      <c r="O1176">
        <v>4.8499999999999996</v>
      </c>
      <c r="P1176">
        <v>4.71</v>
      </c>
      <c r="Q1176">
        <v>22.3</v>
      </c>
      <c r="R1176">
        <v>52.35</v>
      </c>
      <c r="S1176">
        <v>25.35</v>
      </c>
      <c r="T1176" t="s">
        <v>55</v>
      </c>
      <c r="U1176">
        <f>YEAR(Plastic_Pollution_Data[[#This Row],[Date]])</f>
        <v>2023</v>
      </c>
    </row>
    <row r="1177" spans="1:21" x14ac:dyDescent="0.35">
      <c r="A1177">
        <v>630</v>
      </c>
      <c r="B1177" s="1">
        <v>45405</v>
      </c>
      <c r="C1177" t="s">
        <v>45</v>
      </c>
      <c r="D1177" t="s">
        <v>37</v>
      </c>
      <c r="E1177" t="s">
        <v>52</v>
      </c>
      <c r="F1177" t="s">
        <v>35</v>
      </c>
      <c r="G1177" t="s">
        <v>39</v>
      </c>
      <c r="H1177">
        <v>1605.13</v>
      </c>
      <c r="I1177">
        <v>887.58</v>
      </c>
      <c r="J1177">
        <v>717.55</v>
      </c>
      <c r="K1177">
        <v>130.01</v>
      </c>
      <c r="L1177">
        <v>7399198</v>
      </c>
      <c r="M1177">
        <v>2.1699999999999999E-4</v>
      </c>
      <c r="N1177">
        <v>87423.19</v>
      </c>
      <c r="O1177">
        <v>9.92</v>
      </c>
      <c r="P1177">
        <v>9.69</v>
      </c>
      <c r="Q1177">
        <v>69.06</v>
      </c>
      <c r="R1177">
        <v>56.35</v>
      </c>
      <c r="S1177">
        <v>-25.41</v>
      </c>
      <c r="T1177" t="s">
        <v>55</v>
      </c>
      <c r="U1177">
        <f>YEAR(Plastic_Pollution_Data[[#This Row],[Date]])</f>
        <v>2024</v>
      </c>
    </row>
    <row r="1178" spans="1:21" x14ac:dyDescent="0.35">
      <c r="A1178">
        <v>644</v>
      </c>
      <c r="B1178" s="1">
        <v>45283</v>
      </c>
      <c r="C1178" t="s">
        <v>45</v>
      </c>
      <c r="D1178" t="s">
        <v>37</v>
      </c>
      <c r="E1178" t="s">
        <v>52</v>
      </c>
      <c r="F1178" t="s">
        <v>28</v>
      </c>
      <c r="G1178" t="s">
        <v>46</v>
      </c>
      <c r="H1178">
        <v>3742.9</v>
      </c>
      <c r="I1178">
        <v>697.35</v>
      </c>
      <c r="J1178">
        <v>3045.55</v>
      </c>
      <c r="K1178">
        <v>487.95</v>
      </c>
      <c r="L1178">
        <v>1817092</v>
      </c>
      <c r="M1178">
        <v>2.0600000000000002E-3</v>
      </c>
      <c r="N1178">
        <v>248299.73</v>
      </c>
      <c r="O1178">
        <v>5.75</v>
      </c>
      <c r="P1178">
        <v>2.99</v>
      </c>
      <c r="Q1178">
        <v>28.44</v>
      </c>
      <c r="R1178">
        <v>33.450000000000003</v>
      </c>
      <c r="S1178">
        <v>38.11</v>
      </c>
      <c r="T1178" t="s">
        <v>55</v>
      </c>
      <c r="U1178">
        <f>YEAR(Plastic_Pollution_Data[[#This Row],[Date]])</f>
        <v>2023</v>
      </c>
    </row>
    <row r="1179" spans="1:21" x14ac:dyDescent="0.35">
      <c r="A1179">
        <v>669</v>
      </c>
      <c r="B1179" s="1">
        <v>45238</v>
      </c>
      <c r="C1179" t="s">
        <v>47</v>
      </c>
      <c r="D1179" t="s">
        <v>21</v>
      </c>
      <c r="E1179" t="s">
        <v>52</v>
      </c>
      <c r="F1179" t="s">
        <v>35</v>
      </c>
      <c r="G1179" t="s">
        <v>46</v>
      </c>
      <c r="H1179">
        <v>4781.18</v>
      </c>
      <c r="I1179">
        <v>636.23</v>
      </c>
      <c r="J1179">
        <v>4144.95</v>
      </c>
      <c r="K1179">
        <v>515.53</v>
      </c>
      <c r="L1179">
        <v>10362177</v>
      </c>
      <c r="M1179">
        <v>4.6099999999999998E-4</v>
      </c>
      <c r="N1179">
        <v>258460.93</v>
      </c>
      <c r="O1179">
        <v>3.99</v>
      </c>
      <c r="P1179">
        <v>6.41</v>
      </c>
      <c r="Q1179">
        <v>46.74</v>
      </c>
      <c r="R1179">
        <v>16.54</v>
      </c>
      <c r="S1179">
        <v>36.72</v>
      </c>
      <c r="T1179" t="s">
        <v>55</v>
      </c>
      <c r="U1179">
        <f>YEAR(Plastic_Pollution_Data[[#This Row],[Date]])</f>
        <v>2023</v>
      </c>
    </row>
    <row r="1180" spans="1:21" x14ac:dyDescent="0.35">
      <c r="A1180">
        <v>698</v>
      </c>
      <c r="B1180" s="1">
        <v>44590</v>
      </c>
      <c r="C1180" t="s">
        <v>26</v>
      </c>
      <c r="D1180" t="s">
        <v>49</v>
      </c>
      <c r="E1180" t="s">
        <v>52</v>
      </c>
      <c r="F1180" t="s">
        <v>35</v>
      </c>
      <c r="G1180" t="s">
        <v>38</v>
      </c>
      <c r="H1180">
        <v>4570.3999999999996</v>
      </c>
      <c r="I1180">
        <v>556.45000000000005</v>
      </c>
      <c r="J1180">
        <v>4013.95</v>
      </c>
      <c r="K1180">
        <v>490.62</v>
      </c>
      <c r="L1180">
        <v>2665494</v>
      </c>
      <c r="M1180">
        <v>1.7149999999999999E-3</v>
      </c>
      <c r="N1180">
        <v>761672.42</v>
      </c>
      <c r="O1180">
        <v>2.39</v>
      </c>
      <c r="P1180">
        <v>5.22</v>
      </c>
      <c r="Q1180">
        <v>19.850000000000001</v>
      </c>
      <c r="R1180">
        <v>46.96</v>
      </c>
      <c r="S1180">
        <v>33.19</v>
      </c>
      <c r="T1180" t="s">
        <v>55</v>
      </c>
      <c r="U1180">
        <f>YEAR(Plastic_Pollution_Data[[#This Row],[Date]])</f>
        <v>2022</v>
      </c>
    </row>
    <row r="1181" spans="1:21" x14ac:dyDescent="0.35">
      <c r="A1181">
        <v>789</v>
      </c>
      <c r="B1181" s="1">
        <v>45361</v>
      </c>
      <c r="C1181" t="s">
        <v>48</v>
      </c>
      <c r="D1181" t="s">
        <v>44</v>
      </c>
      <c r="E1181" t="s">
        <v>52</v>
      </c>
      <c r="F1181" t="s">
        <v>23</v>
      </c>
      <c r="G1181" t="s">
        <v>39</v>
      </c>
      <c r="H1181">
        <v>4599.3599999999997</v>
      </c>
      <c r="I1181">
        <v>1661.33</v>
      </c>
      <c r="J1181">
        <v>2938.03</v>
      </c>
      <c r="K1181">
        <v>527.77</v>
      </c>
      <c r="L1181">
        <v>9458719</v>
      </c>
      <c r="M1181">
        <v>4.86E-4</v>
      </c>
      <c r="N1181">
        <v>458120.91</v>
      </c>
      <c r="O1181">
        <v>7.89</v>
      </c>
      <c r="P1181">
        <v>4.07</v>
      </c>
      <c r="Q1181">
        <v>17.84</v>
      </c>
      <c r="R1181">
        <v>27.49</v>
      </c>
      <c r="S1181">
        <v>54.67</v>
      </c>
      <c r="T1181" t="s">
        <v>55</v>
      </c>
      <c r="U1181">
        <f>YEAR(Plastic_Pollution_Data[[#This Row],[Date]])</f>
        <v>2024</v>
      </c>
    </row>
    <row r="1182" spans="1:21" x14ac:dyDescent="0.35">
      <c r="A1182">
        <v>792</v>
      </c>
      <c r="B1182" s="1">
        <v>45518</v>
      </c>
      <c r="C1182" t="s">
        <v>33</v>
      </c>
      <c r="D1182" t="s">
        <v>42</v>
      </c>
      <c r="E1182" t="s">
        <v>52</v>
      </c>
      <c r="F1182" t="s">
        <v>23</v>
      </c>
      <c r="G1182" t="s">
        <v>29</v>
      </c>
      <c r="H1182">
        <v>3650.29</v>
      </c>
      <c r="I1182">
        <v>1368.13</v>
      </c>
      <c r="J1182">
        <v>2282.16</v>
      </c>
      <c r="K1182">
        <v>610.65</v>
      </c>
      <c r="L1182">
        <v>9220529</v>
      </c>
      <c r="M1182">
        <v>3.9599999999999998E-4</v>
      </c>
      <c r="N1182">
        <v>349543.07</v>
      </c>
      <c r="O1182">
        <v>8.81</v>
      </c>
      <c r="P1182">
        <v>5.24</v>
      </c>
      <c r="Q1182">
        <v>55.02</v>
      </c>
      <c r="R1182">
        <v>54.74</v>
      </c>
      <c r="S1182">
        <v>-9.76</v>
      </c>
      <c r="T1182" t="s">
        <v>55</v>
      </c>
      <c r="U1182">
        <f>YEAR(Plastic_Pollution_Data[[#This Row],[Date]])</f>
        <v>2024</v>
      </c>
    </row>
    <row r="1183" spans="1:21" x14ac:dyDescent="0.35">
      <c r="A1183">
        <v>818</v>
      </c>
      <c r="B1183" s="1">
        <v>44900</v>
      </c>
      <c r="C1183" t="s">
        <v>45</v>
      </c>
      <c r="D1183" t="s">
        <v>31</v>
      </c>
      <c r="E1183" t="s">
        <v>52</v>
      </c>
      <c r="F1183" t="s">
        <v>28</v>
      </c>
      <c r="G1183" t="s">
        <v>29</v>
      </c>
      <c r="H1183">
        <v>3460.94</v>
      </c>
      <c r="I1183">
        <v>993.12</v>
      </c>
      <c r="J1183">
        <v>2467.8200000000002</v>
      </c>
      <c r="K1183">
        <v>508.81</v>
      </c>
      <c r="L1183">
        <v>5862651</v>
      </c>
      <c r="M1183">
        <v>5.9000000000000003E-4</v>
      </c>
      <c r="N1183">
        <v>161485.01</v>
      </c>
      <c r="O1183">
        <v>9.18</v>
      </c>
      <c r="P1183">
        <v>8.4499999999999993</v>
      </c>
      <c r="Q1183">
        <v>48.79</v>
      </c>
      <c r="R1183">
        <v>34.61</v>
      </c>
      <c r="S1183">
        <v>16.600000000000001</v>
      </c>
      <c r="T1183" t="s">
        <v>55</v>
      </c>
      <c r="U1183">
        <f>YEAR(Plastic_Pollution_Data[[#This Row],[Date]])</f>
        <v>2022</v>
      </c>
    </row>
    <row r="1184" spans="1:21" x14ac:dyDescent="0.35">
      <c r="A1184">
        <v>831</v>
      </c>
      <c r="B1184" s="1">
        <v>45288</v>
      </c>
      <c r="C1184" t="s">
        <v>26</v>
      </c>
      <c r="D1184" t="s">
        <v>44</v>
      </c>
      <c r="E1184" t="s">
        <v>52</v>
      </c>
      <c r="F1184" t="s">
        <v>23</v>
      </c>
      <c r="G1184" t="s">
        <v>38</v>
      </c>
      <c r="H1184">
        <v>1259.21</v>
      </c>
      <c r="I1184">
        <v>249.66</v>
      </c>
      <c r="J1184">
        <v>1009.55</v>
      </c>
      <c r="K1184">
        <v>52.01</v>
      </c>
      <c r="L1184">
        <v>10626678</v>
      </c>
      <c r="M1184">
        <v>1.18E-4</v>
      </c>
      <c r="N1184">
        <v>55647.56</v>
      </c>
      <c r="O1184">
        <v>9.7799999999999994</v>
      </c>
      <c r="P1184">
        <v>4.32</v>
      </c>
      <c r="Q1184">
        <v>41.79</v>
      </c>
      <c r="R1184">
        <v>39.06</v>
      </c>
      <c r="S1184">
        <v>19.149999999999999</v>
      </c>
      <c r="T1184" t="s">
        <v>55</v>
      </c>
      <c r="U1184">
        <f>YEAR(Plastic_Pollution_Data[[#This Row],[Date]])</f>
        <v>2023</v>
      </c>
    </row>
    <row r="1185" spans="1:21" x14ac:dyDescent="0.35">
      <c r="A1185">
        <v>845</v>
      </c>
      <c r="B1185" s="1">
        <v>45493</v>
      </c>
      <c r="C1185" t="s">
        <v>36</v>
      </c>
      <c r="D1185" t="s">
        <v>37</v>
      </c>
      <c r="E1185" t="s">
        <v>52</v>
      </c>
      <c r="F1185" t="s">
        <v>43</v>
      </c>
      <c r="G1185" t="s">
        <v>40</v>
      </c>
      <c r="H1185">
        <v>4421.34</v>
      </c>
      <c r="I1185">
        <v>1359.82</v>
      </c>
      <c r="J1185">
        <v>3061.52</v>
      </c>
      <c r="K1185">
        <v>561.73</v>
      </c>
      <c r="L1185">
        <v>820859</v>
      </c>
      <c r="M1185">
        <v>5.3860000000000002E-3</v>
      </c>
      <c r="N1185">
        <v>452099.92</v>
      </c>
      <c r="O1185">
        <v>4.8099999999999996</v>
      </c>
      <c r="P1185">
        <v>9.3699999999999992</v>
      </c>
      <c r="Q1185">
        <v>42.57</v>
      </c>
      <c r="R1185">
        <v>11.65</v>
      </c>
      <c r="S1185">
        <v>45.78</v>
      </c>
      <c r="T1185" t="s">
        <v>55</v>
      </c>
      <c r="U1185">
        <f>YEAR(Plastic_Pollution_Data[[#This Row],[Date]])</f>
        <v>2024</v>
      </c>
    </row>
    <row r="1186" spans="1:21" x14ac:dyDescent="0.35">
      <c r="A1186">
        <v>866</v>
      </c>
      <c r="B1186" s="1">
        <v>45082</v>
      </c>
      <c r="C1186" t="s">
        <v>47</v>
      </c>
      <c r="D1186" t="s">
        <v>34</v>
      </c>
      <c r="E1186" t="s">
        <v>52</v>
      </c>
      <c r="F1186" t="s">
        <v>28</v>
      </c>
      <c r="G1186" t="s">
        <v>29</v>
      </c>
      <c r="H1186">
        <v>3499.69</v>
      </c>
      <c r="I1186">
        <v>1622.32</v>
      </c>
      <c r="J1186">
        <v>1877.37</v>
      </c>
      <c r="K1186">
        <v>163.49</v>
      </c>
      <c r="L1186">
        <v>12616891</v>
      </c>
      <c r="M1186">
        <v>2.7700000000000001E-4</v>
      </c>
      <c r="N1186">
        <v>116323.7</v>
      </c>
      <c r="O1186">
        <v>6.48</v>
      </c>
      <c r="P1186">
        <v>7.43</v>
      </c>
      <c r="Q1186">
        <v>62.28</v>
      </c>
      <c r="R1186">
        <v>57.53</v>
      </c>
      <c r="S1186">
        <v>-19.809999999999999</v>
      </c>
      <c r="T1186" t="s">
        <v>55</v>
      </c>
      <c r="U1186">
        <f>YEAR(Plastic_Pollution_Data[[#This Row],[Date]])</f>
        <v>2023</v>
      </c>
    </row>
    <row r="1187" spans="1:21" x14ac:dyDescent="0.35">
      <c r="A1187">
        <v>875</v>
      </c>
      <c r="B1187" s="1">
        <v>44806</v>
      </c>
      <c r="C1187" t="s">
        <v>47</v>
      </c>
      <c r="D1187" t="s">
        <v>27</v>
      </c>
      <c r="E1187" t="s">
        <v>52</v>
      </c>
      <c r="F1187" t="s">
        <v>43</v>
      </c>
      <c r="G1187" t="s">
        <v>46</v>
      </c>
      <c r="H1187">
        <v>3888.43</v>
      </c>
      <c r="I1187">
        <v>2063.46</v>
      </c>
      <c r="J1187">
        <v>1824.97</v>
      </c>
      <c r="K1187">
        <v>199.25</v>
      </c>
      <c r="L1187">
        <v>9480938</v>
      </c>
      <c r="M1187">
        <v>4.0999999999999999E-4</v>
      </c>
      <c r="N1187">
        <v>338754.41</v>
      </c>
      <c r="O1187">
        <v>7.02</v>
      </c>
      <c r="P1187">
        <v>2.0099999999999998</v>
      </c>
      <c r="Q1187">
        <v>19.03</v>
      </c>
      <c r="R1187">
        <v>18.87</v>
      </c>
      <c r="S1187">
        <v>62.1</v>
      </c>
      <c r="T1187" t="s">
        <v>55</v>
      </c>
      <c r="U1187">
        <f>YEAR(Plastic_Pollution_Data[[#This Row],[Date]])</f>
        <v>2022</v>
      </c>
    </row>
    <row r="1188" spans="1:21" x14ac:dyDescent="0.35">
      <c r="A1188">
        <v>890</v>
      </c>
      <c r="B1188" s="1">
        <v>44689</v>
      </c>
      <c r="C1188" t="s">
        <v>47</v>
      </c>
      <c r="D1188" t="s">
        <v>42</v>
      </c>
      <c r="E1188" t="s">
        <v>52</v>
      </c>
      <c r="F1188" t="s">
        <v>23</v>
      </c>
      <c r="G1188" t="s">
        <v>32</v>
      </c>
      <c r="H1188">
        <v>197.17</v>
      </c>
      <c r="I1188">
        <v>22.27</v>
      </c>
      <c r="J1188">
        <v>174.9</v>
      </c>
      <c r="K1188">
        <v>38.85</v>
      </c>
      <c r="L1188">
        <v>4461470</v>
      </c>
      <c r="M1188">
        <v>4.3999999999999999E-5</v>
      </c>
      <c r="N1188">
        <v>34657.72</v>
      </c>
      <c r="O1188">
        <v>4.04</v>
      </c>
      <c r="P1188">
        <v>4.5999999999999996</v>
      </c>
      <c r="Q1188">
        <v>65.319999999999993</v>
      </c>
      <c r="R1188">
        <v>43.79</v>
      </c>
      <c r="S1188">
        <v>-9.11</v>
      </c>
      <c r="T1188" t="s">
        <v>55</v>
      </c>
      <c r="U1188">
        <f>YEAR(Plastic_Pollution_Data[[#This Row],[Date]])</f>
        <v>2022</v>
      </c>
    </row>
    <row r="1189" spans="1:21" x14ac:dyDescent="0.35">
      <c r="A1189">
        <v>921</v>
      </c>
      <c r="B1189" s="1">
        <v>45120</v>
      </c>
      <c r="C1189" t="s">
        <v>48</v>
      </c>
      <c r="D1189" t="s">
        <v>41</v>
      </c>
      <c r="E1189" t="s">
        <v>52</v>
      </c>
      <c r="F1189" t="s">
        <v>23</v>
      </c>
      <c r="G1189" t="s">
        <v>32</v>
      </c>
      <c r="H1189">
        <v>4007.77</v>
      </c>
      <c r="I1189">
        <v>1933.33</v>
      </c>
      <c r="J1189">
        <v>2074.44</v>
      </c>
      <c r="K1189">
        <v>170.13</v>
      </c>
      <c r="L1189">
        <v>6919206</v>
      </c>
      <c r="M1189">
        <v>5.7899999999999998E-4</v>
      </c>
      <c r="N1189">
        <v>346330.97</v>
      </c>
      <c r="O1189">
        <v>4.17</v>
      </c>
      <c r="P1189">
        <v>5.22</v>
      </c>
      <c r="Q1189">
        <v>40.299999999999997</v>
      </c>
      <c r="R1189">
        <v>54.06</v>
      </c>
      <c r="S1189">
        <v>5.64</v>
      </c>
      <c r="T1189" t="s">
        <v>55</v>
      </c>
      <c r="U1189">
        <f>YEAR(Plastic_Pollution_Data[[#This Row],[Date]])</f>
        <v>2023</v>
      </c>
    </row>
    <row r="1190" spans="1:21" x14ac:dyDescent="0.35">
      <c r="A1190">
        <v>952</v>
      </c>
      <c r="B1190" s="1">
        <v>45191</v>
      </c>
      <c r="C1190" t="s">
        <v>47</v>
      </c>
      <c r="D1190" t="s">
        <v>31</v>
      </c>
      <c r="E1190" t="s">
        <v>52</v>
      </c>
      <c r="F1190" t="s">
        <v>28</v>
      </c>
      <c r="G1190" t="s">
        <v>46</v>
      </c>
      <c r="H1190">
        <v>349.38</v>
      </c>
      <c r="I1190">
        <v>38.590000000000003</v>
      </c>
      <c r="J1190">
        <v>310.79000000000002</v>
      </c>
      <c r="K1190">
        <v>38.07</v>
      </c>
      <c r="L1190">
        <v>2722784</v>
      </c>
      <c r="M1190">
        <v>1.2799999999999999E-4</v>
      </c>
      <c r="N1190">
        <v>31054.34</v>
      </c>
      <c r="O1190">
        <v>6.71</v>
      </c>
      <c r="P1190">
        <v>3.31</v>
      </c>
      <c r="Q1190">
        <v>56.99</v>
      </c>
      <c r="R1190">
        <v>37.42</v>
      </c>
      <c r="S1190">
        <v>5.59</v>
      </c>
      <c r="T1190" t="s">
        <v>55</v>
      </c>
      <c r="U1190">
        <f>YEAR(Plastic_Pollution_Data[[#This Row],[Date]])</f>
        <v>2023</v>
      </c>
    </row>
    <row r="1191" spans="1:21" x14ac:dyDescent="0.35">
      <c r="A1191">
        <v>999</v>
      </c>
      <c r="B1191" s="1">
        <v>45470</v>
      </c>
      <c r="C1191" t="s">
        <v>30</v>
      </c>
      <c r="D1191" t="s">
        <v>41</v>
      </c>
      <c r="E1191" t="s">
        <v>52</v>
      </c>
      <c r="F1191" t="s">
        <v>43</v>
      </c>
      <c r="G1191" t="s">
        <v>29</v>
      </c>
      <c r="H1191">
        <v>3920.55</v>
      </c>
      <c r="I1191">
        <v>809.24</v>
      </c>
      <c r="J1191">
        <v>3111.31</v>
      </c>
      <c r="K1191">
        <v>434.13</v>
      </c>
      <c r="L1191">
        <v>12122454</v>
      </c>
      <c r="M1191">
        <v>3.2299999999999999E-4</v>
      </c>
      <c r="N1191">
        <v>535027.16</v>
      </c>
      <c r="O1191">
        <v>9.86</v>
      </c>
      <c r="P1191">
        <v>7.14</v>
      </c>
      <c r="Q1191">
        <v>53.82</v>
      </c>
      <c r="R1191">
        <v>52</v>
      </c>
      <c r="S1191">
        <v>-5.82</v>
      </c>
      <c r="T1191" t="s">
        <v>55</v>
      </c>
      <c r="U1191">
        <f>YEAR(Plastic_Pollution_Data[[#This Row],[Date]])</f>
        <v>2024</v>
      </c>
    </row>
    <row r="1192" spans="1:21" x14ac:dyDescent="0.35">
      <c r="A1192">
        <v>1023</v>
      </c>
      <c r="B1192" s="1">
        <v>45415</v>
      </c>
      <c r="C1192" t="s">
        <v>26</v>
      </c>
      <c r="D1192" t="s">
        <v>21</v>
      </c>
      <c r="E1192" t="s">
        <v>52</v>
      </c>
      <c r="F1192" t="s">
        <v>43</v>
      </c>
      <c r="G1192" t="s">
        <v>39</v>
      </c>
      <c r="H1192">
        <v>614.11</v>
      </c>
      <c r="I1192">
        <v>267.16000000000003</v>
      </c>
      <c r="J1192">
        <v>346.95</v>
      </c>
      <c r="K1192">
        <v>35.270000000000003</v>
      </c>
      <c r="L1192">
        <v>4135837</v>
      </c>
      <c r="M1192">
        <v>1.4799999999999999E-4</v>
      </c>
      <c r="N1192">
        <v>35562.29</v>
      </c>
      <c r="O1192">
        <v>2.2200000000000002</v>
      </c>
      <c r="P1192">
        <v>3.17</v>
      </c>
      <c r="Q1192">
        <v>62.71</v>
      </c>
      <c r="R1192">
        <v>39.46</v>
      </c>
      <c r="S1192">
        <v>-2.17</v>
      </c>
      <c r="T1192" t="s">
        <v>55</v>
      </c>
      <c r="U1192">
        <f>YEAR(Plastic_Pollution_Data[[#This Row],[Date]])</f>
        <v>2024</v>
      </c>
    </row>
    <row r="1193" spans="1:21" x14ac:dyDescent="0.35">
      <c r="A1193">
        <v>1033</v>
      </c>
      <c r="B1193" s="1">
        <v>45387</v>
      </c>
      <c r="C1193" t="s">
        <v>48</v>
      </c>
      <c r="D1193" t="s">
        <v>34</v>
      </c>
      <c r="E1193" t="s">
        <v>52</v>
      </c>
      <c r="F1193" t="s">
        <v>28</v>
      </c>
      <c r="G1193" t="s">
        <v>40</v>
      </c>
      <c r="H1193">
        <v>80.88</v>
      </c>
      <c r="I1193">
        <v>42.49</v>
      </c>
      <c r="J1193">
        <v>38.39</v>
      </c>
      <c r="K1193">
        <v>11.15</v>
      </c>
      <c r="L1193">
        <v>7679111</v>
      </c>
      <c r="M1193">
        <v>1.1E-5</v>
      </c>
      <c r="N1193">
        <v>2380.2399999999998</v>
      </c>
      <c r="O1193">
        <v>9.51</v>
      </c>
      <c r="P1193">
        <v>2.66</v>
      </c>
      <c r="Q1193">
        <v>65.09</v>
      </c>
      <c r="R1193">
        <v>22.99</v>
      </c>
      <c r="S1193">
        <v>11.92</v>
      </c>
      <c r="T1193" t="s">
        <v>55</v>
      </c>
      <c r="U1193">
        <f>YEAR(Plastic_Pollution_Data[[#This Row],[Date]])</f>
        <v>2024</v>
      </c>
    </row>
    <row r="1194" spans="1:21" x14ac:dyDescent="0.35">
      <c r="A1194">
        <v>1043</v>
      </c>
      <c r="B1194" s="1">
        <v>44835</v>
      </c>
      <c r="C1194" t="s">
        <v>48</v>
      </c>
      <c r="D1194" t="s">
        <v>42</v>
      </c>
      <c r="E1194" t="s">
        <v>52</v>
      </c>
      <c r="F1194" t="s">
        <v>43</v>
      </c>
      <c r="G1194" t="s">
        <v>40</v>
      </c>
      <c r="H1194">
        <v>1817.73</v>
      </c>
      <c r="I1194">
        <v>332.79</v>
      </c>
      <c r="J1194">
        <v>1484.94</v>
      </c>
      <c r="K1194">
        <v>305.04000000000002</v>
      </c>
      <c r="L1194">
        <v>16713535</v>
      </c>
      <c r="M1194">
        <v>1.0900000000000001E-4</v>
      </c>
      <c r="N1194">
        <v>190019.21</v>
      </c>
      <c r="O1194">
        <v>4.7300000000000004</v>
      </c>
      <c r="P1194">
        <v>5.04</v>
      </c>
      <c r="Q1194">
        <v>43.74</v>
      </c>
      <c r="R1194">
        <v>59.33</v>
      </c>
      <c r="S1194">
        <v>-3.07</v>
      </c>
      <c r="T1194" t="s">
        <v>55</v>
      </c>
      <c r="U1194">
        <f>YEAR(Plastic_Pollution_Data[[#This Row],[Date]])</f>
        <v>2022</v>
      </c>
    </row>
    <row r="1195" spans="1:21" x14ac:dyDescent="0.35">
      <c r="A1195">
        <v>1066</v>
      </c>
      <c r="B1195" s="1">
        <v>44608</v>
      </c>
      <c r="C1195" t="s">
        <v>36</v>
      </c>
      <c r="D1195" t="s">
        <v>42</v>
      </c>
      <c r="E1195" t="s">
        <v>52</v>
      </c>
      <c r="F1195" t="s">
        <v>28</v>
      </c>
      <c r="G1195" t="s">
        <v>29</v>
      </c>
      <c r="H1195">
        <v>3000.38</v>
      </c>
      <c r="I1195">
        <v>1139.32</v>
      </c>
      <c r="J1195">
        <v>1861.06</v>
      </c>
      <c r="K1195">
        <v>368.96</v>
      </c>
      <c r="L1195">
        <v>758365</v>
      </c>
      <c r="M1195">
        <v>3.9560000000000003E-3</v>
      </c>
      <c r="N1195">
        <v>305229.53000000003</v>
      </c>
      <c r="O1195">
        <v>9.61</v>
      </c>
      <c r="P1195">
        <v>8.6300000000000008</v>
      </c>
      <c r="Q1195">
        <v>12.19</v>
      </c>
      <c r="R1195">
        <v>20.12</v>
      </c>
      <c r="S1195">
        <v>67.69</v>
      </c>
      <c r="T1195" t="s">
        <v>55</v>
      </c>
      <c r="U1195">
        <f>YEAR(Plastic_Pollution_Data[[#This Row],[Date]])</f>
        <v>2022</v>
      </c>
    </row>
    <row r="1196" spans="1:21" x14ac:dyDescent="0.35">
      <c r="A1196">
        <v>1069</v>
      </c>
      <c r="B1196" s="1">
        <v>45276</v>
      </c>
      <c r="C1196" t="s">
        <v>30</v>
      </c>
      <c r="D1196" t="s">
        <v>37</v>
      </c>
      <c r="E1196" t="s">
        <v>52</v>
      </c>
      <c r="F1196" t="s">
        <v>35</v>
      </c>
      <c r="G1196" t="s">
        <v>39</v>
      </c>
      <c r="H1196">
        <v>4563.38</v>
      </c>
      <c r="I1196">
        <v>2573.5100000000002</v>
      </c>
      <c r="J1196">
        <v>1989.87</v>
      </c>
      <c r="K1196">
        <v>413.64</v>
      </c>
      <c r="L1196">
        <v>2580537</v>
      </c>
      <c r="M1196">
        <v>1.768E-3</v>
      </c>
      <c r="N1196">
        <v>155266.76999999999</v>
      </c>
      <c r="O1196">
        <v>9.02</v>
      </c>
      <c r="P1196">
        <v>3.34</v>
      </c>
      <c r="Q1196">
        <v>24.71</v>
      </c>
      <c r="R1196">
        <v>51.45</v>
      </c>
      <c r="S1196">
        <v>23.84</v>
      </c>
      <c r="T1196" t="s">
        <v>55</v>
      </c>
      <c r="U1196">
        <f>YEAR(Plastic_Pollution_Data[[#This Row],[Date]])</f>
        <v>2023</v>
      </c>
    </row>
    <row r="1197" spans="1:21" x14ac:dyDescent="0.35">
      <c r="A1197">
        <v>1084</v>
      </c>
      <c r="B1197" s="1">
        <v>45160</v>
      </c>
      <c r="C1197" t="s">
        <v>48</v>
      </c>
      <c r="D1197" t="s">
        <v>31</v>
      </c>
      <c r="E1197" t="s">
        <v>52</v>
      </c>
      <c r="F1197" t="s">
        <v>35</v>
      </c>
      <c r="G1197" t="s">
        <v>46</v>
      </c>
      <c r="H1197">
        <v>53.59</v>
      </c>
      <c r="I1197">
        <v>11.15</v>
      </c>
      <c r="J1197">
        <v>42.44</v>
      </c>
      <c r="K1197">
        <v>12.16</v>
      </c>
      <c r="L1197">
        <v>5500970</v>
      </c>
      <c r="M1197">
        <v>1.0000000000000001E-5</v>
      </c>
      <c r="N1197">
        <v>2299.62</v>
      </c>
      <c r="O1197">
        <v>7.46</v>
      </c>
      <c r="P1197">
        <v>6.59</v>
      </c>
      <c r="Q1197">
        <v>67</v>
      </c>
      <c r="R1197">
        <v>53.46</v>
      </c>
      <c r="S1197">
        <v>-20.46</v>
      </c>
      <c r="T1197" t="s">
        <v>55</v>
      </c>
      <c r="U1197">
        <f>YEAR(Plastic_Pollution_Data[[#This Row],[Date]])</f>
        <v>2023</v>
      </c>
    </row>
    <row r="1198" spans="1:21" x14ac:dyDescent="0.35">
      <c r="A1198">
        <v>1089</v>
      </c>
      <c r="B1198" s="1">
        <v>44943</v>
      </c>
      <c r="C1198" t="s">
        <v>20</v>
      </c>
      <c r="D1198" t="s">
        <v>34</v>
      </c>
      <c r="E1198" t="s">
        <v>52</v>
      </c>
      <c r="F1198" t="s">
        <v>43</v>
      </c>
      <c r="G1198" t="s">
        <v>38</v>
      </c>
      <c r="H1198">
        <v>1109.58</v>
      </c>
      <c r="I1198">
        <v>614.99</v>
      </c>
      <c r="J1198">
        <v>494.59</v>
      </c>
      <c r="K1198">
        <v>142.22</v>
      </c>
      <c r="L1198">
        <v>6508704</v>
      </c>
      <c r="M1198">
        <v>1.7000000000000001E-4</v>
      </c>
      <c r="N1198">
        <v>45896.160000000003</v>
      </c>
      <c r="O1198">
        <v>2.85</v>
      </c>
      <c r="P1198">
        <v>5.69</v>
      </c>
      <c r="Q1198">
        <v>41.7</v>
      </c>
      <c r="R1198">
        <v>45.9</v>
      </c>
      <c r="S1198">
        <v>12.4</v>
      </c>
      <c r="T1198" t="s">
        <v>55</v>
      </c>
      <c r="U1198">
        <f>YEAR(Plastic_Pollution_Data[[#This Row],[Date]])</f>
        <v>2023</v>
      </c>
    </row>
    <row r="1199" spans="1:21" x14ac:dyDescent="0.35">
      <c r="A1199">
        <v>1097</v>
      </c>
      <c r="B1199" s="1">
        <v>45504</v>
      </c>
      <c r="C1199" t="s">
        <v>33</v>
      </c>
      <c r="D1199" t="s">
        <v>21</v>
      </c>
      <c r="E1199" t="s">
        <v>52</v>
      </c>
      <c r="F1199" t="s">
        <v>43</v>
      </c>
      <c r="G1199" t="s">
        <v>38</v>
      </c>
      <c r="H1199">
        <v>3954</v>
      </c>
      <c r="I1199">
        <v>524.55999999999995</v>
      </c>
      <c r="J1199">
        <v>3429.44</v>
      </c>
      <c r="K1199">
        <v>798.89</v>
      </c>
      <c r="L1199">
        <v>15545642</v>
      </c>
      <c r="M1199">
        <v>2.5399999999999999E-4</v>
      </c>
      <c r="N1199">
        <v>513807.77</v>
      </c>
      <c r="O1199">
        <v>6.25</v>
      </c>
      <c r="P1199">
        <v>2.58</v>
      </c>
      <c r="Q1199">
        <v>43.35</v>
      </c>
      <c r="R1199">
        <v>51.41</v>
      </c>
      <c r="S1199">
        <v>5.24</v>
      </c>
      <c r="T1199" t="s">
        <v>55</v>
      </c>
      <c r="U1199">
        <f>YEAR(Plastic_Pollution_Data[[#This Row],[Date]])</f>
        <v>2024</v>
      </c>
    </row>
    <row r="1200" spans="1:21" x14ac:dyDescent="0.35">
      <c r="A1200">
        <v>1107</v>
      </c>
      <c r="B1200" s="1">
        <v>44910</v>
      </c>
      <c r="C1200" t="s">
        <v>45</v>
      </c>
      <c r="D1200" t="s">
        <v>44</v>
      </c>
      <c r="E1200" t="s">
        <v>52</v>
      </c>
      <c r="F1200" t="s">
        <v>23</v>
      </c>
      <c r="G1200" t="s">
        <v>40</v>
      </c>
      <c r="H1200">
        <v>1845.4</v>
      </c>
      <c r="I1200">
        <v>1097.23</v>
      </c>
      <c r="J1200">
        <v>748.17</v>
      </c>
      <c r="K1200">
        <v>186.24</v>
      </c>
      <c r="L1200">
        <v>4781332</v>
      </c>
      <c r="M1200">
        <v>3.86E-4</v>
      </c>
      <c r="N1200">
        <v>96848.87</v>
      </c>
      <c r="O1200">
        <v>4.6399999999999997</v>
      </c>
      <c r="P1200">
        <v>6.7</v>
      </c>
      <c r="Q1200">
        <v>26.45</v>
      </c>
      <c r="R1200">
        <v>47.56</v>
      </c>
      <c r="S1200">
        <v>25.99</v>
      </c>
      <c r="T1200" t="s">
        <v>55</v>
      </c>
      <c r="U1200">
        <f>YEAR(Plastic_Pollution_Data[[#This Row],[Date]])</f>
        <v>2022</v>
      </c>
    </row>
    <row r="1201" spans="1:21" x14ac:dyDescent="0.35">
      <c r="A1201">
        <v>1151</v>
      </c>
      <c r="B1201" s="1">
        <v>45230</v>
      </c>
      <c r="C1201" t="s">
        <v>47</v>
      </c>
      <c r="D1201" t="s">
        <v>42</v>
      </c>
      <c r="E1201" t="s">
        <v>52</v>
      </c>
      <c r="F1201" t="s">
        <v>28</v>
      </c>
      <c r="G1201" t="s">
        <v>24</v>
      </c>
      <c r="H1201">
        <v>2675.49</v>
      </c>
      <c r="I1201">
        <v>1345.3</v>
      </c>
      <c r="J1201">
        <v>1330.19</v>
      </c>
      <c r="K1201">
        <v>271.08999999999997</v>
      </c>
      <c r="L1201">
        <v>16911941</v>
      </c>
      <c r="M1201">
        <v>1.5799999999999999E-4</v>
      </c>
      <c r="N1201">
        <v>73490.509999999995</v>
      </c>
      <c r="O1201">
        <v>6.28</v>
      </c>
      <c r="P1201">
        <v>3.05</v>
      </c>
      <c r="Q1201">
        <v>30.6</v>
      </c>
      <c r="R1201">
        <v>47.65</v>
      </c>
      <c r="S1201">
        <v>21.75</v>
      </c>
      <c r="T1201" t="s">
        <v>55</v>
      </c>
      <c r="U1201">
        <f>YEAR(Plastic_Pollution_Data[[#This Row],[Date]])</f>
        <v>2023</v>
      </c>
    </row>
    <row r="1202" spans="1:21" x14ac:dyDescent="0.35">
      <c r="A1202">
        <v>1169</v>
      </c>
      <c r="B1202" s="1">
        <v>44568</v>
      </c>
      <c r="C1202" t="s">
        <v>33</v>
      </c>
      <c r="D1202" t="s">
        <v>31</v>
      </c>
      <c r="E1202" t="s">
        <v>52</v>
      </c>
      <c r="F1202" t="s">
        <v>23</v>
      </c>
      <c r="G1202" t="s">
        <v>38</v>
      </c>
      <c r="H1202">
        <v>4069.6</v>
      </c>
      <c r="I1202">
        <v>1876.93</v>
      </c>
      <c r="J1202">
        <v>2192.67</v>
      </c>
      <c r="K1202">
        <v>201.35</v>
      </c>
      <c r="L1202">
        <v>17443303</v>
      </c>
      <c r="M1202">
        <v>2.33E-4</v>
      </c>
      <c r="N1202">
        <v>245645.27</v>
      </c>
      <c r="O1202">
        <v>2.79</v>
      </c>
      <c r="P1202">
        <v>6.5</v>
      </c>
      <c r="Q1202">
        <v>19.96</v>
      </c>
      <c r="R1202">
        <v>17.07</v>
      </c>
      <c r="S1202">
        <v>62.97</v>
      </c>
      <c r="T1202" t="s">
        <v>55</v>
      </c>
      <c r="U1202">
        <f>YEAR(Plastic_Pollution_Data[[#This Row],[Date]])</f>
        <v>2022</v>
      </c>
    </row>
    <row r="1203" spans="1:21" x14ac:dyDescent="0.35">
      <c r="A1203">
        <v>1170</v>
      </c>
      <c r="B1203" s="1">
        <v>45256</v>
      </c>
      <c r="C1203" t="s">
        <v>48</v>
      </c>
      <c r="D1203" t="s">
        <v>37</v>
      </c>
      <c r="E1203" t="s">
        <v>52</v>
      </c>
      <c r="F1203" t="s">
        <v>28</v>
      </c>
      <c r="G1203" t="s">
        <v>38</v>
      </c>
      <c r="H1203">
        <v>1357.35</v>
      </c>
      <c r="I1203">
        <v>172.83</v>
      </c>
      <c r="J1203">
        <v>1184.52</v>
      </c>
      <c r="K1203">
        <v>146.22</v>
      </c>
      <c r="L1203">
        <v>1882426</v>
      </c>
      <c r="M1203">
        <v>7.2099999999999996E-4</v>
      </c>
      <c r="N1203">
        <v>65613.539999999994</v>
      </c>
      <c r="O1203">
        <v>1.91</v>
      </c>
      <c r="P1203">
        <v>7.7</v>
      </c>
      <c r="Q1203">
        <v>52.93</v>
      </c>
      <c r="R1203">
        <v>54.51</v>
      </c>
      <c r="S1203">
        <v>-7.44</v>
      </c>
      <c r="T1203" t="s">
        <v>55</v>
      </c>
      <c r="U1203">
        <f>YEAR(Plastic_Pollution_Data[[#This Row],[Date]])</f>
        <v>2023</v>
      </c>
    </row>
    <row r="1204" spans="1:21" x14ac:dyDescent="0.35">
      <c r="A1204">
        <v>1172</v>
      </c>
      <c r="B1204" s="1">
        <v>45382</v>
      </c>
      <c r="C1204" t="s">
        <v>30</v>
      </c>
      <c r="D1204" t="s">
        <v>34</v>
      </c>
      <c r="E1204" t="s">
        <v>52</v>
      </c>
      <c r="F1204" t="s">
        <v>23</v>
      </c>
      <c r="G1204" t="s">
        <v>32</v>
      </c>
      <c r="H1204">
        <v>2801.34</v>
      </c>
      <c r="I1204">
        <v>470.9</v>
      </c>
      <c r="J1204">
        <v>2330.44</v>
      </c>
      <c r="K1204">
        <v>234.93</v>
      </c>
      <c r="L1204">
        <v>2260332</v>
      </c>
      <c r="M1204">
        <v>1.2390000000000001E-3</v>
      </c>
      <c r="N1204">
        <v>134730.23999999999</v>
      </c>
      <c r="O1204">
        <v>7.37</v>
      </c>
      <c r="P1204">
        <v>2.36</v>
      </c>
      <c r="Q1204">
        <v>31.18</v>
      </c>
      <c r="R1204">
        <v>59.23</v>
      </c>
      <c r="S1204">
        <v>9.59</v>
      </c>
      <c r="T1204" t="s">
        <v>55</v>
      </c>
      <c r="U1204">
        <f>YEAR(Plastic_Pollution_Data[[#This Row],[Date]])</f>
        <v>2024</v>
      </c>
    </row>
    <row r="1205" spans="1:21" x14ac:dyDescent="0.35">
      <c r="A1205">
        <v>1200</v>
      </c>
      <c r="B1205" s="1">
        <v>45109</v>
      </c>
      <c r="C1205" t="s">
        <v>36</v>
      </c>
      <c r="D1205" t="s">
        <v>41</v>
      </c>
      <c r="E1205" t="s">
        <v>52</v>
      </c>
      <c r="F1205" t="s">
        <v>23</v>
      </c>
      <c r="G1205" t="s">
        <v>24</v>
      </c>
      <c r="H1205">
        <v>3753.82</v>
      </c>
      <c r="I1205">
        <v>1731.73</v>
      </c>
      <c r="J1205">
        <v>2022.09</v>
      </c>
      <c r="K1205">
        <v>374.78</v>
      </c>
      <c r="L1205">
        <v>3435145</v>
      </c>
      <c r="M1205">
        <v>1.093E-3</v>
      </c>
      <c r="N1205">
        <v>106170.31</v>
      </c>
      <c r="O1205">
        <v>1.41</v>
      </c>
      <c r="P1205">
        <v>6.77</v>
      </c>
      <c r="Q1205">
        <v>21.84</v>
      </c>
      <c r="R1205">
        <v>12.34</v>
      </c>
      <c r="S1205">
        <v>65.819999999999993</v>
      </c>
      <c r="T1205" t="s">
        <v>55</v>
      </c>
      <c r="U1205">
        <f>YEAR(Plastic_Pollution_Data[[#This Row],[Date]])</f>
        <v>2023</v>
      </c>
    </row>
    <row r="1206" spans="1:21" x14ac:dyDescent="0.35">
      <c r="A1206">
        <v>1202</v>
      </c>
      <c r="B1206" s="1">
        <v>44889</v>
      </c>
      <c r="C1206" t="s">
        <v>26</v>
      </c>
      <c r="D1206" t="s">
        <v>41</v>
      </c>
      <c r="E1206" t="s">
        <v>52</v>
      </c>
      <c r="F1206" t="s">
        <v>28</v>
      </c>
      <c r="G1206" t="s">
        <v>32</v>
      </c>
      <c r="H1206">
        <v>2926.66</v>
      </c>
      <c r="I1206">
        <v>584.16999999999996</v>
      </c>
      <c r="J1206">
        <v>2342.4899999999998</v>
      </c>
      <c r="K1206">
        <v>433.16</v>
      </c>
      <c r="L1206">
        <v>10600968</v>
      </c>
      <c r="M1206">
        <v>2.7599999999999999E-4</v>
      </c>
      <c r="N1206">
        <v>273067.17</v>
      </c>
      <c r="O1206">
        <v>2.17</v>
      </c>
      <c r="P1206">
        <v>2.1</v>
      </c>
      <c r="Q1206">
        <v>11.22</v>
      </c>
      <c r="R1206">
        <v>32.57</v>
      </c>
      <c r="S1206">
        <v>56.21</v>
      </c>
      <c r="T1206" t="s">
        <v>55</v>
      </c>
      <c r="U1206">
        <f>YEAR(Plastic_Pollution_Data[[#This Row],[Date]])</f>
        <v>2022</v>
      </c>
    </row>
    <row r="1207" spans="1:21" x14ac:dyDescent="0.35">
      <c r="A1207">
        <v>1206</v>
      </c>
      <c r="B1207" s="1">
        <v>45343</v>
      </c>
      <c r="C1207" t="s">
        <v>45</v>
      </c>
      <c r="D1207" t="s">
        <v>34</v>
      </c>
      <c r="E1207" t="s">
        <v>52</v>
      </c>
      <c r="F1207" t="s">
        <v>23</v>
      </c>
      <c r="G1207" t="s">
        <v>39</v>
      </c>
      <c r="H1207">
        <v>1790.48</v>
      </c>
      <c r="I1207">
        <v>966.23</v>
      </c>
      <c r="J1207">
        <v>824.25</v>
      </c>
      <c r="K1207">
        <v>139.94999999999999</v>
      </c>
      <c r="L1207">
        <v>16868229</v>
      </c>
      <c r="M1207">
        <v>1.06E-4</v>
      </c>
      <c r="N1207">
        <v>59696.09</v>
      </c>
      <c r="O1207">
        <v>8.1199999999999992</v>
      </c>
      <c r="P1207">
        <v>7.8</v>
      </c>
      <c r="Q1207">
        <v>10.52</v>
      </c>
      <c r="R1207">
        <v>35.14</v>
      </c>
      <c r="S1207">
        <v>54.34</v>
      </c>
      <c r="T1207" t="s">
        <v>55</v>
      </c>
      <c r="U1207">
        <f>YEAR(Plastic_Pollution_Data[[#This Row],[Date]])</f>
        <v>2024</v>
      </c>
    </row>
    <row r="1208" spans="1:21" x14ac:dyDescent="0.35">
      <c r="A1208">
        <v>1210</v>
      </c>
      <c r="B1208" s="1">
        <v>45230</v>
      </c>
      <c r="C1208" t="s">
        <v>33</v>
      </c>
      <c r="D1208" t="s">
        <v>27</v>
      </c>
      <c r="E1208" t="s">
        <v>52</v>
      </c>
      <c r="F1208" t="s">
        <v>28</v>
      </c>
      <c r="G1208" t="s">
        <v>39</v>
      </c>
      <c r="H1208">
        <v>1282.3499999999999</v>
      </c>
      <c r="I1208">
        <v>214.73</v>
      </c>
      <c r="J1208">
        <v>1067.6199999999999</v>
      </c>
      <c r="K1208">
        <v>189.3</v>
      </c>
      <c r="L1208">
        <v>4528812</v>
      </c>
      <c r="M1208">
        <v>2.8299999999999999E-4</v>
      </c>
      <c r="N1208">
        <v>143309.44</v>
      </c>
      <c r="O1208">
        <v>7.6</v>
      </c>
      <c r="P1208">
        <v>3.47</v>
      </c>
      <c r="Q1208">
        <v>16.37</v>
      </c>
      <c r="R1208">
        <v>37.090000000000003</v>
      </c>
      <c r="S1208">
        <v>46.54</v>
      </c>
      <c r="T1208" t="s">
        <v>55</v>
      </c>
      <c r="U1208">
        <f>YEAR(Plastic_Pollution_Data[[#This Row],[Date]])</f>
        <v>2023</v>
      </c>
    </row>
    <row r="1209" spans="1:21" x14ac:dyDescent="0.35">
      <c r="A1209">
        <v>1218</v>
      </c>
      <c r="B1209" s="1">
        <v>45278</v>
      </c>
      <c r="C1209" t="s">
        <v>26</v>
      </c>
      <c r="D1209" t="s">
        <v>31</v>
      </c>
      <c r="E1209" t="s">
        <v>52</v>
      </c>
      <c r="F1209" t="s">
        <v>28</v>
      </c>
      <c r="G1209" t="s">
        <v>38</v>
      </c>
      <c r="H1209">
        <v>4869.13</v>
      </c>
      <c r="I1209">
        <v>494.57</v>
      </c>
      <c r="J1209">
        <v>4374.5600000000004</v>
      </c>
      <c r="K1209">
        <v>607.41999999999996</v>
      </c>
      <c r="L1209">
        <v>7285299</v>
      </c>
      <c r="M1209">
        <v>6.6799999999999997E-4</v>
      </c>
      <c r="N1209">
        <v>802103.45</v>
      </c>
      <c r="O1209">
        <v>1.49</v>
      </c>
      <c r="P1209">
        <v>8.8800000000000008</v>
      </c>
      <c r="Q1209">
        <v>49.63</v>
      </c>
      <c r="R1209">
        <v>51.21</v>
      </c>
      <c r="S1209">
        <v>-0.84</v>
      </c>
      <c r="T1209" t="s">
        <v>55</v>
      </c>
      <c r="U1209">
        <f>YEAR(Plastic_Pollution_Data[[#This Row],[Date]])</f>
        <v>2023</v>
      </c>
    </row>
    <row r="1210" spans="1:21" x14ac:dyDescent="0.35">
      <c r="A1210">
        <v>1229</v>
      </c>
      <c r="B1210" s="1">
        <v>45269</v>
      </c>
      <c r="C1210" t="s">
        <v>47</v>
      </c>
      <c r="D1210" t="s">
        <v>42</v>
      </c>
      <c r="E1210" t="s">
        <v>52</v>
      </c>
      <c r="F1210" t="s">
        <v>43</v>
      </c>
      <c r="G1210" t="s">
        <v>29</v>
      </c>
      <c r="H1210">
        <v>3196.3</v>
      </c>
      <c r="I1210">
        <v>1801.78</v>
      </c>
      <c r="J1210">
        <v>1394.52</v>
      </c>
      <c r="K1210">
        <v>129.58000000000001</v>
      </c>
      <c r="L1210">
        <v>7774933</v>
      </c>
      <c r="M1210">
        <v>4.1100000000000002E-4</v>
      </c>
      <c r="N1210">
        <v>205599.8</v>
      </c>
      <c r="O1210">
        <v>4.96</v>
      </c>
      <c r="P1210">
        <v>2.48</v>
      </c>
      <c r="Q1210">
        <v>42.92</v>
      </c>
      <c r="R1210">
        <v>58.98</v>
      </c>
      <c r="S1210">
        <v>-1.9</v>
      </c>
      <c r="T1210" t="s">
        <v>55</v>
      </c>
      <c r="U1210">
        <f>YEAR(Plastic_Pollution_Data[[#This Row],[Date]])</f>
        <v>2023</v>
      </c>
    </row>
    <row r="1211" spans="1:21" x14ac:dyDescent="0.35">
      <c r="A1211">
        <v>1238</v>
      </c>
      <c r="B1211" s="1">
        <v>45341</v>
      </c>
      <c r="C1211" t="s">
        <v>30</v>
      </c>
      <c r="D1211" t="s">
        <v>49</v>
      </c>
      <c r="E1211" t="s">
        <v>52</v>
      </c>
      <c r="F1211" t="s">
        <v>23</v>
      </c>
      <c r="G1211" t="s">
        <v>24</v>
      </c>
      <c r="H1211">
        <v>2734.6</v>
      </c>
      <c r="I1211">
        <v>1168.3499999999999</v>
      </c>
      <c r="J1211">
        <v>1566.25</v>
      </c>
      <c r="K1211">
        <v>418.95</v>
      </c>
      <c r="L1211">
        <v>6644135</v>
      </c>
      <c r="M1211">
        <v>4.1199999999999999E-4</v>
      </c>
      <c r="N1211">
        <v>303615.42</v>
      </c>
      <c r="O1211">
        <v>5.67</v>
      </c>
      <c r="P1211">
        <v>7.22</v>
      </c>
      <c r="Q1211">
        <v>33</v>
      </c>
      <c r="R1211">
        <v>15.55</v>
      </c>
      <c r="S1211">
        <v>51.45</v>
      </c>
      <c r="T1211" t="s">
        <v>55</v>
      </c>
      <c r="U1211">
        <f>YEAR(Plastic_Pollution_Data[[#This Row],[Date]])</f>
        <v>2024</v>
      </c>
    </row>
    <row r="1212" spans="1:21" x14ac:dyDescent="0.35">
      <c r="A1212">
        <v>1245</v>
      </c>
      <c r="B1212" s="1">
        <v>45543</v>
      </c>
      <c r="C1212" t="s">
        <v>48</v>
      </c>
      <c r="D1212" t="s">
        <v>49</v>
      </c>
      <c r="E1212" t="s">
        <v>52</v>
      </c>
      <c r="F1212" t="s">
        <v>43</v>
      </c>
      <c r="G1212" t="s">
        <v>38</v>
      </c>
      <c r="H1212">
        <v>195.44</v>
      </c>
      <c r="I1212">
        <v>81.680000000000007</v>
      </c>
      <c r="J1212">
        <v>113.76</v>
      </c>
      <c r="K1212">
        <v>22.36</v>
      </c>
      <c r="L1212">
        <v>257545</v>
      </c>
      <c r="M1212">
        <v>7.5900000000000002E-4</v>
      </c>
      <c r="N1212">
        <v>14591.97</v>
      </c>
      <c r="O1212">
        <v>2.59</v>
      </c>
      <c r="P1212">
        <v>3.11</v>
      </c>
      <c r="Q1212">
        <v>30.91</v>
      </c>
      <c r="R1212">
        <v>10.37</v>
      </c>
      <c r="S1212">
        <v>58.72</v>
      </c>
      <c r="T1212" t="s">
        <v>55</v>
      </c>
      <c r="U1212">
        <f>YEAR(Plastic_Pollution_Data[[#This Row],[Date]])</f>
        <v>2024</v>
      </c>
    </row>
    <row r="1213" spans="1:21" x14ac:dyDescent="0.35">
      <c r="A1213">
        <v>1253</v>
      </c>
      <c r="B1213" s="1">
        <v>44766</v>
      </c>
      <c r="C1213" t="s">
        <v>26</v>
      </c>
      <c r="D1213" t="s">
        <v>21</v>
      </c>
      <c r="E1213" t="s">
        <v>52</v>
      </c>
      <c r="F1213" t="s">
        <v>43</v>
      </c>
      <c r="G1213" t="s">
        <v>29</v>
      </c>
      <c r="H1213">
        <v>3213.09</v>
      </c>
      <c r="I1213">
        <v>992.55</v>
      </c>
      <c r="J1213">
        <v>2220.54</v>
      </c>
      <c r="K1213">
        <v>468.36</v>
      </c>
      <c r="L1213">
        <v>15607702</v>
      </c>
      <c r="M1213">
        <v>2.0599999999999999E-4</v>
      </c>
      <c r="N1213">
        <v>236612.91</v>
      </c>
      <c r="O1213">
        <v>4.7699999999999996</v>
      </c>
      <c r="P1213">
        <v>2.56</v>
      </c>
      <c r="Q1213">
        <v>21</v>
      </c>
      <c r="R1213">
        <v>32.6</v>
      </c>
      <c r="S1213">
        <v>46.4</v>
      </c>
      <c r="T1213" t="s">
        <v>55</v>
      </c>
      <c r="U1213">
        <f>YEAR(Plastic_Pollution_Data[[#This Row],[Date]])</f>
        <v>2022</v>
      </c>
    </row>
    <row r="1214" spans="1:21" x14ac:dyDescent="0.35">
      <c r="A1214">
        <v>1272</v>
      </c>
      <c r="B1214" s="1">
        <v>44985</v>
      </c>
      <c r="C1214" t="s">
        <v>45</v>
      </c>
      <c r="D1214" t="s">
        <v>27</v>
      </c>
      <c r="E1214" t="s">
        <v>52</v>
      </c>
      <c r="F1214" t="s">
        <v>28</v>
      </c>
      <c r="G1214" t="s">
        <v>32</v>
      </c>
      <c r="H1214">
        <v>3457.35</v>
      </c>
      <c r="I1214">
        <v>451.86</v>
      </c>
      <c r="J1214">
        <v>3005.49</v>
      </c>
      <c r="K1214">
        <v>370.06</v>
      </c>
      <c r="L1214">
        <v>17692223</v>
      </c>
      <c r="M1214">
        <v>1.95E-4</v>
      </c>
      <c r="N1214">
        <v>469528.73</v>
      </c>
      <c r="O1214">
        <v>1.81</v>
      </c>
      <c r="P1214">
        <v>1.2</v>
      </c>
      <c r="Q1214">
        <v>37.590000000000003</v>
      </c>
      <c r="R1214">
        <v>42.72</v>
      </c>
      <c r="S1214">
        <v>19.690000000000001</v>
      </c>
      <c r="T1214" t="s">
        <v>55</v>
      </c>
      <c r="U1214">
        <f>YEAR(Plastic_Pollution_Data[[#This Row],[Date]])</f>
        <v>2023</v>
      </c>
    </row>
    <row r="1215" spans="1:21" x14ac:dyDescent="0.35">
      <c r="A1215">
        <v>1287</v>
      </c>
      <c r="B1215" s="1">
        <v>45205</v>
      </c>
      <c r="C1215" t="s">
        <v>20</v>
      </c>
      <c r="D1215" t="s">
        <v>44</v>
      </c>
      <c r="E1215" t="s">
        <v>52</v>
      </c>
      <c r="F1215" t="s">
        <v>23</v>
      </c>
      <c r="G1215" t="s">
        <v>38</v>
      </c>
      <c r="H1215">
        <v>981.48</v>
      </c>
      <c r="I1215">
        <v>185.05</v>
      </c>
      <c r="J1215">
        <v>796.43</v>
      </c>
      <c r="K1215">
        <v>204.98</v>
      </c>
      <c r="L1215">
        <v>9948890</v>
      </c>
      <c r="M1215">
        <v>9.8999999999999994E-5</v>
      </c>
      <c r="N1215">
        <v>123006.84</v>
      </c>
      <c r="O1215">
        <v>4.0199999999999996</v>
      </c>
      <c r="P1215">
        <v>9.39</v>
      </c>
      <c r="Q1215">
        <v>32.57</v>
      </c>
      <c r="R1215">
        <v>37.29</v>
      </c>
      <c r="S1215">
        <v>30.14</v>
      </c>
      <c r="T1215" t="s">
        <v>55</v>
      </c>
      <c r="U1215">
        <f>YEAR(Plastic_Pollution_Data[[#This Row],[Date]])</f>
        <v>2023</v>
      </c>
    </row>
    <row r="1216" spans="1:21" x14ac:dyDescent="0.35">
      <c r="A1216">
        <v>1293</v>
      </c>
      <c r="B1216" s="1">
        <v>45172</v>
      </c>
      <c r="C1216" t="s">
        <v>45</v>
      </c>
      <c r="D1216" t="s">
        <v>49</v>
      </c>
      <c r="E1216" t="s">
        <v>52</v>
      </c>
      <c r="F1216" t="s">
        <v>43</v>
      </c>
      <c r="G1216" t="s">
        <v>39</v>
      </c>
      <c r="H1216">
        <v>1654.08</v>
      </c>
      <c r="I1216">
        <v>791.15</v>
      </c>
      <c r="J1216">
        <v>862.93</v>
      </c>
      <c r="K1216">
        <v>220.94</v>
      </c>
      <c r="L1216">
        <v>7412698</v>
      </c>
      <c r="M1216">
        <v>2.23E-4</v>
      </c>
      <c r="N1216">
        <v>102738.05</v>
      </c>
      <c r="O1216">
        <v>5.92</v>
      </c>
      <c r="P1216">
        <v>2.87</v>
      </c>
      <c r="Q1216">
        <v>16.54</v>
      </c>
      <c r="R1216">
        <v>42.54</v>
      </c>
      <c r="S1216">
        <v>40.92</v>
      </c>
      <c r="T1216" t="s">
        <v>55</v>
      </c>
      <c r="U1216">
        <f>YEAR(Plastic_Pollution_Data[[#This Row],[Date]])</f>
        <v>2023</v>
      </c>
    </row>
    <row r="1217" spans="1:21" x14ac:dyDescent="0.35">
      <c r="A1217">
        <v>1322</v>
      </c>
      <c r="B1217" s="1">
        <v>44581</v>
      </c>
      <c r="C1217" t="s">
        <v>47</v>
      </c>
      <c r="D1217" t="s">
        <v>27</v>
      </c>
      <c r="E1217" t="s">
        <v>52</v>
      </c>
      <c r="F1217" t="s">
        <v>43</v>
      </c>
      <c r="G1217" t="s">
        <v>29</v>
      </c>
      <c r="H1217">
        <v>4742.58</v>
      </c>
      <c r="I1217">
        <v>2624.71</v>
      </c>
      <c r="J1217">
        <v>2117.87</v>
      </c>
      <c r="K1217">
        <v>259.67</v>
      </c>
      <c r="L1217">
        <v>8833033</v>
      </c>
      <c r="M1217">
        <v>5.3700000000000004E-4</v>
      </c>
      <c r="N1217">
        <v>158859.51999999999</v>
      </c>
      <c r="O1217">
        <v>9.0500000000000007</v>
      </c>
      <c r="P1217">
        <v>5.97</v>
      </c>
      <c r="Q1217">
        <v>22.38</v>
      </c>
      <c r="R1217">
        <v>28.91</v>
      </c>
      <c r="S1217">
        <v>48.71</v>
      </c>
      <c r="T1217" t="s">
        <v>55</v>
      </c>
      <c r="U1217">
        <f>YEAR(Plastic_Pollution_Data[[#This Row],[Date]])</f>
        <v>2022</v>
      </c>
    </row>
    <row r="1218" spans="1:21" x14ac:dyDescent="0.35">
      <c r="A1218">
        <v>1347</v>
      </c>
      <c r="B1218" s="1">
        <v>45467</v>
      </c>
      <c r="C1218" t="s">
        <v>20</v>
      </c>
      <c r="D1218" t="s">
        <v>49</v>
      </c>
      <c r="E1218" t="s">
        <v>52</v>
      </c>
      <c r="F1218" t="s">
        <v>43</v>
      </c>
      <c r="G1218" t="s">
        <v>29</v>
      </c>
      <c r="H1218">
        <v>566.80999999999995</v>
      </c>
      <c r="I1218">
        <v>94.31</v>
      </c>
      <c r="J1218">
        <v>472.5</v>
      </c>
      <c r="K1218">
        <v>103.56</v>
      </c>
      <c r="L1218">
        <v>12895527</v>
      </c>
      <c r="M1218">
        <v>4.3999999999999999E-5</v>
      </c>
      <c r="N1218">
        <v>26795.02</v>
      </c>
      <c r="O1218">
        <v>3.97</v>
      </c>
      <c r="P1218">
        <v>3.94</v>
      </c>
      <c r="Q1218">
        <v>30.08</v>
      </c>
      <c r="R1218">
        <v>33.18</v>
      </c>
      <c r="S1218">
        <v>36.74</v>
      </c>
      <c r="T1218" t="s">
        <v>55</v>
      </c>
      <c r="U1218">
        <f>YEAR(Plastic_Pollution_Data[[#This Row],[Date]])</f>
        <v>2024</v>
      </c>
    </row>
    <row r="1219" spans="1:21" x14ac:dyDescent="0.35">
      <c r="A1219">
        <v>1352</v>
      </c>
      <c r="B1219" s="1">
        <v>45483</v>
      </c>
      <c r="C1219" t="s">
        <v>36</v>
      </c>
      <c r="D1219" t="s">
        <v>34</v>
      </c>
      <c r="E1219" t="s">
        <v>52</v>
      </c>
      <c r="F1219" t="s">
        <v>23</v>
      </c>
      <c r="G1219" t="s">
        <v>29</v>
      </c>
      <c r="H1219">
        <v>3879.83</v>
      </c>
      <c r="I1219">
        <v>568.14</v>
      </c>
      <c r="J1219">
        <v>3311.69</v>
      </c>
      <c r="K1219">
        <v>936.89</v>
      </c>
      <c r="L1219">
        <v>13649189</v>
      </c>
      <c r="M1219">
        <v>2.8400000000000002E-4</v>
      </c>
      <c r="N1219">
        <v>570549.23</v>
      </c>
      <c r="O1219">
        <v>3.51</v>
      </c>
      <c r="P1219">
        <v>6.62</v>
      </c>
      <c r="Q1219">
        <v>59.19</v>
      </c>
      <c r="R1219">
        <v>49.5</v>
      </c>
      <c r="S1219">
        <v>-8.69</v>
      </c>
      <c r="T1219" t="s">
        <v>55</v>
      </c>
      <c r="U1219">
        <f>YEAR(Plastic_Pollution_Data[[#This Row],[Date]])</f>
        <v>2024</v>
      </c>
    </row>
    <row r="1220" spans="1:21" x14ac:dyDescent="0.35">
      <c r="A1220">
        <v>1356</v>
      </c>
      <c r="B1220" s="1">
        <v>44576</v>
      </c>
      <c r="C1220" t="s">
        <v>30</v>
      </c>
      <c r="D1220" t="s">
        <v>21</v>
      </c>
      <c r="E1220" t="s">
        <v>52</v>
      </c>
      <c r="F1220" t="s">
        <v>23</v>
      </c>
      <c r="G1220" t="s">
        <v>32</v>
      </c>
      <c r="H1220">
        <v>2138.6</v>
      </c>
      <c r="I1220">
        <v>1102.53</v>
      </c>
      <c r="J1220">
        <v>1036.07</v>
      </c>
      <c r="K1220">
        <v>57.5</v>
      </c>
      <c r="L1220">
        <v>9783323</v>
      </c>
      <c r="M1220">
        <v>2.1900000000000001E-4</v>
      </c>
      <c r="N1220">
        <v>112884.4</v>
      </c>
      <c r="O1220">
        <v>1.55</v>
      </c>
      <c r="P1220">
        <v>1.27</v>
      </c>
      <c r="Q1220">
        <v>19.37</v>
      </c>
      <c r="R1220">
        <v>55.18</v>
      </c>
      <c r="S1220">
        <v>25.45</v>
      </c>
      <c r="T1220" t="s">
        <v>55</v>
      </c>
      <c r="U1220">
        <f>YEAR(Plastic_Pollution_Data[[#This Row],[Date]])</f>
        <v>2022</v>
      </c>
    </row>
    <row r="1221" spans="1:21" x14ac:dyDescent="0.35">
      <c r="A1221">
        <v>1367</v>
      </c>
      <c r="B1221" s="1">
        <v>44808</v>
      </c>
      <c r="C1221" t="s">
        <v>48</v>
      </c>
      <c r="D1221" t="s">
        <v>27</v>
      </c>
      <c r="E1221" t="s">
        <v>52</v>
      </c>
      <c r="F1221" t="s">
        <v>35</v>
      </c>
      <c r="G1221" t="s">
        <v>32</v>
      </c>
      <c r="H1221">
        <v>3558.59</v>
      </c>
      <c r="I1221">
        <v>1015.97</v>
      </c>
      <c r="J1221">
        <v>2542.62</v>
      </c>
      <c r="K1221">
        <v>263.70999999999998</v>
      </c>
      <c r="L1221">
        <v>6284567</v>
      </c>
      <c r="M1221">
        <v>5.6599999999999999E-4</v>
      </c>
      <c r="N1221">
        <v>278969.42</v>
      </c>
      <c r="O1221">
        <v>8.82</v>
      </c>
      <c r="P1221">
        <v>4.9000000000000004</v>
      </c>
      <c r="Q1221">
        <v>63.7</v>
      </c>
      <c r="R1221">
        <v>16.079999999999998</v>
      </c>
      <c r="S1221">
        <v>20.22</v>
      </c>
      <c r="T1221" t="s">
        <v>55</v>
      </c>
      <c r="U1221">
        <f>YEAR(Plastic_Pollution_Data[[#This Row],[Date]])</f>
        <v>2022</v>
      </c>
    </row>
    <row r="1222" spans="1:21" x14ac:dyDescent="0.35">
      <c r="A1222">
        <v>1371</v>
      </c>
      <c r="B1222" s="1">
        <v>44614</v>
      </c>
      <c r="C1222" t="s">
        <v>30</v>
      </c>
      <c r="D1222" t="s">
        <v>27</v>
      </c>
      <c r="E1222" t="s">
        <v>52</v>
      </c>
      <c r="F1222" t="s">
        <v>23</v>
      </c>
      <c r="G1222" t="s">
        <v>32</v>
      </c>
      <c r="H1222">
        <v>2185.34</v>
      </c>
      <c r="I1222">
        <v>1033.6400000000001</v>
      </c>
      <c r="J1222">
        <v>1151.7</v>
      </c>
      <c r="K1222">
        <v>150.28</v>
      </c>
      <c r="L1222">
        <v>15464878</v>
      </c>
      <c r="M1222">
        <v>1.4100000000000001E-4</v>
      </c>
      <c r="N1222">
        <v>228607</v>
      </c>
      <c r="O1222">
        <v>2.7</v>
      </c>
      <c r="P1222">
        <v>2.4900000000000002</v>
      </c>
      <c r="Q1222">
        <v>37.14</v>
      </c>
      <c r="R1222">
        <v>59.5</v>
      </c>
      <c r="S1222">
        <v>3.36</v>
      </c>
      <c r="T1222" t="s">
        <v>55</v>
      </c>
      <c r="U1222">
        <f>YEAR(Plastic_Pollution_Data[[#This Row],[Date]])</f>
        <v>2022</v>
      </c>
    </row>
    <row r="1223" spans="1:21" x14ac:dyDescent="0.35">
      <c r="A1223">
        <v>1372</v>
      </c>
      <c r="B1223" s="1">
        <v>45029</v>
      </c>
      <c r="C1223" t="s">
        <v>45</v>
      </c>
      <c r="D1223" t="s">
        <v>44</v>
      </c>
      <c r="E1223" t="s">
        <v>52</v>
      </c>
      <c r="F1223" t="s">
        <v>35</v>
      </c>
      <c r="G1223" t="s">
        <v>38</v>
      </c>
      <c r="H1223">
        <v>471.64</v>
      </c>
      <c r="I1223">
        <v>253.29</v>
      </c>
      <c r="J1223">
        <v>218.35</v>
      </c>
      <c r="K1223">
        <v>17.3</v>
      </c>
      <c r="L1223">
        <v>18694925</v>
      </c>
      <c r="M1223">
        <v>2.5000000000000001E-5</v>
      </c>
      <c r="N1223">
        <v>12228.13</v>
      </c>
      <c r="O1223">
        <v>8.67</v>
      </c>
      <c r="P1223">
        <v>6.66</v>
      </c>
      <c r="Q1223">
        <v>63.7</v>
      </c>
      <c r="R1223">
        <v>28.53</v>
      </c>
      <c r="S1223">
        <v>7.77</v>
      </c>
      <c r="T1223" t="s">
        <v>55</v>
      </c>
      <c r="U1223">
        <f>YEAR(Plastic_Pollution_Data[[#This Row],[Date]])</f>
        <v>2023</v>
      </c>
    </row>
    <row r="1224" spans="1:21" x14ac:dyDescent="0.35">
      <c r="A1224">
        <v>1392</v>
      </c>
      <c r="B1224" s="1">
        <v>45545</v>
      </c>
      <c r="C1224" t="s">
        <v>33</v>
      </c>
      <c r="D1224" t="s">
        <v>42</v>
      </c>
      <c r="E1224" t="s">
        <v>52</v>
      </c>
      <c r="F1224" t="s">
        <v>28</v>
      </c>
      <c r="G1224" t="s">
        <v>24</v>
      </c>
      <c r="H1224">
        <v>1205.04</v>
      </c>
      <c r="I1224">
        <v>257.38</v>
      </c>
      <c r="J1224">
        <v>947.66</v>
      </c>
      <c r="K1224">
        <v>172.58</v>
      </c>
      <c r="L1224">
        <v>19370686</v>
      </c>
      <c r="M1224">
        <v>6.2000000000000003E-5</v>
      </c>
      <c r="N1224">
        <v>116665.97</v>
      </c>
      <c r="O1224">
        <v>6.87</v>
      </c>
      <c r="P1224">
        <v>8.2899999999999991</v>
      </c>
      <c r="Q1224">
        <v>14.71</v>
      </c>
      <c r="R1224">
        <v>58.03</v>
      </c>
      <c r="S1224">
        <v>27.26</v>
      </c>
      <c r="T1224" t="s">
        <v>55</v>
      </c>
      <c r="U1224">
        <f>YEAR(Plastic_Pollution_Data[[#This Row],[Date]])</f>
        <v>2024</v>
      </c>
    </row>
    <row r="1225" spans="1:21" x14ac:dyDescent="0.35">
      <c r="A1225">
        <v>1402</v>
      </c>
      <c r="B1225" s="1">
        <v>45005</v>
      </c>
      <c r="C1225" t="s">
        <v>36</v>
      </c>
      <c r="D1225" t="s">
        <v>44</v>
      </c>
      <c r="E1225" t="s">
        <v>52</v>
      </c>
      <c r="F1225" t="s">
        <v>28</v>
      </c>
      <c r="G1225" t="s">
        <v>24</v>
      </c>
      <c r="H1225">
        <v>1015.37</v>
      </c>
      <c r="I1225">
        <v>213.31</v>
      </c>
      <c r="J1225">
        <v>802.06</v>
      </c>
      <c r="K1225">
        <v>46.35</v>
      </c>
      <c r="L1225">
        <v>12837226</v>
      </c>
      <c r="M1225">
        <v>7.8999999999999996E-5</v>
      </c>
      <c r="N1225">
        <v>132535.35999999999</v>
      </c>
      <c r="O1225">
        <v>8.49</v>
      </c>
      <c r="P1225">
        <v>4.5599999999999996</v>
      </c>
      <c r="Q1225">
        <v>57.43</v>
      </c>
      <c r="R1225">
        <v>56.92</v>
      </c>
      <c r="S1225">
        <v>-14.35</v>
      </c>
      <c r="T1225" t="s">
        <v>55</v>
      </c>
      <c r="U1225">
        <f>YEAR(Plastic_Pollution_Data[[#This Row],[Date]])</f>
        <v>2023</v>
      </c>
    </row>
    <row r="1226" spans="1:21" x14ac:dyDescent="0.35">
      <c r="A1226">
        <v>1427</v>
      </c>
      <c r="B1226" s="1">
        <v>45551</v>
      </c>
      <c r="C1226" t="s">
        <v>33</v>
      </c>
      <c r="D1226" t="s">
        <v>31</v>
      </c>
      <c r="E1226" t="s">
        <v>52</v>
      </c>
      <c r="F1226" t="s">
        <v>23</v>
      </c>
      <c r="G1226" t="s">
        <v>38</v>
      </c>
      <c r="H1226">
        <v>1284.25</v>
      </c>
      <c r="I1226">
        <v>452.71</v>
      </c>
      <c r="J1226">
        <v>831.54</v>
      </c>
      <c r="K1226">
        <v>96.45</v>
      </c>
      <c r="L1226">
        <v>4293792</v>
      </c>
      <c r="M1226">
        <v>2.99E-4</v>
      </c>
      <c r="N1226">
        <v>121816.26</v>
      </c>
      <c r="O1226">
        <v>8.35</v>
      </c>
      <c r="P1226">
        <v>6.44</v>
      </c>
      <c r="Q1226">
        <v>55.07</v>
      </c>
      <c r="R1226">
        <v>34.33</v>
      </c>
      <c r="S1226">
        <v>10.6</v>
      </c>
      <c r="T1226" t="s">
        <v>55</v>
      </c>
      <c r="U1226">
        <f>YEAR(Plastic_Pollution_Data[[#This Row],[Date]])</f>
        <v>2024</v>
      </c>
    </row>
    <row r="1227" spans="1:21" x14ac:dyDescent="0.35">
      <c r="A1227">
        <v>1433</v>
      </c>
      <c r="B1227" s="1">
        <v>45499</v>
      </c>
      <c r="C1227" t="s">
        <v>33</v>
      </c>
      <c r="D1227" t="s">
        <v>49</v>
      </c>
      <c r="E1227" t="s">
        <v>52</v>
      </c>
      <c r="F1227" t="s">
        <v>35</v>
      </c>
      <c r="G1227" t="s">
        <v>24</v>
      </c>
      <c r="H1227">
        <v>3149.79</v>
      </c>
      <c r="I1227">
        <v>545.83000000000004</v>
      </c>
      <c r="J1227">
        <v>2603.96</v>
      </c>
      <c r="K1227">
        <v>447.29</v>
      </c>
      <c r="L1227">
        <v>17931335</v>
      </c>
      <c r="M1227">
        <v>1.76E-4</v>
      </c>
      <c r="N1227">
        <v>376492.71</v>
      </c>
      <c r="O1227">
        <v>5.07</v>
      </c>
      <c r="P1227">
        <v>2.08</v>
      </c>
      <c r="Q1227">
        <v>31.12</v>
      </c>
      <c r="R1227">
        <v>58.1</v>
      </c>
      <c r="S1227">
        <v>10.78</v>
      </c>
      <c r="T1227" t="s">
        <v>55</v>
      </c>
      <c r="U1227">
        <f>YEAR(Plastic_Pollution_Data[[#This Row],[Date]])</f>
        <v>2024</v>
      </c>
    </row>
    <row r="1228" spans="1:21" x14ac:dyDescent="0.35">
      <c r="A1228">
        <v>1435</v>
      </c>
      <c r="B1228" s="1">
        <v>45507</v>
      </c>
      <c r="C1228" t="s">
        <v>45</v>
      </c>
      <c r="D1228" t="s">
        <v>41</v>
      </c>
      <c r="E1228" t="s">
        <v>52</v>
      </c>
      <c r="F1228" t="s">
        <v>28</v>
      </c>
      <c r="G1228" t="s">
        <v>24</v>
      </c>
      <c r="H1228">
        <v>3317.43</v>
      </c>
      <c r="I1228">
        <v>1400.47</v>
      </c>
      <c r="J1228">
        <v>1916.96</v>
      </c>
      <c r="K1228">
        <v>276.2</v>
      </c>
      <c r="L1228">
        <v>14205208</v>
      </c>
      <c r="M1228">
        <v>2.34E-4</v>
      </c>
      <c r="N1228">
        <v>199324.89</v>
      </c>
      <c r="O1228">
        <v>8.7200000000000006</v>
      </c>
      <c r="P1228">
        <v>1.6</v>
      </c>
      <c r="Q1228">
        <v>36.89</v>
      </c>
      <c r="R1228">
        <v>48.25</v>
      </c>
      <c r="S1228">
        <v>14.86</v>
      </c>
      <c r="T1228" t="s">
        <v>55</v>
      </c>
      <c r="U1228">
        <f>YEAR(Plastic_Pollution_Data[[#This Row],[Date]])</f>
        <v>2024</v>
      </c>
    </row>
    <row r="1229" spans="1:21" x14ac:dyDescent="0.35">
      <c r="A1229">
        <v>1452</v>
      </c>
      <c r="B1229" s="1">
        <v>44660</v>
      </c>
      <c r="C1229" t="s">
        <v>30</v>
      </c>
      <c r="D1229" t="s">
        <v>34</v>
      </c>
      <c r="E1229" t="s">
        <v>52</v>
      </c>
      <c r="F1229" t="s">
        <v>35</v>
      </c>
      <c r="G1229" t="s">
        <v>32</v>
      </c>
      <c r="H1229">
        <v>2144.5100000000002</v>
      </c>
      <c r="I1229">
        <v>822.77</v>
      </c>
      <c r="J1229">
        <v>1321.74</v>
      </c>
      <c r="K1229">
        <v>121.57</v>
      </c>
      <c r="L1229">
        <v>1329679</v>
      </c>
      <c r="M1229">
        <v>1.6130000000000001E-3</v>
      </c>
      <c r="N1229">
        <v>247233.46</v>
      </c>
      <c r="O1229">
        <v>2.52</v>
      </c>
      <c r="P1229">
        <v>8.68</v>
      </c>
      <c r="Q1229">
        <v>51.67</v>
      </c>
      <c r="R1229">
        <v>18.27</v>
      </c>
      <c r="S1229">
        <v>30.06</v>
      </c>
      <c r="T1229" t="s">
        <v>55</v>
      </c>
      <c r="U1229">
        <f>YEAR(Plastic_Pollution_Data[[#This Row],[Date]])</f>
        <v>2022</v>
      </c>
    </row>
    <row r="1230" spans="1:21" x14ac:dyDescent="0.35">
      <c r="A1230">
        <v>1455</v>
      </c>
      <c r="B1230" s="1">
        <v>44590</v>
      </c>
      <c r="C1230" t="s">
        <v>45</v>
      </c>
      <c r="D1230" t="s">
        <v>27</v>
      </c>
      <c r="E1230" t="s">
        <v>52</v>
      </c>
      <c r="F1230" t="s">
        <v>43</v>
      </c>
      <c r="G1230" t="s">
        <v>29</v>
      </c>
      <c r="H1230">
        <v>4686.58</v>
      </c>
      <c r="I1230">
        <v>1070.45</v>
      </c>
      <c r="J1230">
        <v>3616.13</v>
      </c>
      <c r="K1230">
        <v>693.05</v>
      </c>
      <c r="L1230">
        <v>7750003</v>
      </c>
      <c r="M1230">
        <v>6.0499999999999996E-4</v>
      </c>
      <c r="N1230">
        <v>684403.71</v>
      </c>
      <c r="O1230">
        <v>3.81</v>
      </c>
      <c r="P1230">
        <v>8.39</v>
      </c>
      <c r="Q1230">
        <v>37.6</v>
      </c>
      <c r="R1230">
        <v>18.079999999999998</v>
      </c>
      <c r="S1230">
        <v>44.32</v>
      </c>
      <c r="T1230" t="s">
        <v>55</v>
      </c>
      <c r="U1230">
        <f>YEAR(Plastic_Pollution_Data[[#This Row],[Date]])</f>
        <v>2022</v>
      </c>
    </row>
    <row r="1231" spans="1:21" x14ac:dyDescent="0.35">
      <c r="A1231">
        <v>1474</v>
      </c>
      <c r="B1231" s="1">
        <v>44597</v>
      </c>
      <c r="C1231" t="s">
        <v>47</v>
      </c>
      <c r="D1231" t="s">
        <v>49</v>
      </c>
      <c r="E1231" t="s">
        <v>52</v>
      </c>
      <c r="F1231" t="s">
        <v>23</v>
      </c>
      <c r="G1231" t="s">
        <v>29</v>
      </c>
      <c r="H1231">
        <v>2901.81</v>
      </c>
      <c r="I1231">
        <v>949.59</v>
      </c>
      <c r="J1231">
        <v>1952.22</v>
      </c>
      <c r="K1231">
        <v>450.81</v>
      </c>
      <c r="L1231">
        <v>10131097</v>
      </c>
      <c r="M1231">
        <v>2.8600000000000001E-4</v>
      </c>
      <c r="N1231">
        <v>385584.6</v>
      </c>
      <c r="O1231">
        <v>9.73</v>
      </c>
      <c r="P1231">
        <v>7.05</v>
      </c>
      <c r="Q1231">
        <v>44.08</v>
      </c>
      <c r="R1231">
        <v>20.55</v>
      </c>
      <c r="S1231">
        <v>35.369999999999997</v>
      </c>
      <c r="T1231" t="s">
        <v>55</v>
      </c>
      <c r="U1231">
        <f>YEAR(Plastic_Pollution_Data[[#This Row],[Date]])</f>
        <v>2022</v>
      </c>
    </row>
    <row r="1232" spans="1:21" x14ac:dyDescent="0.35">
      <c r="A1232">
        <v>1483</v>
      </c>
      <c r="B1232" s="1">
        <v>44836</v>
      </c>
      <c r="C1232" t="s">
        <v>26</v>
      </c>
      <c r="D1232" t="s">
        <v>41</v>
      </c>
      <c r="E1232" t="s">
        <v>52</v>
      </c>
      <c r="F1232" t="s">
        <v>35</v>
      </c>
      <c r="G1232" t="s">
        <v>38</v>
      </c>
      <c r="H1232">
        <v>1092.8699999999999</v>
      </c>
      <c r="I1232">
        <v>359.54</v>
      </c>
      <c r="J1232">
        <v>733.33</v>
      </c>
      <c r="K1232">
        <v>158.06</v>
      </c>
      <c r="L1232">
        <v>14147809</v>
      </c>
      <c r="M1232">
        <v>7.7000000000000001E-5</v>
      </c>
      <c r="N1232">
        <v>37289.83</v>
      </c>
      <c r="O1232">
        <v>2.0499999999999998</v>
      </c>
      <c r="P1232">
        <v>6.66</v>
      </c>
      <c r="Q1232">
        <v>68.53</v>
      </c>
      <c r="R1232">
        <v>42.13</v>
      </c>
      <c r="S1232">
        <v>-10.66</v>
      </c>
      <c r="T1232" t="s">
        <v>55</v>
      </c>
      <c r="U1232">
        <f>YEAR(Plastic_Pollution_Data[[#This Row],[Date]])</f>
        <v>2022</v>
      </c>
    </row>
    <row r="1233" spans="1:21" x14ac:dyDescent="0.35">
      <c r="A1233">
        <v>50</v>
      </c>
      <c r="B1233" s="1">
        <v>45136</v>
      </c>
      <c r="C1233" t="s">
        <v>48</v>
      </c>
      <c r="D1233" t="s">
        <v>34</v>
      </c>
      <c r="E1233" t="s">
        <v>50</v>
      </c>
      <c r="F1233" t="s">
        <v>28</v>
      </c>
      <c r="G1233" t="s">
        <v>40</v>
      </c>
      <c r="H1233">
        <v>4051.39</v>
      </c>
      <c r="I1233">
        <v>1938.53</v>
      </c>
      <c r="J1233">
        <v>2112.86</v>
      </c>
      <c r="K1233">
        <v>164.93</v>
      </c>
      <c r="L1233">
        <v>16250021</v>
      </c>
      <c r="M1233">
        <v>2.4899999999999998E-4</v>
      </c>
      <c r="N1233">
        <v>130511</v>
      </c>
      <c r="O1233">
        <v>3.56</v>
      </c>
      <c r="P1233">
        <v>5.25</v>
      </c>
      <c r="Q1233">
        <v>52.16</v>
      </c>
      <c r="R1233">
        <v>55.82</v>
      </c>
      <c r="S1233">
        <v>-7.98</v>
      </c>
      <c r="T1233" t="s">
        <v>55</v>
      </c>
      <c r="U1233">
        <f>YEAR(Plastic_Pollution_Data[[#This Row],[Date]])</f>
        <v>2023</v>
      </c>
    </row>
    <row r="1234" spans="1:21" x14ac:dyDescent="0.35">
      <c r="A1234">
        <v>58</v>
      </c>
      <c r="B1234" s="1">
        <v>44992</v>
      </c>
      <c r="C1234" t="s">
        <v>20</v>
      </c>
      <c r="D1234" t="s">
        <v>27</v>
      </c>
      <c r="E1234" t="s">
        <v>50</v>
      </c>
      <c r="F1234" t="s">
        <v>23</v>
      </c>
      <c r="G1234" t="s">
        <v>46</v>
      </c>
      <c r="H1234">
        <v>4274.3100000000004</v>
      </c>
      <c r="I1234">
        <v>1733.61</v>
      </c>
      <c r="J1234">
        <v>2540.6999999999998</v>
      </c>
      <c r="K1234">
        <v>209.36</v>
      </c>
      <c r="L1234">
        <v>14140726</v>
      </c>
      <c r="M1234">
        <v>3.0200000000000002E-4</v>
      </c>
      <c r="N1234">
        <v>389574.12</v>
      </c>
      <c r="O1234">
        <v>8.31</v>
      </c>
      <c r="P1234">
        <v>4.5599999999999996</v>
      </c>
      <c r="Q1234">
        <v>47.86</v>
      </c>
      <c r="R1234">
        <v>59.27</v>
      </c>
      <c r="S1234">
        <v>-7.13</v>
      </c>
      <c r="T1234" t="s">
        <v>55</v>
      </c>
      <c r="U1234">
        <f>YEAR(Plastic_Pollution_Data[[#This Row],[Date]])</f>
        <v>2023</v>
      </c>
    </row>
    <row r="1235" spans="1:21" x14ac:dyDescent="0.35">
      <c r="A1235">
        <v>65</v>
      </c>
      <c r="B1235" s="1">
        <v>45080</v>
      </c>
      <c r="C1235" t="s">
        <v>30</v>
      </c>
      <c r="D1235" t="s">
        <v>42</v>
      </c>
      <c r="E1235" t="s">
        <v>50</v>
      </c>
      <c r="F1235" t="s">
        <v>43</v>
      </c>
      <c r="G1235" t="s">
        <v>38</v>
      </c>
      <c r="H1235">
        <v>4463.8599999999997</v>
      </c>
      <c r="I1235">
        <v>2135.5700000000002</v>
      </c>
      <c r="J1235">
        <v>2328.29</v>
      </c>
      <c r="K1235">
        <v>429.53</v>
      </c>
      <c r="L1235">
        <v>9937769</v>
      </c>
      <c r="M1235">
        <v>4.4900000000000002E-4</v>
      </c>
      <c r="N1235">
        <v>305940.63</v>
      </c>
      <c r="O1235">
        <v>6.56</v>
      </c>
      <c r="P1235">
        <v>5.96</v>
      </c>
      <c r="Q1235">
        <v>48.9</v>
      </c>
      <c r="R1235">
        <v>28.76</v>
      </c>
      <c r="S1235">
        <v>22.34</v>
      </c>
      <c r="T1235" t="s">
        <v>55</v>
      </c>
      <c r="U1235">
        <f>YEAR(Plastic_Pollution_Data[[#This Row],[Date]])</f>
        <v>2023</v>
      </c>
    </row>
    <row r="1236" spans="1:21" x14ac:dyDescent="0.35">
      <c r="A1236">
        <v>66</v>
      </c>
      <c r="B1236" s="1">
        <v>44861</v>
      </c>
      <c r="C1236" t="s">
        <v>45</v>
      </c>
      <c r="D1236" t="s">
        <v>34</v>
      </c>
      <c r="E1236" t="s">
        <v>50</v>
      </c>
      <c r="F1236" t="s">
        <v>28</v>
      </c>
      <c r="G1236" t="s">
        <v>40</v>
      </c>
      <c r="H1236">
        <v>4428.78</v>
      </c>
      <c r="I1236">
        <v>501.62</v>
      </c>
      <c r="J1236">
        <v>3927.16</v>
      </c>
      <c r="K1236">
        <v>532.46</v>
      </c>
      <c r="L1236">
        <v>8280725</v>
      </c>
      <c r="M1236">
        <v>5.3499999999999999E-4</v>
      </c>
      <c r="N1236">
        <v>595593.30000000005</v>
      </c>
      <c r="O1236">
        <v>7.4</v>
      </c>
      <c r="P1236">
        <v>3.7</v>
      </c>
      <c r="Q1236">
        <v>18.87</v>
      </c>
      <c r="R1236">
        <v>20.09</v>
      </c>
      <c r="S1236">
        <v>61.04</v>
      </c>
      <c r="T1236" t="s">
        <v>55</v>
      </c>
      <c r="U1236">
        <f>YEAR(Plastic_Pollution_Data[[#This Row],[Date]])</f>
        <v>2022</v>
      </c>
    </row>
    <row r="1237" spans="1:21" x14ac:dyDescent="0.35">
      <c r="A1237">
        <v>88</v>
      </c>
      <c r="B1237" s="1">
        <v>45067</v>
      </c>
      <c r="C1237" t="s">
        <v>48</v>
      </c>
      <c r="D1237" t="s">
        <v>31</v>
      </c>
      <c r="E1237" t="s">
        <v>50</v>
      </c>
      <c r="F1237" t="s">
        <v>35</v>
      </c>
      <c r="G1237" t="s">
        <v>39</v>
      </c>
      <c r="H1237">
        <v>4137.87</v>
      </c>
      <c r="I1237">
        <v>950.31</v>
      </c>
      <c r="J1237">
        <v>3187.56</v>
      </c>
      <c r="K1237">
        <v>940.69</v>
      </c>
      <c r="L1237">
        <v>2370992</v>
      </c>
      <c r="M1237">
        <v>1.745E-3</v>
      </c>
      <c r="N1237">
        <v>486255.66</v>
      </c>
      <c r="O1237">
        <v>9.2200000000000006</v>
      </c>
      <c r="P1237">
        <v>5.38</v>
      </c>
      <c r="Q1237">
        <v>43.07</v>
      </c>
      <c r="R1237">
        <v>29.45</v>
      </c>
      <c r="S1237">
        <v>27.48</v>
      </c>
      <c r="T1237" t="s">
        <v>55</v>
      </c>
      <c r="U1237">
        <f>YEAR(Plastic_Pollution_Data[[#This Row],[Date]])</f>
        <v>2023</v>
      </c>
    </row>
    <row r="1238" spans="1:21" x14ac:dyDescent="0.35">
      <c r="A1238">
        <v>110</v>
      </c>
      <c r="B1238" s="1">
        <v>45393</v>
      </c>
      <c r="C1238" t="s">
        <v>47</v>
      </c>
      <c r="D1238" t="s">
        <v>44</v>
      </c>
      <c r="E1238" t="s">
        <v>50</v>
      </c>
      <c r="F1238" t="s">
        <v>35</v>
      </c>
      <c r="G1238" t="s">
        <v>46</v>
      </c>
      <c r="H1238">
        <v>3947.78</v>
      </c>
      <c r="I1238">
        <v>1562.01</v>
      </c>
      <c r="J1238">
        <v>2385.77</v>
      </c>
      <c r="K1238">
        <v>225.59</v>
      </c>
      <c r="L1238">
        <v>17627575</v>
      </c>
      <c r="M1238">
        <v>2.24E-4</v>
      </c>
      <c r="N1238">
        <v>476393.62</v>
      </c>
      <c r="O1238">
        <v>1.55</v>
      </c>
      <c r="P1238">
        <v>5.28</v>
      </c>
      <c r="Q1238">
        <v>43.96</v>
      </c>
      <c r="R1238">
        <v>18.27</v>
      </c>
      <c r="S1238">
        <v>37.770000000000003</v>
      </c>
      <c r="T1238" t="s">
        <v>55</v>
      </c>
      <c r="U1238">
        <f>YEAR(Plastic_Pollution_Data[[#This Row],[Date]])</f>
        <v>2024</v>
      </c>
    </row>
    <row r="1239" spans="1:21" x14ac:dyDescent="0.35">
      <c r="A1239">
        <v>111</v>
      </c>
      <c r="B1239" s="1">
        <v>45305</v>
      </c>
      <c r="C1239" t="s">
        <v>33</v>
      </c>
      <c r="D1239" t="s">
        <v>27</v>
      </c>
      <c r="E1239" t="s">
        <v>50</v>
      </c>
      <c r="F1239" t="s">
        <v>43</v>
      </c>
      <c r="G1239" t="s">
        <v>24</v>
      </c>
      <c r="H1239">
        <v>770.27</v>
      </c>
      <c r="I1239">
        <v>323.79000000000002</v>
      </c>
      <c r="J1239">
        <v>446.48</v>
      </c>
      <c r="K1239">
        <v>92.09</v>
      </c>
      <c r="L1239">
        <v>1588461</v>
      </c>
      <c r="M1239">
        <v>4.8500000000000003E-4</v>
      </c>
      <c r="N1239">
        <v>60739.42</v>
      </c>
      <c r="O1239">
        <v>7.4</v>
      </c>
      <c r="P1239">
        <v>9.52</v>
      </c>
      <c r="Q1239">
        <v>33.74</v>
      </c>
      <c r="R1239">
        <v>55.48</v>
      </c>
      <c r="S1239">
        <v>10.78</v>
      </c>
      <c r="T1239" t="s">
        <v>55</v>
      </c>
      <c r="U1239">
        <f>YEAR(Plastic_Pollution_Data[[#This Row],[Date]])</f>
        <v>2024</v>
      </c>
    </row>
    <row r="1240" spans="1:21" x14ac:dyDescent="0.35">
      <c r="A1240">
        <v>148</v>
      </c>
      <c r="B1240" s="1">
        <v>44911</v>
      </c>
      <c r="C1240" t="s">
        <v>47</v>
      </c>
      <c r="D1240" t="s">
        <v>41</v>
      </c>
      <c r="E1240" t="s">
        <v>50</v>
      </c>
      <c r="F1240" t="s">
        <v>23</v>
      </c>
      <c r="G1240" t="s">
        <v>46</v>
      </c>
      <c r="H1240">
        <v>2275.7199999999998</v>
      </c>
      <c r="I1240">
        <v>1337.66</v>
      </c>
      <c r="J1240">
        <v>938.06</v>
      </c>
      <c r="K1240">
        <v>86.56</v>
      </c>
      <c r="L1240">
        <v>17702655</v>
      </c>
      <c r="M1240">
        <v>1.2899999999999999E-4</v>
      </c>
      <c r="N1240">
        <v>170022.34</v>
      </c>
      <c r="O1240">
        <v>9.83</v>
      </c>
      <c r="P1240">
        <v>2.6</v>
      </c>
      <c r="Q1240">
        <v>51.57</v>
      </c>
      <c r="R1240">
        <v>58.19</v>
      </c>
      <c r="S1240">
        <v>-9.76</v>
      </c>
      <c r="T1240" t="s">
        <v>55</v>
      </c>
      <c r="U1240">
        <f>YEAR(Plastic_Pollution_Data[[#This Row],[Date]])</f>
        <v>2022</v>
      </c>
    </row>
    <row r="1241" spans="1:21" x14ac:dyDescent="0.35">
      <c r="A1241">
        <v>186</v>
      </c>
      <c r="B1241" s="1">
        <v>45407</v>
      </c>
      <c r="C1241" t="s">
        <v>45</v>
      </c>
      <c r="D1241" t="s">
        <v>41</v>
      </c>
      <c r="E1241" t="s">
        <v>50</v>
      </c>
      <c r="F1241" t="s">
        <v>28</v>
      </c>
      <c r="G1241" t="s">
        <v>38</v>
      </c>
      <c r="H1241">
        <v>214.79</v>
      </c>
      <c r="I1241">
        <v>124.88</v>
      </c>
      <c r="J1241">
        <v>89.91</v>
      </c>
      <c r="K1241">
        <v>6.16</v>
      </c>
      <c r="L1241">
        <v>15047790</v>
      </c>
      <c r="M1241">
        <v>1.4E-5</v>
      </c>
      <c r="N1241">
        <v>14332.85</v>
      </c>
      <c r="O1241">
        <v>5.31</v>
      </c>
      <c r="P1241">
        <v>4</v>
      </c>
      <c r="Q1241">
        <v>30.38</v>
      </c>
      <c r="R1241">
        <v>34.11</v>
      </c>
      <c r="S1241">
        <v>35.51</v>
      </c>
      <c r="T1241" t="s">
        <v>55</v>
      </c>
      <c r="U1241">
        <f>YEAR(Plastic_Pollution_Data[[#This Row],[Date]])</f>
        <v>2024</v>
      </c>
    </row>
    <row r="1242" spans="1:21" x14ac:dyDescent="0.35">
      <c r="A1242">
        <v>193</v>
      </c>
      <c r="B1242" s="1">
        <v>44835</v>
      </c>
      <c r="C1242" t="s">
        <v>48</v>
      </c>
      <c r="D1242" t="s">
        <v>21</v>
      </c>
      <c r="E1242" t="s">
        <v>50</v>
      </c>
      <c r="F1242" t="s">
        <v>35</v>
      </c>
      <c r="G1242" t="s">
        <v>46</v>
      </c>
      <c r="H1242">
        <v>4565.22</v>
      </c>
      <c r="I1242">
        <v>2691.2</v>
      </c>
      <c r="J1242">
        <v>1874.02</v>
      </c>
      <c r="K1242">
        <v>432.45</v>
      </c>
      <c r="L1242">
        <v>7503286</v>
      </c>
      <c r="M1242">
        <v>6.0800000000000003E-4</v>
      </c>
      <c r="N1242">
        <v>132345.24</v>
      </c>
      <c r="O1242">
        <v>3.89</v>
      </c>
      <c r="P1242">
        <v>7.39</v>
      </c>
      <c r="Q1242">
        <v>17.55</v>
      </c>
      <c r="R1242">
        <v>36.950000000000003</v>
      </c>
      <c r="S1242">
        <v>45.5</v>
      </c>
      <c r="T1242" t="s">
        <v>55</v>
      </c>
      <c r="U1242">
        <f>YEAR(Plastic_Pollution_Data[[#This Row],[Date]])</f>
        <v>2022</v>
      </c>
    </row>
    <row r="1243" spans="1:21" x14ac:dyDescent="0.35">
      <c r="A1243">
        <v>198</v>
      </c>
      <c r="B1243" s="1">
        <v>45258</v>
      </c>
      <c r="C1243" t="s">
        <v>30</v>
      </c>
      <c r="D1243" t="s">
        <v>21</v>
      </c>
      <c r="E1243" t="s">
        <v>50</v>
      </c>
      <c r="F1243" t="s">
        <v>28</v>
      </c>
      <c r="G1243" t="s">
        <v>46</v>
      </c>
      <c r="H1243">
        <v>3895.1</v>
      </c>
      <c r="I1243">
        <v>1801.22</v>
      </c>
      <c r="J1243">
        <v>2093.88</v>
      </c>
      <c r="K1243">
        <v>470.73</v>
      </c>
      <c r="L1243">
        <v>3203089</v>
      </c>
      <c r="M1243">
        <v>1.2160000000000001E-3</v>
      </c>
      <c r="N1243">
        <v>172490.36</v>
      </c>
      <c r="O1243">
        <v>2</v>
      </c>
      <c r="P1243">
        <v>4.1500000000000004</v>
      </c>
      <c r="Q1243">
        <v>22.26</v>
      </c>
      <c r="R1243">
        <v>19.05</v>
      </c>
      <c r="S1243">
        <v>58.69</v>
      </c>
      <c r="T1243" t="s">
        <v>55</v>
      </c>
      <c r="U1243">
        <f>YEAR(Plastic_Pollution_Data[[#This Row],[Date]])</f>
        <v>2023</v>
      </c>
    </row>
    <row r="1244" spans="1:21" x14ac:dyDescent="0.35">
      <c r="A1244">
        <v>203</v>
      </c>
      <c r="B1244" s="1">
        <v>45289</v>
      </c>
      <c r="C1244" t="s">
        <v>30</v>
      </c>
      <c r="D1244" t="s">
        <v>21</v>
      </c>
      <c r="E1244" t="s">
        <v>50</v>
      </c>
      <c r="F1244" t="s">
        <v>35</v>
      </c>
      <c r="G1244" t="s">
        <v>40</v>
      </c>
      <c r="H1244">
        <v>1954.19</v>
      </c>
      <c r="I1244">
        <v>736.79</v>
      </c>
      <c r="J1244">
        <v>1217.4000000000001</v>
      </c>
      <c r="K1244">
        <v>130.97999999999999</v>
      </c>
      <c r="L1244">
        <v>8899347</v>
      </c>
      <c r="M1244">
        <v>2.2000000000000001E-4</v>
      </c>
      <c r="N1244">
        <v>239927.51</v>
      </c>
      <c r="O1244">
        <v>6.32</v>
      </c>
      <c r="P1244">
        <v>6.19</v>
      </c>
      <c r="Q1244">
        <v>53.01</v>
      </c>
      <c r="R1244">
        <v>33.99</v>
      </c>
      <c r="S1244">
        <v>13</v>
      </c>
      <c r="T1244" t="s">
        <v>55</v>
      </c>
      <c r="U1244">
        <f>YEAR(Plastic_Pollution_Data[[#This Row],[Date]])</f>
        <v>2023</v>
      </c>
    </row>
    <row r="1245" spans="1:21" x14ac:dyDescent="0.35">
      <c r="A1245">
        <v>204</v>
      </c>
      <c r="B1245" s="1">
        <v>45016</v>
      </c>
      <c r="C1245" t="s">
        <v>36</v>
      </c>
      <c r="D1245" t="s">
        <v>42</v>
      </c>
      <c r="E1245" t="s">
        <v>50</v>
      </c>
      <c r="F1245" t="s">
        <v>28</v>
      </c>
      <c r="G1245" t="s">
        <v>40</v>
      </c>
      <c r="H1245">
        <v>3280.68</v>
      </c>
      <c r="I1245">
        <v>696.3</v>
      </c>
      <c r="J1245">
        <v>2584.38</v>
      </c>
      <c r="K1245">
        <v>243.96</v>
      </c>
      <c r="L1245">
        <v>11131007</v>
      </c>
      <c r="M1245">
        <v>2.9500000000000001E-4</v>
      </c>
      <c r="N1245">
        <v>267566.74</v>
      </c>
      <c r="O1245">
        <v>6.57</v>
      </c>
      <c r="P1245">
        <v>7.31</v>
      </c>
      <c r="Q1245">
        <v>12.04</v>
      </c>
      <c r="R1245">
        <v>51.3</v>
      </c>
      <c r="S1245">
        <v>36.659999999999997</v>
      </c>
      <c r="T1245" t="s">
        <v>55</v>
      </c>
      <c r="U1245">
        <f>YEAR(Plastic_Pollution_Data[[#This Row],[Date]])</f>
        <v>2023</v>
      </c>
    </row>
    <row r="1246" spans="1:21" x14ac:dyDescent="0.35">
      <c r="A1246">
        <v>211</v>
      </c>
      <c r="B1246" s="1">
        <v>45032</v>
      </c>
      <c r="C1246" t="s">
        <v>26</v>
      </c>
      <c r="D1246" t="s">
        <v>27</v>
      </c>
      <c r="E1246" t="s">
        <v>50</v>
      </c>
      <c r="F1246" t="s">
        <v>35</v>
      </c>
      <c r="G1246" t="s">
        <v>38</v>
      </c>
      <c r="H1246">
        <v>664.47</v>
      </c>
      <c r="I1246">
        <v>123.4</v>
      </c>
      <c r="J1246">
        <v>541.07000000000005</v>
      </c>
      <c r="K1246">
        <v>84.58</v>
      </c>
      <c r="L1246">
        <v>7610145</v>
      </c>
      <c r="M1246">
        <v>8.7000000000000001E-5</v>
      </c>
      <c r="N1246">
        <v>35044.5</v>
      </c>
      <c r="O1246">
        <v>6.89</v>
      </c>
      <c r="P1246">
        <v>9.5399999999999991</v>
      </c>
      <c r="Q1246">
        <v>61.05</v>
      </c>
      <c r="R1246">
        <v>57.71</v>
      </c>
      <c r="S1246">
        <v>-18.760000000000002</v>
      </c>
      <c r="T1246" t="s">
        <v>55</v>
      </c>
      <c r="U1246">
        <f>YEAR(Plastic_Pollution_Data[[#This Row],[Date]])</f>
        <v>2023</v>
      </c>
    </row>
    <row r="1247" spans="1:21" x14ac:dyDescent="0.35">
      <c r="A1247">
        <v>219</v>
      </c>
      <c r="B1247" s="1">
        <v>45205</v>
      </c>
      <c r="C1247" t="s">
        <v>33</v>
      </c>
      <c r="D1247" t="s">
        <v>31</v>
      </c>
      <c r="E1247" t="s">
        <v>50</v>
      </c>
      <c r="F1247" t="s">
        <v>35</v>
      </c>
      <c r="G1247" t="s">
        <v>24</v>
      </c>
      <c r="H1247">
        <v>4060.52</v>
      </c>
      <c r="I1247">
        <v>2180.11</v>
      </c>
      <c r="J1247">
        <v>1880.41</v>
      </c>
      <c r="K1247">
        <v>113.7</v>
      </c>
      <c r="L1247">
        <v>10900406</v>
      </c>
      <c r="M1247">
        <v>3.7300000000000001E-4</v>
      </c>
      <c r="N1247">
        <v>167259.70000000001</v>
      </c>
      <c r="O1247">
        <v>1.56</v>
      </c>
      <c r="P1247">
        <v>10</v>
      </c>
      <c r="Q1247">
        <v>30.45</v>
      </c>
      <c r="R1247">
        <v>17.100000000000001</v>
      </c>
      <c r="S1247">
        <v>52.45</v>
      </c>
      <c r="T1247" t="s">
        <v>55</v>
      </c>
      <c r="U1247">
        <f>YEAR(Plastic_Pollution_Data[[#This Row],[Date]])</f>
        <v>2023</v>
      </c>
    </row>
    <row r="1248" spans="1:21" x14ac:dyDescent="0.35">
      <c r="A1248">
        <v>259</v>
      </c>
      <c r="B1248" s="1">
        <v>44580</v>
      </c>
      <c r="C1248" t="s">
        <v>47</v>
      </c>
      <c r="D1248" t="s">
        <v>27</v>
      </c>
      <c r="E1248" t="s">
        <v>50</v>
      </c>
      <c r="F1248" t="s">
        <v>35</v>
      </c>
      <c r="G1248" t="s">
        <v>24</v>
      </c>
      <c r="H1248">
        <v>2772.84</v>
      </c>
      <c r="I1248">
        <v>504.32</v>
      </c>
      <c r="J1248">
        <v>2268.52</v>
      </c>
      <c r="K1248">
        <v>494.38</v>
      </c>
      <c r="L1248">
        <v>15185085</v>
      </c>
      <c r="M1248">
        <v>1.83E-4</v>
      </c>
      <c r="N1248">
        <v>346763.9</v>
      </c>
      <c r="O1248">
        <v>7.59</v>
      </c>
      <c r="P1248">
        <v>3.81</v>
      </c>
      <c r="Q1248">
        <v>60.78</v>
      </c>
      <c r="R1248">
        <v>55.99</v>
      </c>
      <c r="S1248">
        <v>-16.77</v>
      </c>
      <c r="T1248" t="s">
        <v>55</v>
      </c>
      <c r="U1248">
        <f>YEAR(Plastic_Pollution_Data[[#This Row],[Date]])</f>
        <v>2022</v>
      </c>
    </row>
    <row r="1249" spans="1:21" x14ac:dyDescent="0.35">
      <c r="A1249">
        <v>285</v>
      </c>
      <c r="B1249" s="1">
        <v>45540</v>
      </c>
      <c r="C1249" t="s">
        <v>47</v>
      </c>
      <c r="D1249" t="s">
        <v>31</v>
      </c>
      <c r="E1249" t="s">
        <v>50</v>
      </c>
      <c r="F1249" t="s">
        <v>23</v>
      </c>
      <c r="G1249" t="s">
        <v>38</v>
      </c>
      <c r="H1249">
        <v>424.85</v>
      </c>
      <c r="I1249">
        <v>155.43</v>
      </c>
      <c r="J1249">
        <v>269.42</v>
      </c>
      <c r="K1249">
        <v>48.62</v>
      </c>
      <c r="L1249">
        <v>18837668</v>
      </c>
      <c r="M1249">
        <v>2.3E-5</v>
      </c>
      <c r="N1249">
        <v>23081.49</v>
      </c>
      <c r="O1249">
        <v>3.47</v>
      </c>
      <c r="P1249">
        <v>1.25</v>
      </c>
      <c r="Q1249">
        <v>51.92</v>
      </c>
      <c r="R1249">
        <v>39.43</v>
      </c>
      <c r="S1249">
        <v>8.65</v>
      </c>
      <c r="T1249" t="s">
        <v>55</v>
      </c>
      <c r="U1249">
        <f>YEAR(Plastic_Pollution_Data[[#This Row],[Date]])</f>
        <v>2024</v>
      </c>
    </row>
    <row r="1250" spans="1:21" x14ac:dyDescent="0.35">
      <c r="A1250">
        <v>289</v>
      </c>
      <c r="B1250" s="1">
        <v>45042</v>
      </c>
      <c r="C1250" t="s">
        <v>33</v>
      </c>
      <c r="D1250" t="s">
        <v>21</v>
      </c>
      <c r="E1250" t="s">
        <v>50</v>
      </c>
      <c r="F1250" t="s">
        <v>28</v>
      </c>
      <c r="G1250" t="s">
        <v>29</v>
      </c>
      <c r="H1250">
        <v>2573.59</v>
      </c>
      <c r="I1250">
        <v>1226.42</v>
      </c>
      <c r="J1250">
        <v>1347.17</v>
      </c>
      <c r="K1250">
        <v>286.77999999999997</v>
      </c>
      <c r="L1250">
        <v>12674078</v>
      </c>
      <c r="M1250">
        <v>2.03E-4</v>
      </c>
      <c r="N1250">
        <v>193645.88</v>
      </c>
      <c r="O1250">
        <v>1.1000000000000001</v>
      </c>
      <c r="P1250">
        <v>7.24</v>
      </c>
      <c r="Q1250">
        <v>61.27</v>
      </c>
      <c r="R1250">
        <v>53.11</v>
      </c>
      <c r="S1250">
        <v>-14.38</v>
      </c>
      <c r="T1250" t="s">
        <v>55</v>
      </c>
      <c r="U1250">
        <f>YEAR(Plastic_Pollution_Data[[#This Row],[Date]])</f>
        <v>2023</v>
      </c>
    </row>
    <row r="1251" spans="1:21" x14ac:dyDescent="0.35">
      <c r="A1251">
        <v>291</v>
      </c>
      <c r="B1251" s="1">
        <v>45458</v>
      </c>
      <c r="C1251" t="s">
        <v>36</v>
      </c>
      <c r="D1251" t="s">
        <v>27</v>
      </c>
      <c r="E1251" t="s">
        <v>50</v>
      </c>
      <c r="F1251" t="s">
        <v>23</v>
      </c>
      <c r="G1251" t="s">
        <v>38</v>
      </c>
      <c r="H1251">
        <v>1693.02</v>
      </c>
      <c r="I1251">
        <v>222.49</v>
      </c>
      <c r="J1251">
        <v>1470.53</v>
      </c>
      <c r="K1251">
        <v>351.77</v>
      </c>
      <c r="L1251">
        <v>11725762</v>
      </c>
      <c r="M1251">
        <v>1.44E-4</v>
      </c>
      <c r="N1251">
        <v>273929.09000000003</v>
      </c>
      <c r="O1251">
        <v>9.6999999999999993</v>
      </c>
      <c r="P1251">
        <v>6.91</v>
      </c>
      <c r="Q1251">
        <v>54.03</v>
      </c>
      <c r="R1251">
        <v>29.99</v>
      </c>
      <c r="S1251">
        <v>15.98</v>
      </c>
      <c r="T1251" t="s">
        <v>55</v>
      </c>
      <c r="U1251">
        <f>YEAR(Plastic_Pollution_Data[[#This Row],[Date]])</f>
        <v>2024</v>
      </c>
    </row>
    <row r="1252" spans="1:21" x14ac:dyDescent="0.35">
      <c r="A1252">
        <v>302</v>
      </c>
      <c r="B1252" s="1">
        <v>45501</v>
      </c>
      <c r="C1252" t="s">
        <v>26</v>
      </c>
      <c r="D1252" t="s">
        <v>21</v>
      </c>
      <c r="E1252" t="s">
        <v>50</v>
      </c>
      <c r="F1252" t="s">
        <v>23</v>
      </c>
      <c r="G1252" t="s">
        <v>46</v>
      </c>
      <c r="H1252">
        <v>584.80999999999995</v>
      </c>
      <c r="I1252">
        <v>111.65</v>
      </c>
      <c r="J1252">
        <v>473.16</v>
      </c>
      <c r="K1252">
        <v>84.44</v>
      </c>
      <c r="L1252">
        <v>9275582</v>
      </c>
      <c r="M1252">
        <v>6.3E-5</v>
      </c>
      <c r="N1252">
        <v>76548.800000000003</v>
      </c>
      <c r="O1252">
        <v>3.65</v>
      </c>
      <c r="P1252">
        <v>9.2100000000000009</v>
      </c>
      <c r="Q1252">
        <v>54.55</v>
      </c>
      <c r="R1252">
        <v>25.29</v>
      </c>
      <c r="S1252">
        <v>20.16</v>
      </c>
      <c r="T1252" t="s">
        <v>55</v>
      </c>
      <c r="U1252">
        <f>YEAR(Plastic_Pollution_Data[[#This Row],[Date]])</f>
        <v>2024</v>
      </c>
    </row>
    <row r="1253" spans="1:21" x14ac:dyDescent="0.35">
      <c r="A1253">
        <v>308</v>
      </c>
      <c r="B1253" s="1">
        <v>44999</v>
      </c>
      <c r="C1253" t="s">
        <v>20</v>
      </c>
      <c r="D1253" t="s">
        <v>31</v>
      </c>
      <c r="E1253" t="s">
        <v>50</v>
      </c>
      <c r="F1253" t="s">
        <v>28</v>
      </c>
      <c r="G1253" t="s">
        <v>32</v>
      </c>
      <c r="H1253">
        <v>2110.25</v>
      </c>
      <c r="I1253">
        <v>682.94</v>
      </c>
      <c r="J1253">
        <v>1427.31</v>
      </c>
      <c r="K1253">
        <v>166.46</v>
      </c>
      <c r="L1253">
        <v>1312028</v>
      </c>
      <c r="M1253">
        <v>1.6080000000000001E-3</v>
      </c>
      <c r="N1253">
        <v>136038.01</v>
      </c>
      <c r="O1253">
        <v>9.51</v>
      </c>
      <c r="P1253">
        <v>6.75</v>
      </c>
      <c r="Q1253">
        <v>68.760000000000005</v>
      </c>
      <c r="R1253">
        <v>22.76</v>
      </c>
      <c r="S1253">
        <v>8.48</v>
      </c>
      <c r="T1253" t="s">
        <v>55</v>
      </c>
      <c r="U1253">
        <f>YEAR(Plastic_Pollution_Data[[#This Row],[Date]])</f>
        <v>2023</v>
      </c>
    </row>
    <row r="1254" spans="1:21" x14ac:dyDescent="0.35">
      <c r="A1254">
        <v>318</v>
      </c>
      <c r="B1254" s="1">
        <v>45438</v>
      </c>
      <c r="C1254" t="s">
        <v>20</v>
      </c>
      <c r="D1254" t="s">
        <v>34</v>
      </c>
      <c r="E1254" t="s">
        <v>50</v>
      </c>
      <c r="F1254" t="s">
        <v>28</v>
      </c>
      <c r="G1254" t="s">
        <v>40</v>
      </c>
      <c r="H1254">
        <v>3573.07</v>
      </c>
      <c r="I1254">
        <v>1865.28</v>
      </c>
      <c r="J1254">
        <v>1707.79</v>
      </c>
      <c r="K1254">
        <v>145.36000000000001</v>
      </c>
      <c r="L1254">
        <v>4626476</v>
      </c>
      <c r="M1254">
        <v>7.7200000000000001E-4</v>
      </c>
      <c r="N1254">
        <v>247511.43</v>
      </c>
      <c r="O1254">
        <v>5.77</v>
      </c>
      <c r="P1254">
        <v>2.21</v>
      </c>
      <c r="Q1254">
        <v>24.2</v>
      </c>
      <c r="R1254">
        <v>40.61</v>
      </c>
      <c r="S1254">
        <v>35.19</v>
      </c>
      <c r="T1254" t="s">
        <v>55</v>
      </c>
      <c r="U1254">
        <f>YEAR(Plastic_Pollution_Data[[#This Row],[Date]])</f>
        <v>2024</v>
      </c>
    </row>
    <row r="1255" spans="1:21" x14ac:dyDescent="0.35">
      <c r="A1255">
        <v>341</v>
      </c>
      <c r="B1255" s="1">
        <v>45092</v>
      </c>
      <c r="C1255" t="s">
        <v>36</v>
      </c>
      <c r="D1255" t="s">
        <v>31</v>
      </c>
      <c r="E1255" t="s">
        <v>50</v>
      </c>
      <c r="F1255" t="s">
        <v>28</v>
      </c>
      <c r="G1255" t="s">
        <v>29</v>
      </c>
      <c r="H1255">
        <v>4571.3100000000004</v>
      </c>
      <c r="I1255">
        <v>2602.86</v>
      </c>
      <c r="J1255">
        <v>1968.45</v>
      </c>
      <c r="K1255">
        <v>567.91999999999996</v>
      </c>
      <c r="L1255">
        <v>1355941</v>
      </c>
      <c r="M1255">
        <v>3.3709999999999999E-3</v>
      </c>
      <c r="N1255">
        <v>246427.46</v>
      </c>
      <c r="O1255">
        <v>3.46</v>
      </c>
      <c r="P1255">
        <v>7.32</v>
      </c>
      <c r="Q1255">
        <v>29.85</v>
      </c>
      <c r="R1255">
        <v>56.45</v>
      </c>
      <c r="S1255">
        <v>13.7</v>
      </c>
      <c r="T1255" t="s">
        <v>55</v>
      </c>
      <c r="U1255">
        <f>YEAR(Plastic_Pollution_Data[[#This Row],[Date]])</f>
        <v>2023</v>
      </c>
    </row>
    <row r="1256" spans="1:21" x14ac:dyDescent="0.35">
      <c r="A1256">
        <v>369</v>
      </c>
      <c r="B1256" s="1">
        <v>44959</v>
      </c>
      <c r="C1256" t="s">
        <v>47</v>
      </c>
      <c r="D1256" t="s">
        <v>42</v>
      </c>
      <c r="E1256" t="s">
        <v>50</v>
      </c>
      <c r="F1256" t="s">
        <v>43</v>
      </c>
      <c r="G1256" t="s">
        <v>32</v>
      </c>
      <c r="H1256">
        <v>1337.81</v>
      </c>
      <c r="I1256">
        <v>647.72</v>
      </c>
      <c r="J1256">
        <v>690.09</v>
      </c>
      <c r="K1256">
        <v>85.42</v>
      </c>
      <c r="L1256">
        <v>18644555</v>
      </c>
      <c r="M1256">
        <v>7.2000000000000002E-5</v>
      </c>
      <c r="N1256">
        <v>129866.67</v>
      </c>
      <c r="O1256">
        <v>5.17</v>
      </c>
      <c r="P1256">
        <v>7.5</v>
      </c>
      <c r="Q1256">
        <v>23.12</v>
      </c>
      <c r="R1256">
        <v>55.28</v>
      </c>
      <c r="S1256">
        <v>21.6</v>
      </c>
      <c r="T1256" t="s">
        <v>55</v>
      </c>
      <c r="U1256">
        <f>YEAR(Plastic_Pollution_Data[[#This Row],[Date]])</f>
        <v>2023</v>
      </c>
    </row>
    <row r="1257" spans="1:21" x14ac:dyDescent="0.35">
      <c r="A1257">
        <v>400</v>
      </c>
      <c r="B1257" s="1">
        <v>44735</v>
      </c>
      <c r="C1257" t="s">
        <v>48</v>
      </c>
      <c r="D1257" t="s">
        <v>27</v>
      </c>
      <c r="E1257" t="s">
        <v>50</v>
      </c>
      <c r="F1257" t="s">
        <v>28</v>
      </c>
      <c r="G1257" t="s">
        <v>29</v>
      </c>
      <c r="H1257">
        <v>2645.32</v>
      </c>
      <c r="I1257">
        <v>1072.8900000000001</v>
      </c>
      <c r="J1257">
        <v>1572.43</v>
      </c>
      <c r="K1257">
        <v>235.32</v>
      </c>
      <c r="L1257">
        <v>16133566</v>
      </c>
      <c r="M1257">
        <v>1.64E-4</v>
      </c>
      <c r="N1257">
        <v>290484.13</v>
      </c>
      <c r="O1257">
        <v>2.2200000000000002</v>
      </c>
      <c r="P1257">
        <v>2.79</v>
      </c>
      <c r="Q1257">
        <v>48.59</v>
      </c>
      <c r="R1257">
        <v>28.42</v>
      </c>
      <c r="S1257">
        <v>22.99</v>
      </c>
      <c r="T1257" t="s">
        <v>55</v>
      </c>
      <c r="U1257">
        <f>YEAR(Plastic_Pollution_Data[[#This Row],[Date]])</f>
        <v>2022</v>
      </c>
    </row>
    <row r="1258" spans="1:21" x14ac:dyDescent="0.35">
      <c r="A1258">
        <v>407</v>
      </c>
      <c r="B1258" s="1">
        <v>44594</v>
      </c>
      <c r="C1258" t="s">
        <v>48</v>
      </c>
      <c r="D1258" t="s">
        <v>37</v>
      </c>
      <c r="E1258" t="s">
        <v>50</v>
      </c>
      <c r="F1258" t="s">
        <v>43</v>
      </c>
      <c r="G1258" t="s">
        <v>39</v>
      </c>
      <c r="H1258">
        <v>4081.1</v>
      </c>
      <c r="I1258">
        <v>577</v>
      </c>
      <c r="J1258">
        <v>3504.1</v>
      </c>
      <c r="K1258">
        <v>813.67</v>
      </c>
      <c r="L1258">
        <v>18013947</v>
      </c>
      <c r="M1258">
        <v>2.2699999999999999E-4</v>
      </c>
      <c r="N1258">
        <v>495654.21</v>
      </c>
      <c r="O1258">
        <v>7.66</v>
      </c>
      <c r="P1258">
        <v>1.36</v>
      </c>
      <c r="Q1258">
        <v>11.03</v>
      </c>
      <c r="R1258">
        <v>15.43</v>
      </c>
      <c r="S1258">
        <v>73.540000000000006</v>
      </c>
      <c r="T1258" t="s">
        <v>55</v>
      </c>
      <c r="U1258">
        <f>YEAR(Plastic_Pollution_Data[[#This Row],[Date]])</f>
        <v>2022</v>
      </c>
    </row>
    <row r="1259" spans="1:21" x14ac:dyDescent="0.35">
      <c r="A1259">
        <v>428</v>
      </c>
      <c r="B1259" s="1">
        <v>44631</v>
      </c>
      <c r="C1259" t="s">
        <v>20</v>
      </c>
      <c r="D1259" t="s">
        <v>21</v>
      </c>
      <c r="E1259" t="s">
        <v>50</v>
      </c>
      <c r="F1259" t="s">
        <v>23</v>
      </c>
      <c r="G1259" t="s">
        <v>38</v>
      </c>
      <c r="H1259">
        <v>1472.5</v>
      </c>
      <c r="I1259">
        <v>530.76</v>
      </c>
      <c r="J1259">
        <v>941.74</v>
      </c>
      <c r="K1259">
        <v>62.11</v>
      </c>
      <c r="L1259">
        <v>10175872</v>
      </c>
      <c r="M1259">
        <v>1.45E-4</v>
      </c>
      <c r="N1259">
        <v>170636.03</v>
      </c>
      <c r="O1259">
        <v>6.41</v>
      </c>
      <c r="P1259">
        <v>5.85</v>
      </c>
      <c r="Q1259">
        <v>20.43</v>
      </c>
      <c r="R1259">
        <v>21.62</v>
      </c>
      <c r="S1259">
        <v>57.95</v>
      </c>
      <c r="T1259" t="s">
        <v>55</v>
      </c>
      <c r="U1259">
        <f>YEAR(Plastic_Pollution_Data[[#This Row],[Date]])</f>
        <v>2022</v>
      </c>
    </row>
    <row r="1260" spans="1:21" x14ac:dyDescent="0.35">
      <c r="A1260">
        <v>494</v>
      </c>
      <c r="B1260" s="1">
        <v>44986</v>
      </c>
      <c r="C1260" t="s">
        <v>20</v>
      </c>
      <c r="D1260" t="s">
        <v>34</v>
      </c>
      <c r="E1260" t="s">
        <v>50</v>
      </c>
      <c r="F1260" t="s">
        <v>23</v>
      </c>
      <c r="G1260" t="s">
        <v>38</v>
      </c>
      <c r="H1260">
        <v>3501.06</v>
      </c>
      <c r="I1260">
        <v>1432.27</v>
      </c>
      <c r="J1260">
        <v>2068.79</v>
      </c>
      <c r="K1260">
        <v>143.09</v>
      </c>
      <c r="L1260">
        <v>19063702</v>
      </c>
      <c r="M1260">
        <v>1.84E-4</v>
      </c>
      <c r="N1260">
        <v>397935.6</v>
      </c>
      <c r="O1260">
        <v>6.96</v>
      </c>
      <c r="P1260">
        <v>8.81</v>
      </c>
      <c r="Q1260">
        <v>12.62</v>
      </c>
      <c r="R1260">
        <v>15</v>
      </c>
      <c r="S1260">
        <v>72.38</v>
      </c>
      <c r="T1260" t="s">
        <v>55</v>
      </c>
      <c r="U1260">
        <f>YEAR(Plastic_Pollution_Data[[#This Row],[Date]])</f>
        <v>2023</v>
      </c>
    </row>
    <row r="1261" spans="1:21" x14ac:dyDescent="0.35">
      <c r="A1261">
        <v>495</v>
      </c>
      <c r="B1261" s="1">
        <v>45091</v>
      </c>
      <c r="C1261" t="s">
        <v>26</v>
      </c>
      <c r="D1261" t="s">
        <v>34</v>
      </c>
      <c r="E1261" t="s">
        <v>50</v>
      </c>
      <c r="F1261" t="s">
        <v>23</v>
      </c>
      <c r="G1261" t="s">
        <v>24</v>
      </c>
      <c r="H1261">
        <v>2136.7399999999998</v>
      </c>
      <c r="I1261">
        <v>605.79</v>
      </c>
      <c r="J1261">
        <v>1530.95</v>
      </c>
      <c r="K1261">
        <v>426.4</v>
      </c>
      <c r="L1261">
        <v>18366123</v>
      </c>
      <c r="M1261">
        <v>1.16E-4</v>
      </c>
      <c r="N1261">
        <v>77595.48</v>
      </c>
      <c r="O1261">
        <v>7.48</v>
      </c>
      <c r="P1261">
        <v>4.28</v>
      </c>
      <c r="Q1261">
        <v>13.53</v>
      </c>
      <c r="R1261">
        <v>59.14</v>
      </c>
      <c r="S1261">
        <v>27.33</v>
      </c>
      <c r="T1261" t="s">
        <v>55</v>
      </c>
      <c r="U1261">
        <f>YEAR(Plastic_Pollution_Data[[#This Row],[Date]])</f>
        <v>2023</v>
      </c>
    </row>
    <row r="1262" spans="1:21" x14ac:dyDescent="0.35">
      <c r="A1262">
        <v>499</v>
      </c>
      <c r="B1262" s="1">
        <v>45168</v>
      </c>
      <c r="C1262" t="s">
        <v>47</v>
      </c>
      <c r="D1262" t="s">
        <v>34</v>
      </c>
      <c r="E1262" t="s">
        <v>50</v>
      </c>
      <c r="F1262" t="s">
        <v>23</v>
      </c>
      <c r="G1262" t="s">
        <v>24</v>
      </c>
      <c r="H1262">
        <v>2429.2600000000002</v>
      </c>
      <c r="I1262">
        <v>1322.87</v>
      </c>
      <c r="J1262">
        <v>1106.3900000000001</v>
      </c>
      <c r="K1262">
        <v>229.11</v>
      </c>
      <c r="L1262">
        <v>19818301</v>
      </c>
      <c r="M1262">
        <v>1.2300000000000001E-4</v>
      </c>
      <c r="N1262">
        <v>95997.71</v>
      </c>
      <c r="O1262">
        <v>1.23</v>
      </c>
      <c r="P1262">
        <v>5.37</v>
      </c>
      <c r="Q1262">
        <v>35.590000000000003</v>
      </c>
      <c r="R1262">
        <v>56.06</v>
      </c>
      <c r="S1262">
        <v>8.35</v>
      </c>
      <c r="T1262" t="s">
        <v>55</v>
      </c>
      <c r="U1262">
        <f>YEAR(Plastic_Pollution_Data[[#This Row],[Date]])</f>
        <v>2023</v>
      </c>
    </row>
    <row r="1263" spans="1:21" x14ac:dyDescent="0.35">
      <c r="A1263">
        <v>504</v>
      </c>
      <c r="B1263" s="1">
        <v>45317</v>
      </c>
      <c r="C1263" t="s">
        <v>30</v>
      </c>
      <c r="D1263" t="s">
        <v>42</v>
      </c>
      <c r="E1263" t="s">
        <v>50</v>
      </c>
      <c r="F1263" t="s">
        <v>35</v>
      </c>
      <c r="G1263" t="s">
        <v>24</v>
      </c>
      <c r="H1263">
        <v>4338.3100000000004</v>
      </c>
      <c r="I1263">
        <v>522.24</v>
      </c>
      <c r="J1263">
        <v>3816.07</v>
      </c>
      <c r="K1263">
        <v>1091.76</v>
      </c>
      <c r="L1263">
        <v>3810440</v>
      </c>
      <c r="M1263">
        <v>1.139E-3</v>
      </c>
      <c r="N1263">
        <v>762515.45</v>
      </c>
      <c r="O1263">
        <v>8.5299999999999994</v>
      </c>
      <c r="P1263">
        <v>5.39</v>
      </c>
      <c r="Q1263">
        <v>49.4</v>
      </c>
      <c r="R1263">
        <v>39.479999999999997</v>
      </c>
      <c r="S1263">
        <v>11.12</v>
      </c>
      <c r="T1263" t="s">
        <v>55</v>
      </c>
      <c r="U1263">
        <f>YEAR(Plastic_Pollution_Data[[#This Row],[Date]])</f>
        <v>2024</v>
      </c>
    </row>
    <row r="1264" spans="1:21" x14ac:dyDescent="0.35">
      <c r="A1264">
        <v>511</v>
      </c>
      <c r="B1264" s="1">
        <v>44564</v>
      </c>
      <c r="C1264" t="s">
        <v>47</v>
      </c>
      <c r="D1264" t="s">
        <v>34</v>
      </c>
      <c r="E1264" t="s">
        <v>50</v>
      </c>
      <c r="F1264" t="s">
        <v>28</v>
      </c>
      <c r="G1264" t="s">
        <v>46</v>
      </c>
      <c r="H1264">
        <v>1227.01</v>
      </c>
      <c r="I1264">
        <v>617.30999999999995</v>
      </c>
      <c r="J1264">
        <v>609.70000000000005</v>
      </c>
      <c r="K1264">
        <v>53.63</v>
      </c>
      <c r="L1264">
        <v>14450773</v>
      </c>
      <c r="M1264">
        <v>8.5000000000000006E-5</v>
      </c>
      <c r="N1264">
        <v>60338.12</v>
      </c>
      <c r="O1264">
        <v>1.91</v>
      </c>
      <c r="P1264">
        <v>7.56</v>
      </c>
      <c r="Q1264">
        <v>45.94</v>
      </c>
      <c r="R1264">
        <v>35.14</v>
      </c>
      <c r="S1264">
        <v>18.920000000000002</v>
      </c>
      <c r="T1264" t="s">
        <v>55</v>
      </c>
      <c r="U1264">
        <f>YEAR(Plastic_Pollution_Data[[#This Row],[Date]])</f>
        <v>2022</v>
      </c>
    </row>
    <row r="1265" spans="1:21" x14ac:dyDescent="0.35">
      <c r="A1265">
        <v>539</v>
      </c>
      <c r="B1265" s="1">
        <v>45372</v>
      </c>
      <c r="C1265" t="s">
        <v>30</v>
      </c>
      <c r="D1265" t="s">
        <v>34</v>
      </c>
      <c r="E1265" t="s">
        <v>50</v>
      </c>
      <c r="F1265" t="s">
        <v>28</v>
      </c>
      <c r="G1265" t="s">
        <v>24</v>
      </c>
      <c r="H1265">
        <v>2934.41</v>
      </c>
      <c r="I1265">
        <v>1069.57</v>
      </c>
      <c r="J1265">
        <v>1864.84</v>
      </c>
      <c r="K1265">
        <v>504.67</v>
      </c>
      <c r="L1265">
        <v>8968932</v>
      </c>
      <c r="M1265">
        <v>3.2699999999999998E-4</v>
      </c>
      <c r="N1265">
        <v>131215.84</v>
      </c>
      <c r="O1265">
        <v>1.17</v>
      </c>
      <c r="P1265">
        <v>4.7</v>
      </c>
      <c r="Q1265">
        <v>44.77</v>
      </c>
      <c r="R1265">
        <v>43.73</v>
      </c>
      <c r="S1265">
        <v>11.5</v>
      </c>
      <c r="T1265" t="s">
        <v>55</v>
      </c>
      <c r="U1265">
        <f>YEAR(Plastic_Pollution_Data[[#This Row],[Date]])</f>
        <v>2024</v>
      </c>
    </row>
    <row r="1266" spans="1:21" x14ac:dyDescent="0.35">
      <c r="A1266">
        <v>554</v>
      </c>
      <c r="B1266" s="1">
        <v>45214</v>
      </c>
      <c r="C1266" t="s">
        <v>26</v>
      </c>
      <c r="D1266" t="s">
        <v>49</v>
      </c>
      <c r="E1266" t="s">
        <v>50</v>
      </c>
      <c r="F1266" t="s">
        <v>28</v>
      </c>
      <c r="G1266" t="s">
        <v>40</v>
      </c>
      <c r="H1266">
        <v>3887.57</v>
      </c>
      <c r="I1266">
        <v>1397.67</v>
      </c>
      <c r="J1266">
        <v>2489.9</v>
      </c>
      <c r="K1266">
        <v>271.69</v>
      </c>
      <c r="L1266">
        <v>1325143</v>
      </c>
      <c r="M1266">
        <v>2.934E-3</v>
      </c>
      <c r="N1266">
        <v>483350.9</v>
      </c>
      <c r="O1266">
        <v>2.2200000000000002</v>
      </c>
      <c r="P1266">
        <v>9.49</v>
      </c>
      <c r="Q1266">
        <v>27.34</v>
      </c>
      <c r="R1266">
        <v>52.17</v>
      </c>
      <c r="S1266">
        <v>20.49</v>
      </c>
      <c r="T1266" t="s">
        <v>55</v>
      </c>
      <c r="U1266">
        <f>YEAR(Plastic_Pollution_Data[[#This Row],[Date]])</f>
        <v>2023</v>
      </c>
    </row>
    <row r="1267" spans="1:21" x14ac:dyDescent="0.35">
      <c r="A1267">
        <v>566</v>
      </c>
      <c r="B1267" s="1">
        <v>44752</v>
      </c>
      <c r="C1267" t="s">
        <v>36</v>
      </c>
      <c r="D1267" t="s">
        <v>27</v>
      </c>
      <c r="E1267" t="s">
        <v>50</v>
      </c>
      <c r="F1267" t="s">
        <v>23</v>
      </c>
      <c r="G1267" t="s">
        <v>32</v>
      </c>
      <c r="H1267">
        <v>4192.25</v>
      </c>
      <c r="I1267">
        <v>1059.24</v>
      </c>
      <c r="J1267">
        <v>3133.01</v>
      </c>
      <c r="K1267">
        <v>671.44</v>
      </c>
      <c r="L1267">
        <v>16135268</v>
      </c>
      <c r="M1267">
        <v>2.5999999999999998E-4</v>
      </c>
      <c r="N1267">
        <v>425912.66</v>
      </c>
      <c r="O1267">
        <v>5.77</v>
      </c>
      <c r="P1267">
        <v>4.22</v>
      </c>
      <c r="Q1267">
        <v>33.18</v>
      </c>
      <c r="R1267">
        <v>19.25</v>
      </c>
      <c r="S1267">
        <v>47.57</v>
      </c>
      <c r="T1267" t="s">
        <v>55</v>
      </c>
      <c r="U1267">
        <f>YEAR(Plastic_Pollution_Data[[#This Row],[Date]])</f>
        <v>2022</v>
      </c>
    </row>
    <row r="1268" spans="1:21" x14ac:dyDescent="0.35">
      <c r="A1268">
        <v>576</v>
      </c>
      <c r="B1268" s="1">
        <v>45291</v>
      </c>
      <c r="C1268" t="s">
        <v>48</v>
      </c>
      <c r="D1268" t="s">
        <v>49</v>
      </c>
      <c r="E1268" t="s">
        <v>50</v>
      </c>
      <c r="F1268" t="s">
        <v>35</v>
      </c>
      <c r="G1268" t="s">
        <v>39</v>
      </c>
      <c r="H1268">
        <v>1129.17</v>
      </c>
      <c r="I1268">
        <v>424.23</v>
      </c>
      <c r="J1268">
        <v>704.94</v>
      </c>
      <c r="K1268">
        <v>194.93</v>
      </c>
      <c r="L1268">
        <v>19081378</v>
      </c>
      <c r="M1268">
        <v>5.8999999999999998E-5</v>
      </c>
      <c r="N1268">
        <v>85793.8</v>
      </c>
      <c r="O1268">
        <v>2.9</v>
      </c>
      <c r="P1268">
        <v>4.71</v>
      </c>
      <c r="Q1268">
        <v>58.47</v>
      </c>
      <c r="R1268">
        <v>30.85</v>
      </c>
      <c r="S1268">
        <v>10.68</v>
      </c>
      <c r="T1268" t="s">
        <v>55</v>
      </c>
      <c r="U1268">
        <f>YEAR(Plastic_Pollution_Data[[#This Row],[Date]])</f>
        <v>2023</v>
      </c>
    </row>
    <row r="1269" spans="1:21" x14ac:dyDescent="0.35">
      <c r="A1269">
        <v>580</v>
      </c>
      <c r="B1269" s="1">
        <v>45246</v>
      </c>
      <c r="C1269" t="s">
        <v>45</v>
      </c>
      <c r="D1269" t="s">
        <v>44</v>
      </c>
      <c r="E1269" t="s">
        <v>50</v>
      </c>
      <c r="F1269" t="s">
        <v>28</v>
      </c>
      <c r="G1269" t="s">
        <v>24</v>
      </c>
      <c r="H1269">
        <v>1133.23</v>
      </c>
      <c r="I1269">
        <v>214.35</v>
      </c>
      <c r="J1269">
        <v>918.88</v>
      </c>
      <c r="K1269">
        <v>266.47000000000003</v>
      </c>
      <c r="L1269">
        <v>6084136</v>
      </c>
      <c r="M1269">
        <v>1.8599999999999999E-4</v>
      </c>
      <c r="N1269">
        <v>46775.8</v>
      </c>
      <c r="O1269">
        <v>9.93</v>
      </c>
      <c r="P1269">
        <v>9.61</v>
      </c>
      <c r="Q1269">
        <v>44.61</v>
      </c>
      <c r="R1269">
        <v>43.19</v>
      </c>
      <c r="S1269">
        <v>12.2</v>
      </c>
      <c r="T1269" t="s">
        <v>55</v>
      </c>
      <c r="U1269">
        <f>YEAR(Plastic_Pollution_Data[[#This Row],[Date]])</f>
        <v>2023</v>
      </c>
    </row>
    <row r="1270" spans="1:21" x14ac:dyDescent="0.35">
      <c r="A1270">
        <v>592</v>
      </c>
      <c r="B1270" s="1">
        <v>44592</v>
      </c>
      <c r="C1270" t="s">
        <v>20</v>
      </c>
      <c r="D1270" t="s">
        <v>31</v>
      </c>
      <c r="E1270" t="s">
        <v>50</v>
      </c>
      <c r="F1270" t="s">
        <v>43</v>
      </c>
      <c r="G1270" t="s">
        <v>38</v>
      </c>
      <c r="H1270">
        <v>3660.42</v>
      </c>
      <c r="I1270">
        <v>1173.49</v>
      </c>
      <c r="J1270">
        <v>2486.9299999999998</v>
      </c>
      <c r="K1270">
        <v>584.73</v>
      </c>
      <c r="L1270">
        <v>4819473</v>
      </c>
      <c r="M1270">
        <v>7.6000000000000004E-4</v>
      </c>
      <c r="N1270">
        <v>412761.94</v>
      </c>
      <c r="O1270">
        <v>3.3</v>
      </c>
      <c r="P1270">
        <v>3.55</v>
      </c>
      <c r="Q1270">
        <v>41.83</v>
      </c>
      <c r="R1270">
        <v>11.91</v>
      </c>
      <c r="S1270">
        <v>46.26</v>
      </c>
      <c r="T1270" t="s">
        <v>55</v>
      </c>
      <c r="U1270">
        <f>YEAR(Plastic_Pollution_Data[[#This Row],[Date]])</f>
        <v>2022</v>
      </c>
    </row>
    <row r="1271" spans="1:21" x14ac:dyDescent="0.35">
      <c r="A1271">
        <v>601</v>
      </c>
      <c r="B1271" s="1">
        <v>45102</v>
      </c>
      <c r="C1271" t="s">
        <v>48</v>
      </c>
      <c r="D1271" t="s">
        <v>34</v>
      </c>
      <c r="E1271" t="s">
        <v>50</v>
      </c>
      <c r="F1271" t="s">
        <v>28</v>
      </c>
      <c r="G1271" t="s">
        <v>40</v>
      </c>
      <c r="H1271">
        <v>217.64</v>
      </c>
      <c r="I1271">
        <v>51.93</v>
      </c>
      <c r="J1271">
        <v>165.71</v>
      </c>
      <c r="K1271">
        <v>37.200000000000003</v>
      </c>
      <c r="L1271">
        <v>8307489</v>
      </c>
      <c r="M1271">
        <v>2.5999999999999998E-5</v>
      </c>
      <c r="N1271">
        <v>27677.119999999999</v>
      </c>
      <c r="O1271">
        <v>7.61</v>
      </c>
      <c r="P1271">
        <v>6.13</v>
      </c>
      <c r="Q1271">
        <v>31.32</v>
      </c>
      <c r="R1271">
        <v>37.14</v>
      </c>
      <c r="S1271">
        <v>31.54</v>
      </c>
      <c r="T1271" t="s">
        <v>55</v>
      </c>
      <c r="U1271">
        <f>YEAR(Plastic_Pollution_Data[[#This Row],[Date]])</f>
        <v>2023</v>
      </c>
    </row>
    <row r="1272" spans="1:21" x14ac:dyDescent="0.35">
      <c r="A1272">
        <v>620</v>
      </c>
      <c r="B1272" s="1">
        <v>45212</v>
      </c>
      <c r="C1272" t="s">
        <v>30</v>
      </c>
      <c r="D1272" t="s">
        <v>44</v>
      </c>
      <c r="E1272" t="s">
        <v>50</v>
      </c>
      <c r="F1272" t="s">
        <v>35</v>
      </c>
      <c r="G1272" t="s">
        <v>32</v>
      </c>
      <c r="H1272">
        <v>3891.59</v>
      </c>
      <c r="I1272">
        <v>2121.29</v>
      </c>
      <c r="J1272">
        <v>1770.3</v>
      </c>
      <c r="K1272">
        <v>92.84</v>
      </c>
      <c r="L1272">
        <v>19786236</v>
      </c>
      <c r="M1272">
        <v>1.9699999999999999E-4</v>
      </c>
      <c r="N1272">
        <v>119627.54</v>
      </c>
      <c r="O1272">
        <v>2.71</v>
      </c>
      <c r="P1272">
        <v>5.88</v>
      </c>
      <c r="Q1272">
        <v>21.22</v>
      </c>
      <c r="R1272">
        <v>51.59</v>
      </c>
      <c r="S1272">
        <v>27.19</v>
      </c>
      <c r="T1272" t="s">
        <v>55</v>
      </c>
      <c r="U1272">
        <f>YEAR(Plastic_Pollution_Data[[#This Row],[Date]])</f>
        <v>2023</v>
      </c>
    </row>
    <row r="1273" spans="1:21" x14ac:dyDescent="0.35">
      <c r="A1273">
        <v>625</v>
      </c>
      <c r="B1273" s="1">
        <v>45305</v>
      </c>
      <c r="C1273" t="s">
        <v>30</v>
      </c>
      <c r="D1273" t="s">
        <v>44</v>
      </c>
      <c r="E1273" t="s">
        <v>50</v>
      </c>
      <c r="F1273" t="s">
        <v>43</v>
      </c>
      <c r="G1273" t="s">
        <v>32</v>
      </c>
      <c r="H1273">
        <v>455.44</v>
      </c>
      <c r="I1273">
        <v>56.58</v>
      </c>
      <c r="J1273">
        <v>398.86</v>
      </c>
      <c r="K1273">
        <v>37.950000000000003</v>
      </c>
      <c r="L1273">
        <v>11421917</v>
      </c>
      <c r="M1273">
        <v>4.0000000000000003E-5</v>
      </c>
      <c r="N1273">
        <v>66393.58</v>
      </c>
      <c r="O1273">
        <v>7.03</v>
      </c>
      <c r="P1273">
        <v>6.07</v>
      </c>
      <c r="Q1273">
        <v>56.26</v>
      </c>
      <c r="R1273">
        <v>21.39</v>
      </c>
      <c r="S1273">
        <v>22.35</v>
      </c>
      <c r="T1273" t="s">
        <v>55</v>
      </c>
      <c r="U1273">
        <f>YEAR(Plastic_Pollution_Data[[#This Row],[Date]])</f>
        <v>2024</v>
      </c>
    </row>
    <row r="1274" spans="1:21" x14ac:dyDescent="0.35">
      <c r="A1274">
        <v>642</v>
      </c>
      <c r="B1274" s="1">
        <v>45280</v>
      </c>
      <c r="C1274" t="s">
        <v>26</v>
      </c>
      <c r="D1274" t="s">
        <v>41</v>
      </c>
      <c r="E1274" t="s">
        <v>50</v>
      </c>
      <c r="F1274" t="s">
        <v>43</v>
      </c>
      <c r="G1274" t="s">
        <v>38</v>
      </c>
      <c r="H1274">
        <v>4668.05</v>
      </c>
      <c r="I1274">
        <v>1728.78</v>
      </c>
      <c r="J1274">
        <v>2939.27</v>
      </c>
      <c r="K1274">
        <v>797.96</v>
      </c>
      <c r="L1274">
        <v>11683042</v>
      </c>
      <c r="M1274">
        <v>4.0000000000000002E-4</v>
      </c>
      <c r="N1274">
        <v>199595.07</v>
      </c>
      <c r="O1274">
        <v>9.85</v>
      </c>
      <c r="P1274">
        <v>9.9700000000000006</v>
      </c>
      <c r="Q1274">
        <v>33.92</v>
      </c>
      <c r="R1274">
        <v>42.56</v>
      </c>
      <c r="S1274">
        <v>23.52</v>
      </c>
      <c r="T1274" t="s">
        <v>55</v>
      </c>
      <c r="U1274">
        <f>YEAR(Plastic_Pollution_Data[[#This Row],[Date]])</f>
        <v>2023</v>
      </c>
    </row>
    <row r="1275" spans="1:21" x14ac:dyDescent="0.35">
      <c r="A1275">
        <v>659</v>
      </c>
      <c r="B1275" s="1">
        <v>44681</v>
      </c>
      <c r="C1275" t="s">
        <v>47</v>
      </c>
      <c r="D1275" t="s">
        <v>44</v>
      </c>
      <c r="E1275" t="s">
        <v>50</v>
      </c>
      <c r="F1275" t="s">
        <v>35</v>
      </c>
      <c r="G1275" t="s">
        <v>40</v>
      </c>
      <c r="H1275">
        <v>2267.69</v>
      </c>
      <c r="I1275">
        <v>1102.32</v>
      </c>
      <c r="J1275">
        <v>1165.3699999999999</v>
      </c>
      <c r="K1275">
        <v>58.33</v>
      </c>
      <c r="L1275">
        <v>18696064</v>
      </c>
      <c r="M1275">
        <v>1.21E-4</v>
      </c>
      <c r="N1275">
        <v>214193.19</v>
      </c>
      <c r="O1275">
        <v>1.1000000000000001</v>
      </c>
      <c r="P1275">
        <v>7.68</v>
      </c>
      <c r="Q1275">
        <v>27.34</v>
      </c>
      <c r="R1275">
        <v>41.19</v>
      </c>
      <c r="S1275">
        <v>31.47</v>
      </c>
      <c r="T1275" t="s">
        <v>55</v>
      </c>
      <c r="U1275">
        <f>YEAR(Plastic_Pollution_Data[[#This Row],[Date]])</f>
        <v>2022</v>
      </c>
    </row>
    <row r="1276" spans="1:21" x14ac:dyDescent="0.35">
      <c r="A1276">
        <v>661</v>
      </c>
      <c r="B1276" s="1">
        <v>45180</v>
      </c>
      <c r="C1276" t="s">
        <v>36</v>
      </c>
      <c r="D1276" t="s">
        <v>21</v>
      </c>
      <c r="E1276" t="s">
        <v>50</v>
      </c>
      <c r="F1276" t="s">
        <v>43</v>
      </c>
      <c r="G1276" t="s">
        <v>39</v>
      </c>
      <c r="H1276">
        <v>92.22</v>
      </c>
      <c r="I1276">
        <v>52.25</v>
      </c>
      <c r="J1276">
        <v>39.97</v>
      </c>
      <c r="K1276">
        <v>4.63</v>
      </c>
      <c r="L1276">
        <v>3902254</v>
      </c>
      <c r="M1276">
        <v>2.4000000000000001E-5</v>
      </c>
      <c r="N1276">
        <v>3759.34</v>
      </c>
      <c r="O1276">
        <v>6.72</v>
      </c>
      <c r="P1276">
        <v>7.79</v>
      </c>
      <c r="Q1276">
        <v>30.18</v>
      </c>
      <c r="R1276">
        <v>11.31</v>
      </c>
      <c r="S1276">
        <v>58.51</v>
      </c>
      <c r="T1276" t="s">
        <v>55</v>
      </c>
      <c r="U1276">
        <f>YEAR(Plastic_Pollution_Data[[#This Row],[Date]])</f>
        <v>2023</v>
      </c>
    </row>
    <row r="1277" spans="1:21" x14ac:dyDescent="0.35">
      <c r="A1277">
        <v>716</v>
      </c>
      <c r="B1277" s="1">
        <v>45119</v>
      </c>
      <c r="C1277" t="s">
        <v>48</v>
      </c>
      <c r="D1277" t="s">
        <v>31</v>
      </c>
      <c r="E1277" t="s">
        <v>50</v>
      </c>
      <c r="F1277" t="s">
        <v>23</v>
      </c>
      <c r="G1277" t="s">
        <v>39</v>
      </c>
      <c r="H1277">
        <v>1406.88</v>
      </c>
      <c r="I1277">
        <v>433.58</v>
      </c>
      <c r="J1277">
        <v>973.3</v>
      </c>
      <c r="K1277">
        <v>102.03</v>
      </c>
      <c r="L1277">
        <v>4495319</v>
      </c>
      <c r="M1277">
        <v>3.1300000000000002E-4</v>
      </c>
      <c r="N1277">
        <v>112864.89</v>
      </c>
      <c r="O1277">
        <v>1.43</v>
      </c>
      <c r="P1277">
        <v>3.27</v>
      </c>
      <c r="Q1277">
        <v>52.82</v>
      </c>
      <c r="R1277">
        <v>26.83</v>
      </c>
      <c r="S1277">
        <v>20.350000000000001</v>
      </c>
      <c r="T1277" t="s">
        <v>55</v>
      </c>
      <c r="U1277">
        <f>YEAR(Plastic_Pollution_Data[[#This Row],[Date]])</f>
        <v>2023</v>
      </c>
    </row>
    <row r="1278" spans="1:21" x14ac:dyDescent="0.35">
      <c r="A1278">
        <v>718</v>
      </c>
      <c r="B1278" s="1">
        <v>45052</v>
      </c>
      <c r="C1278" t="s">
        <v>30</v>
      </c>
      <c r="D1278" t="s">
        <v>42</v>
      </c>
      <c r="E1278" t="s">
        <v>50</v>
      </c>
      <c r="F1278" t="s">
        <v>43</v>
      </c>
      <c r="G1278" t="s">
        <v>40</v>
      </c>
      <c r="H1278">
        <v>598.12</v>
      </c>
      <c r="I1278">
        <v>74.86</v>
      </c>
      <c r="J1278">
        <v>523.26</v>
      </c>
      <c r="K1278">
        <v>149.13999999999999</v>
      </c>
      <c r="L1278">
        <v>7574673</v>
      </c>
      <c r="M1278">
        <v>7.8999999999999996E-5</v>
      </c>
      <c r="N1278">
        <v>49434.68</v>
      </c>
      <c r="O1278">
        <v>8.56</v>
      </c>
      <c r="P1278">
        <v>6.69</v>
      </c>
      <c r="Q1278">
        <v>16.29</v>
      </c>
      <c r="R1278">
        <v>59.32</v>
      </c>
      <c r="S1278">
        <v>24.39</v>
      </c>
      <c r="T1278" t="s">
        <v>55</v>
      </c>
      <c r="U1278">
        <f>YEAR(Plastic_Pollution_Data[[#This Row],[Date]])</f>
        <v>2023</v>
      </c>
    </row>
    <row r="1279" spans="1:21" x14ac:dyDescent="0.35">
      <c r="A1279">
        <v>724</v>
      </c>
      <c r="B1279" s="1">
        <v>45398</v>
      </c>
      <c r="C1279" t="s">
        <v>36</v>
      </c>
      <c r="D1279" t="s">
        <v>34</v>
      </c>
      <c r="E1279" t="s">
        <v>50</v>
      </c>
      <c r="F1279" t="s">
        <v>28</v>
      </c>
      <c r="G1279" t="s">
        <v>32</v>
      </c>
      <c r="H1279">
        <v>3756.61</v>
      </c>
      <c r="I1279">
        <v>651.70000000000005</v>
      </c>
      <c r="J1279">
        <v>3104.91</v>
      </c>
      <c r="K1279">
        <v>295.44</v>
      </c>
      <c r="L1279">
        <v>17804888</v>
      </c>
      <c r="M1279">
        <v>2.1100000000000001E-4</v>
      </c>
      <c r="N1279">
        <v>553641.67000000004</v>
      </c>
      <c r="O1279">
        <v>1.29</v>
      </c>
      <c r="P1279">
        <v>9.65</v>
      </c>
      <c r="Q1279">
        <v>13.56</v>
      </c>
      <c r="R1279">
        <v>49.47</v>
      </c>
      <c r="S1279">
        <v>36.97</v>
      </c>
      <c r="T1279" t="s">
        <v>55</v>
      </c>
      <c r="U1279">
        <f>YEAR(Plastic_Pollution_Data[[#This Row],[Date]])</f>
        <v>2024</v>
      </c>
    </row>
    <row r="1280" spans="1:21" x14ac:dyDescent="0.35">
      <c r="A1280">
        <v>733</v>
      </c>
      <c r="B1280" s="1">
        <v>45255</v>
      </c>
      <c r="C1280" t="s">
        <v>45</v>
      </c>
      <c r="D1280" t="s">
        <v>34</v>
      </c>
      <c r="E1280" t="s">
        <v>50</v>
      </c>
      <c r="F1280" t="s">
        <v>35</v>
      </c>
      <c r="G1280" t="s">
        <v>32</v>
      </c>
      <c r="H1280">
        <v>1300.77</v>
      </c>
      <c r="I1280">
        <v>541.27</v>
      </c>
      <c r="J1280">
        <v>759.5</v>
      </c>
      <c r="K1280">
        <v>69.28</v>
      </c>
      <c r="L1280">
        <v>4864710</v>
      </c>
      <c r="M1280">
        <v>2.6699999999999998E-4</v>
      </c>
      <c r="N1280">
        <v>105780.93</v>
      </c>
      <c r="O1280">
        <v>3.49</v>
      </c>
      <c r="P1280">
        <v>3.8</v>
      </c>
      <c r="Q1280">
        <v>13.37</v>
      </c>
      <c r="R1280">
        <v>35.909999999999997</v>
      </c>
      <c r="S1280">
        <v>50.72</v>
      </c>
      <c r="T1280" t="s">
        <v>55</v>
      </c>
      <c r="U1280">
        <f>YEAR(Plastic_Pollution_Data[[#This Row],[Date]])</f>
        <v>2023</v>
      </c>
    </row>
    <row r="1281" spans="1:21" x14ac:dyDescent="0.35">
      <c r="A1281">
        <v>735</v>
      </c>
      <c r="B1281" s="1">
        <v>45556</v>
      </c>
      <c r="C1281" t="s">
        <v>45</v>
      </c>
      <c r="D1281" t="s">
        <v>21</v>
      </c>
      <c r="E1281" t="s">
        <v>50</v>
      </c>
      <c r="F1281" t="s">
        <v>28</v>
      </c>
      <c r="G1281" t="s">
        <v>32</v>
      </c>
      <c r="H1281">
        <v>3055.54</v>
      </c>
      <c r="I1281">
        <v>1161.03</v>
      </c>
      <c r="J1281">
        <v>1894.51</v>
      </c>
      <c r="K1281">
        <v>96.48</v>
      </c>
      <c r="L1281">
        <v>10668246</v>
      </c>
      <c r="M1281">
        <v>2.8600000000000001E-4</v>
      </c>
      <c r="N1281">
        <v>166837.26</v>
      </c>
      <c r="O1281">
        <v>4.72</v>
      </c>
      <c r="P1281">
        <v>7.33</v>
      </c>
      <c r="Q1281">
        <v>38.89</v>
      </c>
      <c r="R1281">
        <v>45.66</v>
      </c>
      <c r="S1281">
        <v>15.45</v>
      </c>
      <c r="T1281" t="s">
        <v>55</v>
      </c>
      <c r="U1281">
        <f>YEAR(Plastic_Pollution_Data[[#This Row],[Date]])</f>
        <v>2024</v>
      </c>
    </row>
    <row r="1282" spans="1:21" x14ac:dyDescent="0.35">
      <c r="A1282">
        <v>747</v>
      </c>
      <c r="B1282" s="1">
        <v>45022</v>
      </c>
      <c r="C1282" t="s">
        <v>30</v>
      </c>
      <c r="D1282" t="s">
        <v>21</v>
      </c>
      <c r="E1282" t="s">
        <v>50</v>
      </c>
      <c r="F1282" t="s">
        <v>23</v>
      </c>
      <c r="G1282" t="s">
        <v>32</v>
      </c>
      <c r="H1282">
        <v>1865.19</v>
      </c>
      <c r="I1282">
        <v>548.91999999999996</v>
      </c>
      <c r="J1282">
        <v>1316.27</v>
      </c>
      <c r="K1282">
        <v>223.46</v>
      </c>
      <c r="L1282">
        <v>9014360</v>
      </c>
      <c r="M1282">
        <v>2.0699999999999999E-4</v>
      </c>
      <c r="N1282">
        <v>253852.26</v>
      </c>
      <c r="O1282">
        <v>4.66</v>
      </c>
      <c r="P1282">
        <v>3.52</v>
      </c>
      <c r="Q1282">
        <v>12.32</v>
      </c>
      <c r="R1282">
        <v>54.17</v>
      </c>
      <c r="S1282">
        <v>33.51</v>
      </c>
      <c r="T1282" t="s">
        <v>55</v>
      </c>
      <c r="U1282">
        <f>YEAR(Plastic_Pollution_Data[[#This Row],[Date]])</f>
        <v>2023</v>
      </c>
    </row>
    <row r="1283" spans="1:21" x14ac:dyDescent="0.35">
      <c r="A1283">
        <v>755</v>
      </c>
      <c r="B1283" s="1">
        <v>45358</v>
      </c>
      <c r="C1283" t="s">
        <v>30</v>
      </c>
      <c r="D1283" t="s">
        <v>34</v>
      </c>
      <c r="E1283" t="s">
        <v>50</v>
      </c>
      <c r="F1283" t="s">
        <v>35</v>
      </c>
      <c r="G1283" t="s">
        <v>46</v>
      </c>
      <c r="H1283">
        <v>1976.14</v>
      </c>
      <c r="I1283">
        <v>334.61</v>
      </c>
      <c r="J1283">
        <v>1641.53</v>
      </c>
      <c r="K1283">
        <v>234.81</v>
      </c>
      <c r="L1283">
        <v>8358499</v>
      </c>
      <c r="M1283">
        <v>2.3599999999999999E-4</v>
      </c>
      <c r="N1283">
        <v>307724.78000000003</v>
      </c>
      <c r="O1283">
        <v>7.14</v>
      </c>
      <c r="P1283">
        <v>3.29</v>
      </c>
      <c r="Q1283">
        <v>42.74</v>
      </c>
      <c r="R1283">
        <v>52.05</v>
      </c>
      <c r="S1283">
        <v>5.21</v>
      </c>
      <c r="T1283" t="s">
        <v>55</v>
      </c>
      <c r="U1283">
        <f>YEAR(Plastic_Pollution_Data[[#This Row],[Date]])</f>
        <v>2024</v>
      </c>
    </row>
    <row r="1284" spans="1:21" x14ac:dyDescent="0.35">
      <c r="A1284">
        <v>771</v>
      </c>
      <c r="B1284" s="1">
        <v>44902</v>
      </c>
      <c r="C1284" t="s">
        <v>36</v>
      </c>
      <c r="D1284" t="s">
        <v>44</v>
      </c>
      <c r="E1284" t="s">
        <v>50</v>
      </c>
      <c r="F1284" t="s">
        <v>28</v>
      </c>
      <c r="G1284" t="s">
        <v>32</v>
      </c>
      <c r="H1284">
        <v>3862.78</v>
      </c>
      <c r="I1284">
        <v>2147.3000000000002</v>
      </c>
      <c r="J1284">
        <v>1715.48</v>
      </c>
      <c r="K1284">
        <v>494.99</v>
      </c>
      <c r="L1284">
        <v>11145993</v>
      </c>
      <c r="M1284">
        <v>3.4699999999999998E-4</v>
      </c>
      <c r="N1284">
        <v>138820.16</v>
      </c>
      <c r="O1284">
        <v>8.77</v>
      </c>
      <c r="P1284">
        <v>6.24</v>
      </c>
      <c r="Q1284">
        <v>32.880000000000003</v>
      </c>
      <c r="R1284">
        <v>37.83</v>
      </c>
      <c r="S1284">
        <v>29.29</v>
      </c>
      <c r="T1284" t="s">
        <v>55</v>
      </c>
      <c r="U1284">
        <f>YEAR(Plastic_Pollution_Data[[#This Row],[Date]])</f>
        <v>2022</v>
      </c>
    </row>
    <row r="1285" spans="1:21" x14ac:dyDescent="0.35">
      <c r="A1285">
        <v>774</v>
      </c>
      <c r="B1285" s="1">
        <v>44805</v>
      </c>
      <c r="C1285" t="s">
        <v>36</v>
      </c>
      <c r="D1285" t="s">
        <v>42</v>
      </c>
      <c r="E1285" t="s">
        <v>50</v>
      </c>
      <c r="F1285" t="s">
        <v>43</v>
      </c>
      <c r="G1285" t="s">
        <v>40</v>
      </c>
      <c r="H1285">
        <v>934.15</v>
      </c>
      <c r="I1285">
        <v>208.41</v>
      </c>
      <c r="J1285">
        <v>725.74</v>
      </c>
      <c r="K1285">
        <v>186.91</v>
      </c>
      <c r="L1285">
        <v>11655875</v>
      </c>
      <c r="M1285">
        <v>8.0000000000000007E-5</v>
      </c>
      <c r="N1285">
        <v>49448.32</v>
      </c>
      <c r="O1285">
        <v>9.5500000000000007</v>
      </c>
      <c r="P1285">
        <v>8.14</v>
      </c>
      <c r="Q1285">
        <v>17.64</v>
      </c>
      <c r="R1285">
        <v>21.44</v>
      </c>
      <c r="S1285">
        <v>60.92</v>
      </c>
      <c r="T1285" t="s">
        <v>55</v>
      </c>
      <c r="U1285">
        <f>YEAR(Plastic_Pollution_Data[[#This Row],[Date]])</f>
        <v>2022</v>
      </c>
    </row>
    <row r="1286" spans="1:21" x14ac:dyDescent="0.35">
      <c r="A1286">
        <v>796</v>
      </c>
      <c r="B1286" s="1">
        <v>45141</v>
      </c>
      <c r="C1286" t="s">
        <v>33</v>
      </c>
      <c r="D1286" t="s">
        <v>49</v>
      </c>
      <c r="E1286" t="s">
        <v>50</v>
      </c>
      <c r="F1286" t="s">
        <v>43</v>
      </c>
      <c r="G1286" t="s">
        <v>39</v>
      </c>
      <c r="H1286">
        <v>137.66999999999999</v>
      </c>
      <c r="I1286">
        <v>79.61</v>
      </c>
      <c r="J1286">
        <v>58.06</v>
      </c>
      <c r="K1286">
        <v>11.08</v>
      </c>
      <c r="L1286">
        <v>12436071</v>
      </c>
      <c r="M1286">
        <v>1.1E-5</v>
      </c>
      <c r="N1286">
        <v>8796.2900000000009</v>
      </c>
      <c r="O1286">
        <v>7.93</v>
      </c>
      <c r="P1286">
        <v>5.34</v>
      </c>
      <c r="Q1286">
        <v>55.12</v>
      </c>
      <c r="R1286">
        <v>56.34</v>
      </c>
      <c r="S1286">
        <v>-11.46</v>
      </c>
      <c r="T1286" t="s">
        <v>55</v>
      </c>
      <c r="U1286">
        <f>YEAR(Plastic_Pollution_Data[[#This Row],[Date]])</f>
        <v>2023</v>
      </c>
    </row>
    <row r="1287" spans="1:21" x14ac:dyDescent="0.35">
      <c r="A1287">
        <v>825</v>
      </c>
      <c r="B1287" s="1">
        <v>44815</v>
      </c>
      <c r="C1287" t="s">
        <v>26</v>
      </c>
      <c r="D1287" t="s">
        <v>37</v>
      </c>
      <c r="E1287" t="s">
        <v>50</v>
      </c>
      <c r="F1287" t="s">
        <v>28</v>
      </c>
      <c r="G1287" t="s">
        <v>32</v>
      </c>
      <c r="H1287">
        <v>1636.88</v>
      </c>
      <c r="I1287">
        <v>852.57</v>
      </c>
      <c r="J1287">
        <v>784.31</v>
      </c>
      <c r="K1287">
        <v>156.69</v>
      </c>
      <c r="L1287">
        <v>17739837</v>
      </c>
      <c r="M1287">
        <v>9.2E-5</v>
      </c>
      <c r="N1287">
        <v>110817.31</v>
      </c>
      <c r="O1287">
        <v>6.67</v>
      </c>
      <c r="P1287">
        <v>1.87</v>
      </c>
      <c r="Q1287">
        <v>62.98</v>
      </c>
      <c r="R1287">
        <v>16.25</v>
      </c>
      <c r="S1287">
        <v>20.77</v>
      </c>
      <c r="T1287" t="s">
        <v>55</v>
      </c>
      <c r="U1287">
        <f>YEAR(Plastic_Pollution_Data[[#This Row],[Date]])</f>
        <v>2022</v>
      </c>
    </row>
    <row r="1288" spans="1:21" x14ac:dyDescent="0.35">
      <c r="A1288">
        <v>853</v>
      </c>
      <c r="B1288" s="1">
        <v>44768</v>
      </c>
      <c r="C1288" t="s">
        <v>36</v>
      </c>
      <c r="D1288" t="s">
        <v>41</v>
      </c>
      <c r="E1288" t="s">
        <v>50</v>
      </c>
      <c r="F1288" t="s">
        <v>28</v>
      </c>
      <c r="G1288" t="s">
        <v>29</v>
      </c>
      <c r="H1288">
        <v>283.17</v>
      </c>
      <c r="I1288">
        <v>30.39</v>
      </c>
      <c r="J1288">
        <v>252.78</v>
      </c>
      <c r="K1288">
        <v>62.45</v>
      </c>
      <c r="L1288">
        <v>12393949</v>
      </c>
      <c r="M1288">
        <v>2.3E-5</v>
      </c>
      <c r="N1288">
        <v>34476.25</v>
      </c>
      <c r="O1288">
        <v>2.4700000000000002</v>
      </c>
      <c r="P1288">
        <v>4.0199999999999996</v>
      </c>
      <c r="Q1288">
        <v>63.79</v>
      </c>
      <c r="R1288">
        <v>35.24</v>
      </c>
      <c r="S1288">
        <v>0.97</v>
      </c>
      <c r="T1288" t="s">
        <v>55</v>
      </c>
      <c r="U1288">
        <f>YEAR(Plastic_Pollution_Data[[#This Row],[Date]])</f>
        <v>2022</v>
      </c>
    </row>
    <row r="1289" spans="1:21" x14ac:dyDescent="0.35">
      <c r="A1289">
        <v>857</v>
      </c>
      <c r="B1289" s="1">
        <v>45474</v>
      </c>
      <c r="C1289" t="s">
        <v>45</v>
      </c>
      <c r="D1289" t="s">
        <v>34</v>
      </c>
      <c r="E1289" t="s">
        <v>50</v>
      </c>
      <c r="F1289" t="s">
        <v>43</v>
      </c>
      <c r="G1289" t="s">
        <v>32</v>
      </c>
      <c r="H1289">
        <v>2854.83</v>
      </c>
      <c r="I1289">
        <v>518.88</v>
      </c>
      <c r="J1289">
        <v>2335.9499999999998</v>
      </c>
      <c r="K1289">
        <v>232.39</v>
      </c>
      <c r="L1289">
        <v>1819162</v>
      </c>
      <c r="M1289">
        <v>1.5690000000000001E-3</v>
      </c>
      <c r="N1289">
        <v>228761.99</v>
      </c>
      <c r="O1289">
        <v>3.77</v>
      </c>
      <c r="P1289">
        <v>5.85</v>
      </c>
      <c r="Q1289">
        <v>41.57</v>
      </c>
      <c r="R1289">
        <v>26.44</v>
      </c>
      <c r="S1289">
        <v>31.99</v>
      </c>
      <c r="T1289" t="s">
        <v>55</v>
      </c>
      <c r="U1289">
        <f>YEAR(Plastic_Pollution_Data[[#This Row],[Date]])</f>
        <v>2024</v>
      </c>
    </row>
    <row r="1290" spans="1:21" x14ac:dyDescent="0.35">
      <c r="A1290">
        <v>879</v>
      </c>
      <c r="B1290" s="1">
        <v>45447</v>
      </c>
      <c r="C1290" t="s">
        <v>20</v>
      </c>
      <c r="D1290" t="s">
        <v>42</v>
      </c>
      <c r="E1290" t="s">
        <v>50</v>
      </c>
      <c r="F1290" t="s">
        <v>35</v>
      </c>
      <c r="G1290" t="s">
        <v>46</v>
      </c>
      <c r="H1290">
        <v>173.25</v>
      </c>
      <c r="I1290">
        <v>31.21</v>
      </c>
      <c r="J1290">
        <v>142.04</v>
      </c>
      <c r="K1290">
        <v>8.1</v>
      </c>
      <c r="L1290">
        <v>15417836</v>
      </c>
      <c r="M1290">
        <v>1.1E-5</v>
      </c>
      <c r="N1290">
        <v>15212.52</v>
      </c>
      <c r="O1290">
        <v>7.27</v>
      </c>
      <c r="P1290">
        <v>7.11</v>
      </c>
      <c r="Q1290">
        <v>66.08</v>
      </c>
      <c r="R1290">
        <v>48.67</v>
      </c>
      <c r="S1290">
        <v>-14.75</v>
      </c>
      <c r="T1290" t="s">
        <v>55</v>
      </c>
      <c r="U1290">
        <f>YEAR(Plastic_Pollution_Data[[#This Row],[Date]])</f>
        <v>2024</v>
      </c>
    </row>
    <row r="1291" spans="1:21" x14ac:dyDescent="0.35">
      <c r="A1291">
        <v>882</v>
      </c>
      <c r="B1291" s="1">
        <v>44953</v>
      </c>
      <c r="C1291" t="s">
        <v>20</v>
      </c>
      <c r="D1291" t="s">
        <v>44</v>
      </c>
      <c r="E1291" t="s">
        <v>50</v>
      </c>
      <c r="F1291" t="s">
        <v>43</v>
      </c>
      <c r="G1291" t="s">
        <v>39</v>
      </c>
      <c r="H1291">
        <v>775.96</v>
      </c>
      <c r="I1291">
        <v>346.11</v>
      </c>
      <c r="J1291">
        <v>429.85</v>
      </c>
      <c r="K1291">
        <v>105.61</v>
      </c>
      <c r="L1291">
        <v>19774093</v>
      </c>
      <c r="M1291">
        <v>3.8999999999999999E-5</v>
      </c>
      <c r="N1291">
        <v>73639.509999999995</v>
      </c>
      <c r="O1291">
        <v>7.68</v>
      </c>
      <c r="P1291">
        <v>2.27</v>
      </c>
      <c r="Q1291">
        <v>42.84</v>
      </c>
      <c r="R1291">
        <v>33.549999999999997</v>
      </c>
      <c r="S1291">
        <v>23.61</v>
      </c>
      <c r="T1291" t="s">
        <v>55</v>
      </c>
      <c r="U1291">
        <f>YEAR(Plastic_Pollution_Data[[#This Row],[Date]])</f>
        <v>2023</v>
      </c>
    </row>
    <row r="1292" spans="1:21" x14ac:dyDescent="0.35">
      <c r="A1292">
        <v>915</v>
      </c>
      <c r="B1292" s="1">
        <v>44932</v>
      </c>
      <c r="C1292" t="s">
        <v>36</v>
      </c>
      <c r="D1292" t="s">
        <v>37</v>
      </c>
      <c r="E1292" t="s">
        <v>50</v>
      </c>
      <c r="F1292" t="s">
        <v>23</v>
      </c>
      <c r="G1292" t="s">
        <v>46</v>
      </c>
      <c r="H1292">
        <v>3065.98</v>
      </c>
      <c r="I1292">
        <v>1273.8800000000001</v>
      </c>
      <c r="J1292">
        <v>1792.1</v>
      </c>
      <c r="K1292">
        <v>297.14999999999998</v>
      </c>
      <c r="L1292">
        <v>15793413</v>
      </c>
      <c r="M1292">
        <v>1.94E-4</v>
      </c>
      <c r="N1292">
        <v>106906.6</v>
      </c>
      <c r="O1292">
        <v>1.68</v>
      </c>
      <c r="P1292">
        <v>8.51</v>
      </c>
      <c r="Q1292">
        <v>50.64</v>
      </c>
      <c r="R1292">
        <v>10.02</v>
      </c>
      <c r="S1292">
        <v>39.340000000000003</v>
      </c>
      <c r="T1292" t="s">
        <v>55</v>
      </c>
      <c r="U1292">
        <f>YEAR(Plastic_Pollution_Data[[#This Row],[Date]])</f>
        <v>2023</v>
      </c>
    </row>
    <row r="1293" spans="1:21" x14ac:dyDescent="0.35">
      <c r="A1293">
        <v>939</v>
      </c>
      <c r="B1293" s="1">
        <v>45516</v>
      </c>
      <c r="C1293" t="s">
        <v>26</v>
      </c>
      <c r="D1293" t="s">
        <v>41</v>
      </c>
      <c r="E1293" t="s">
        <v>50</v>
      </c>
      <c r="F1293" t="s">
        <v>43</v>
      </c>
      <c r="G1293" t="s">
        <v>38</v>
      </c>
      <c r="H1293">
        <v>4387.3</v>
      </c>
      <c r="I1293">
        <v>2242.56</v>
      </c>
      <c r="J1293">
        <v>2144.7399999999998</v>
      </c>
      <c r="K1293">
        <v>306.83999999999997</v>
      </c>
      <c r="L1293">
        <v>6918480</v>
      </c>
      <c r="M1293">
        <v>6.3400000000000001E-4</v>
      </c>
      <c r="N1293">
        <v>335786.91</v>
      </c>
      <c r="O1293">
        <v>5.5</v>
      </c>
      <c r="P1293">
        <v>6.3</v>
      </c>
      <c r="Q1293">
        <v>30.68</v>
      </c>
      <c r="R1293">
        <v>31.48</v>
      </c>
      <c r="S1293">
        <v>37.840000000000003</v>
      </c>
      <c r="T1293" t="s">
        <v>55</v>
      </c>
      <c r="U1293">
        <f>YEAR(Plastic_Pollution_Data[[#This Row],[Date]])</f>
        <v>2024</v>
      </c>
    </row>
    <row r="1294" spans="1:21" x14ac:dyDescent="0.35">
      <c r="A1294">
        <v>950</v>
      </c>
      <c r="B1294" s="1">
        <v>44842</v>
      </c>
      <c r="C1294" t="s">
        <v>48</v>
      </c>
      <c r="D1294" t="s">
        <v>34</v>
      </c>
      <c r="E1294" t="s">
        <v>50</v>
      </c>
      <c r="F1294" t="s">
        <v>43</v>
      </c>
      <c r="G1294" t="s">
        <v>40</v>
      </c>
      <c r="H1294">
        <v>427.97</v>
      </c>
      <c r="I1294">
        <v>79.78</v>
      </c>
      <c r="J1294">
        <v>348.19</v>
      </c>
      <c r="K1294">
        <v>64.11</v>
      </c>
      <c r="L1294">
        <v>2380463</v>
      </c>
      <c r="M1294">
        <v>1.8000000000000001E-4</v>
      </c>
      <c r="N1294">
        <v>42703.5</v>
      </c>
      <c r="O1294">
        <v>9.23</v>
      </c>
      <c r="P1294">
        <v>4.41</v>
      </c>
      <c r="Q1294">
        <v>12.12</v>
      </c>
      <c r="R1294">
        <v>13.81</v>
      </c>
      <c r="S1294">
        <v>74.069999999999993</v>
      </c>
      <c r="T1294" t="s">
        <v>55</v>
      </c>
      <c r="U1294">
        <f>YEAR(Plastic_Pollution_Data[[#This Row],[Date]])</f>
        <v>2022</v>
      </c>
    </row>
    <row r="1295" spans="1:21" x14ac:dyDescent="0.35">
      <c r="A1295">
        <v>962</v>
      </c>
      <c r="B1295" s="1">
        <v>45351</v>
      </c>
      <c r="C1295" t="s">
        <v>33</v>
      </c>
      <c r="D1295" t="s">
        <v>44</v>
      </c>
      <c r="E1295" t="s">
        <v>50</v>
      </c>
      <c r="F1295" t="s">
        <v>43</v>
      </c>
      <c r="G1295" t="s">
        <v>24</v>
      </c>
      <c r="H1295">
        <v>1806.93</v>
      </c>
      <c r="I1295">
        <v>267.23</v>
      </c>
      <c r="J1295">
        <v>1539.7</v>
      </c>
      <c r="K1295">
        <v>390.97</v>
      </c>
      <c r="L1295">
        <v>14557836</v>
      </c>
      <c r="M1295">
        <v>1.2400000000000001E-4</v>
      </c>
      <c r="N1295">
        <v>271500.90000000002</v>
      </c>
      <c r="O1295">
        <v>8.02</v>
      </c>
      <c r="P1295">
        <v>8.81</v>
      </c>
      <c r="Q1295">
        <v>26.99</v>
      </c>
      <c r="R1295">
        <v>38.06</v>
      </c>
      <c r="S1295">
        <v>34.950000000000003</v>
      </c>
      <c r="T1295" t="s">
        <v>55</v>
      </c>
      <c r="U1295">
        <f>YEAR(Plastic_Pollution_Data[[#This Row],[Date]])</f>
        <v>2024</v>
      </c>
    </row>
    <row r="1296" spans="1:21" x14ac:dyDescent="0.35">
      <c r="A1296">
        <v>994</v>
      </c>
      <c r="B1296" s="1">
        <v>45180</v>
      </c>
      <c r="C1296" t="s">
        <v>47</v>
      </c>
      <c r="D1296" t="s">
        <v>31</v>
      </c>
      <c r="E1296" t="s">
        <v>50</v>
      </c>
      <c r="F1296" t="s">
        <v>35</v>
      </c>
      <c r="G1296" t="s">
        <v>40</v>
      </c>
      <c r="H1296">
        <v>4422.8900000000003</v>
      </c>
      <c r="I1296">
        <v>2649.64</v>
      </c>
      <c r="J1296">
        <v>1773.25</v>
      </c>
      <c r="K1296">
        <v>341.64</v>
      </c>
      <c r="L1296">
        <v>6034816</v>
      </c>
      <c r="M1296">
        <v>7.3300000000000004E-4</v>
      </c>
      <c r="N1296">
        <v>144210.89000000001</v>
      </c>
      <c r="O1296">
        <v>2.48</v>
      </c>
      <c r="P1296">
        <v>4.3499999999999996</v>
      </c>
      <c r="Q1296">
        <v>10.73</v>
      </c>
      <c r="R1296">
        <v>38.17</v>
      </c>
      <c r="S1296">
        <v>51.1</v>
      </c>
      <c r="T1296" t="s">
        <v>55</v>
      </c>
      <c r="U1296">
        <f>YEAR(Plastic_Pollution_Data[[#This Row],[Date]])</f>
        <v>2023</v>
      </c>
    </row>
    <row r="1297" spans="1:21" x14ac:dyDescent="0.35">
      <c r="A1297">
        <v>998</v>
      </c>
      <c r="B1297" s="1">
        <v>45349</v>
      </c>
      <c r="C1297" t="s">
        <v>48</v>
      </c>
      <c r="D1297" t="s">
        <v>49</v>
      </c>
      <c r="E1297" t="s">
        <v>50</v>
      </c>
      <c r="F1297" t="s">
        <v>28</v>
      </c>
      <c r="G1297" t="s">
        <v>39</v>
      </c>
      <c r="H1297">
        <v>4044.8</v>
      </c>
      <c r="I1297">
        <v>584.25</v>
      </c>
      <c r="J1297">
        <v>3460.55</v>
      </c>
      <c r="K1297">
        <v>590.5</v>
      </c>
      <c r="L1297">
        <v>15941941</v>
      </c>
      <c r="M1297">
        <v>2.5399999999999999E-4</v>
      </c>
      <c r="N1297">
        <v>419046.02</v>
      </c>
      <c r="O1297">
        <v>7.16</v>
      </c>
      <c r="P1297">
        <v>8.42</v>
      </c>
      <c r="Q1297">
        <v>23.12</v>
      </c>
      <c r="R1297">
        <v>56.96</v>
      </c>
      <c r="S1297">
        <v>19.920000000000002</v>
      </c>
      <c r="T1297" t="s">
        <v>55</v>
      </c>
      <c r="U1297">
        <f>YEAR(Plastic_Pollution_Data[[#This Row],[Date]])</f>
        <v>2024</v>
      </c>
    </row>
    <row r="1298" spans="1:21" x14ac:dyDescent="0.35">
      <c r="A1298">
        <v>1010</v>
      </c>
      <c r="B1298" s="1">
        <v>45234</v>
      </c>
      <c r="C1298" t="s">
        <v>20</v>
      </c>
      <c r="D1298" t="s">
        <v>42</v>
      </c>
      <c r="E1298" t="s">
        <v>50</v>
      </c>
      <c r="F1298" t="s">
        <v>28</v>
      </c>
      <c r="G1298" t="s">
        <v>46</v>
      </c>
      <c r="H1298">
        <v>2283.0500000000002</v>
      </c>
      <c r="I1298">
        <v>692.5</v>
      </c>
      <c r="J1298">
        <v>1590.55</v>
      </c>
      <c r="K1298">
        <v>386.83</v>
      </c>
      <c r="L1298">
        <v>6195216</v>
      </c>
      <c r="M1298">
        <v>3.6900000000000002E-4</v>
      </c>
      <c r="N1298">
        <v>245112.2</v>
      </c>
      <c r="O1298">
        <v>9.5</v>
      </c>
      <c r="P1298">
        <v>9.84</v>
      </c>
      <c r="Q1298">
        <v>24.97</v>
      </c>
      <c r="R1298">
        <v>59.32</v>
      </c>
      <c r="S1298">
        <v>15.71</v>
      </c>
      <c r="T1298" t="s">
        <v>55</v>
      </c>
      <c r="U1298">
        <f>YEAR(Plastic_Pollution_Data[[#This Row],[Date]])</f>
        <v>2023</v>
      </c>
    </row>
    <row r="1299" spans="1:21" x14ac:dyDescent="0.35">
      <c r="A1299">
        <v>1015</v>
      </c>
      <c r="B1299" s="1">
        <v>45541</v>
      </c>
      <c r="C1299" t="s">
        <v>36</v>
      </c>
      <c r="D1299" t="s">
        <v>34</v>
      </c>
      <c r="E1299" t="s">
        <v>50</v>
      </c>
      <c r="F1299" t="s">
        <v>35</v>
      </c>
      <c r="G1299" t="s">
        <v>24</v>
      </c>
      <c r="H1299">
        <v>4359.1000000000004</v>
      </c>
      <c r="I1299">
        <v>2392.3000000000002</v>
      </c>
      <c r="J1299">
        <v>1966.8</v>
      </c>
      <c r="K1299">
        <v>212.91</v>
      </c>
      <c r="L1299">
        <v>9586736</v>
      </c>
      <c r="M1299">
        <v>4.55E-4</v>
      </c>
      <c r="N1299">
        <v>301565.55</v>
      </c>
      <c r="O1299">
        <v>6.53</v>
      </c>
      <c r="P1299">
        <v>8.75</v>
      </c>
      <c r="Q1299">
        <v>46.41</v>
      </c>
      <c r="R1299">
        <v>10.65</v>
      </c>
      <c r="S1299">
        <v>42.94</v>
      </c>
      <c r="T1299" t="s">
        <v>55</v>
      </c>
      <c r="U1299">
        <f>YEAR(Plastic_Pollution_Data[[#This Row],[Date]])</f>
        <v>2024</v>
      </c>
    </row>
    <row r="1300" spans="1:21" x14ac:dyDescent="0.35">
      <c r="A1300">
        <v>1021</v>
      </c>
      <c r="B1300" s="1">
        <v>45304</v>
      </c>
      <c r="C1300" t="s">
        <v>30</v>
      </c>
      <c r="D1300" t="s">
        <v>27</v>
      </c>
      <c r="E1300" t="s">
        <v>50</v>
      </c>
      <c r="F1300" t="s">
        <v>23</v>
      </c>
      <c r="G1300" t="s">
        <v>39</v>
      </c>
      <c r="H1300">
        <v>2010.63</v>
      </c>
      <c r="I1300">
        <v>977.94</v>
      </c>
      <c r="J1300">
        <v>1032.69</v>
      </c>
      <c r="K1300">
        <v>216.57</v>
      </c>
      <c r="L1300">
        <v>13027748</v>
      </c>
      <c r="M1300">
        <v>1.54E-4</v>
      </c>
      <c r="N1300">
        <v>142463.10999999999</v>
      </c>
      <c r="O1300">
        <v>6.79</v>
      </c>
      <c r="P1300">
        <v>1.54</v>
      </c>
      <c r="Q1300">
        <v>62.7</v>
      </c>
      <c r="R1300">
        <v>33.94</v>
      </c>
      <c r="S1300">
        <v>3.36</v>
      </c>
      <c r="T1300" t="s">
        <v>55</v>
      </c>
      <c r="U1300">
        <f>YEAR(Plastic_Pollution_Data[[#This Row],[Date]])</f>
        <v>2024</v>
      </c>
    </row>
    <row r="1301" spans="1:21" x14ac:dyDescent="0.35">
      <c r="A1301">
        <v>1025</v>
      </c>
      <c r="B1301" s="1">
        <v>44864</v>
      </c>
      <c r="C1301" t="s">
        <v>20</v>
      </c>
      <c r="D1301" t="s">
        <v>31</v>
      </c>
      <c r="E1301" t="s">
        <v>50</v>
      </c>
      <c r="F1301" t="s">
        <v>43</v>
      </c>
      <c r="G1301" t="s">
        <v>39</v>
      </c>
      <c r="H1301">
        <v>1414.17</v>
      </c>
      <c r="I1301">
        <v>626.66</v>
      </c>
      <c r="J1301">
        <v>787.51</v>
      </c>
      <c r="K1301">
        <v>214.28</v>
      </c>
      <c r="L1301">
        <v>13356381</v>
      </c>
      <c r="M1301">
        <v>1.06E-4</v>
      </c>
      <c r="N1301">
        <v>144546.28</v>
      </c>
      <c r="O1301">
        <v>1.51</v>
      </c>
      <c r="P1301">
        <v>9</v>
      </c>
      <c r="Q1301">
        <v>63.31</v>
      </c>
      <c r="R1301">
        <v>36.17</v>
      </c>
      <c r="S1301">
        <v>0.52</v>
      </c>
      <c r="T1301" t="s">
        <v>55</v>
      </c>
      <c r="U1301">
        <f>YEAR(Plastic_Pollution_Data[[#This Row],[Date]])</f>
        <v>2022</v>
      </c>
    </row>
    <row r="1302" spans="1:21" x14ac:dyDescent="0.35">
      <c r="A1302">
        <v>1065</v>
      </c>
      <c r="B1302" s="1">
        <v>45480</v>
      </c>
      <c r="C1302" t="s">
        <v>26</v>
      </c>
      <c r="D1302" t="s">
        <v>31</v>
      </c>
      <c r="E1302" t="s">
        <v>50</v>
      </c>
      <c r="F1302" t="s">
        <v>23</v>
      </c>
      <c r="G1302" t="s">
        <v>32</v>
      </c>
      <c r="H1302">
        <v>3942.48</v>
      </c>
      <c r="I1302">
        <v>1639.21</v>
      </c>
      <c r="J1302">
        <v>2303.27</v>
      </c>
      <c r="K1302">
        <v>597.03</v>
      </c>
      <c r="L1302">
        <v>10601408</v>
      </c>
      <c r="M1302">
        <v>3.7199999999999999E-4</v>
      </c>
      <c r="N1302">
        <v>192847.07</v>
      </c>
      <c r="O1302">
        <v>3.89</v>
      </c>
      <c r="P1302">
        <v>8.0299999999999994</v>
      </c>
      <c r="Q1302">
        <v>28.27</v>
      </c>
      <c r="R1302">
        <v>33</v>
      </c>
      <c r="S1302">
        <v>38.729999999999997</v>
      </c>
      <c r="T1302" t="s">
        <v>55</v>
      </c>
      <c r="U1302">
        <f>YEAR(Plastic_Pollution_Data[[#This Row],[Date]])</f>
        <v>2024</v>
      </c>
    </row>
    <row r="1303" spans="1:21" x14ac:dyDescent="0.35">
      <c r="A1303">
        <v>1100</v>
      </c>
      <c r="B1303" s="1">
        <v>45195</v>
      </c>
      <c r="C1303" t="s">
        <v>36</v>
      </c>
      <c r="D1303" t="s">
        <v>44</v>
      </c>
      <c r="E1303" t="s">
        <v>50</v>
      </c>
      <c r="F1303" t="s">
        <v>28</v>
      </c>
      <c r="G1303" t="s">
        <v>39</v>
      </c>
      <c r="H1303">
        <v>3819.4</v>
      </c>
      <c r="I1303">
        <v>1980.62</v>
      </c>
      <c r="J1303">
        <v>1838.78</v>
      </c>
      <c r="K1303">
        <v>268.66000000000003</v>
      </c>
      <c r="L1303">
        <v>122506</v>
      </c>
      <c r="M1303">
        <v>3.1177E-2</v>
      </c>
      <c r="N1303">
        <v>333606.14</v>
      </c>
      <c r="O1303">
        <v>7.15</v>
      </c>
      <c r="P1303">
        <v>7.08</v>
      </c>
      <c r="Q1303">
        <v>30.62</v>
      </c>
      <c r="R1303">
        <v>34.69</v>
      </c>
      <c r="S1303">
        <v>34.69</v>
      </c>
      <c r="T1303" t="s">
        <v>55</v>
      </c>
      <c r="U1303">
        <f>YEAR(Plastic_Pollution_Data[[#This Row],[Date]])</f>
        <v>2023</v>
      </c>
    </row>
    <row r="1304" spans="1:21" x14ac:dyDescent="0.35">
      <c r="A1304">
        <v>1102</v>
      </c>
      <c r="B1304" s="1">
        <v>45233</v>
      </c>
      <c r="C1304" t="s">
        <v>26</v>
      </c>
      <c r="D1304" t="s">
        <v>21</v>
      </c>
      <c r="E1304" t="s">
        <v>50</v>
      </c>
      <c r="F1304" t="s">
        <v>28</v>
      </c>
      <c r="G1304" t="s">
        <v>32</v>
      </c>
      <c r="H1304">
        <v>4657.62</v>
      </c>
      <c r="I1304">
        <v>1379.7</v>
      </c>
      <c r="J1304">
        <v>3277.92</v>
      </c>
      <c r="K1304">
        <v>227.39</v>
      </c>
      <c r="L1304">
        <v>19015911</v>
      </c>
      <c r="M1304">
        <v>2.4499999999999999E-4</v>
      </c>
      <c r="N1304">
        <v>404755.94</v>
      </c>
      <c r="O1304">
        <v>9.91</v>
      </c>
      <c r="P1304">
        <v>4.66</v>
      </c>
      <c r="Q1304">
        <v>22.38</v>
      </c>
      <c r="R1304">
        <v>55.79</v>
      </c>
      <c r="S1304">
        <v>21.83</v>
      </c>
      <c r="T1304" t="s">
        <v>55</v>
      </c>
      <c r="U1304">
        <f>YEAR(Plastic_Pollution_Data[[#This Row],[Date]])</f>
        <v>2023</v>
      </c>
    </row>
    <row r="1305" spans="1:21" x14ac:dyDescent="0.35">
      <c r="A1305">
        <v>1110</v>
      </c>
      <c r="B1305" s="1">
        <v>44798</v>
      </c>
      <c r="C1305" t="s">
        <v>26</v>
      </c>
      <c r="D1305" t="s">
        <v>27</v>
      </c>
      <c r="E1305" t="s">
        <v>50</v>
      </c>
      <c r="F1305" t="s">
        <v>43</v>
      </c>
      <c r="G1305" t="s">
        <v>38</v>
      </c>
      <c r="H1305">
        <v>1587.63</v>
      </c>
      <c r="I1305">
        <v>389.23</v>
      </c>
      <c r="J1305">
        <v>1198.4000000000001</v>
      </c>
      <c r="K1305">
        <v>336.48</v>
      </c>
      <c r="L1305">
        <v>440585</v>
      </c>
      <c r="M1305">
        <v>3.6029999999999999E-3</v>
      </c>
      <c r="N1305">
        <v>104068.76</v>
      </c>
      <c r="O1305">
        <v>3.59</v>
      </c>
      <c r="P1305">
        <v>2.97</v>
      </c>
      <c r="Q1305">
        <v>21.32</v>
      </c>
      <c r="R1305">
        <v>28.08</v>
      </c>
      <c r="S1305">
        <v>50.6</v>
      </c>
      <c r="T1305" t="s">
        <v>55</v>
      </c>
      <c r="U1305">
        <f>YEAR(Plastic_Pollution_Data[[#This Row],[Date]])</f>
        <v>2022</v>
      </c>
    </row>
    <row r="1306" spans="1:21" x14ac:dyDescent="0.35">
      <c r="A1306">
        <v>1119</v>
      </c>
      <c r="B1306" s="1">
        <v>44737</v>
      </c>
      <c r="C1306" t="s">
        <v>20</v>
      </c>
      <c r="D1306" t="s">
        <v>42</v>
      </c>
      <c r="E1306" t="s">
        <v>50</v>
      </c>
      <c r="F1306" t="s">
        <v>35</v>
      </c>
      <c r="G1306" t="s">
        <v>32</v>
      </c>
      <c r="H1306">
        <v>2452.64</v>
      </c>
      <c r="I1306">
        <v>1216.24</v>
      </c>
      <c r="J1306">
        <v>1236.4000000000001</v>
      </c>
      <c r="K1306">
        <v>206.54</v>
      </c>
      <c r="L1306">
        <v>292609</v>
      </c>
      <c r="M1306">
        <v>8.3820000000000006E-3</v>
      </c>
      <c r="N1306">
        <v>126276.75</v>
      </c>
      <c r="O1306">
        <v>5.93</v>
      </c>
      <c r="P1306">
        <v>7.78</v>
      </c>
      <c r="Q1306">
        <v>59.22</v>
      </c>
      <c r="R1306">
        <v>30.99</v>
      </c>
      <c r="S1306">
        <v>9.7899999999999991</v>
      </c>
      <c r="T1306" t="s">
        <v>55</v>
      </c>
      <c r="U1306">
        <f>YEAR(Plastic_Pollution_Data[[#This Row],[Date]])</f>
        <v>2022</v>
      </c>
    </row>
    <row r="1307" spans="1:21" x14ac:dyDescent="0.35">
      <c r="A1307">
        <v>1124</v>
      </c>
      <c r="B1307" s="1">
        <v>44976</v>
      </c>
      <c r="C1307" t="s">
        <v>20</v>
      </c>
      <c r="D1307" t="s">
        <v>49</v>
      </c>
      <c r="E1307" t="s">
        <v>50</v>
      </c>
      <c r="F1307" t="s">
        <v>23</v>
      </c>
      <c r="G1307" t="s">
        <v>40</v>
      </c>
      <c r="H1307">
        <v>3202.04</v>
      </c>
      <c r="I1307">
        <v>1114.08</v>
      </c>
      <c r="J1307">
        <v>2087.96</v>
      </c>
      <c r="K1307">
        <v>480.12</v>
      </c>
      <c r="L1307">
        <v>6225968</v>
      </c>
      <c r="M1307">
        <v>5.1400000000000003E-4</v>
      </c>
      <c r="N1307">
        <v>113106.21</v>
      </c>
      <c r="O1307">
        <v>9.65</v>
      </c>
      <c r="P1307">
        <v>6.69</v>
      </c>
      <c r="Q1307">
        <v>54.51</v>
      </c>
      <c r="R1307">
        <v>39.44</v>
      </c>
      <c r="S1307">
        <v>6.05</v>
      </c>
      <c r="T1307" t="s">
        <v>55</v>
      </c>
      <c r="U1307">
        <f>YEAR(Plastic_Pollution_Data[[#This Row],[Date]])</f>
        <v>2023</v>
      </c>
    </row>
    <row r="1308" spans="1:21" x14ac:dyDescent="0.35">
      <c r="A1308">
        <v>1135</v>
      </c>
      <c r="B1308" s="1">
        <v>45480</v>
      </c>
      <c r="C1308" t="s">
        <v>48</v>
      </c>
      <c r="D1308" t="s">
        <v>37</v>
      </c>
      <c r="E1308" t="s">
        <v>50</v>
      </c>
      <c r="F1308" t="s">
        <v>35</v>
      </c>
      <c r="G1308" t="s">
        <v>32</v>
      </c>
      <c r="H1308">
        <v>1017.04</v>
      </c>
      <c r="I1308">
        <v>226.93</v>
      </c>
      <c r="J1308">
        <v>790.11</v>
      </c>
      <c r="K1308">
        <v>132.15</v>
      </c>
      <c r="L1308">
        <v>3167133</v>
      </c>
      <c r="M1308">
        <v>3.21E-4</v>
      </c>
      <c r="N1308">
        <v>40283.99</v>
      </c>
      <c r="O1308">
        <v>6.09</v>
      </c>
      <c r="P1308">
        <v>1.26</v>
      </c>
      <c r="Q1308">
        <v>23.45</v>
      </c>
      <c r="R1308">
        <v>35.74</v>
      </c>
      <c r="S1308">
        <v>40.81</v>
      </c>
      <c r="T1308" t="s">
        <v>55</v>
      </c>
      <c r="U1308">
        <f>YEAR(Plastic_Pollution_Data[[#This Row],[Date]])</f>
        <v>2024</v>
      </c>
    </row>
    <row r="1309" spans="1:21" x14ac:dyDescent="0.35">
      <c r="A1309">
        <v>1142</v>
      </c>
      <c r="B1309" s="1">
        <v>44960</v>
      </c>
      <c r="C1309" t="s">
        <v>48</v>
      </c>
      <c r="D1309" t="s">
        <v>31</v>
      </c>
      <c r="E1309" t="s">
        <v>50</v>
      </c>
      <c r="F1309" t="s">
        <v>35</v>
      </c>
      <c r="G1309" t="s">
        <v>38</v>
      </c>
      <c r="H1309">
        <v>4485.03</v>
      </c>
      <c r="I1309">
        <v>2427.33</v>
      </c>
      <c r="J1309">
        <v>2057.6999999999998</v>
      </c>
      <c r="K1309">
        <v>204.75</v>
      </c>
      <c r="L1309">
        <v>17593532</v>
      </c>
      <c r="M1309">
        <v>2.5500000000000002E-4</v>
      </c>
      <c r="N1309">
        <v>272721.53000000003</v>
      </c>
      <c r="O1309">
        <v>9.89</v>
      </c>
      <c r="P1309">
        <v>1.01</v>
      </c>
      <c r="Q1309">
        <v>34.229999999999997</v>
      </c>
      <c r="R1309">
        <v>34.54</v>
      </c>
      <c r="S1309">
        <v>31.23</v>
      </c>
      <c r="T1309" t="s">
        <v>55</v>
      </c>
      <c r="U1309">
        <f>YEAR(Plastic_Pollution_Data[[#This Row],[Date]])</f>
        <v>2023</v>
      </c>
    </row>
    <row r="1310" spans="1:21" x14ac:dyDescent="0.35">
      <c r="A1310">
        <v>1185</v>
      </c>
      <c r="B1310" s="1">
        <v>45301</v>
      </c>
      <c r="C1310" t="s">
        <v>36</v>
      </c>
      <c r="D1310" t="s">
        <v>37</v>
      </c>
      <c r="E1310" t="s">
        <v>50</v>
      </c>
      <c r="F1310" t="s">
        <v>35</v>
      </c>
      <c r="G1310" t="s">
        <v>32</v>
      </c>
      <c r="H1310">
        <v>3178.77</v>
      </c>
      <c r="I1310">
        <v>1198.03</v>
      </c>
      <c r="J1310">
        <v>1980.74</v>
      </c>
      <c r="K1310">
        <v>114.79</v>
      </c>
      <c r="L1310">
        <v>2385997</v>
      </c>
      <c r="M1310">
        <v>1.3320000000000001E-3</v>
      </c>
      <c r="N1310">
        <v>367046.6</v>
      </c>
      <c r="O1310">
        <v>1.6</v>
      </c>
      <c r="P1310">
        <v>9.93</v>
      </c>
      <c r="Q1310">
        <v>40.14</v>
      </c>
      <c r="R1310">
        <v>47.76</v>
      </c>
      <c r="S1310">
        <v>12.1</v>
      </c>
      <c r="T1310" t="s">
        <v>55</v>
      </c>
      <c r="U1310">
        <f>YEAR(Plastic_Pollution_Data[[#This Row],[Date]])</f>
        <v>2024</v>
      </c>
    </row>
    <row r="1311" spans="1:21" x14ac:dyDescent="0.35">
      <c r="A1311">
        <v>1189</v>
      </c>
      <c r="B1311" s="1">
        <v>45308</v>
      </c>
      <c r="C1311" t="s">
        <v>48</v>
      </c>
      <c r="D1311" t="s">
        <v>31</v>
      </c>
      <c r="E1311" t="s">
        <v>50</v>
      </c>
      <c r="F1311" t="s">
        <v>28</v>
      </c>
      <c r="G1311" t="s">
        <v>24</v>
      </c>
      <c r="H1311">
        <v>705.41</v>
      </c>
      <c r="I1311">
        <v>258.66000000000003</v>
      </c>
      <c r="J1311">
        <v>446.75</v>
      </c>
      <c r="K1311">
        <v>103.58</v>
      </c>
      <c r="L1311">
        <v>12986619</v>
      </c>
      <c r="M1311">
        <v>5.3999999999999998E-5</v>
      </c>
      <c r="N1311">
        <v>39991.25</v>
      </c>
      <c r="O1311">
        <v>9.1300000000000008</v>
      </c>
      <c r="P1311">
        <v>9.82</v>
      </c>
      <c r="Q1311">
        <v>22.03</v>
      </c>
      <c r="R1311">
        <v>18.329999999999998</v>
      </c>
      <c r="S1311">
        <v>59.64</v>
      </c>
      <c r="T1311" t="s">
        <v>55</v>
      </c>
      <c r="U1311">
        <f>YEAR(Plastic_Pollution_Data[[#This Row],[Date]])</f>
        <v>2024</v>
      </c>
    </row>
    <row r="1312" spans="1:21" x14ac:dyDescent="0.35">
      <c r="A1312">
        <v>1197</v>
      </c>
      <c r="B1312" s="1">
        <v>44820</v>
      </c>
      <c r="C1312" t="s">
        <v>47</v>
      </c>
      <c r="D1312" t="s">
        <v>41</v>
      </c>
      <c r="E1312" t="s">
        <v>50</v>
      </c>
      <c r="F1312" t="s">
        <v>23</v>
      </c>
      <c r="G1312" t="s">
        <v>32</v>
      </c>
      <c r="H1312">
        <v>2408.9499999999998</v>
      </c>
      <c r="I1312">
        <v>582.73</v>
      </c>
      <c r="J1312">
        <v>1826.22</v>
      </c>
      <c r="K1312">
        <v>437.71</v>
      </c>
      <c r="L1312">
        <v>19009381</v>
      </c>
      <c r="M1312">
        <v>1.27E-4</v>
      </c>
      <c r="N1312">
        <v>330192.40000000002</v>
      </c>
      <c r="O1312">
        <v>7.22</v>
      </c>
      <c r="P1312">
        <v>8.17</v>
      </c>
      <c r="Q1312">
        <v>27.75</v>
      </c>
      <c r="R1312">
        <v>21.44</v>
      </c>
      <c r="S1312">
        <v>50.81</v>
      </c>
      <c r="T1312" t="s">
        <v>55</v>
      </c>
      <c r="U1312">
        <f>YEAR(Plastic_Pollution_Data[[#This Row],[Date]])</f>
        <v>2022</v>
      </c>
    </row>
    <row r="1313" spans="1:21" x14ac:dyDescent="0.35">
      <c r="A1313">
        <v>1242</v>
      </c>
      <c r="B1313" s="1">
        <v>45045</v>
      </c>
      <c r="C1313" t="s">
        <v>30</v>
      </c>
      <c r="D1313" t="s">
        <v>44</v>
      </c>
      <c r="E1313" t="s">
        <v>50</v>
      </c>
      <c r="F1313" t="s">
        <v>28</v>
      </c>
      <c r="G1313" t="s">
        <v>38</v>
      </c>
      <c r="H1313">
        <v>2918.46</v>
      </c>
      <c r="I1313">
        <v>510.24</v>
      </c>
      <c r="J1313">
        <v>2408.2199999999998</v>
      </c>
      <c r="K1313">
        <v>120.58</v>
      </c>
      <c r="L1313">
        <v>18562232</v>
      </c>
      <c r="M1313">
        <v>1.5699999999999999E-4</v>
      </c>
      <c r="N1313">
        <v>173857.11</v>
      </c>
      <c r="O1313">
        <v>4.04</v>
      </c>
      <c r="P1313">
        <v>6.8</v>
      </c>
      <c r="Q1313">
        <v>39.71</v>
      </c>
      <c r="R1313">
        <v>32.28</v>
      </c>
      <c r="S1313">
        <v>28.01</v>
      </c>
      <c r="T1313" t="s">
        <v>55</v>
      </c>
      <c r="U1313">
        <f>YEAR(Plastic_Pollution_Data[[#This Row],[Date]])</f>
        <v>2023</v>
      </c>
    </row>
    <row r="1314" spans="1:21" x14ac:dyDescent="0.35">
      <c r="A1314">
        <v>1295</v>
      </c>
      <c r="B1314" s="1">
        <v>45030</v>
      </c>
      <c r="C1314" t="s">
        <v>20</v>
      </c>
      <c r="D1314" t="s">
        <v>37</v>
      </c>
      <c r="E1314" t="s">
        <v>50</v>
      </c>
      <c r="F1314" t="s">
        <v>43</v>
      </c>
      <c r="G1314" t="s">
        <v>40</v>
      </c>
      <c r="H1314">
        <v>3128.13</v>
      </c>
      <c r="I1314">
        <v>398.15</v>
      </c>
      <c r="J1314">
        <v>2729.98</v>
      </c>
      <c r="K1314">
        <v>701.58</v>
      </c>
      <c r="L1314">
        <v>12412601</v>
      </c>
      <c r="M1314">
        <v>2.52E-4</v>
      </c>
      <c r="N1314">
        <v>221305.87</v>
      </c>
      <c r="O1314">
        <v>3.1</v>
      </c>
      <c r="P1314">
        <v>1.33</v>
      </c>
      <c r="Q1314">
        <v>68.38</v>
      </c>
      <c r="R1314">
        <v>25.69</v>
      </c>
      <c r="S1314">
        <v>5.93</v>
      </c>
      <c r="T1314" t="s">
        <v>55</v>
      </c>
      <c r="U1314">
        <f>YEAR(Plastic_Pollution_Data[[#This Row],[Date]])</f>
        <v>2023</v>
      </c>
    </row>
    <row r="1315" spans="1:21" x14ac:dyDescent="0.35">
      <c r="A1315">
        <v>1299</v>
      </c>
      <c r="B1315" s="1">
        <v>44639</v>
      </c>
      <c r="C1315" t="s">
        <v>26</v>
      </c>
      <c r="D1315" t="s">
        <v>27</v>
      </c>
      <c r="E1315" t="s">
        <v>50</v>
      </c>
      <c r="F1315" t="s">
        <v>23</v>
      </c>
      <c r="G1315" t="s">
        <v>29</v>
      </c>
      <c r="H1315">
        <v>549.32000000000005</v>
      </c>
      <c r="I1315">
        <v>65.91</v>
      </c>
      <c r="J1315">
        <v>483.41</v>
      </c>
      <c r="K1315">
        <v>28.96</v>
      </c>
      <c r="L1315">
        <v>605104</v>
      </c>
      <c r="M1315">
        <v>9.0799999999999995E-4</v>
      </c>
      <c r="N1315">
        <v>92703.57</v>
      </c>
      <c r="O1315">
        <v>4.82</v>
      </c>
      <c r="P1315">
        <v>1.77</v>
      </c>
      <c r="Q1315">
        <v>37.770000000000003</v>
      </c>
      <c r="R1315">
        <v>13.29</v>
      </c>
      <c r="S1315">
        <v>48.94</v>
      </c>
      <c r="T1315" t="s">
        <v>55</v>
      </c>
      <c r="U1315">
        <f>YEAR(Plastic_Pollution_Data[[#This Row],[Date]])</f>
        <v>2022</v>
      </c>
    </row>
    <row r="1316" spans="1:21" x14ac:dyDescent="0.35">
      <c r="A1316">
        <v>1324</v>
      </c>
      <c r="B1316" s="1">
        <v>44902</v>
      </c>
      <c r="C1316" t="s">
        <v>30</v>
      </c>
      <c r="D1316" t="s">
        <v>27</v>
      </c>
      <c r="E1316" t="s">
        <v>50</v>
      </c>
      <c r="F1316" t="s">
        <v>23</v>
      </c>
      <c r="G1316" t="s">
        <v>39</v>
      </c>
      <c r="H1316">
        <v>3777.96</v>
      </c>
      <c r="I1316">
        <v>1099.1300000000001</v>
      </c>
      <c r="J1316">
        <v>2678.83</v>
      </c>
      <c r="K1316">
        <v>339.78</v>
      </c>
      <c r="L1316">
        <v>930069</v>
      </c>
      <c r="M1316">
        <v>4.0619999999999996E-3</v>
      </c>
      <c r="N1316">
        <v>270635.64</v>
      </c>
      <c r="O1316">
        <v>7.39</v>
      </c>
      <c r="P1316">
        <v>1.29</v>
      </c>
      <c r="Q1316">
        <v>62.47</v>
      </c>
      <c r="R1316">
        <v>48.58</v>
      </c>
      <c r="S1316">
        <v>-11.05</v>
      </c>
      <c r="T1316" t="s">
        <v>55</v>
      </c>
      <c r="U1316">
        <f>YEAR(Plastic_Pollution_Data[[#This Row],[Date]])</f>
        <v>2022</v>
      </c>
    </row>
    <row r="1317" spans="1:21" x14ac:dyDescent="0.35">
      <c r="A1317">
        <v>1354</v>
      </c>
      <c r="B1317" s="1">
        <v>44748</v>
      </c>
      <c r="C1317" t="s">
        <v>48</v>
      </c>
      <c r="D1317" t="s">
        <v>41</v>
      </c>
      <c r="E1317" t="s">
        <v>50</v>
      </c>
      <c r="F1317" t="s">
        <v>23</v>
      </c>
      <c r="G1317" t="s">
        <v>38</v>
      </c>
      <c r="H1317">
        <v>2023.81</v>
      </c>
      <c r="I1317">
        <v>1170.22</v>
      </c>
      <c r="J1317">
        <v>853.59</v>
      </c>
      <c r="K1317">
        <v>148.79</v>
      </c>
      <c r="L1317">
        <v>14504352</v>
      </c>
      <c r="M1317">
        <v>1.3999999999999999E-4</v>
      </c>
      <c r="N1317">
        <v>53890.39</v>
      </c>
      <c r="O1317">
        <v>3.11</v>
      </c>
      <c r="P1317">
        <v>7.76</v>
      </c>
      <c r="Q1317">
        <v>56.18</v>
      </c>
      <c r="R1317">
        <v>46.75</v>
      </c>
      <c r="S1317">
        <v>-2.93</v>
      </c>
      <c r="T1317" t="s">
        <v>55</v>
      </c>
      <c r="U1317">
        <f>YEAR(Plastic_Pollution_Data[[#This Row],[Date]])</f>
        <v>2022</v>
      </c>
    </row>
    <row r="1318" spans="1:21" x14ac:dyDescent="0.35">
      <c r="A1318">
        <v>1420</v>
      </c>
      <c r="B1318" s="1">
        <v>44923</v>
      </c>
      <c r="C1318" t="s">
        <v>33</v>
      </c>
      <c r="D1318" t="s">
        <v>31</v>
      </c>
      <c r="E1318" t="s">
        <v>50</v>
      </c>
      <c r="F1318" t="s">
        <v>35</v>
      </c>
      <c r="G1318" t="s">
        <v>24</v>
      </c>
      <c r="H1318">
        <v>2046.01</v>
      </c>
      <c r="I1318">
        <v>268.95999999999998</v>
      </c>
      <c r="J1318">
        <v>1777.05</v>
      </c>
      <c r="K1318">
        <v>233.86</v>
      </c>
      <c r="L1318">
        <v>14255301</v>
      </c>
      <c r="M1318">
        <v>1.44E-4</v>
      </c>
      <c r="N1318">
        <v>145183.48000000001</v>
      </c>
      <c r="O1318">
        <v>5.53</v>
      </c>
      <c r="P1318">
        <v>6.63</v>
      </c>
      <c r="Q1318">
        <v>59.66</v>
      </c>
      <c r="R1318">
        <v>49.43</v>
      </c>
      <c r="S1318">
        <v>-9.09</v>
      </c>
      <c r="T1318" t="s">
        <v>55</v>
      </c>
      <c r="U1318">
        <f>YEAR(Plastic_Pollution_Data[[#This Row],[Date]])</f>
        <v>2022</v>
      </c>
    </row>
    <row r="1319" spans="1:21" x14ac:dyDescent="0.35">
      <c r="A1319">
        <v>1430</v>
      </c>
      <c r="B1319" s="1">
        <v>44749</v>
      </c>
      <c r="C1319" t="s">
        <v>36</v>
      </c>
      <c r="D1319" t="s">
        <v>37</v>
      </c>
      <c r="E1319" t="s">
        <v>50</v>
      </c>
      <c r="F1319" t="s">
        <v>28</v>
      </c>
      <c r="G1319" t="s">
        <v>39</v>
      </c>
      <c r="H1319">
        <v>877.38</v>
      </c>
      <c r="I1319">
        <v>502.04</v>
      </c>
      <c r="J1319">
        <v>375.34</v>
      </c>
      <c r="K1319">
        <v>76.06</v>
      </c>
      <c r="L1319">
        <v>739982</v>
      </c>
      <c r="M1319">
        <v>1.186E-3</v>
      </c>
      <c r="N1319">
        <v>61111.05</v>
      </c>
      <c r="O1319">
        <v>8.23</v>
      </c>
      <c r="P1319">
        <v>9.56</v>
      </c>
      <c r="Q1319">
        <v>31.96</v>
      </c>
      <c r="R1319">
        <v>38.75</v>
      </c>
      <c r="S1319">
        <v>29.29</v>
      </c>
      <c r="T1319" t="s">
        <v>55</v>
      </c>
      <c r="U1319">
        <f>YEAR(Plastic_Pollution_Data[[#This Row],[Date]])</f>
        <v>2022</v>
      </c>
    </row>
    <row r="1320" spans="1:21" x14ac:dyDescent="0.35">
      <c r="A1320">
        <v>1434</v>
      </c>
      <c r="B1320" s="1">
        <v>45078</v>
      </c>
      <c r="C1320" t="s">
        <v>48</v>
      </c>
      <c r="D1320" t="s">
        <v>31</v>
      </c>
      <c r="E1320" t="s">
        <v>50</v>
      </c>
      <c r="F1320" t="s">
        <v>28</v>
      </c>
      <c r="G1320" t="s">
        <v>40</v>
      </c>
      <c r="H1320">
        <v>2984.6</v>
      </c>
      <c r="I1320">
        <v>1086.29</v>
      </c>
      <c r="J1320">
        <v>1898.31</v>
      </c>
      <c r="K1320">
        <v>295.04000000000002</v>
      </c>
      <c r="L1320">
        <v>679253</v>
      </c>
      <c r="M1320">
        <v>4.3940000000000003E-3</v>
      </c>
      <c r="N1320">
        <v>170569.87</v>
      </c>
      <c r="O1320">
        <v>1.24</v>
      </c>
      <c r="P1320">
        <v>7.44</v>
      </c>
      <c r="Q1320">
        <v>54.48</v>
      </c>
      <c r="R1320">
        <v>14.77</v>
      </c>
      <c r="S1320">
        <v>30.75</v>
      </c>
      <c r="T1320" t="s">
        <v>55</v>
      </c>
      <c r="U1320">
        <f>YEAR(Plastic_Pollution_Data[[#This Row],[Date]])</f>
        <v>2023</v>
      </c>
    </row>
    <row r="1321" spans="1:21" x14ac:dyDescent="0.35">
      <c r="A1321">
        <v>1458</v>
      </c>
      <c r="B1321" s="1">
        <v>45359</v>
      </c>
      <c r="C1321" t="s">
        <v>47</v>
      </c>
      <c r="D1321" t="s">
        <v>41</v>
      </c>
      <c r="E1321" t="s">
        <v>50</v>
      </c>
      <c r="F1321" t="s">
        <v>35</v>
      </c>
      <c r="G1321" t="s">
        <v>46</v>
      </c>
      <c r="H1321">
        <v>2883.62</v>
      </c>
      <c r="I1321">
        <v>1503.31</v>
      </c>
      <c r="J1321">
        <v>1380.31</v>
      </c>
      <c r="K1321">
        <v>240.14</v>
      </c>
      <c r="L1321">
        <v>7324191</v>
      </c>
      <c r="M1321">
        <v>3.9399999999999998E-4</v>
      </c>
      <c r="N1321">
        <v>212819.01</v>
      </c>
      <c r="O1321">
        <v>1.89</v>
      </c>
      <c r="P1321">
        <v>9.77</v>
      </c>
      <c r="Q1321">
        <v>69.040000000000006</v>
      </c>
      <c r="R1321">
        <v>55.74</v>
      </c>
      <c r="S1321">
        <v>-24.78</v>
      </c>
      <c r="T1321" t="s">
        <v>55</v>
      </c>
      <c r="U1321">
        <f>YEAR(Plastic_Pollution_Data[[#This Row],[Date]])</f>
        <v>2024</v>
      </c>
    </row>
    <row r="1322" spans="1:21" x14ac:dyDescent="0.35">
      <c r="A1322">
        <v>1470</v>
      </c>
      <c r="B1322" s="1">
        <v>45075</v>
      </c>
      <c r="C1322" t="s">
        <v>26</v>
      </c>
      <c r="D1322" t="s">
        <v>42</v>
      </c>
      <c r="E1322" t="s">
        <v>50</v>
      </c>
      <c r="F1322" t="s">
        <v>23</v>
      </c>
      <c r="G1322" t="s">
        <v>39</v>
      </c>
      <c r="H1322">
        <v>2075.8000000000002</v>
      </c>
      <c r="I1322">
        <v>1197.3599999999999</v>
      </c>
      <c r="J1322">
        <v>878.44</v>
      </c>
      <c r="K1322">
        <v>70.05</v>
      </c>
      <c r="L1322">
        <v>1762989</v>
      </c>
      <c r="M1322">
        <v>1.1770000000000001E-3</v>
      </c>
      <c r="N1322">
        <v>62508.29</v>
      </c>
      <c r="O1322">
        <v>3.43</v>
      </c>
      <c r="P1322">
        <v>8.51</v>
      </c>
      <c r="Q1322">
        <v>21.35</v>
      </c>
      <c r="R1322">
        <v>26.79</v>
      </c>
      <c r="S1322">
        <v>51.86</v>
      </c>
      <c r="T1322" t="s">
        <v>55</v>
      </c>
      <c r="U1322">
        <f>YEAR(Plastic_Pollution_Data[[#This Row],[Date]])</f>
        <v>2023</v>
      </c>
    </row>
    <row r="1323" spans="1:21" x14ac:dyDescent="0.35">
      <c r="A1323">
        <v>1491</v>
      </c>
      <c r="B1323" s="1">
        <v>45228</v>
      </c>
      <c r="C1323" t="s">
        <v>36</v>
      </c>
      <c r="D1323" t="s">
        <v>34</v>
      </c>
      <c r="E1323" t="s">
        <v>50</v>
      </c>
      <c r="F1323" t="s">
        <v>28</v>
      </c>
      <c r="G1323" t="s">
        <v>24</v>
      </c>
      <c r="H1323">
        <v>826.65</v>
      </c>
      <c r="I1323">
        <v>384.83</v>
      </c>
      <c r="J1323">
        <v>441.82</v>
      </c>
      <c r="K1323">
        <v>46.03</v>
      </c>
      <c r="L1323">
        <v>2755206</v>
      </c>
      <c r="M1323">
        <v>2.9999999999999997E-4</v>
      </c>
      <c r="N1323">
        <v>66834.91</v>
      </c>
      <c r="O1323">
        <v>3.9</v>
      </c>
      <c r="P1323">
        <v>8.17</v>
      </c>
      <c r="Q1323">
        <v>62.54</v>
      </c>
      <c r="R1323">
        <v>57.23</v>
      </c>
      <c r="S1323">
        <v>-19.77</v>
      </c>
      <c r="T1323" t="s">
        <v>55</v>
      </c>
      <c r="U1323">
        <f>YEAR(Plastic_Pollution_Data[[#This Row],[Date]])</f>
        <v>2023</v>
      </c>
    </row>
    <row r="1324" spans="1:21" x14ac:dyDescent="0.35">
      <c r="A1324">
        <v>1497</v>
      </c>
      <c r="B1324" s="1">
        <v>45227</v>
      </c>
      <c r="C1324" t="s">
        <v>33</v>
      </c>
      <c r="D1324" t="s">
        <v>34</v>
      </c>
      <c r="E1324" t="s">
        <v>50</v>
      </c>
      <c r="F1324" t="s">
        <v>43</v>
      </c>
      <c r="G1324" t="s">
        <v>46</v>
      </c>
      <c r="H1324">
        <v>4166.3900000000003</v>
      </c>
      <c r="I1324">
        <v>834.07</v>
      </c>
      <c r="J1324">
        <v>3332.32</v>
      </c>
      <c r="K1324">
        <v>643.38</v>
      </c>
      <c r="L1324">
        <v>17929277</v>
      </c>
      <c r="M1324">
        <v>2.32E-4</v>
      </c>
      <c r="N1324">
        <v>281174.23</v>
      </c>
      <c r="O1324">
        <v>4.1100000000000003</v>
      </c>
      <c r="P1324">
        <v>2</v>
      </c>
      <c r="Q1324">
        <v>43.52</v>
      </c>
      <c r="R1324">
        <v>41.21</v>
      </c>
      <c r="S1324">
        <v>15.27</v>
      </c>
      <c r="T1324" t="s">
        <v>55</v>
      </c>
      <c r="U1324">
        <f>YEAR(Plastic_Pollution_Data[[#This Row],[Date]])</f>
        <v>2023</v>
      </c>
    </row>
    <row r="1325" spans="1:21" x14ac:dyDescent="0.35">
      <c r="A1325">
        <v>1498</v>
      </c>
      <c r="B1325" s="1">
        <v>44825</v>
      </c>
      <c r="C1325" t="s">
        <v>45</v>
      </c>
      <c r="D1325" t="s">
        <v>41</v>
      </c>
      <c r="E1325" t="s">
        <v>50</v>
      </c>
      <c r="F1325" t="s">
        <v>28</v>
      </c>
      <c r="G1325" t="s">
        <v>29</v>
      </c>
      <c r="H1325">
        <v>4665.2</v>
      </c>
      <c r="I1325">
        <v>728.46</v>
      </c>
      <c r="J1325">
        <v>3936.74</v>
      </c>
      <c r="K1325">
        <v>743.06</v>
      </c>
      <c r="L1325">
        <v>19564165</v>
      </c>
      <c r="M1325">
        <v>2.3800000000000001E-4</v>
      </c>
      <c r="N1325">
        <v>370673.25</v>
      </c>
      <c r="O1325">
        <v>3.83</v>
      </c>
      <c r="P1325">
        <v>2.97</v>
      </c>
      <c r="Q1325">
        <v>26.5</v>
      </c>
      <c r="R1325">
        <v>46.62</v>
      </c>
      <c r="S1325">
        <v>26.88</v>
      </c>
      <c r="T1325" t="s">
        <v>55</v>
      </c>
      <c r="U1325">
        <f>YEAR(Plastic_Pollution_Data[[#This Row],[Date]])</f>
        <v>2022</v>
      </c>
    </row>
    <row r="1326" spans="1:21" x14ac:dyDescent="0.35">
      <c r="A1326">
        <v>14</v>
      </c>
      <c r="B1326" s="1">
        <v>44643</v>
      </c>
      <c r="C1326" t="s">
        <v>36</v>
      </c>
      <c r="D1326" t="s">
        <v>44</v>
      </c>
      <c r="E1326" t="s">
        <v>53</v>
      </c>
      <c r="F1326" t="s">
        <v>28</v>
      </c>
      <c r="G1326" t="s">
        <v>40</v>
      </c>
      <c r="H1326">
        <v>1907.01</v>
      </c>
      <c r="I1326">
        <v>859.54</v>
      </c>
      <c r="J1326">
        <v>1047.47</v>
      </c>
      <c r="K1326">
        <v>304.02999999999997</v>
      </c>
      <c r="L1326">
        <v>7076016</v>
      </c>
      <c r="M1326">
        <v>2.7E-4</v>
      </c>
      <c r="N1326">
        <v>195929.72</v>
      </c>
      <c r="O1326">
        <v>4.16</v>
      </c>
      <c r="P1326">
        <v>4.41</v>
      </c>
      <c r="Q1326">
        <v>69.3</v>
      </c>
      <c r="R1326">
        <v>22.74</v>
      </c>
      <c r="S1326">
        <v>7.96</v>
      </c>
      <c r="T1326" t="s">
        <v>55</v>
      </c>
      <c r="U1326">
        <f>YEAR(Plastic_Pollution_Data[[#This Row],[Date]])</f>
        <v>2022</v>
      </c>
    </row>
    <row r="1327" spans="1:21" x14ac:dyDescent="0.35">
      <c r="A1327">
        <v>16</v>
      </c>
      <c r="B1327" s="1">
        <v>44696</v>
      </c>
      <c r="C1327" t="s">
        <v>30</v>
      </c>
      <c r="D1327" t="s">
        <v>49</v>
      </c>
      <c r="E1327" t="s">
        <v>53</v>
      </c>
      <c r="F1327" t="s">
        <v>23</v>
      </c>
      <c r="G1327" t="s">
        <v>40</v>
      </c>
      <c r="H1327">
        <v>2106.69</v>
      </c>
      <c r="I1327">
        <v>258.94</v>
      </c>
      <c r="J1327">
        <v>1847.75</v>
      </c>
      <c r="K1327">
        <v>266.24</v>
      </c>
      <c r="L1327">
        <v>11423362</v>
      </c>
      <c r="M1327">
        <v>1.84E-4</v>
      </c>
      <c r="N1327">
        <v>258891.78</v>
      </c>
      <c r="O1327">
        <v>7.77</v>
      </c>
      <c r="P1327">
        <v>6.73</v>
      </c>
      <c r="Q1327">
        <v>39.450000000000003</v>
      </c>
      <c r="R1327">
        <v>23.33</v>
      </c>
      <c r="S1327">
        <v>37.22</v>
      </c>
      <c r="T1327" t="s">
        <v>55</v>
      </c>
      <c r="U1327">
        <f>YEAR(Plastic_Pollution_Data[[#This Row],[Date]])</f>
        <v>2022</v>
      </c>
    </row>
    <row r="1328" spans="1:21" x14ac:dyDescent="0.35">
      <c r="A1328">
        <v>29</v>
      </c>
      <c r="B1328" s="1">
        <v>44889</v>
      </c>
      <c r="C1328" t="s">
        <v>48</v>
      </c>
      <c r="D1328" t="s">
        <v>42</v>
      </c>
      <c r="E1328" t="s">
        <v>53</v>
      </c>
      <c r="F1328" t="s">
        <v>23</v>
      </c>
      <c r="G1328" t="s">
        <v>29</v>
      </c>
      <c r="H1328">
        <v>337.89</v>
      </c>
      <c r="I1328">
        <v>110.45</v>
      </c>
      <c r="J1328">
        <v>227.44</v>
      </c>
      <c r="K1328">
        <v>46.13</v>
      </c>
      <c r="L1328">
        <v>5941844</v>
      </c>
      <c r="M1328">
        <v>5.7000000000000003E-5</v>
      </c>
      <c r="N1328">
        <v>38529.199999999997</v>
      </c>
      <c r="O1328">
        <v>8.99</v>
      </c>
      <c r="P1328">
        <v>5.07</v>
      </c>
      <c r="Q1328">
        <v>32.94</v>
      </c>
      <c r="R1328">
        <v>44.63</v>
      </c>
      <c r="S1328">
        <v>22.43</v>
      </c>
      <c r="T1328" t="s">
        <v>55</v>
      </c>
      <c r="U1328">
        <f>YEAR(Plastic_Pollution_Data[[#This Row],[Date]])</f>
        <v>2022</v>
      </c>
    </row>
    <row r="1329" spans="1:21" x14ac:dyDescent="0.35">
      <c r="A1329">
        <v>75</v>
      </c>
      <c r="B1329" s="1">
        <v>44683</v>
      </c>
      <c r="C1329" t="s">
        <v>45</v>
      </c>
      <c r="D1329" t="s">
        <v>49</v>
      </c>
      <c r="E1329" t="s">
        <v>53</v>
      </c>
      <c r="F1329" t="s">
        <v>28</v>
      </c>
      <c r="G1329" t="s">
        <v>39</v>
      </c>
      <c r="H1329">
        <v>501.93</v>
      </c>
      <c r="I1329">
        <v>51.71</v>
      </c>
      <c r="J1329">
        <v>450.22</v>
      </c>
      <c r="K1329">
        <v>132.79</v>
      </c>
      <c r="L1329">
        <v>5822604</v>
      </c>
      <c r="M1329">
        <v>8.6000000000000003E-5</v>
      </c>
      <c r="N1329">
        <v>56381.97</v>
      </c>
      <c r="O1329">
        <v>9.4</v>
      </c>
      <c r="P1329">
        <v>3.64</v>
      </c>
      <c r="Q1329">
        <v>53.06</v>
      </c>
      <c r="R1329">
        <v>37.409999999999997</v>
      </c>
      <c r="S1329">
        <v>9.5299999999999994</v>
      </c>
      <c r="T1329" t="s">
        <v>55</v>
      </c>
      <c r="U1329">
        <f>YEAR(Plastic_Pollution_Data[[#This Row],[Date]])</f>
        <v>2022</v>
      </c>
    </row>
    <row r="1330" spans="1:21" x14ac:dyDescent="0.35">
      <c r="A1330">
        <v>107</v>
      </c>
      <c r="B1330" s="1">
        <v>45434</v>
      </c>
      <c r="C1330" t="s">
        <v>20</v>
      </c>
      <c r="D1330" t="s">
        <v>37</v>
      </c>
      <c r="E1330" t="s">
        <v>53</v>
      </c>
      <c r="F1330" t="s">
        <v>23</v>
      </c>
      <c r="G1330" t="s">
        <v>32</v>
      </c>
      <c r="H1330">
        <v>1470.17</v>
      </c>
      <c r="I1330">
        <v>284.91000000000003</v>
      </c>
      <c r="J1330">
        <v>1185.26</v>
      </c>
      <c r="K1330">
        <v>135.86000000000001</v>
      </c>
      <c r="L1330">
        <v>3168803</v>
      </c>
      <c r="M1330">
        <v>4.64E-4</v>
      </c>
      <c r="N1330">
        <v>104939.35</v>
      </c>
      <c r="O1330">
        <v>1.87</v>
      </c>
      <c r="P1330">
        <v>1.49</v>
      </c>
      <c r="Q1330">
        <v>64.36</v>
      </c>
      <c r="R1330">
        <v>21.64</v>
      </c>
      <c r="S1330">
        <v>14</v>
      </c>
      <c r="T1330" t="s">
        <v>55</v>
      </c>
      <c r="U1330">
        <f>YEAR(Plastic_Pollution_Data[[#This Row],[Date]])</f>
        <v>2024</v>
      </c>
    </row>
    <row r="1331" spans="1:21" x14ac:dyDescent="0.35">
      <c r="A1331">
        <v>158</v>
      </c>
      <c r="B1331" s="1">
        <v>45370</v>
      </c>
      <c r="C1331" t="s">
        <v>20</v>
      </c>
      <c r="D1331" t="s">
        <v>37</v>
      </c>
      <c r="E1331" t="s">
        <v>53</v>
      </c>
      <c r="F1331" t="s">
        <v>23</v>
      </c>
      <c r="G1331" t="s">
        <v>46</v>
      </c>
      <c r="H1331">
        <v>3240.21</v>
      </c>
      <c r="I1331">
        <v>1623.59</v>
      </c>
      <c r="J1331">
        <v>1616.62</v>
      </c>
      <c r="K1331">
        <v>125.77</v>
      </c>
      <c r="L1331">
        <v>1453606</v>
      </c>
      <c r="M1331">
        <v>2.2290000000000001E-3</v>
      </c>
      <c r="N1331">
        <v>184220.21</v>
      </c>
      <c r="O1331">
        <v>1.96</v>
      </c>
      <c r="P1331">
        <v>6.79</v>
      </c>
      <c r="Q1331">
        <v>38.71</v>
      </c>
      <c r="R1331">
        <v>13.71</v>
      </c>
      <c r="S1331">
        <v>47.58</v>
      </c>
      <c r="T1331" t="s">
        <v>55</v>
      </c>
      <c r="U1331">
        <f>YEAR(Plastic_Pollution_Data[[#This Row],[Date]])</f>
        <v>2024</v>
      </c>
    </row>
    <row r="1332" spans="1:21" x14ac:dyDescent="0.35">
      <c r="A1332">
        <v>161</v>
      </c>
      <c r="B1332" s="1">
        <v>44957</v>
      </c>
      <c r="C1332" t="s">
        <v>26</v>
      </c>
      <c r="D1332" t="s">
        <v>49</v>
      </c>
      <c r="E1332" t="s">
        <v>53</v>
      </c>
      <c r="F1332" t="s">
        <v>28</v>
      </c>
      <c r="G1332" t="s">
        <v>40</v>
      </c>
      <c r="H1332">
        <v>1302.32</v>
      </c>
      <c r="I1332">
        <v>311.73</v>
      </c>
      <c r="J1332">
        <v>990.59</v>
      </c>
      <c r="K1332">
        <v>274.87</v>
      </c>
      <c r="L1332">
        <v>8225586</v>
      </c>
      <c r="M1332">
        <v>1.5799999999999999E-4</v>
      </c>
      <c r="N1332">
        <v>131802.87</v>
      </c>
      <c r="O1332">
        <v>9.56</v>
      </c>
      <c r="P1332">
        <v>3.48</v>
      </c>
      <c r="Q1332">
        <v>63.89</v>
      </c>
      <c r="R1332">
        <v>35.92</v>
      </c>
      <c r="S1332">
        <v>0.19</v>
      </c>
      <c r="T1332" t="s">
        <v>55</v>
      </c>
      <c r="U1332">
        <f>YEAR(Plastic_Pollution_Data[[#This Row],[Date]])</f>
        <v>2023</v>
      </c>
    </row>
    <row r="1333" spans="1:21" x14ac:dyDescent="0.35">
      <c r="A1333">
        <v>169</v>
      </c>
      <c r="B1333" s="1">
        <v>45168</v>
      </c>
      <c r="C1333" t="s">
        <v>48</v>
      </c>
      <c r="D1333" t="s">
        <v>37</v>
      </c>
      <c r="E1333" t="s">
        <v>53</v>
      </c>
      <c r="F1333" t="s">
        <v>23</v>
      </c>
      <c r="G1333" t="s">
        <v>40</v>
      </c>
      <c r="H1333">
        <v>1040.72</v>
      </c>
      <c r="I1333">
        <v>228.44</v>
      </c>
      <c r="J1333">
        <v>812.28</v>
      </c>
      <c r="K1333">
        <v>68.459999999999994</v>
      </c>
      <c r="L1333">
        <v>1346530</v>
      </c>
      <c r="M1333">
        <v>7.7300000000000003E-4</v>
      </c>
      <c r="N1333">
        <v>107244.04</v>
      </c>
      <c r="O1333">
        <v>4.42</v>
      </c>
      <c r="P1333">
        <v>4.6900000000000004</v>
      </c>
      <c r="Q1333">
        <v>39.29</v>
      </c>
      <c r="R1333">
        <v>46.79</v>
      </c>
      <c r="S1333">
        <v>13.92</v>
      </c>
      <c r="T1333" t="s">
        <v>55</v>
      </c>
      <c r="U1333">
        <f>YEAR(Plastic_Pollution_Data[[#This Row],[Date]])</f>
        <v>2023</v>
      </c>
    </row>
    <row r="1334" spans="1:21" x14ac:dyDescent="0.35">
      <c r="A1334">
        <v>171</v>
      </c>
      <c r="B1334" s="1">
        <v>45343</v>
      </c>
      <c r="C1334" t="s">
        <v>33</v>
      </c>
      <c r="D1334" t="s">
        <v>21</v>
      </c>
      <c r="E1334" t="s">
        <v>53</v>
      </c>
      <c r="F1334" t="s">
        <v>35</v>
      </c>
      <c r="G1334" t="s">
        <v>24</v>
      </c>
      <c r="H1334">
        <v>1672.16</v>
      </c>
      <c r="I1334">
        <v>503.48</v>
      </c>
      <c r="J1334">
        <v>1168.68</v>
      </c>
      <c r="K1334">
        <v>61.23</v>
      </c>
      <c r="L1334">
        <v>9609934</v>
      </c>
      <c r="M1334">
        <v>1.74E-4</v>
      </c>
      <c r="N1334">
        <v>186816.18</v>
      </c>
      <c r="O1334">
        <v>3.88</v>
      </c>
      <c r="P1334">
        <v>5.47</v>
      </c>
      <c r="Q1334">
        <v>58.11</v>
      </c>
      <c r="R1334">
        <v>50.56</v>
      </c>
      <c r="S1334">
        <v>-8.67</v>
      </c>
      <c r="T1334" t="s">
        <v>55</v>
      </c>
      <c r="U1334">
        <f>YEAR(Plastic_Pollution_Data[[#This Row],[Date]])</f>
        <v>2024</v>
      </c>
    </row>
    <row r="1335" spans="1:21" x14ac:dyDescent="0.35">
      <c r="A1335">
        <v>216</v>
      </c>
      <c r="B1335" s="1">
        <v>45560</v>
      </c>
      <c r="C1335" t="s">
        <v>36</v>
      </c>
      <c r="D1335" t="s">
        <v>37</v>
      </c>
      <c r="E1335" t="s">
        <v>53</v>
      </c>
      <c r="F1335" t="s">
        <v>43</v>
      </c>
      <c r="G1335" t="s">
        <v>46</v>
      </c>
      <c r="H1335">
        <v>2268.0700000000002</v>
      </c>
      <c r="I1335">
        <v>1067.7</v>
      </c>
      <c r="J1335">
        <v>1200.3699999999999</v>
      </c>
      <c r="K1335">
        <v>86.97</v>
      </c>
      <c r="L1335">
        <v>18217270</v>
      </c>
      <c r="M1335">
        <v>1.25E-4</v>
      </c>
      <c r="N1335">
        <v>180975.64</v>
      </c>
      <c r="O1335">
        <v>2.34</v>
      </c>
      <c r="P1335">
        <v>4.2</v>
      </c>
      <c r="Q1335">
        <v>41.61</v>
      </c>
      <c r="R1335">
        <v>29.05</v>
      </c>
      <c r="S1335">
        <v>29.34</v>
      </c>
      <c r="T1335" t="s">
        <v>55</v>
      </c>
      <c r="U1335">
        <f>YEAR(Plastic_Pollution_Data[[#This Row],[Date]])</f>
        <v>2024</v>
      </c>
    </row>
    <row r="1336" spans="1:21" x14ac:dyDescent="0.35">
      <c r="A1336">
        <v>217</v>
      </c>
      <c r="B1336" s="1">
        <v>44762</v>
      </c>
      <c r="C1336" t="s">
        <v>45</v>
      </c>
      <c r="D1336" t="s">
        <v>44</v>
      </c>
      <c r="E1336" t="s">
        <v>53</v>
      </c>
      <c r="F1336" t="s">
        <v>43</v>
      </c>
      <c r="G1336" t="s">
        <v>46</v>
      </c>
      <c r="H1336">
        <v>2290.73</v>
      </c>
      <c r="I1336">
        <v>1068.17</v>
      </c>
      <c r="J1336">
        <v>1222.56</v>
      </c>
      <c r="K1336">
        <v>352.13</v>
      </c>
      <c r="L1336">
        <v>171748</v>
      </c>
      <c r="M1336">
        <v>1.3337999999999999E-2</v>
      </c>
      <c r="N1336">
        <v>199854.55</v>
      </c>
      <c r="O1336">
        <v>2.87</v>
      </c>
      <c r="P1336">
        <v>6.25</v>
      </c>
      <c r="Q1336">
        <v>62.1</v>
      </c>
      <c r="R1336">
        <v>24.99</v>
      </c>
      <c r="S1336">
        <v>12.91</v>
      </c>
      <c r="T1336" t="s">
        <v>55</v>
      </c>
      <c r="U1336">
        <f>YEAR(Plastic_Pollution_Data[[#This Row],[Date]])</f>
        <v>2022</v>
      </c>
    </row>
    <row r="1337" spans="1:21" x14ac:dyDescent="0.35">
      <c r="A1337">
        <v>225</v>
      </c>
      <c r="B1337" s="1">
        <v>45386</v>
      </c>
      <c r="C1337" t="s">
        <v>48</v>
      </c>
      <c r="D1337" t="s">
        <v>44</v>
      </c>
      <c r="E1337" t="s">
        <v>53</v>
      </c>
      <c r="F1337" t="s">
        <v>28</v>
      </c>
      <c r="G1337" t="s">
        <v>40</v>
      </c>
      <c r="H1337">
        <v>3684.06</v>
      </c>
      <c r="I1337">
        <v>385.27</v>
      </c>
      <c r="J1337">
        <v>3298.79</v>
      </c>
      <c r="K1337">
        <v>980.21</v>
      </c>
      <c r="L1337">
        <v>14982042</v>
      </c>
      <c r="M1337">
        <v>2.4600000000000002E-4</v>
      </c>
      <c r="N1337">
        <v>427469.94</v>
      </c>
      <c r="O1337">
        <v>1.1299999999999999</v>
      </c>
      <c r="P1337">
        <v>3.42</v>
      </c>
      <c r="Q1337">
        <v>24.41</v>
      </c>
      <c r="R1337">
        <v>54.01</v>
      </c>
      <c r="S1337">
        <v>21.58</v>
      </c>
      <c r="T1337" t="s">
        <v>55</v>
      </c>
      <c r="U1337">
        <f>YEAR(Plastic_Pollution_Data[[#This Row],[Date]])</f>
        <v>2024</v>
      </c>
    </row>
    <row r="1338" spans="1:21" x14ac:dyDescent="0.35">
      <c r="A1338">
        <v>227</v>
      </c>
      <c r="B1338" s="1">
        <v>45533</v>
      </c>
      <c r="C1338" t="s">
        <v>30</v>
      </c>
      <c r="D1338" t="s">
        <v>34</v>
      </c>
      <c r="E1338" t="s">
        <v>53</v>
      </c>
      <c r="F1338" t="s">
        <v>43</v>
      </c>
      <c r="G1338" t="s">
        <v>39</v>
      </c>
      <c r="H1338">
        <v>4871.67</v>
      </c>
      <c r="I1338">
        <v>2502.96</v>
      </c>
      <c r="J1338">
        <v>2368.71</v>
      </c>
      <c r="K1338">
        <v>378.15</v>
      </c>
      <c r="L1338">
        <v>3106283</v>
      </c>
      <c r="M1338">
        <v>1.5679999999999999E-3</v>
      </c>
      <c r="N1338">
        <v>427133.46</v>
      </c>
      <c r="O1338">
        <v>6.75</v>
      </c>
      <c r="P1338">
        <v>6.3</v>
      </c>
      <c r="Q1338">
        <v>30.37</v>
      </c>
      <c r="R1338">
        <v>44.28</v>
      </c>
      <c r="S1338">
        <v>25.35</v>
      </c>
      <c r="T1338" t="s">
        <v>55</v>
      </c>
      <c r="U1338">
        <f>YEAR(Plastic_Pollution_Data[[#This Row],[Date]])</f>
        <v>2024</v>
      </c>
    </row>
    <row r="1339" spans="1:21" x14ac:dyDescent="0.35">
      <c r="A1339">
        <v>231</v>
      </c>
      <c r="B1339" s="1">
        <v>44759</v>
      </c>
      <c r="C1339" t="s">
        <v>26</v>
      </c>
      <c r="D1339" t="s">
        <v>27</v>
      </c>
      <c r="E1339" t="s">
        <v>53</v>
      </c>
      <c r="F1339" t="s">
        <v>28</v>
      </c>
      <c r="G1339" t="s">
        <v>39</v>
      </c>
      <c r="H1339">
        <v>2928.92</v>
      </c>
      <c r="I1339">
        <v>1731.17</v>
      </c>
      <c r="J1339">
        <v>1197.75</v>
      </c>
      <c r="K1339">
        <v>358.31</v>
      </c>
      <c r="L1339">
        <v>17454981</v>
      </c>
      <c r="M1339">
        <v>1.6799999999999999E-4</v>
      </c>
      <c r="N1339">
        <v>199909.32</v>
      </c>
      <c r="O1339">
        <v>1.05</v>
      </c>
      <c r="P1339">
        <v>9.16</v>
      </c>
      <c r="Q1339">
        <v>41.45</v>
      </c>
      <c r="R1339">
        <v>11.16</v>
      </c>
      <c r="S1339">
        <v>47.39</v>
      </c>
      <c r="T1339" t="s">
        <v>55</v>
      </c>
      <c r="U1339">
        <f>YEAR(Plastic_Pollution_Data[[#This Row],[Date]])</f>
        <v>2022</v>
      </c>
    </row>
    <row r="1340" spans="1:21" x14ac:dyDescent="0.35">
      <c r="A1340">
        <v>269</v>
      </c>
      <c r="B1340" s="1">
        <v>44802</v>
      </c>
      <c r="C1340" t="s">
        <v>33</v>
      </c>
      <c r="D1340" t="s">
        <v>49</v>
      </c>
      <c r="E1340" t="s">
        <v>53</v>
      </c>
      <c r="F1340" t="s">
        <v>28</v>
      </c>
      <c r="G1340" t="s">
        <v>40</v>
      </c>
      <c r="H1340">
        <v>1073.3399999999999</v>
      </c>
      <c r="I1340">
        <v>326.01</v>
      </c>
      <c r="J1340">
        <v>747.33</v>
      </c>
      <c r="K1340">
        <v>172.64</v>
      </c>
      <c r="L1340">
        <v>14472244</v>
      </c>
      <c r="M1340">
        <v>7.3999999999999996E-5</v>
      </c>
      <c r="N1340">
        <v>62743.95</v>
      </c>
      <c r="O1340">
        <v>1.01</v>
      </c>
      <c r="P1340">
        <v>3.11</v>
      </c>
      <c r="Q1340">
        <v>54.57</v>
      </c>
      <c r="R1340">
        <v>39.659999999999997</v>
      </c>
      <c r="S1340">
        <v>5.77</v>
      </c>
      <c r="T1340" t="s">
        <v>55</v>
      </c>
      <c r="U1340">
        <f>YEAR(Plastic_Pollution_Data[[#This Row],[Date]])</f>
        <v>2022</v>
      </c>
    </row>
    <row r="1341" spans="1:21" x14ac:dyDescent="0.35">
      <c r="A1341">
        <v>332</v>
      </c>
      <c r="B1341" s="1">
        <v>44622</v>
      </c>
      <c r="C1341" t="s">
        <v>36</v>
      </c>
      <c r="D1341" t="s">
        <v>34</v>
      </c>
      <c r="E1341" t="s">
        <v>53</v>
      </c>
      <c r="F1341" t="s">
        <v>43</v>
      </c>
      <c r="G1341" t="s">
        <v>38</v>
      </c>
      <c r="H1341">
        <v>2151.64</v>
      </c>
      <c r="I1341">
        <v>1103.49</v>
      </c>
      <c r="J1341">
        <v>1048.1500000000001</v>
      </c>
      <c r="K1341">
        <v>86.03</v>
      </c>
      <c r="L1341">
        <v>1035709</v>
      </c>
      <c r="M1341">
        <v>2.0769999999999999E-3</v>
      </c>
      <c r="N1341">
        <v>142646.98000000001</v>
      </c>
      <c r="O1341">
        <v>8.16</v>
      </c>
      <c r="P1341">
        <v>5.5</v>
      </c>
      <c r="Q1341">
        <v>69.069999999999993</v>
      </c>
      <c r="R1341">
        <v>17.34</v>
      </c>
      <c r="S1341">
        <v>13.59</v>
      </c>
      <c r="T1341" t="s">
        <v>55</v>
      </c>
      <c r="U1341">
        <f>YEAR(Plastic_Pollution_Data[[#This Row],[Date]])</f>
        <v>2022</v>
      </c>
    </row>
    <row r="1342" spans="1:21" x14ac:dyDescent="0.35">
      <c r="A1342">
        <v>335</v>
      </c>
      <c r="B1342" s="1">
        <v>45498</v>
      </c>
      <c r="C1342" t="s">
        <v>20</v>
      </c>
      <c r="D1342" t="s">
        <v>37</v>
      </c>
      <c r="E1342" t="s">
        <v>53</v>
      </c>
      <c r="F1342" t="s">
        <v>23</v>
      </c>
      <c r="G1342" t="s">
        <v>39</v>
      </c>
      <c r="H1342">
        <v>3688.3</v>
      </c>
      <c r="I1342">
        <v>688.22</v>
      </c>
      <c r="J1342">
        <v>3000.08</v>
      </c>
      <c r="K1342">
        <v>718.4</v>
      </c>
      <c r="L1342">
        <v>13821645</v>
      </c>
      <c r="M1342">
        <v>2.6699999999999998E-4</v>
      </c>
      <c r="N1342">
        <v>436746.22</v>
      </c>
      <c r="O1342">
        <v>3.87</v>
      </c>
      <c r="P1342">
        <v>9.91</v>
      </c>
      <c r="Q1342">
        <v>18.87</v>
      </c>
      <c r="R1342">
        <v>35.06</v>
      </c>
      <c r="S1342">
        <v>46.07</v>
      </c>
      <c r="T1342" t="s">
        <v>55</v>
      </c>
      <c r="U1342">
        <f>YEAR(Plastic_Pollution_Data[[#This Row],[Date]])</f>
        <v>2024</v>
      </c>
    </row>
    <row r="1343" spans="1:21" x14ac:dyDescent="0.35">
      <c r="A1343">
        <v>349</v>
      </c>
      <c r="B1343" s="1">
        <v>44884</v>
      </c>
      <c r="C1343" t="s">
        <v>36</v>
      </c>
      <c r="D1343" t="s">
        <v>34</v>
      </c>
      <c r="E1343" t="s">
        <v>53</v>
      </c>
      <c r="F1343" t="s">
        <v>23</v>
      </c>
      <c r="G1343" t="s">
        <v>29</v>
      </c>
      <c r="H1343">
        <v>1986.14</v>
      </c>
      <c r="I1343">
        <v>209.05</v>
      </c>
      <c r="J1343">
        <v>1777.09</v>
      </c>
      <c r="K1343">
        <v>386.35</v>
      </c>
      <c r="L1343">
        <v>5250397</v>
      </c>
      <c r="M1343">
        <v>3.7800000000000003E-4</v>
      </c>
      <c r="N1343">
        <v>283859.92</v>
      </c>
      <c r="O1343">
        <v>9.5</v>
      </c>
      <c r="P1343">
        <v>3.21</v>
      </c>
      <c r="Q1343">
        <v>45.52</v>
      </c>
      <c r="R1343">
        <v>18.02</v>
      </c>
      <c r="S1343">
        <v>36.46</v>
      </c>
      <c r="T1343" t="s">
        <v>55</v>
      </c>
      <c r="U1343">
        <f>YEAR(Plastic_Pollution_Data[[#This Row],[Date]])</f>
        <v>2022</v>
      </c>
    </row>
    <row r="1344" spans="1:21" x14ac:dyDescent="0.35">
      <c r="A1344">
        <v>354</v>
      </c>
      <c r="B1344" s="1">
        <v>45080</v>
      </c>
      <c r="C1344" t="s">
        <v>45</v>
      </c>
      <c r="D1344" t="s">
        <v>21</v>
      </c>
      <c r="E1344" t="s">
        <v>53</v>
      </c>
      <c r="F1344" t="s">
        <v>28</v>
      </c>
      <c r="G1344" t="s">
        <v>32</v>
      </c>
      <c r="H1344">
        <v>4212.1099999999997</v>
      </c>
      <c r="I1344">
        <v>2246.9699999999998</v>
      </c>
      <c r="J1344">
        <v>1965.14</v>
      </c>
      <c r="K1344">
        <v>421.34</v>
      </c>
      <c r="L1344">
        <v>18024125</v>
      </c>
      <c r="M1344">
        <v>2.34E-4</v>
      </c>
      <c r="N1344">
        <v>184400.39</v>
      </c>
      <c r="O1344">
        <v>2.68</v>
      </c>
      <c r="P1344">
        <v>2.16</v>
      </c>
      <c r="Q1344">
        <v>28.18</v>
      </c>
      <c r="R1344">
        <v>22.43</v>
      </c>
      <c r="S1344">
        <v>49.39</v>
      </c>
      <c r="T1344" t="s">
        <v>55</v>
      </c>
      <c r="U1344">
        <f>YEAR(Plastic_Pollution_Data[[#This Row],[Date]])</f>
        <v>2023</v>
      </c>
    </row>
    <row r="1345" spans="1:21" x14ac:dyDescent="0.35">
      <c r="A1345">
        <v>355</v>
      </c>
      <c r="B1345" s="1">
        <v>44804</v>
      </c>
      <c r="C1345" t="s">
        <v>36</v>
      </c>
      <c r="D1345" t="s">
        <v>37</v>
      </c>
      <c r="E1345" t="s">
        <v>53</v>
      </c>
      <c r="F1345" t="s">
        <v>35</v>
      </c>
      <c r="G1345" t="s">
        <v>46</v>
      </c>
      <c r="H1345">
        <v>4595.6099999999997</v>
      </c>
      <c r="I1345">
        <v>757.78</v>
      </c>
      <c r="J1345">
        <v>3837.83</v>
      </c>
      <c r="K1345">
        <v>521.4</v>
      </c>
      <c r="L1345">
        <v>8692738</v>
      </c>
      <c r="M1345">
        <v>5.2899999999999996E-4</v>
      </c>
      <c r="N1345">
        <v>604704.99</v>
      </c>
      <c r="O1345">
        <v>8.56</v>
      </c>
      <c r="P1345">
        <v>6.43</v>
      </c>
      <c r="Q1345">
        <v>25.46</v>
      </c>
      <c r="R1345">
        <v>38.18</v>
      </c>
      <c r="S1345">
        <v>36.36</v>
      </c>
      <c r="T1345" t="s">
        <v>55</v>
      </c>
      <c r="U1345">
        <f>YEAR(Plastic_Pollution_Data[[#This Row],[Date]])</f>
        <v>2022</v>
      </c>
    </row>
    <row r="1346" spans="1:21" x14ac:dyDescent="0.35">
      <c r="A1346">
        <v>360</v>
      </c>
      <c r="B1346" s="1">
        <v>44861</v>
      </c>
      <c r="C1346" t="s">
        <v>26</v>
      </c>
      <c r="D1346" t="s">
        <v>37</v>
      </c>
      <c r="E1346" t="s">
        <v>53</v>
      </c>
      <c r="F1346" t="s">
        <v>43</v>
      </c>
      <c r="G1346" t="s">
        <v>29</v>
      </c>
      <c r="H1346">
        <v>4231.6000000000004</v>
      </c>
      <c r="I1346">
        <v>2001.06</v>
      </c>
      <c r="J1346">
        <v>2230.54</v>
      </c>
      <c r="K1346">
        <v>180.41</v>
      </c>
      <c r="L1346">
        <v>18472873</v>
      </c>
      <c r="M1346">
        <v>2.2900000000000001E-4</v>
      </c>
      <c r="N1346">
        <v>193103.81</v>
      </c>
      <c r="O1346">
        <v>4.88</v>
      </c>
      <c r="P1346">
        <v>6.39</v>
      </c>
      <c r="Q1346">
        <v>50.14</v>
      </c>
      <c r="R1346">
        <v>22.11</v>
      </c>
      <c r="S1346">
        <v>27.75</v>
      </c>
      <c r="T1346" t="s">
        <v>55</v>
      </c>
      <c r="U1346">
        <f>YEAR(Plastic_Pollution_Data[[#This Row],[Date]])</f>
        <v>2022</v>
      </c>
    </row>
    <row r="1347" spans="1:21" x14ac:dyDescent="0.35">
      <c r="A1347">
        <v>394</v>
      </c>
      <c r="B1347" s="1">
        <v>45396</v>
      </c>
      <c r="C1347" t="s">
        <v>20</v>
      </c>
      <c r="D1347" t="s">
        <v>42</v>
      </c>
      <c r="E1347" t="s">
        <v>53</v>
      </c>
      <c r="F1347" t="s">
        <v>23</v>
      </c>
      <c r="G1347" t="s">
        <v>46</v>
      </c>
      <c r="H1347">
        <v>3310.94</v>
      </c>
      <c r="I1347">
        <v>946.2</v>
      </c>
      <c r="J1347">
        <v>2364.7399999999998</v>
      </c>
      <c r="K1347">
        <v>527.66</v>
      </c>
      <c r="L1347">
        <v>15089369</v>
      </c>
      <c r="M1347">
        <v>2.1900000000000001E-4</v>
      </c>
      <c r="N1347">
        <v>281337.32</v>
      </c>
      <c r="O1347">
        <v>3.04</v>
      </c>
      <c r="P1347">
        <v>2.87</v>
      </c>
      <c r="Q1347">
        <v>46.78</v>
      </c>
      <c r="R1347">
        <v>28.42</v>
      </c>
      <c r="S1347">
        <v>24.8</v>
      </c>
      <c r="T1347" t="s">
        <v>55</v>
      </c>
      <c r="U1347">
        <f>YEAR(Plastic_Pollution_Data[[#This Row],[Date]])</f>
        <v>2024</v>
      </c>
    </row>
    <row r="1348" spans="1:21" x14ac:dyDescent="0.35">
      <c r="A1348">
        <v>430</v>
      </c>
      <c r="B1348" s="1">
        <v>45423</v>
      </c>
      <c r="C1348" t="s">
        <v>20</v>
      </c>
      <c r="D1348" t="s">
        <v>49</v>
      </c>
      <c r="E1348" t="s">
        <v>53</v>
      </c>
      <c r="F1348" t="s">
        <v>43</v>
      </c>
      <c r="G1348" t="s">
        <v>39</v>
      </c>
      <c r="H1348">
        <v>4019.34</v>
      </c>
      <c r="I1348">
        <v>1987.84</v>
      </c>
      <c r="J1348">
        <v>2031.5</v>
      </c>
      <c r="K1348">
        <v>286.54000000000002</v>
      </c>
      <c r="L1348">
        <v>9598632</v>
      </c>
      <c r="M1348">
        <v>4.1899999999999999E-4</v>
      </c>
      <c r="N1348">
        <v>284581.3</v>
      </c>
      <c r="O1348">
        <v>7.17</v>
      </c>
      <c r="P1348">
        <v>2.42</v>
      </c>
      <c r="Q1348">
        <v>16.86</v>
      </c>
      <c r="R1348">
        <v>15.79</v>
      </c>
      <c r="S1348">
        <v>67.349999999999994</v>
      </c>
      <c r="T1348" t="s">
        <v>55</v>
      </c>
      <c r="U1348">
        <f>YEAR(Plastic_Pollution_Data[[#This Row],[Date]])</f>
        <v>2024</v>
      </c>
    </row>
    <row r="1349" spans="1:21" x14ac:dyDescent="0.35">
      <c r="A1349">
        <v>449</v>
      </c>
      <c r="B1349" s="1">
        <v>44609</v>
      </c>
      <c r="C1349" t="s">
        <v>26</v>
      </c>
      <c r="D1349" t="s">
        <v>21</v>
      </c>
      <c r="E1349" t="s">
        <v>53</v>
      </c>
      <c r="F1349" t="s">
        <v>23</v>
      </c>
      <c r="G1349" t="s">
        <v>38</v>
      </c>
      <c r="H1349">
        <v>762.66</v>
      </c>
      <c r="I1349">
        <v>286.83999999999997</v>
      </c>
      <c r="J1349">
        <v>475.82</v>
      </c>
      <c r="K1349">
        <v>30.25</v>
      </c>
      <c r="L1349">
        <v>14749629</v>
      </c>
      <c r="M1349">
        <v>5.1999999999999997E-5</v>
      </c>
      <c r="N1349">
        <v>39332.839999999997</v>
      </c>
      <c r="O1349">
        <v>4.96</v>
      </c>
      <c r="P1349">
        <v>3.94</v>
      </c>
      <c r="Q1349">
        <v>61.13</v>
      </c>
      <c r="R1349">
        <v>31.38</v>
      </c>
      <c r="S1349">
        <v>7.49</v>
      </c>
      <c r="T1349" t="s">
        <v>55</v>
      </c>
      <c r="U1349">
        <f>YEAR(Plastic_Pollution_Data[[#This Row],[Date]])</f>
        <v>2022</v>
      </c>
    </row>
    <row r="1350" spans="1:21" x14ac:dyDescent="0.35">
      <c r="A1350">
        <v>452</v>
      </c>
      <c r="B1350" s="1">
        <v>45339</v>
      </c>
      <c r="C1350" t="s">
        <v>47</v>
      </c>
      <c r="D1350" t="s">
        <v>44</v>
      </c>
      <c r="E1350" t="s">
        <v>53</v>
      </c>
      <c r="F1350" t="s">
        <v>23</v>
      </c>
      <c r="G1350" t="s">
        <v>32</v>
      </c>
      <c r="H1350">
        <v>4788.38</v>
      </c>
      <c r="I1350">
        <v>541.83000000000004</v>
      </c>
      <c r="J1350">
        <v>4246.55</v>
      </c>
      <c r="K1350">
        <v>703.84</v>
      </c>
      <c r="L1350">
        <v>7677535</v>
      </c>
      <c r="M1350">
        <v>6.2399999999999999E-4</v>
      </c>
      <c r="N1350">
        <v>835788.71</v>
      </c>
      <c r="O1350">
        <v>7.09</v>
      </c>
      <c r="P1350">
        <v>6.84</v>
      </c>
      <c r="Q1350">
        <v>26.63</v>
      </c>
      <c r="R1350">
        <v>21.29</v>
      </c>
      <c r="S1350">
        <v>52.08</v>
      </c>
      <c r="T1350" t="s">
        <v>55</v>
      </c>
      <c r="U1350">
        <f>YEAR(Plastic_Pollution_Data[[#This Row],[Date]])</f>
        <v>2024</v>
      </c>
    </row>
    <row r="1351" spans="1:21" x14ac:dyDescent="0.35">
      <c r="A1351">
        <v>460</v>
      </c>
      <c r="B1351" s="1">
        <v>44691</v>
      </c>
      <c r="C1351" t="s">
        <v>47</v>
      </c>
      <c r="D1351" t="s">
        <v>34</v>
      </c>
      <c r="E1351" t="s">
        <v>53</v>
      </c>
      <c r="F1351" t="s">
        <v>35</v>
      </c>
      <c r="G1351" t="s">
        <v>46</v>
      </c>
      <c r="H1351">
        <v>4021.38</v>
      </c>
      <c r="I1351">
        <v>1680.95</v>
      </c>
      <c r="J1351">
        <v>2340.4299999999998</v>
      </c>
      <c r="K1351">
        <v>523.78</v>
      </c>
      <c r="L1351">
        <v>14762418</v>
      </c>
      <c r="M1351">
        <v>2.72E-4</v>
      </c>
      <c r="N1351">
        <v>170490.32</v>
      </c>
      <c r="O1351">
        <v>9.81</v>
      </c>
      <c r="P1351">
        <v>8.39</v>
      </c>
      <c r="Q1351">
        <v>38.549999999999997</v>
      </c>
      <c r="R1351">
        <v>32.33</v>
      </c>
      <c r="S1351">
        <v>29.12</v>
      </c>
      <c r="T1351" t="s">
        <v>55</v>
      </c>
      <c r="U1351">
        <f>YEAR(Plastic_Pollution_Data[[#This Row],[Date]])</f>
        <v>2022</v>
      </c>
    </row>
    <row r="1352" spans="1:21" x14ac:dyDescent="0.35">
      <c r="A1352">
        <v>535</v>
      </c>
      <c r="B1352" s="1">
        <v>44939</v>
      </c>
      <c r="C1352" t="s">
        <v>47</v>
      </c>
      <c r="D1352" t="s">
        <v>27</v>
      </c>
      <c r="E1352" t="s">
        <v>53</v>
      </c>
      <c r="F1352" t="s">
        <v>35</v>
      </c>
      <c r="G1352" t="s">
        <v>46</v>
      </c>
      <c r="H1352">
        <v>550.19000000000005</v>
      </c>
      <c r="I1352">
        <v>225.01</v>
      </c>
      <c r="J1352">
        <v>325.18</v>
      </c>
      <c r="K1352">
        <v>42.79</v>
      </c>
      <c r="L1352">
        <v>5890663</v>
      </c>
      <c r="M1352">
        <v>9.2999999999999997E-5</v>
      </c>
      <c r="N1352">
        <v>18061.189999999999</v>
      </c>
      <c r="O1352">
        <v>3.75</v>
      </c>
      <c r="P1352">
        <v>1.53</v>
      </c>
      <c r="Q1352">
        <v>43.43</v>
      </c>
      <c r="R1352">
        <v>15.03</v>
      </c>
      <c r="S1352">
        <v>41.54</v>
      </c>
      <c r="T1352" t="s">
        <v>55</v>
      </c>
      <c r="U1352">
        <f>YEAR(Plastic_Pollution_Data[[#This Row],[Date]])</f>
        <v>2023</v>
      </c>
    </row>
    <row r="1353" spans="1:21" x14ac:dyDescent="0.35">
      <c r="A1353">
        <v>545</v>
      </c>
      <c r="B1353" s="1">
        <v>45283</v>
      </c>
      <c r="C1353" t="s">
        <v>30</v>
      </c>
      <c r="D1353" t="s">
        <v>44</v>
      </c>
      <c r="E1353" t="s">
        <v>53</v>
      </c>
      <c r="F1353" t="s">
        <v>23</v>
      </c>
      <c r="G1353" t="s">
        <v>46</v>
      </c>
      <c r="H1353">
        <v>1545.18</v>
      </c>
      <c r="I1353">
        <v>750.18</v>
      </c>
      <c r="J1353">
        <v>795</v>
      </c>
      <c r="K1353">
        <v>104.18</v>
      </c>
      <c r="L1353">
        <v>12033553</v>
      </c>
      <c r="M1353">
        <v>1.2799999999999999E-4</v>
      </c>
      <c r="N1353">
        <v>146503.95000000001</v>
      </c>
      <c r="O1353">
        <v>5.0599999999999996</v>
      </c>
      <c r="P1353">
        <v>3.8</v>
      </c>
      <c r="Q1353">
        <v>43.96</v>
      </c>
      <c r="R1353">
        <v>27.5</v>
      </c>
      <c r="S1353">
        <v>28.54</v>
      </c>
      <c r="T1353" t="s">
        <v>55</v>
      </c>
      <c r="U1353">
        <f>YEAR(Plastic_Pollution_Data[[#This Row],[Date]])</f>
        <v>2023</v>
      </c>
    </row>
    <row r="1354" spans="1:21" x14ac:dyDescent="0.35">
      <c r="A1354">
        <v>562</v>
      </c>
      <c r="B1354" s="1">
        <v>44916</v>
      </c>
      <c r="C1354" t="s">
        <v>45</v>
      </c>
      <c r="D1354" t="s">
        <v>44</v>
      </c>
      <c r="E1354" t="s">
        <v>53</v>
      </c>
      <c r="F1354" t="s">
        <v>43</v>
      </c>
      <c r="G1354" t="s">
        <v>24</v>
      </c>
      <c r="H1354">
        <v>4415.2700000000004</v>
      </c>
      <c r="I1354">
        <v>2024.87</v>
      </c>
      <c r="J1354">
        <v>2390.4</v>
      </c>
      <c r="K1354">
        <v>502.54</v>
      </c>
      <c r="L1354">
        <v>7851362</v>
      </c>
      <c r="M1354">
        <v>5.62E-4</v>
      </c>
      <c r="N1354">
        <v>253222.42</v>
      </c>
      <c r="O1354">
        <v>4.74</v>
      </c>
      <c r="P1354">
        <v>3.45</v>
      </c>
      <c r="Q1354">
        <v>61.39</v>
      </c>
      <c r="R1354">
        <v>21.03</v>
      </c>
      <c r="S1354">
        <v>17.579999999999998</v>
      </c>
      <c r="T1354" t="s">
        <v>55</v>
      </c>
      <c r="U1354">
        <f>YEAR(Plastic_Pollution_Data[[#This Row],[Date]])</f>
        <v>2022</v>
      </c>
    </row>
    <row r="1355" spans="1:21" x14ac:dyDescent="0.35">
      <c r="A1355">
        <v>585</v>
      </c>
      <c r="B1355" s="1">
        <v>44573</v>
      </c>
      <c r="C1355" t="s">
        <v>45</v>
      </c>
      <c r="D1355" t="s">
        <v>42</v>
      </c>
      <c r="E1355" t="s">
        <v>53</v>
      </c>
      <c r="F1355" t="s">
        <v>43</v>
      </c>
      <c r="G1355" t="s">
        <v>32</v>
      </c>
      <c r="H1355">
        <v>944.64</v>
      </c>
      <c r="I1355">
        <v>350.43</v>
      </c>
      <c r="J1355">
        <v>594.21</v>
      </c>
      <c r="K1355">
        <v>137.75</v>
      </c>
      <c r="L1355">
        <v>7341164</v>
      </c>
      <c r="M1355">
        <v>1.2899999999999999E-4</v>
      </c>
      <c r="N1355">
        <v>68485.67</v>
      </c>
      <c r="O1355">
        <v>1.24</v>
      </c>
      <c r="P1355">
        <v>3.62</v>
      </c>
      <c r="Q1355">
        <v>33.79</v>
      </c>
      <c r="R1355">
        <v>38.99</v>
      </c>
      <c r="S1355">
        <v>27.22</v>
      </c>
      <c r="T1355" t="s">
        <v>55</v>
      </c>
      <c r="U1355">
        <f>YEAR(Plastic_Pollution_Data[[#This Row],[Date]])</f>
        <v>2022</v>
      </c>
    </row>
    <row r="1356" spans="1:21" x14ac:dyDescent="0.35">
      <c r="A1356">
        <v>611</v>
      </c>
      <c r="B1356" s="1">
        <v>45438</v>
      </c>
      <c r="C1356" t="s">
        <v>33</v>
      </c>
      <c r="D1356" t="s">
        <v>27</v>
      </c>
      <c r="E1356" t="s">
        <v>53</v>
      </c>
      <c r="F1356" t="s">
        <v>28</v>
      </c>
      <c r="G1356" t="s">
        <v>46</v>
      </c>
      <c r="H1356">
        <v>394.67</v>
      </c>
      <c r="I1356">
        <v>40.56</v>
      </c>
      <c r="J1356">
        <v>354.11</v>
      </c>
      <c r="K1356">
        <v>66.78</v>
      </c>
      <c r="L1356">
        <v>11232305</v>
      </c>
      <c r="M1356">
        <v>3.4999999999999997E-5</v>
      </c>
      <c r="N1356">
        <v>49046.61</v>
      </c>
      <c r="O1356">
        <v>5.41</v>
      </c>
      <c r="P1356">
        <v>8.56</v>
      </c>
      <c r="Q1356">
        <v>26.16</v>
      </c>
      <c r="R1356">
        <v>27.82</v>
      </c>
      <c r="S1356">
        <v>46.02</v>
      </c>
      <c r="T1356" t="s">
        <v>55</v>
      </c>
      <c r="U1356">
        <f>YEAR(Plastic_Pollution_Data[[#This Row],[Date]])</f>
        <v>2024</v>
      </c>
    </row>
    <row r="1357" spans="1:21" x14ac:dyDescent="0.35">
      <c r="A1357">
        <v>612</v>
      </c>
      <c r="B1357" s="1">
        <v>44625</v>
      </c>
      <c r="C1357" t="s">
        <v>47</v>
      </c>
      <c r="D1357" t="s">
        <v>41</v>
      </c>
      <c r="E1357" t="s">
        <v>53</v>
      </c>
      <c r="F1357" t="s">
        <v>43</v>
      </c>
      <c r="G1357" t="s">
        <v>32</v>
      </c>
      <c r="H1357">
        <v>3606.73</v>
      </c>
      <c r="I1357">
        <v>744.36</v>
      </c>
      <c r="J1357">
        <v>2862.37</v>
      </c>
      <c r="K1357">
        <v>711.54</v>
      </c>
      <c r="L1357">
        <v>6013728</v>
      </c>
      <c r="M1357">
        <v>5.9999999999999995E-4</v>
      </c>
      <c r="N1357">
        <v>187769.32</v>
      </c>
      <c r="O1357">
        <v>6.74</v>
      </c>
      <c r="P1357">
        <v>5.37</v>
      </c>
      <c r="Q1357">
        <v>37.68</v>
      </c>
      <c r="R1357">
        <v>13.73</v>
      </c>
      <c r="S1357">
        <v>48.59</v>
      </c>
      <c r="T1357" t="s">
        <v>55</v>
      </c>
      <c r="U1357">
        <f>YEAR(Plastic_Pollution_Data[[#This Row],[Date]])</f>
        <v>2022</v>
      </c>
    </row>
    <row r="1358" spans="1:21" x14ac:dyDescent="0.35">
      <c r="A1358">
        <v>622</v>
      </c>
      <c r="B1358" s="1">
        <v>45504</v>
      </c>
      <c r="C1358" t="s">
        <v>36</v>
      </c>
      <c r="D1358" t="s">
        <v>27</v>
      </c>
      <c r="E1358" t="s">
        <v>53</v>
      </c>
      <c r="F1358" t="s">
        <v>35</v>
      </c>
      <c r="G1358" t="s">
        <v>39</v>
      </c>
      <c r="H1358">
        <v>2963.16</v>
      </c>
      <c r="I1358">
        <v>1261.1199999999999</v>
      </c>
      <c r="J1358">
        <v>1702.04</v>
      </c>
      <c r="K1358">
        <v>217.82</v>
      </c>
      <c r="L1358">
        <v>19226868</v>
      </c>
      <c r="M1358">
        <v>1.54E-4</v>
      </c>
      <c r="N1358">
        <v>165096.35999999999</v>
      </c>
      <c r="O1358">
        <v>3.01</v>
      </c>
      <c r="P1358">
        <v>1.19</v>
      </c>
      <c r="Q1358">
        <v>34.9</v>
      </c>
      <c r="R1358">
        <v>18.739999999999998</v>
      </c>
      <c r="S1358">
        <v>46.36</v>
      </c>
      <c r="T1358" t="s">
        <v>55</v>
      </c>
      <c r="U1358">
        <f>YEAR(Plastic_Pollution_Data[[#This Row],[Date]])</f>
        <v>2024</v>
      </c>
    </row>
    <row r="1359" spans="1:21" x14ac:dyDescent="0.35">
      <c r="A1359">
        <v>633</v>
      </c>
      <c r="B1359" s="1">
        <v>44914</v>
      </c>
      <c r="C1359" t="s">
        <v>48</v>
      </c>
      <c r="D1359" t="s">
        <v>44</v>
      </c>
      <c r="E1359" t="s">
        <v>53</v>
      </c>
      <c r="F1359" t="s">
        <v>43</v>
      </c>
      <c r="G1359" t="s">
        <v>46</v>
      </c>
      <c r="H1359">
        <v>1741.54</v>
      </c>
      <c r="I1359">
        <v>698.47</v>
      </c>
      <c r="J1359">
        <v>1043.07</v>
      </c>
      <c r="K1359">
        <v>217.23</v>
      </c>
      <c r="L1359">
        <v>5636976</v>
      </c>
      <c r="M1359">
        <v>3.0899999999999998E-4</v>
      </c>
      <c r="N1359">
        <v>90263.01</v>
      </c>
      <c r="O1359">
        <v>1.62</v>
      </c>
      <c r="P1359">
        <v>1.94</v>
      </c>
      <c r="Q1359">
        <v>12.57</v>
      </c>
      <c r="R1359">
        <v>56.76</v>
      </c>
      <c r="S1359">
        <v>30.67</v>
      </c>
      <c r="T1359" t="s">
        <v>55</v>
      </c>
      <c r="U1359">
        <f>YEAR(Plastic_Pollution_Data[[#This Row],[Date]])</f>
        <v>2022</v>
      </c>
    </row>
    <row r="1360" spans="1:21" x14ac:dyDescent="0.35">
      <c r="A1360">
        <v>671</v>
      </c>
      <c r="B1360" s="1">
        <v>45015</v>
      </c>
      <c r="C1360" t="s">
        <v>48</v>
      </c>
      <c r="D1360" t="s">
        <v>21</v>
      </c>
      <c r="E1360" t="s">
        <v>53</v>
      </c>
      <c r="F1360" t="s">
        <v>43</v>
      </c>
      <c r="G1360" t="s">
        <v>38</v>
      </c>
      <c r="H1360">
        <v>2625.24</v>
      </c>
      <c r="I1360">
        <v>854.72</v>
      </c>
      <c r="J1360">
        <v>1770.52</v>
      </c>
      <c r="K1360">
        <v>381.87</v>
      </c>
      <c r="L1360">
        <v>1568179</v>
      </c>
      <c r="M1360">
        <v>1.6739999999999999E-3</v>
      </c>
      <c r="N1360">
        <v>191437.5</v>
      </c>
      <c r="O1360">
        <v>9.93</v>
      </c>
      <c r="P1360">
        <v>7</v>
      </c>
      <c r="Q1360">
        <v>16.760000000000002</v>
      </c>
      <c r="R1360">
        <v>58.7</v>
      </c>
      <c r="S1360">
        <v>24.54</v>
      </c>
      <c r="T1360" t="s">
        <v>55</v>
      </c>
      <c r="U1360">
        <f>YEAR(Plastic_Pollution_Data[[#This Row],[Date]])</f>
        <v>2023</v>
      </c>
    </row>
    <row r="1361" spans="1:21" x14ac:dyDescent="0.35">
      <c r="A1361">
        <v>691</v>
      </c>
      <c r="B1361" s="1">
        <v>45457</v>
      </c>
      <c r="C1361" t="s">
        <v>45</v>
      </c>
      <c r="D1361" t="s">
        <v>44</v>
      </c>
      <c r="E1361" t="s">
        <v>53</v>
      </c>
      <c r="F1361" t="s">
        <v>43</v>
      </c>
      <c r="G1361" t="s">
        <v>32</v>
      </c>
      <c r="H1361">
        <v>853.81</v>
      </c>
      <c r="I1361">
        <v>318.77</v>
      </c>
      <c r="J1361">
        <v>535.04</v>
      </c>
      <c r="K1361">
        <v>68.66</v>
      </c>
      <c r="L1361">
        <v>3655295</v>
      </c>
      <c r="M1361">
        <v>2.34E-4</v>
      </c>
      <c r="N1361">
        <v>98084.58</v>
      </c>
      <c r="O1361">
        <v>9.1199999999999992</v>
      </c>
      <c r="P1361">
        <v>6.9</v>
      </c>
      <c r="Q1361">
        <v>54.18</v>
      </c>
      <c r="R1361">
        <v>54.41</v>
      </c>
      <c r="S1361">
        <v>-8.59</v>
      </c>
      <c r="T1361" t="s">
        <v>55</v>
      </c>
      <c r="U1361">
        <f>YEAR(Plastic_Pollution_Data[[#This Row],[Date]])</f>
        <v>2024</v>
      </c>
    </row>
    <row r="1362" spans="1:21" x14ac:dyDescent="0.35">
      <c r="A1362">
        <v>693</v>
      </c>
      <c r="B1362" s="1">
        <v>44986</v>
      </c>
      <c r="C1362" t="s">
        <v>30</v>
      </c>
      <c r="D1362" t="s">
        <v>31</v>
      </c>
      <c r="E1362" t="s">
        <v>53</v>
      </c>
      <c r="F1362" t="s">
        <v>23</v>
      </c>
      <c r="G1362" t="s">
        <v>32</v>
      </c>
      <c r="H1362">
        <v>1074.52</v>
      </c>
      <c r="I1362">
        <v>246.35</v>
      </c>
      <c r="J1362">
        <v>828.17</v>
      </c>
      <c r="K1362">
        <v>48.75</v>
      </c>
      <c r="L1362">
        <v>6109371</v>
      </c>
      <c r="M1362">
        <v>1.76E-4</v>
      </c>
      <c r="N1362">
        <v>138609.31</v>
      </c>
      <c r="O1362">
        <v>8.5</v>
      </c>
      <c r="P1362">
        <v>4.6500000000000004</v>
      </c>
      <c r="Q1362">
        <v>21.47</v>
      </c>
      <c r="R1362">
        <v>49.58</v>
      </c>
      <c r="S1362">
        <v>28.95</v>
      </c>
      <c r="T1362" t="s">
        <v>55</v>
      </c>
      <c r="U1362">
        <f>YEAR(Plastic_Pollution_Data[[#This Row],[Date]])</f>
        <v>2023</v>
      </c>
    </row>
    <row r="1363" spans="1:21" x14ac:dyDescent="0.35">
      <c r="A1363">
        <v>694</v>
      </c>
      <c r="B1363" s="1">
        <v>44814</v>
      </c>
      <c r="C1363" t="s">
        <v>26</v>
      </c>
      <c r="D1363" t="s">
        <v>34</v>
      </c>
      <c r="E1363" t="s">
        <v>53</v>
      </c>
      <c r="F1363" t="s">
        <v>43</v>
      </c>
      <c r="G1363" t="s">
        <v>32</v>
      </c>
      <c r="H1363">
        <v>3196.77</v>
      </c>
      <c r="I1363">
        <v>391.19</v>
      </c>
      <c r="J1363">
        <v>2805.58</v>
      </c>
      <c r="K1363">
        <v>269.54000000000002</v>
      </c>
      <c r="L1363">
        <v>12853114</v>
      </c>
      <c r="M1363">
        <v>2.4899999999999998E-4</v>
      </c>
      <c r="N1363">
        <v>491929.04</v>
      </c>
      <c r="O1363">
        <v>1.86</v>
      </c>
      <c r="P1363">
        <v>7.28</v>
      </c>
      <c r="Q1363">
        <v>68.3</v>
      </c>
      <c r="R1363">
        <v>48</v>
      </c>
      <c r="S1363">
        <v>-16.3</v>
      </c>
      <c r="T1363" t="s">
        <v>55</v>
      </c>
      <c r="U1363">
        <f>YEAR(Plastic_Pollution_Data[[#This Row],[Date]])</f>
        <v>2022</v>
      </c>
    </row>
    <row r="1364" spans="1:21" x14ac:dyDescent="0.35">
      <c r="A1364">
        <v>709</v>
      </c>
      <c r="B1364" s="1">
        <v>45007</v>
      </c>
      <c r="C1364" t="s">
        <v>30</v>
      </c>
      <c r="D1364" t="s">
        <v>21</v>
      </c>
      <c r="E1364" t="s">
        <v>53</v>
      </c>
      <c r="F1364" t="s">
        <v>43</v>
      </c>
      <c r="G1364" t="s">
        <v>29</v>
      </c>
      <c r="H1364">
        <v>1547.76</v>
      </c>
      <c r="I1364">
        <v>568.09</v>
      </c>
      <c r="J1364">
        <v>979.67</v>
      </c>
      <c r="K1364">
        <v>217.13</v>
      </c>
      <c r="L1364">
        <v>4729428</v>
      </c>
      <c r="M1364">
        <v>3.2699999999999998E-4</v>
      </c>
      <c r="N1364">
        <v>154693.75</v>
      </c>
      <c r="O1364">
        <v>7.49</v>
      </c>
      <c r="P1364">
        <v>5.67</v>
      </c>
      <c r="Q1364">
        <v>57.46</v>
      </c>
      <c r="R1364">
        <v>21.52</v>
      </c>
      <c r="S1364">
        <v>21.02</v>
      </c>
      <c r="T1364" t="s">
        <v>55</v>
      </c>
      <c r="U1364">
        <f>YEAR(Plastic_Pollution_Data[[#This Row],[Date]])</f>
        <v>2023</v>
      </c>
    </row>
    <row r="1365" spans="1:21" x14ac:dyDescent="0.35">
      <c r="A1365">
        <v>756</v>
      </c>
      <c r="B1365" s="1">
        <v>44605</v>
      </c>
      <c r="C1365" t="s">
        <v>48</v>
      </c>
      <c r="D1365" t="s">
        <v>21</v>
      </c>
      <c r="E1365" t="s">
        <v>53</v>
      </c>
      <c r="F1365" t="s">
        <v>28</v>
      </c>
      <c r="G1365" t="s">
        <v>32</v>
      </c>
      <c r="H1365">
        <v>2784.32</v>
      </c>
      <c r="I1365">
        <v>1028.6400000000001</v>
      </c>
      <c r="J1365">
        <v>1755.68</v>
      </c>
      <c r="K1365">
        <v>260.14</v>
      </c>
      <c r="L1365">
        <v>18695235</v>
      </c>
      <c r="M1365">
        <v>1.4899999999999999E-4</v>
      </c>
      <c r="N1365">
        <v>251470.06</v>
      </c>
      <c r="O1365">
        <v>6</v>
      </c>
      <c r="P1365">
        <v>8.86</v>
      </c>
      <c r="Q1365">
        <v>50.76</v>
      </c>
      <c r="R1365">
        <v>38.15</v>
      </c>
      <c r="S1365">
        <v>11.09</v>
      </c>
      <c r="T1365" t="s">
        <v>55</v>
      </c>
      <c r="U1365">
        <f>YEAR(Plastic_Pollution_Data[[#This Row],[Date]])</f>
        <v>2022</v>
      </c>
    </row>
    <row r="1366" spans="1:21" x14ac:dyDescent="0.35">
      <c r="A1366">
        <v>759</v>
      </c>
      <c r="B1366" s="1">
        <v>44715</v>
      </c>
      <c r="C1366" t="s">
        <v>47</v>
      </c>
      <c r="D1366" t="s">
        <v>31</v>
      </c>
      <c r="E1366" t="s">
        <v>53</v>
      </c>
      <c r="F1366" t="s">
        <v>43</v>
      </c>
      <c r="G1366" t="s">
        <v>29</v>
      </c>
      <c r="H1366">
        <v>4109.95</v>
      </c>
      <c r="I1366">
        <v>996.83</v>
      </c>
      <c r="J1366">
        <v>3113.12</v>
      </c>
      <c r="K1366">
        <v>682.8</v>
      </c>
      <c r="L1366">
        <v>12447355</v>
      </c>
      <c r="M1366">
        <v>3.3E-4</v>
      </c>
      <c r="N1366">
        <v>455783.33</v>
      </c>
      <c r="O1366">
        <v>9.15</v>
      </c>
      <c r="P1366">
        <v>7.18</v>
      </c>
      <c r="Q1366">
        <v>37.9</v>
      </c>
      <c r="R1366">
        <v>52.14</v>
      </c>
      <c r="S1366">
        <v>9.9600000000000009</v>
      </c>
      <c r="T1366" t="s">
        <v>55</v>
      </c>
      <c r="U1366">
        <f>YEAR(Plastic_Pollution_Data[[#This Row],[Date]])</f>
        <v>2022</v>
      </c>
    </row>
    <row r="1367" spans="1:21" x14ac:dyDescent="0.35">
      <c r="A1367">
        <v>764</v>
      </c>
      <c r="B1367" s="1">
        <v>44761</v>
      </c>
      <c r="C1367" t="s">
        <v>26</v>
      </c>
      <c r="D1367" t="s">
        <v>44</v>
      </c>
      <c r="E1367" t="s">
        <v>53</v>
      </c>
      <c r="F1367" t="s">
        <v>28</v>
      </c>
      <c r="G1367" t="s">
        <v>46</v>
      </c>
      <c r="H1367">
        <v>2163.02</v>
      </c>
      <c r="I1367">
        <v>1246.9000000000001</v>
      </c>
      <c r="J1367">
        <v>916.12</v>
      </c>
      <c r="K1367">
        <v>159.44999999999999</v>
      </c>
      <c r="L1367">
        <v>1839631</v>
      </c>
      <c r="M1367">
        <v>1.176E-3</v>
      </c>
      <c r="N1367">
        <v>52767.75</v>
      </c>
      <c r="O1367">
        <v>7.9</v>
      </c>
      <c r="P1367">
        <v>6.76</v>
      </c>
      <c r="Q1367">
        <v>69.44</v>
      </c>
      <c r="R1367">
        <v>38.26</v>
      </c>
      <c r="S1367">
        <v>-7.7</v>
      </c>
      <c r="T1367" t="s">
        <v>55</v>
      </c>
      <c r="U1367">
        <f>YEAR(Plastic_Pollution_Data[[#This Row],[Date]])</f>
        <v>2022</v>
      </c>
    </row>
    <row r="1368" spans="1:21" x14ac:dyDescent="0.35">
      <c r="A1368">
        <v>779</v>
      </c>
      <c r="B1368" s="1">
        <v>44627</v>
      </c>
      <c r="C1368" t="s">
        <v>20</v>
      </c>
      <c r="D1368" t="s">
        <v>49</v>
      </c>
      <c r="E1368" t="s">
        <v>53</v>
      </c>
      <c r="F1368" t="s">
        <v>23</v>
      </c>
      <c r="G1368" t="s">
        <v>40</v>
      </c>
      <c r="H1368">
        <v>4603.57</v>
      </c>
      <c r="I1368">
        <v>1763.67</v>
      </c>
      <c r="J1368">
        <v>2839.9</v>
      </c>
      <c r="K1368">
        <v>566.23</v>
      </c>
      <c r="L1368">
        <v>11621667</v>
      </c>
      <c r="M1368">
        <v>3.9599999999999998E-4</v>
      </c>
      <c r="N1368">
        <v>204371.01</v>
      </c>
      <c r="O1368">
        <v>2.2999999999999998</v>
      </c>
      <c r="P1368">
        <v>1.1000000000000001</v>
      </c>
      <c r="Q1368">
        <v>37.5</v>
      </c>
      <c r="R1368">
        <v>38.409999999999997</v>
      </c>
      <c r="S1368">
        <v>24.09</v>
      </c>
      <c r="T1368" t="s">
        <v>55</v>
      </c>
      <c r="U1368">
        <f>YEAR(Plastic_Pollution_Data[[#This Row],[Date]])</f>
        <v>2022</v>
      </c>
    </row>
    <row r="1369" spans="1:21" x14ac:dyDescent="0.35">
      <c r="A1369">
        <v>785</v>
      </c>
      <c r="B1369" s="1">
        <v>44972</v>
      </c>
      <c r="C1369" t="s">
        <v>45</v>
      </c>
      <c r="D1369" t="s">
        <v>42</v>
      </c>
      <c r="E1369" t="s">
        <v>53</v>
      </c>
      <c r="F1369" t="s">
        <v>35</v>
      </c>
      <c r="G1369" t="s">
        <v>32</v>
      </c>
      <c r="H1369">
        <v>1667.2</v>
      </c>
      <c r="I1369">
        <v>725.1</v>
      </c>
      <c r="J1369">
        <v>942.1</v>
      </c>
      <c r="K1369">
        <v>236</v>
      </c>
      <c r="L1369">
        <v>5657734</v>
      </c>
      <c r="M1369">
        <v>2.9500000000000001E-4</v>
      </c>
      <c r="N1369">
        <v>123279.11</v>
      </c>
      <c r="O1369">
        <v>1.02</v>
      </c>
      <c r="P1369">
        <v>3.92</v>
      </c>
      <c r="Q1369">
        <v>37.17</v>
      </c>
      <c r="R1369">
        <v>34.07</v>
      </c>
      <c r="S1369">
        <v>28.76</v>
      </c>
      <c r="T1369" t="s">
        <v>55</v>
      </c>
      <c r="U1369">
        <f>YEAR(Plastic_Pollution_Data[[#This Row],[Date]])</f>
        <v>2023</v>
      </c>
    </row>
    <row r="1370" spans="1:21" x14ac:dyDescent="0.35">
      <c r="A1370">
        <v>807</v>
      </c>
      <c r="B1370" s="1">
        <v>45076</v>
      </c>
      <c r="C1370" t="s">
        <v>48</v>
      </c>
      <c r="D1370" t="s">
        <v>49</v>
      </c>
      <c r="E1370" t="s">
        <v>53</v>
      </c>
      <c r="F1370" t="s">
        <v>28</v>
      </c>
      <c r="G1370" t="s">
        <v>38</v>
      </c>
      <c r="H1370">
        <v>916.97</v>
      </c>
      <c r="I1370">
        <v>375.04</v>
      </c>
      <c r="J1370">
        <v>541.92999999999995</v>
      </c>
      <c r="K1370">
        <v>126.65</v>
      </c>
      <c r="L1370">
        <v>17796098</v>
      </c>
      <c r="M1370">
        <v>5.1999999999999997E-5</v>
      </c>
      <c r="N1370">
        <v>55045.05</v>
      </c>
      <c r="O1370">
        <v>7.94</v>
      </c>
      <c r="P1370">
        <v>2.12</v>
      </c>
      <c r="Q1370">
        <v>35.58</v>
      </c>
      <c r="R1370">
        <v>58.16</v>
      </c>
      <c r="S1370">
        <v>6.26</v>
      </c>
      <c r="T1370" t="s">
        <v>55</v>
      </c>
      <c r="U1370">
        <f>YEAR(Plastic_Pollution_Data[[#This Row],[Date]])</f>
        <v>2023</v>
      </c>
    </row>
    <row r="1371" spans="1:21" x14ac:dyDescent="0.35">
      <c r="A1371">
        <v>812</v>
      </c>
      <c r="B1371" s="1">
        <v>44847</v>
      </c>
      <c r="C1371" t="s">
        <v>45</v>
      </c>
      <c r="D1371" t="s">
        <v>34</v>
      </c>
      <c r="E1371" t="s">
        <v>53</v>
      </c>
      <c r="F1371" t="s">
        <v>28</v>
      </c>
      <c r="G1371" t="s">
        <v>32</v>
      </c>
      <c r="H1371">
        <v>508.79</v>
      </c>
      <c r="I1371">
        <v>184.58</v>
      </c>
      <c r="J1371">
        <v>324.20999999999998</v>
      </c>
      <c r="K1371">
        <v>67.8</v>
      </c>
      <c r="L1371">
        <v>17530552</v>
      </c>
      <c r="M1371">
        <v>2.9E-5</v>
      </c>
      <c r="N1371">
        <v>27926.58</v>
      </c>
      <c r="O1371">
        <v>4.0599999999999996</v>
      </c>
      <c r="P1371">
        <v>6.21</v>
      </c>
      <c r="Q1371">
        <v>57.08</v>
      </c>
      <c r="R1371">
        <v>46.97</v>
      </c>
      <c r="S1371">
        <v>-4.05</v>
      </c>
      <c r="T1371" t="s">
        <v>55</v>
      </c>
      <c r="U1371">
        <f>YEAR(Plastic_Pollution_Data[[#This Row],[Date]])</f>
        <v>2022</v>
      </c>
    </row>
    <row r="1372" spans="1:21" x14ac:dyDescent="0.35">
      <c r="A1372">
        <v>813</v>
      </c>
      <c r="B1372" s="1">
        <v>45006</v>
      </c>
      <c r="C1372" t="s">
        <v>33</v>
      </c>
      <c r="D1372" t="s">
        <v>41</v>
      </c>
      <c r="E1372" t="s">
        <v>53</v>
      </c>
      <c r="F1372" t="s">
        <v>35</v>
      </c>
      <c r="G1372" t="s">
        <v>40</v>
      </c>
      <c r="H1372">
        <v>730.15</v>
      </c>
      <c r="I1372">
        <v>400.87</v>
      </c>
      <c r="J1372">
        <v>329.28</v>
      </c>
      <c r="K1372">
        <v>31.86</v>
      </c>
      <c r="L1372">
        <v>10621809</v>
      </c>
      <c r="M1372">
        <v>6.8999999999999997E-5</v>
      </c>
      <c r="N1372">
        <v>41827.97</v>
      </c>
      <c r="O1372">
        <v>4.66</v>
      </c>
      <c r="P1372">
        <v>6.06</v>
      </c>
      <c r="Q1372">
        <v>32.79</v>
      </c>
      <c r="R1372">
        <v>29.49</v>
      </c>
      <c r="S1372">
        <v>37.72</v>
      </c>
      <c r="T1372" t="s">
        <v>55</v>
      </c>
      <c r="U1372">
        <f>YEAR(Plastic_Pollution_Data[[#This Row],[Date]])</f>
        <v>2023</v>
      </c>
    </row>
    <row r="1373" spans="1:21" x14ac:dyDescent="0.35">
      <c r="A1373">
        <v>815</v>
      </c>
      <c r="B1373" s="1">
        <v>45549</v>
      </c>
      <c r="C1373" t="s">
        <v>20</v>
      </c>
      <c r="D1373" t="s">
        <v>27</v>
      </c>
      <c r="E1373" t="s">
        <v>53</v>
      </c>
      <c r="F1373" t="s">
        <v>35</v>
      </c>
      <c r="G1373" t="s">
        <v>38</v>
      </c>
      <c r="H1373">
        <v>3788.25</v>
      </c>
      <c r="I1373">
        <v>829.65</v>
      </c>
      <c r="J1373">
        <v>2958.6</v>
      </c>
      <c r="K1373">
        <v>639.58000000000004</v>
      </c>
      <c r="L1373">
        <v>12592419</v>
      </c>
      <c r="M1373">
        <v>3.01E-4</v>
      </c>
      <c r="N1373">
        <v>447644.76</v>
      </c>
      <c r="O1373">
        <v>7.18</v>
      </c>
      <c r="P1373">
        <v>6.97</v>
      </c>
      <c r="Q1373">
        <v>17.96</v>
      </c>
      <c r="R1373">
        <v>59.08</v>
      </c>
      <c r="S1373">
        <v>22.96</v>
      </c>
      <c r="T1373" t="s">
        <v>55</v>
      </c>
      <c r="U1373">
        <f>YEAR(Plastic_Pollution_Data[[#This Row],[Date]])</f>
        <v>2024</v>
      </c>
    </row>
    <row r="1374" spans="1:21" x14ac:dyDescent="0.35">
      <c r="A1374">
        <v>816</v>
      </c>
      <c r="B1374" s="1">
        <v>44945</v>
      </c>
      <c r="C1374" t="s">
        <v>48</v>
      </c>
      <c r="D1374" t="s">
        <v>37</v>
      </c>
      <c r="E1374" t="s">
        <v>53</v>
      </c>
      <c r="F1374" t="s">
        <v>43</v>
      </c>
      <c r="G1374" t="s">
        <v>39</v>
      </c>
      <c r="H1374">
        <v>156.52000000000001</v>
      </c>
      <c r="I1374">
        <v>61.01</v>
      </c>
      <c r="J1374">
        <v>95.51</v>
      </c>
      <c r="K1374">
        <v>12.94</v>
      </c>
      <c r="L1374">
        <v>7731964</v>
      </c>
      <c r="M1374">
        <v>2.0000000000000002E-5</v>
      </c>
      <c r="N1374">
        <v>13059.11</v>
      </c>
      <c r="O1374">
        <v>5.9</v>
      </c>
      <c r="P1374">
        <v>9.98</v>
      </c>
      <c r="Q1374">
        <v>16.829999999999998</v>
      </c>
      <c r="R1374">
        <v>25.92</v>
      </c>
      <c r="S1374">
        <v>57.25</v>
      </c>
      <c r="T1374" t="s">
        <v>55</v>
      </c>
      <c r="U1374">
        <f>YEAR(Plastic_Pollution_Data[[#This Row],[Date]])</f>
        <v>2023</v>
      </c>
    </row>
    <row r="1375" spans="1:21" x14ac:dyDescent="0.35">
      <c r="A1375">
        <v>854</v>
      </c>
      <c r="B1375" s="1">
        <v>44749</v>
      </c>
      <c r="C1375" t="s">
        <v>20</v>
      </c>
      <c r="D1375" t="s">
        <v>37</v>
      </c>
      <c r="E1375" t="s">
        <v>53</v>
      </c>
      <c r="F1375" t="s">
        <v>28</v>
      </c>
      <c r="G1375" t="s">
        <v>29</v>
      </c>
      <c r="H1375">
        <v>3331.95</v>
      </c>
      <c r="I1375">
        <v>1287.42</v>
      </c>
      <c r="J1375">
        <v>2044.53</v>
      </c>
      <c r="K1375">
        <v>180.22</v>
      </c>
      <c r="L1375">
        <v>14635756</v>
      </c>
      <c r="M1375">
        <v>2.2800000000000001E-4</v>
      </c>
      <c r="N1375">
        <v>102371.54</v>
      </c>
      <c r="O1375">
        <v>5.08</v>
      </c>
      <c r="P1375">
        <v>9.7200000000000006</v>
      </c>
      <c r="Q1375">
        <v>10.039999999999999</v>
      </c>
      <c r="R1375">
        <v>31.75</v>
      </c>
      <c r="S1375">
        <v>58.21</v>
      </c>
      <c r="T1375" t="s">
        <v>55</v>
      </c>
      <c r="U1375">
        <f>YEAR(Plastic_Pollution_Data[[#This Row],[Date]])</f>
        <v>2022</v>
      </c>
    </row>
    <row r="1376" spans="1:21" x14ac:dyDescent="0.35">
      <c r="A1376">
        <v>859</v>
      </c>
      <c r="B1376" s="1">
        <v>44992</v>
      </c>
      <c r="C1376" t="s">
        <v>45</v>
      </c>
      <c r="D1376" t="s">
        <v>27</v>
      </c>
      <c r="E1376" t="s">
        <v>53</v>
      </c>
      <c r="F1376" t="s">
        <v>23</v>
      </c>
      <c r="G1376" t="s">
        <v>40</v>
      </c>
      <c r="H1376">
        <v>1264.24</v>
      </c>
      <c r="I1376">
        <v>311.87</v>
      </c>
      <c r="J1376">
        <v>952.37</v>
      </c>
      <c r="K1376">
        <v>130.72999999999999</v>
      </c>
      <c r="L1376">
        <v>3852704</v>
      </c>
      <c r="M1376">
        <v>3.28E-4</v>
      </c>
      <c r="N1376">
        <v>180965.25</v>
      </c>
      <c r="O1376">
        <v>8.68</v>
      </c>
      <c r="P1376">
        <v>8.3699999999999992</v>
      </c>
      <c r="Q1376">
        <v>23.36</v>
      </c>
      <c r="R1376">
        <v>21.18</v>
      </c>
      <c r="S1376">
        <v>55.46</v>
      </c>
      <c r="T1376" t="s">
        <v>55</v>
      </c>
      <c r="U1376">
        <f>YEAR(Plastic_Pollution_Data[[#This Row],[Date]])</f>
        <v>2023</v>
      </c>
    </row>
    <row r="1377" spans="1:21" x14ac:dyDescent="0.35">
      <c r="A1377">
        <v>865</v>
      </c>
      <c r="B1377" s="1">
        <v>45454</v>
      </c>
      <c r="C1377" t="s">
        <v>48</v>
      </c>
      <c r="D1377" t="s">
        <v>34</v>
      </c>
      <c r="E1377" t="s">
        <v>53</v>
      </c>
      <c r="F1377" t="s">
        <v>43</v>
      </c>
      <c r="G1377" t="s">
        <v>29</v>
      </c>
      <c r="H1377">
        <v>3102</v>
      </c>
      <c r="I1377">
        <v>1446.65</v>
      </c>
      <c r="J1377">
        <v>1655.35</v>
      </c>
      <c r="K1377">
        <v>132.01</v>
      </c>
      <c r="L1377">
        <v>15510603</v>
      </c>
      <c r="M1377">
        <v>2.0000000000000001E-4</v>
      </c>
      <c r="N1377">
        <v>104007.14</v>
      </c>
      <c r="O1377">
        <v>6.67</v>
      </c>
      <c r="P1377">
        <v>2.44</v>
      </c>
      <c r="Q1377">
        <v>24.89</v>
      </c>
      <c r="R1377">
        <v>18.989999999999998</v>
      </c>
      <c r="S1377">
        <v>56.12</v>
      </c>
      <c r="T1377" t="s">
        <v>55</v>
      </c>
      <c r="U1377">
        <f>YEAR(Plastic_Pollution_Data[[#This Row],[Date]])</f>
        <v>2024</v>
      </c>
    </row>
    <row r="1378" spans="1:21" x14ac:dyDescent="0.35">
      <c r="A1378">
        <v>896</v>
      </c>
      <c r="B1378" s="1">
        <v>44724</v>
      </c>
      <c r="C1378" t="s">
        <v>45</v>
      </c>
      <c r="D1378" t="s">
        <v>41</v>
      </c>
      <c r="E1378" t="s">
        <v>53</v>
      </c>
      <c r="F1378" t="s">
        <v>28</v>
      </c>
      <c r="G1378" t="s">
        <v>29</v>
      </c>
      <c r="H1378">
        <v>310.3</v>
      </c>
      <c r="I1378">
        <v>148.99</v>
      </c>
      <c r="J1378">
        <v>161.31</v>
      </c>
      <c r="K1378">
        <v>44.53</v>
      </c>
      <c r="L1378">
        <v>9085233</v>
      </c>
      <c r="M1378">
        <v>3.4E-5</v>
      </c>
      <c r="N1378">
        <v>27906.400000000001</v>
      </c>
      <c r="O1378">
        <v>6.48</v>
      </c>
      <c r="P1378">
        <v>3.96</v>
      </c>
      <c r="Q1378">
        <v>49.56</v>
      </c>
      <c r="R1378">
        <v>40.96</v>
      </c>
      <c r="S1378">
        <v>9.48</v>
      </c>
      <c r="T1378" t="s">
        <v>55</v>
      </c>
      <c r="U1378">
        <f>YEAR(Plastic_Pollution_Data[[#This Row],[Date]])</f>
        <v>2022</v>
      </c>
    </row>
    <row r="1379" spans="1:21" x14ac:dyDescent="0.35">
      <c r="A1379">
        <v>926</v>
      </c>
      <c r="B1379" s="1">
        <v>45344</v>
      </c>
      <c r="C1379" t="s">
        <v>47</v>
      </c>
      <c r="D1379" t="s">
        <v>49</v>
      </c>
      <c r="E1379" t="s">
        <v>53</v>
      </c>
      <c r="F1379" t="s">
        <v>28</v>
      </c>
      <c r="G1379" t="s">
        <v>39</v>
      </c>
      <c r="H1379">
        <v>2345</v>
      </c>
      <c r="I1379">
        <v>1307.32</v>
      </c>
      <c r="J1379">
        <v>1037.68</v>
      </c>
      <c r="K1379">
        <v>229.93</v>
      </c>
      <c r="L1379">
        <v>14387382</v>
      </c>
      <c r="M1379">
        <v>1.63E-4</v>
      </c>
      <c r="N1379">
        <v>203508.34</v>
      </c>
      <c r="O1379">
        <v>3.45</v>
      </c>
      <c r="P1379">
        <v>1.65</v>
      </c>
      <c r="Q1379">
        <v>65.17</v>
      </c>
      <c r="R1379">
        <v>49.8</v>
      </c>
      <c r="S1379">
        <v>-14.97</v>
      </c>
      <c r="T1379" t="s">
        <v>55</v>
      </c>
      <c r="U1379">
        <f>YEAR(Plastic_Pollution_Data[[#This Row],[Date]])</f>
        <v>2024</v>
      </c>
    </row>
    <row r="1380" spans="1:21" x14ac:dyDescent="0.35">
      <c r="A1380">
        <v>931</v>
      </c>
      <c r="B1380" s="1">
        <v>45023</v>
      </c>
      <c r="C1380" t="s">
        <v>33</v>
      </c>
      <c r="D1380" t="s">
        <v>41</v>
      </c>
      <c r="E1380" t="s">
        <v>53</v>
      </c>
      <c r="F1380" t="s">
        <v>43</v>
      </c>
      <c r="G1380" t="s">
        <v>29</v>
      </c>
      <c r="H1380">
        <v>3547.86</v>
      </c>
      <c r="I1380">
        <v>1182.96</v>
      </c>
      <c r="J1380">
        <v>2364.9</v>
      </c>
      <c r="K1380">
        <v>414.11</v>
      </c>
      <c r="L1380">
        <v>14701818</v>
      </c>
      <c r="M1380">
        <v>2.41E-4</v>
      </c>
      <c r="N1380">
        <v>151850.82</v>
      </c>
      <c r="O1380">
        <v>6.04</v>
      </c>
      <c r="P1380">
        <v>1.75</v>
      </c>
      <c r="Q1380">
        <v>29.51</v>
      </c>
      <c r="R1380">
        <v>21.34</v>
      </c>
      <c r="S1380">
        <v>49.15</v>
      </c>
      <c r="T1380" t="s">
        <v>55</v>
      </c>
      <c r="U1380">
        <f>YEAR(Plastic_Pollution_Data[[#This Row],[Date]])</f>
        <v>2023</v>
      </c>
    </row>
    <row r="1381" spans="1:21" x14ac:dyDescent="0.35">
      <c r="A1381">
        <v>932</v>
      </c>
      <c r="B1381" s="1">
        <v>45167</v>
      </c>
      <c r="C1381" t="s">
        <v>26</v>
      </c>
      <c r="D1381" t="s">
        <v>21</v>
      </c>
      <c r="E1381" t="s">
        <v>53</v>
      </c>
      <c r="F1381" t="s">
        <v>28</v>
      </c>
      <c r="G1381" t="s">
        <v>40</v>
      </c>
      <c r="H1381">
        <v>280.35000000000002</v>
      </c>
      <c r="I1381">
        <v>93.44</v>
      </c>
      <c r="J1381">
        <v>186.91</v>
      </c>
      <c r="K1381">
        <v>33.25</v>
      </c>
      <c r="L1381">
        <v>13307683</v>
      </c>
      <c r="M1381">
        <v>2.0999999999999999E-5</v>
      </c>
      <c r="N1381">
        <v>36115.300000000003</v>
      </c>
      <c r="O1381">
        <v>7.02</v>
      </c>
      <c r="P1381">
        <v>2.4300000000000002</v>
      </c>
      <c r="Q1381">
        <v>53.43</v>
      </c>
      <c r="R1381">
        <v>38.5</v>
      </c>
      <c r="S1381">
        <v>8.07</v>
      </c>
      <c r="T1381" t="s">
        <v>55</v>
      </c>
      <c r="U1381">
        <f>YEAR(Plastic_Pollution_Data[[#This Row],[Date]])</f>
        <v>2023</v>
      </c>
    </row>
    <row r="1382" spans="1:21" x14ac:dyDescent="0.35">
      <c r="A1382">
        <v>934</v>
      </c>
      <c r="B1382" s="1">
        <v>44953</v>
      </c>
      <c r="C1382" t="s">
        <v>36</v>
      </c>
      <c r="D1382" t="s">
        <v>31</v>
      </c>
      <c r="E1382" t="s">
        <v>53</v>
      </c>
      <c r="F1382" t="s">
        <v>43</v>
      </c>
      <c r="G1382" t="s">
        <v>32</v>
      </c>
      <c r="H1382">
        <v>333.34</v>
      </c>
      <c r="I1382">
        <v>140.72</v>
      </c>
      <c r="J1382">
        <v>192.62</v>
      </c>
      <c r="K1382">
        <v>37.31</v>
      </c>
      <c r="L1382">
        <v>16381655</v>
      </c>
      <c r="M1382">
        <v>2.0000000000000002E-5</v>
      </c>
      <c r="N1382">
        <v>11662.06</v>
      </c>
      <c r="O1382">
        <v>4.5599999999999996</v>
      </c>
      <c r="P1382">
        <v>6.05</v>
      </c>
      <c r="Q1382">
        <v>35.85</v>
      </c>
      <c r="R1382">
        <v>36.99</v>
      </c>
      <c r="S1382">
        <v>27.16</v>
      </c>
      <c r="T1382" t="s">
        <v>55</v>
      </c>
      <c r="U1382">
        <f>YEAR(Plastic_Pollution_Data[[#This Row],[Date]])</f>
        <v>2023</v>
      </c>
    </row>
    <row r="1383" spans="1:21" x14ac:dyDescent="0.35">
      <c r="A1383">
        <v>956</v>
      </c>
      <c r="B1383" s="1">
        <v>45175</v>
      </c>
      <c r="C1383" t="s">
        <v>33</v>
      </c>
      <c r="D1383" t="s">
        <v>21</v>
      </c>
      <c r="E1383" t="s">
        <v>53</v>
      </c>
      <c r="F1383" t="s">
        <v>35</v>
      </c>
      <c r="G1383" t="s">
        <v>46</v>
      </c>
      <c r="H1383">
        <v>3116.56</v>
      </c>
      <c r="I1383">
        <v>1521.03</v>
      </c>
      <c r="J1383">
        <v>1595.53</v>
      </c>
      <c r="K1383">
        <v>476.19</v>
      </c>
      <c r="L1383">
        <v>213929</v>
      </c>
      <c r="M1383">
        <v>1.4567999999999999E-2</v>
      </c>
      <c r="N1383">
        <v>181855.7</v>
      </c>
      <c r="O1383">
        <v>7.03</v>
      </c>
      <c r="P1383">
        <v>5.25</v>
      </c>
      <c r="Q1383">
        <v>66</v>
      </c>
      <c r="R1383">
        <v>25.22</v>
      </c>
      <c r="S1383">
        <v>8.7799999999999994</v>
      </c>
      <c r="T1383" t="s">
        <v>55</v>
      </c>
      <c r="U1383">
        <f>YEAR(Plastic_Pollution_Data[[#This Row],[Date]])</f>
        <v>2023</v>
      </c>
    </row>
    <row r="1384" spans="1:21" x14ac:dyDescent="0.35">
      <c r="A1384">
        <v>957</v>
      </c>
      <c r="B1384" s="1">
        <v>45332</v>
      </c>
      <c r="C1384" t="s">
        <v>30</v>
      </c>
      <c r="D1384" t="s">
        <v>37</v>
      </c>
      <c r="E1384" t="s">
        <v>53</v>
      </c>
      <c r="F1384" t="s">
        <v>23</v>
      </c>
      <c r="G1384" t="s">
        <v>24</v>
      </c>
      <c r="H1384">
        <v>3534.56</v>
      </c>
      <c r="I1384">
        <v>1829.05</v>
      </c>
      <c r="J1384">
        <v>1705.51</v>
      </c>
      <c r="K1384">
        <v>475.39</v>
      </c>
      <c r="L1384">
        <v>112864</v>
      </c>
      <c r="M1384">
        <v>3.1316999999999998E-2</v>
      </c>
      <c r="N1384">
        <v>134891.75</v>
      </c>
      <c r="O1384">
        <v>5.96</v>
      </c>
      <c r="P1384">
        <v>5.49</v>
      </c>
      <c r="Q1384">
        <v>67.34</v>
      </c>
      <c r="R1384">
        <v>27.57</v>
      </c>
      <c r="S1384">
        <v>5.09</v>
      </c>
      <c r="T1384" t="s">
        <v>55</v>
      </c>
      <c r="U1384">
        <f>YEAR(Plastic_Pollution_Data[[#This Row],[Date]])</f>
        <v>2024</v>
      </c>
    </row>
    <row r="1385" spans="1:21" x14ac:dyDescent="0.35">
      <c r="A1385">
        <v>979</v>
      </c>
      <c r="B1385" s="1">
        <v>45513</v>
      </c>
      <c r="C1385" t="s">
        <v>30</v>
      </c>
      <c r="D1385" t="s">
        <v>49</v>
      </c>
      <c r="E1385" t="s">
        <v>53</v>
      </c>
      <c r="F1385" t="s">
        <v>28</v>
      </c>
      <c r="G1385" t="s">
        <v>24</v>
      </c>
      <c r="H1385">
        <v>4871.41</v>
      </c>
      <c r="I1385">
        <v>2585.37</v>
      </c>
      <c r="J1385">
        <v>2286.04</v>
      </c>
      <c r="K1385">
        <v>289.5</v>
      </c>
      <c r="L1385">
        <v>5767188</v>
      </c>
      <c r="M1385">
        <v>8.4500000000000005E-4</v>
      </c>
      <c r="N1385">
        <v>397180.74</v>
      </c>
      <c r="O1385">
        <v>5.78</v>
      </c>
      <c r="P1385">
        <v>4.72</v>
      </c>
      <c r="Q1385">
        <v>23.25</v>
      </c>
      <c r="R1385">
        <v>27.59</v>
      </c>
      <c r="S1385">
        <v>49.16</v>
      </c>
      <c r="T1385" t="s">
        <v>55</v>
      </c>
      <c r="U1385">
        <f>YEAR(Plastic_Pollution_Data[[#This Row],[Date]])</f>
        <v>2024</v>
      </c>
    </row>
    <row r="1386" spans="1:21" x14ac:dyDescent="0.35">
      <c r="A1386">
        <v>986</v>
      </c>
      <c r="B1386" s="1">
        <v>44730</v>
      </c>
      <c r="C1386" t="s">
        <v>48</v>
      </c>
      <c r="D1386" t="s">
        <v>21</v>
      </c>
      <c r="E1386" t="s">
        <v>53</v>
      </c>
      <c r="F1386" t="s">
        <v>28</v>
      </c>
      <c r="G1386" t="s">
        <v>40</v>
      </c>
      <c r="H1386">
        <v>4811.28</v>
      </c>
      <c r="I1386">
        <v>987.36</v>
      </c>
      <c r="J1386">
        <v>3823.92</v>
      </c>
      <c r="K1386">
        <v>578.91</v>
      </c>
      <c r="L1386">
        <v>8613368</v>
      </c>
      <c r="M1386">
        <v>5.5900000000000004E-4</v>
      </c>
      <c r="N1386">
        <v>648677.41</v>
      </c>
      <c r="O1386">
        <v>6.68</v>
      </c>
      <c r="P1386">
        <v>9.98</v>
      </c>
      <c r="Q1386">
        <v>68.95</v>
      </c>
      <c r="R1386">
        <v>46.87</v>
      </c>
      <c r="S1386">
        <v>-15.82</v>
      </c>
      <c r="T1386" t="s">
        <v>55</v>
      </c>
      <c r="U1386">
        <f>YEAR(Plastic_Pollution_Data[[#This Row],[Date]])</f>
        <v>2022</v>
      </c>
    </row>
    <row r="1387" spans="1:21" x14ac:dyDescent="0.35">
      <c r="A1387">
        <v>995</v>
      </c>
      <c r="B1387" s="1">
        <v>45113</v>
      </c>
      <c r="C1387" t="s">
        <v>33</v>
      </c>
      <c r="D1387" t="s">
        <v>37</v>
      </c>
      <c r="E1387" t="s">
        <v>53</v>
      </c>
      <c r="F1387" t="s">
        <v>35</v>
      </c>
      <c r="G1387" t="s">
        <v>24</v>
      </c>
      <c r="H1387">
        <v>130.34</v>
      </c>
      <c r="I1387">
        <v>34.21</v>
      </c>
      <c r="J1387">
        <v>96.13</v>
      </c>
      <c r="K1387">
        <v>15.94</v>
      </c>
      <c r="L1387">
        <v>16952988</v>
      </c>
      <c r="M1387">
        <v>7.9999999999999996E-6</v>
      </c>
      <c r="N1387">
        <v>17062.88</v>
      </c>
      <c r="O1387">
        <v>1.38</v>
      </c>
      <c r="P1387">
        <v>9.42</v>
      </c>
      <c r="Q1387">
        <v>41.84</v>
      </c>
      <c r="R1387">
        <v>39.56</v>
      </c>
      <c r="S1387">
        <v>18.600000000000001</v>
      </c>
      <c r="T1387" t="s">
        <v>55</v>
      </c>
      <c r="U1387">
        <f>YEAR(Plastic_Pollution_Data[[#This Row],[Date]])</f>
        <v>2023</v>
      </c>
    </row>
    <row r="1388" spans="1:21" x14ac:dyDescent="0.35">
      <c r="A1388">
        <v>1001</v>
      </c>
      <c r="B1388" s="1">
        <v>45210</v>
      </c>
      <c r="C1388" t="s">
        <v>33</v>
      </c>
      <c r="D1388" t="s">
        <v>27</v>
      </c>
      <c r="E1388" t="s">
        <v>53</v>
      </c>
      <c r="F1388" t="s">
        <v>23</v>
      </c>
      <c r="G1388" t="s">
        <v>39</v>
      </c>
      <c r="H1388">
        <v>3027.8</v>
      </c>
      <c r="I1388">
        <v>1551.01</v>
      </c>
      <c r="J1388">
        <v>1476.79</v>
      </c>
      <c r="K1388">
        <v>212.53</v>
      </c>
      <c r="L1388">
        <v>12905388</v>
      </c>
      <c r="M1388">
        <v>2.3499999999999999E-4</v>
      </c>
      <c r="N1388">
        <v>144611.54999999999</v>
      </c>
      <c r="O1388">
        <v>4.41</v>
      </c>
      <c r="P1388">
        <v>9.34</v>
      </c>
      <c r="Q1388">
        <v>62.36</v>
      </c>
      <c r="R1388">
        <v>26.93</v>
      </c>
      <c r="S1388">
        <v>10.71</v>
      </c>
      <c r="T1388" t="s">
        <v>55</v>
      </c>
      <c r="U1388">
        <f>YEAR(Plastic_Pollution_Data[[#This Row],[Date]])</f>
        <v>2023</v>
      </c>
    </row>
    <row r="1389" spans="1:21" x14ac:dyDescent="0.35">
      <c r="A1389">
        <v>1038</v>
      </c>
      <c r="B1389" s="1">
        <v>44994</v>
      </c>
      <c r="C1389" t="s">
        <v>45</v>
      </c>
      <c r="D1389" t="s">
        <v>49</v>
      </c>
      <c r="E1389" t="s">
        <v>53</v>
      </c>
      <c r="F1389" t="s">
        <v>23</v>
      </c>
      <c r="G1389" t="s">
        <v>46</v>
      </c>
      <c r="H1389">
        <v>136.37</v>
      </c>
      <c r="I1389">
        <v>40.32</v>
      </c>
      <c r="J1389">
        <v>96.05</v>
      </c>
      <c r="K1389">
        <v>7.51</v>
      </c>
      <c r="L1389">
        <v>11640205</v>
      </c>
      <c r="M1389">
        <v>1.2E-5</v>
      </c>
      <c r="N1389">
        <v>10643.1</v>
      </c>
      <c r="O1389">
        <v>9.5299999999999994</v>
      </c>
      <c r="P1389">
        <v>8.7899999999999991</v>
      </c>
      <c r="Q1389">
        <v>34.4</v>
      </c>
      <c r="R1389">
        <v>55.33</v>
      </c>
      <c r="S1389">
        <v>10.27</v>
      </c>
      <c r="T1389" t="s">
        <v>55</v>
      </c>
      <c r="U1389">
        <f>YEAR(Plastic_Pollution_Data[[#This Row],[Date]])</f>
        <v>2023</v>
      </c>
    </row>
    <row r="1390" spans="1:21" x14ac:dyDescent="0.35">
      <c r="A1390">
        <v>1039</v>
      </c>
      <c r="B1390" s="1">
        <v>44585</v>
      </c>
      <c r="C1390" t="s">
        <v>26</v>
      </c>
      <c r="D1390" t="s">
        <v>37</v>
      </c>
      <c r="E1390" t="s">
        <v>53</v>
      </c>
      <c r="F1390" t="s">
        <v>28</v>
      </c>
      <c r="G1390" t="s">
        <v>40</v>
      </c>
      <c r="H1390">
        <v>2085.94</v>
      </c>
      <c r="I1390">
        <v>726.23</v>
      </c>
      <c r="J1390">
        <v>1359.71</v>
      </c>
      <c r="K1390">
        <v>250.59</v>
      </c>
      <c r="L1390">
        <v>5464710</v>
      </c>
      <c r="M1390">
        <v>3.8200000000000002E-4</v>
      </c>
      <c r="N1390">
        <v>133140.68</v>
      </c>
      <c r="O1390">
        <v>7.83</v>
      </c>
      <c r="P1390">
        <v>9.39</v>
      </c>
      <c r="Q1390">
        <v>56.86</v>
      </c>
      <c r="R1390">
        <v>11.12</v>
      </c>
      <c r="S1390">
        <v>32.020000000000003</v>
      </c>
      <c r="T1390" t="s">
        <v>55</v>
      </c>
      <c r="U1390">
        <f>YEAR(Plastic_Pollution_Data[[#This Row],[Date]])</f>
        <v>2022</v>
      </c>
    </row>
    <row r="1391" spans="1:21" x14ac:dyDescent="0.35">
      <c r="A1391">
        <v>1050</v>
      </c>
      <c r="B1391" s="1">
        <v>44794</v>
      </c>
      <c r="C1391" t="s">
        <v>33</v>
      </c>
      <c r="D1391" t="s">
        <v>37</v>
      </c>
      <c r="E1391" t="s">
        <v>53</v>
      </c>
      <c r="F1391" t="s">
        <v>43</v>
      </c>
      <c r="G1391" t="s">
        <v>46</v>
      </c>
      <c r="H1391">
        <v>2938.74</v>
      </c>
      <c r="I1391">
        <v>942.35</v>
      </c>
      <c r="J1391">
        <v>1996.39</v>
      </c>
      <c r="K1391">
        <v>362.52</v>
      </c>
      <c r="L1391">
        <v>9236361</v>
      </c>
      <c r="M1391">
        <v>3.1799999999999998E-4</v>
      </c>
      <c r="N1391">
        <v>111306.77</v>
      </c>
      <c r="O1391">
        <v>9.7899999999999991</v>
      </c>
      <c r="P1391">
        <v>3.09</v>
      </c>
      <c r="Q1391">
        <v>43.85</v>
      </c>
      <c r="R1391">
        <v>48.19</v>
      </c>
      <c r="S1391">
        <v>7.96</v>
      </c>
      <c r="T1391" t="s">
        <v>55</v>
      </c>
      <c r="U1391">
        <f>YEAR(Plastic_Pollution_Data[[#This Row],[Date]])</f>
        <v>2022</v>
      </c>
    </row>
    <row r="1392" spans="1:21" x14ac:dyDescent="0.35">
      <c r="A1392">
        <v>1070</v>
      </c>
      <c r="B1392" s="1">
        <v>45200</v>
      </c>
      <c r="C1392" t="s">
        <v>47</v>
      </c>
      <c r="D1392" t="s">
        <v>21</v>
      </c>
      <c r="E1392" t="s">
        <v>53</v>
      </c>
      <c r="F1392" t="s">
        <v>43</v>
      </c>
      <c r="G1392" t="s">
        <v>46</v>
      </c>
      <c r="H1392">
        <v>3033.65</v>
      </c>
      <c r="I1392">
        <v>425.51</v>
      </c>
      <c r="J1392">
        <v>2608.14</v>
      </c>
      <c r="K1392">
        <v>228.79</v>
      </c>
      <c r="L1392">
        <v>551637</v>
      </c>
      <c r="M1392">
        <v>5.4990000000000004E-3</v>
      </c>
      <c r="N1392">
        <v>418093.97</v>
      </c>
      <c r="O1392">
        <v>4.0199999999999996</v>
      </c>
      <c r="P1392">
        <v>6.24</v>
      </c>
      <c r="Q1392">
        <v>60.24</v>
      </c>
      <c r="R1392">
        <v>56.24</v>
      </c>
      <c r="S1392">
        <v>-16.48</v>
      </c>
      <c r="T1392" t="s">
        <v>55</v>
      </c>
      <c r="U1392">
        <f>YEAR(Plastic_Pollution_Data[[#This Row],[Date]])</f>
        <v>2023</v>
      </c>
    </row>
    <row r="1393" spans="1:21" x14ac:dyDescent="0.35">
      <c r="A1393">
        <v>1078</v>
      </c>
      <c r="B1393" s="1">
        <v>45244</v>
      </c>
      <c r="C1393" t="s">
        <v>30</v>
      </c>
      <c r="D1393" t="s">
        <v>31</v>
      </c>
      <c r="E1393" t="s">
        <v>53</v>
      </c>
      <c r="F1393" t="s">
        <v>28</v>
      </c>
      <c r="G1393" t="s">
        <v>29</v>
      </c>
      <c r="H1393">
        <v>4471.26</v>
      </c>
      <c r="I1393">
        <v>2288.33</v>
      </c>
      <c r="J1393">
        <v>2182.9299999999998</v>
      </c>
      <c r="K1393">
        <v>428.52</v>
      </c>
      <c r="L1393">
        <v>16935721</v>
      </c>
      <c r="M1393">
        <v>2.6400000000000002E-4</v>
      </c>
      <c r="N1393">
        <v>188048.76</v>
      </c>
      <c r="O1393">
        <v>5.2</v>
      </c>
      <c r="P1393">
        <v>4.7</v>
      </c>
      <c r="Q1393">
        <v>52.72</v>
      </c>
      <c r="R1393">
        <v>49.13</v>
      </c>
      <c r="S1393">
        <v>-1.85</v>
      </c>
      <c r="T1393" t="s">
        <v>55</v>
      </c>
      <c r="U1393">
        <f>YEAR(Plastic_Pollution_Data[[#This Row],[Date]])</f>
        <v>2023</v>
      </c>
    </row>
    <row r="1394" spans="1:21" x14ac:dyDescent="0.35">
      <c r="A1394">
        <v>1079</v>
      </c>
      <c r="B1394" s="1">
        <v>44791</v>
      </c>
      <c r="C1394" t="s">
        <v>20</v>
      </c>
      <c r="D1394" t="s">
        <v>49</v>
      </c>
      <c r="E1394" t="s">
        <v>53</v>
      </c>
      <c r="F1394" t="s">
        <v>28</v>
      </c>
      <c r="G1394" t="s">
        <v>29</v>
      </c>
      <c r="H1394">
        <v>2166.91</v>
      </c>
      <c r="I1394">
        <v>853.61</v>
      </c>
      <c r="J1394">
        <v>1313.3</v>
      </c>
      <c r="K1394">
        <v>199.3</v>
      </c>
      <c r="L1394">
        <v>8776669</v>
      </c>
      <c r="M1394">
        <v>2.4699999999999999E-4</v>
      </c>
      <c r="N1394">
        <v>108929.83</v>
      </c>
      <c r="O1394">
        <v>7.27</v>
      </c>
      <c r="P1394">
        <v>1.94</v>
      </c>
      <c r="Q1394">
        <v>63.17</v>
      </c>
      <c r="R1394">
        <v>29.19</v>
      </c>
      <c r="S1394">
        <v>7.64</v>
      </c>
      <c r="T1394" t="s">
        <v>55</v>
      </c>
      <c r="U1394">
        <f>YEAR(Plastic_Pollution_Data[[#This Row],[Date]])</f>
        <v>2022</v>
      </c>
    </row>
    <row r="1395" spans="1:21" x14ac:dyDescent="0.35">
      <c r="A1395">
        <v>1080</v>
      </c>
      <c r="B1395" s="1">
        <v>45452</v>
      </c>
      <c r="C1395" t="s">
        <v>48</v>
      </c>
      <c r="D1395" t="s">
        <v>27</v>
      </c>
      <c r="E1395" t="s">
        <v>53</v>
      </c>
      <c r="F1395" t="s">
        <v>35</v>
      </c>
      <c r="G1395" t="s">
        <v>46</v>
      </c>
      <c r="H1395">
        <v>4040.04</v>
      </c>
      <c r="I1395">
        <v>1367.17</v>
      </c>
      <c r="J1395">
        <v>2672.87</v>
      </c>
      <c r="K1395">
        <v>788.38</v>
      </c>
      <c r="L1395">
        <v>7181025</v>
      </c>
      <c r="M1395">
        <v>5.6300000000000002E-4</v>
      </c>
      <c r="N1395">
        <v>292574.78000000003</v>
      </c>
      <c r="O1395">
        <v>8.0500000000000007</v>
      </c>
      <c r="P1395">
        <v>7.87</v>
      </c>
      <c r="Q1395">
        <v>58.15</v>
      </c>
      <c r="R1395">
        <v>49.08</v>
      </c>
      <c r="S1395">
        <v>-7.23</v>
      </c>
      <c r="T1395" t="s">
        <v>55</v>
      </c>
      <c r="U1395">
        <f>YEAR(Plastic_Pollution_Data[[#This Row],[Date]])</f>
        <v>2024</v>
      </c>
    </row>
    <row r="1396" spans="1:21" x14ac:dyDescent="0.35">
      <c r="A1396">
        <v>1120</v>
      </c>
      <c r="B1396" s="1">
        <v>44660</v>
      </c>
      <c r="C1396" t="s">
        <v>36</v>
      </c>
      <c r="D1396" t="s">
        <v>42</v>
      </c>
      <c r="E1396" t="s">
        <v>53</v>
      </c>
      <c r="F1396" t="s">
        <v>28</v>
      </c>
      <c r="G1396" t="s">
        <v>32</v>
      </c>
      <c r="H1396">
        <v>4879.21</v>
      </c>
      <c r="I1396">
        <v>2407.9299999999998</v>
      </c>
      <c r="J1396">
        <v>2471.2800000000002</v>
      </c>
      <c r="K1396">
        <v>673.32</v>
      </c>
      <c r="L1396">
        <v>11779959</v>
      </c>
      <c r="M1396">
        <v>4.1399999999999998E-4</v>
      </c>
      <c r="N1396">
        <v>435066.11</v>
      </c>
      <c r="O1396">
        <v>9.9600000000000009</v>
      </c>
      <c r="P1396">
        <v>6.1</v>
      </c>
      <c r="Q1396">
        <v>24.05</v>
      </c>
      <c r="R1396">
        <v>37.659999999999997</v>
      </c>
      <c r="S1396">
        <v>38.29</v>
      </c>
      <c r="T1396" t="s">
        <v>55</v>
      </c>
      <c r="U1396">
        <f>YEAR(Plastic_Pollution_Data[[#This Row],[Date]])</f>
        <v>2022</v>
      </c>
    </row>
    <row r="1397" spans="1:21" x14ac:dyDescent="0.35">
      <c r="A1397">
        <v>1128</v>
      </c>
      <c r="B1397" s="1">
        <v>45143</v>
      </c>
      <c r="C1397" t="s">
        <v>30</v>
      </c>
      <c r="D1397" t="s">
        <v>27</v>
      </c>
      <c r="E1397" t="s">
        <v>53</v>
      </c>
      <c r="F1397" t="s">
        <v>43</v>
      </c>
      <c r="G1397" t="s">
        <v>40</v>
      </c>
      <c r="H1397">
        <v>3255.52</v>
      </c>
      <c r="I1397">
        <v>1821.74</v>
      </c>
      <c r="J1397">
        <v>1433.78</v>
      </c>
      <c r="K1397">
        <v>420.73</v>
      </c>
      <c r="L1397">
        <v>16334886</v>
      </c>
      <c r="M1397">
        <v>1.9900000000000001E-4</v>
      </c>
      <c r="N1397">
        <v>161201.54999999999</v>
      </c>
      <c r="O1397">
        <v>6.13</v>
      </c>
      <c r="P1397">
        <v>4</v>
      </c>
      <c r="Q1397">
        <v>32.57</v>
      </c>
      <c r="R1397">
        <v>20.89</v>
      </c>
      <c r="S1397">
        <v>46.54</v>
      </c>
      <c r="T1397" t="s">
        <v>55</v>
      </c>
      <c r="U1397">
        <f>YEAR(Plastic_Pollution_Data[[#This Row],[Date]])</f>
        <v>2023</v>
      </c>
    </row>
    <row r="1398" spans="1:21" x14ac:dyDescent="0.35">
      <c r="A1398">
        <v>1162</v>
      </c>
      <c r="B1398" s="1">
        <v>45268</v>
      </c>
      <c r="C1398" t="s">
        <v>47</v>
      </c>
      <c r="D1398" t="s">
        <v>49</v>
      </c>
      <c r="E1398" t="s">
        <v>53</v>
      </c>
      <c r="F1398" t="s">
        <v>43</v>
      </c>
      <c r="G1398" t="s">
        <v>40</v>
      </c>
      <c r="H1398">
        <v>1254.1199999999999</v>
      </c>
      <c r="I1398">
        <v>166.98</v>
      </c>
      <c r="J1398">
        <v>1087.1400000000001</v>
      </c>
      <c r="K1398">
        <v>64.14</v>
      </c>
      <c r="L1398">
        <v>12549737</v>
      </c>
      <c r="M1398">
        <v>1E-4</v>
      </c>
      <c r="N1398">
        <v>125904.06</v>
      </c>
      <c r="O1398">
        <v>8.32</v>
      </c>
      <c r="P1398">
        <v>7.34</v>
      </c>
      <c r="Q1398">
        <v>43.7</v>
      </c>
      <c r="R1398">
        <v>44.42</v>
      </c>
      <c r="S1398">
        <v>11.88</v>
      </c>
      <c r="T1398" t="s">
        <v>55</v>
      </c>
      <c r="U1398">
        <f>YEAR(Plastic_Pollution_Data[[#This Row],[Date]])</f>
        <v>2023</v>
      </c>
    </row>
    <row r="1399" spans="1:21" x14ac:dyDescent="0.35">
      <c r="A1399">
        <v>1168</v>
      </c>
      <c r="B1399" s="1">
        <v>44951</v>
      </c>
      <c r="C1399" t="s">
        <v>26</v>
      </c>
      <c r="D1399" t="s">
        <v>44</v>
      </c>
      <c r="E1399" t="s">
        <v>53</v>
      </c>
      <c r="F1399" t="s">
        <v>35</v>
      </c>
      <c r="G1399" t="s">
        <v>38</v>
      </c>
      <c r="H1399">
        <v>4442.62</v>
      </c>
      <c r="I1399">
        <v>1148.26</v>
      </c>
      <c r="J1399">
        <v>3294.36</v>
      </c>
      <c r="K1399">
        <v>918.51</v>
      </c>
      <c r="L1399">
        <v>8862758</v>
      </c>
      <c r="M1399">
        <v>5.0100000000000003E-4</v>
      </c>
      <c r="N1399">
        <v>434125.87</v>
      </c>
      <c r="O1399">
        <v>7.45</v>
      </c>
      <c r="P1399">
        <v>5.41</v>
      </c>
      <c r="Q1399">
        <v>45.39</v>
      </c>
      <c r="R1399">
        <v>17.38</v>
      </c>
      <c r="S1399">
        <v>37.229999999999997</v>
      </c>
      <c r="T1399" t="s">
        <v>55</v>
      </c>
      <c r="U1399">
        <f>YEAR(Plastic_Pollution_Data[[#This Row],[Date]])</f>
        <v>2023</v>
      </c>
    </row>
    <row r="1400" spans="1:21" x14ac:dyDescent="0.35">
      <c r="A1400">
        <v>1177</v>
      </c>
      <c r="B1400" s="1">
        <v>44937</v>
      </c>
      <c r="C1400" t="s">
        <v>36</v>
      </c>
      <c r="D1400" t="s">
        <v>42</v>
      </c>
      <c r="E1400" t="s">
        <v>53</v>
      </c>
      <c r="F1400" t="s">
        <v>35</v>
      </c>
      <c r="G1400" t="s">
        <v>29</v>
      </c>
      <c r="H1400">
        <v>2886.88</v>
      </c>
      <c r="I1400">
        <v>918.92</v>
      </c>
      <c r="J1400">
        <v>1967.96</v>
      </c>
      <c r="K1400">
        <v>178.77</v>
      </c>
      <c r="L1400">
        <v>8267201</v>
      </c>
      <c r="M1400">
        <v>3.4900000000000003E-4</v>
      </c>
      <c r="N1400">
        <v>127734.08</v>
      </c>
      <c r="O1400">
        <v>6.94</v>
      </c>
      <c r="P1400">
        <v>2.21</v>
      </c>
      <c r="Q1400">
        <v>27.41</v>
      </c>
      <c r="R1400">
        <v>57.54</v>
      </c>
      <c r="S1400">
        <v>15.05</v>
      </c>
      <c r="T1400" t="s">
        <v>55</v>
      </c>
      <c r="U1400">
        <f>YEAR(Plastic_Pollution_Data[[#This Row],[Date]])</f>
        <v>2023</v>
      </c>
    </row>
    <row r="1401" spans="1:21" x14ac:dyDescent="0.35">
      <c r="A1401">
        <v>1205</v>
      </c>
      <c r="B1401" s="1">
        <v>45084</v>
      </c>
      <c r="C1401" t="s">
        <v>33</v>
      </c>
      <c r="D1401" t="s">
        <v>44</v>
      </c>
      <c r="E1401" t="s">
        <v>53</v>
      </c>
      <c r="F1401" t="s">
        <v>43</v>
      </c>
      <c r="G1401" t="s">
        <v>39</v>
      </c>
      <c r="H1401">
        <v>3322.15</v>
      </c>
      <c r="I1401">
        <v>1520.41</v>
      </c>
      <c r="J1401">
        <v>1801.74</v>
      </c>
      <c r="K1401">
        <v>92.94</v>
      </c>
      <c r="L1401">
        <v>5229222</v>
      </c>
      <c r="M1401">
        <v>6.3500000000000004E-4</v>
      </c>
      <c r="N1401">
        <v>199802.56</v>
      </c>
      <c r="O1401">
        <v>7.41</v>
      </c>
      <c r="P1401">
        <v>2.81</v>
      </c>
      <c r="Q1401">
        <v>38.36</v>
      </c>
      <c r="R1401">
        <v>52.34</v>
      </c>
      <c r="S1401">
        <v>9.3000000000000007</v>
      </c>
      <c r="T1401" t="s">
        <v>55</v>
      </c>
      <c r="U1401">
        <f>YEAR(Plastic_Pollution_Data[[#This Row],[Date]])</f>
        <v>2023</v>
      </c>
    </row>
    <row r="1402" spans="1:21" x14ac:dyDescent="0.35">
      <c r="A1402">
        <v>1250</v>
      </c>
      <c r="B1402" s="1">
        <v>45503</v>
      </c>
      <c r="C1402" t="s">
        <v>47</v>
      </c>
      <c r="D1402" t="s">
        <v>37</v>
      </c>
      <c r="E1402" t="s">
        <v>53</v>
      </c>
      <c r="F1402" t="s">
        <v>43</v>
      </c>
      <c r="G1402" t="s">
        <v>38</v>
      </c>
      <c r="H1402">
        <v>952.29</v>
      </c>
      <c r="I1402">
        <v>554.6</v>
      </c>
      <c r="J1402">
        <v>397.69</v>
      </c>
      <c r="K1402">
        <v>49.56</v>
      </c>
      <c r="L1402">
        <v>9180988</v>
      </c>
      <c r="M1402">
        <v>1.0399999999999999E-4</v>
      </c>
      <c r="N1402">
        <v>39612.400000000001</v>
      </c>
      <c r="O1402">
        <v>9.73</v>
      </c>
      <c r="P1402">
        <v>5.52</v>
      </c>
      <c r="Q1402">
        <v>43.15</v>
      </c>
      <c r="R1402">
        <v>47.18</v>
      </c>
      <c r="S1402">
        <v>9.67</v>
      </c>
      <c r="T1402" t="s">
        <v>55</v>
      </c>
      <c r="U1402">
        <f>YEAR(Plastic_Pollution_Data[[#This Row],[Date]])</f>
        <v>2024</v>
      </c>
    </row>
    <row r="1403" spans="1:21" x14ac:dyDescent="0.35">
      <c r="A1403">
        <v>1271</v>
      </c>
      <c r="B1403" s="1">
        <v>44916</v>
      </c>
      <c r="C1403" t="s">
        <v>45</v>
      </c>
      <c r="D1403" t="s">
        <v>37</v>
      </c>
      <c r="E1403" t="s">
        <v>53</v>
      </c>
      <c r="F1403" t="s">
        <v>28</v>
      </c>
      <c r="G1403" t="s">
        <v>38</v>
      </c>
      <c r="H1403">
        <v>2135.92</v>
      </c>
      <c r="I1403">
        <v>779.71</v>
      </c>
      <c r="J1403">
        <v>1356.21</v>
      </c>
      <c r="K1403">
        <v>275.91000000000003</v>
      </c>
      <c r="L1403">
        <v>4594272</v>
      </c>
      <c r="M1403">
        <v>4.6500000000000003E-4</v>
      </c>
      <c r="N1403">
        <v>191468.26</v>
      </c>
      <c r="O1403">
        <v>2.83</v>
      </c>
      <c r="P1403">
        <v>4.46</v>
      </c>
      <c r="Q1403">
        <v>38.21</v>
      </c>
      <c r="R1403">
        <v>28.26</v>
      </c>
      <c r="S1403">
        <v>33.53</v>
      </c>
      <c r="T1403" t="s">
        <v>55</v>
      </c>
      <c r="U1403">
        <f>YEAR(Plastic_Pollution_Data[[#This Row],[Date]])</f>
        <v>2022</v>
      </c>
    </row>
    <row r="1404" spans="1:21" x14ac:dyDescent="0.35">
      <c r="A1404">
        <v>1304</v>
      </c>
      <c r="B1404" s="1">
        <v>44797</v>
      </c>
      <c r="C1404" t="s">
        <v>33</v>
      </c>
      <c r="D1404" t="s">
        <v>44</v>
      </c>
      <c r="E1404" t="s">
        <v>53</v>
      </c>
      <c r="F1404" t="s">
        <v>43</v>
      </c>
      <c r="G1404" t="s">
        <v>29</v>
      </c>
      <c r="H1404">
        <v>2779.1</v>
      </c>
      <c r="I1404">
        <v>1160.8800000000001</v>
      </c>
      <c r="J1404">
        <v>1618.22</v>
      </c>
      <c r="K1404">
        <v>129.08000000000001</v>
      </c>
      <c r="L1404">
        <v>13807218</v>
      </c>
      <c r="M1404">
        <v>2.0100000000000001E-4</v>
      </c>
      <c r="N1404">
        <v>257125.9</v>
      </c>
      <c r="O1404">
        <v>2.66</v>
      </c>
      <c r="P1404">
        <v>2.0499999999999998</v>
      </c>
      <c r="Q1404">
        <v>29.92</v>
      </c>
      <c r="R1404">
        <v>30.73</v>
      </c>
      <c r="S1404">
        <v>39.35</v>
      </c>
      <c r="T1404" t="s">
        <v>55</v>
      </c>
      <c r="U1404">
        <f>YEAR(Plastic_Pollution_Data[[#This Row],[Date]])</f>
        <v>2022</v>
      </c>
    </row>
    <row r="1405" spans="1:21" x14ac:dyDescent="0.35">
      <c r="A1405">
        <v>1353</v>
      </c>
      <c r="B1405" s="1">
        <v>45052</v>
      </c>
      <c r="C1405" t="s">
        <v>20</v>
      </c>
      <c r="D1405" t="s">
        <v>27</v>
      </c>
      <c r="E1405" t="s">
        <v>53</v>
      </c>
      <c r="F1405" t="s">
        <v>28</v>
      </c>
      <c r="G1405" t="s">
        <v>29</v>
      </c>
      <c r="H1405">
        <v>4214.08</v>
      </c>
      <c r="I1405">
        <v>2303.3200000000002</v>
      </c>
      <c r="J1405">
        <v>1910.76</v>
      </c>
      <c r="K1405">
        <v>542.74</v>
      </c>
      <c r="L1405">
        <v>4845188</v>
      </c>
      <c r="M1405">
        <v>8.7000000000000001E-4</v>
      </c>
      <c r="N1405">
        <v>278352.84000000003</v>
      </c>
      <c r="O1405">
        <v>2.83</v>
      </c>
      <c r="P1405">
        <v>5.34</v>
      </c>
      <c r="Q1405">
        <v>66.849999999999994</v>
      </c>
      <c r="R1405">
        <v>27.28</v>
      </c>
      <c r="S1405">
        <v>5.87</v>
      </c>
      <c r="T1405" t="s">
        <v>55</v>
      </c>
      <c r="U1405">
        <f>YEAR(Plastic_Pollution_Data[[#This Row],[Date]])</f>
        <v>2023</v>
      </c>
    </row>
    <row r="1406" spans="1:21" x14ac:dyDescent="0.35">
      <c r="A1406">
        <v>1375</v>
      </c>
      <c r="B1406" s="1">
        <v>45298</v>
      </c>
      <c r="C1406" t="s">
        <v>26</v>
      </c>
      <c r="D1406" t="s">
        <v>34</v>
      </c>
      <c r="E1406" t="s">
        <v>53</v>
      </c>
      <c r="F1406" t="s">
        <v>43</v>
      </c>
      <c r="G1406" t="s">
        <v>29</v>
      </c>
      <c r="H1406">
        <v>4327.97</v>
      </c>
      <c r="I1406">
        <v>2187.69</v>
      </c>
      <c r="J1406">
        <v>2140.2800000000002</v>
      </c>
      <c r="K1406">
        <v>384.62</v>
      </c>
      <c r="L1406">
        <v>188146</v>
      </c>
      <c r="M1406">
        <v>2.3002999999999999E-2</v>
      </c>
      <c r="N1406">
        <v>197634.13</v>
      </c>
      <c r="O1406">
        <v>3.44</v>
      </c>
      <c r="P1406">
        <v>2.42</v>
      </c>
      <c r="Q1406">
        <v>24.56</v>
      </c>
      <c r="R1406">
        <v>41.13</v>
      </c>
      <c r="S1406">
        <v>34.31</v>
      </c>
      <c r="T1406" t="s">
        <v>55</v>
      </c>
      <c r="U1406">
        <f>YEAR(Plastic_Pollution_Data[[#This Row],[Date]])</f>
        <v>2024</v>
      </c>
    </row>
    <row r="1407" spans="1:21" x14ac:dyDescent="0.35">
      <c r="A1407">
        <v>1383</v>
      </c>
      <c r="B1407" s="1">
        <v>45459</v>
      </c>
      <c r="C1407" t="s">
        <v>30</v>
      </c>
      <c r="D1407" t="s">
        <v>41</v>
      </c>
      <c r="E1407" t="s">
        <v>53</v>
      </c>
      <c r="F1407" t="s">
        <v>43</v>
      </c>
      <c r="G1407" t="s">
        <v>38</v>
      </c>
      <c r="H1407">
        <v>1341.96</v>
      </c>
      <c r="I1407">
        <v>318.64</v>
      </c>
      <c r="J1407">
        <v>1023.32</v>
      </c>
      <c r="K1407">
        <v>289.83999999999997</v>
      </c>
      <c r="L1407">
        <v>4054092</v>
      </c>
      <c r="M1407">
        <v>3.3100000000000002E-4</v>
      </c>
      <c r="N1407">
        <v>203462.44</v>
      </c>
      <c r="O1407">
        <v>1.7</v>
      </c>
      <c r="P1407">
        <v>4.7699999999999996</v>
      </c>
      <c r="Q1407">
        <v>16.760000000000002</v>
      </c>
      <c r="R1407">
        <v>43.34</v>
      </c>
      <c r="S1407">
        <v>39.9</v>
      </c>
      <c r="T1407" t="s">
        <v>55</v>
      </c>
      <c r="U1407">
        <f>YEAR(Plastic_Pollution_Data[[#This Row],[Date]])</f>
        <v>2024</v>
      </c>
    </row>
    <row r="1408" spans="1:21" x14ac:dyDescent="0.35">
      <c r="A1408">
        <v>1400</v>
      </c>
      <c r="B1408" s="1">
        <v>44894</v>
      </c>
      <c r="C1408" t="s">
        <v>36</v>
      </c>
      <c r="D1408" t="s">
        <v>49</v>
      </c>
      <c r="E1408" t="s">
        <v>53</v>
      </c>
      <c r="F1408" t="s">
        <v>28</v>
      </c>
      <c r="G1408" t="s">
        <v>40</v>
      </c>
      <c r="H1408">
        <v>1243.26</v>
      </c>
      <c r="I1408">
        <v>451.39</v>
      </c>
      <c r="J1408">
        <v>791.87</v>
      </c>
      <c r="K1408">
        <v>53.35</v>
      </c>
      <c r="L1408">
        <v>189814</v>
      </c>
      <c r="M1408">
        <v>6.5500000000000003E-3</v>
      </c>
      <c r="N1408">
        <v>60506.38</v>
      </c>
      <c r="O1408">
        <v>8.6</v>
      </c>
      <c r="P1408">
        <v>5.1100000000000003</v>
      </c>
      <c r="Q1408">
        <v>24.74</v>
      </c>
      <c r="R1408">
        <v>27.54</v>
      </c>
      <c r="S1408">
        <v>47.72</v>
      </c>
      <c r="T1408" t="s">
        <v>55</v>
      </c>
      <c r="U1408">
        <f>YEAR(Plastic_Pollution_Data[[#This Row],[Date]])</f>
        <v>2022</v>
      </c>
    </row>
    <row r="1409" spans="1:21" x14ac:dyDescent="0.35">
      <c r="A1409">
        <v>1401</v>
      </c>
      <c r="B1409" s="1">
        <v>45488</v>
      </c>
      <c r="C1409" t="s">
        <v>33</v>
      </c>
      <c r="D1409" t="s">
        <v>41</v>
      </c>
      <c r="E1409" t="s">
        <v>53</v>
      </c>
      <c r="F1409" t="s">
        <v>28</v>
      </c>
      <c r="G1409" t="s">
        <v>38</v>
      </c>
      <c r="H1409">
        <v>4558.1400000000003</v>
      </c>
      <c r="I1409">
        <v>2116.04</v>
      </c>
      <c r="J1409">
        <v>2442.1</v>
      </c>
      <c r="K1409">
        <v>554.74</v>
      </c>
      <c r="L1409">
        <v>17246961</v>
      </c>
      <c r="M1409">
        <v>2.6400000000000002E-4</v>
      </c>
      <c r="N1409">
        <v>476222.77</v>
      </c>
      <c r="O1409">
        <v>2.59</v>
      </c>
      <c r="P1409">
        <v>7.94</v>
      </c>
      <c r="Q1409">
        <v>33.979999999999997</v>
      </c>
      <c r="R1409">
        <v>13.04</v>
      </c>
      <c r="S1409">
        <v>52.98</v>
      </c>
      <c r="T1409" t="s">
        <v>55</v>
      </c>
      <c r="U1409">
        <f>YEAR(Plastic_Pollution_Data[[#This Row],[Date]])</f>
        <v>2024</v>
      </c>
    </row>
    <row r="1410" spans="1:21" x14ac:dyDescent="0.35">
      <c r="A1410">
        <v>1412</v>
      </c>
      <c r="B1410" s="1">
        <v>44864</v>
      </c>
      <c r="C1410" t="s">
        <v>45</v>
      </c>
      <c r="D1410" t="s">
        <v>21</v>
      </c>
      <c r="E1410" t="s">
        <v>53</v>
      </c>
      <c r="F1410" t="s">
        <v>35</v>
      </c>
      <c r="G1410" t="s">
        <v>24</v>
      </c>
      <c r="H1410">
        <v>1233.19</v>
      </c>
      <c r="I1410">
        <v>242.75</v>
      </c>
      <c r="J1410">
        <v>990.44</v>
      </c>
      <c r="K1410">
        <v>291.20999999999998</v>
      </c>
      <c r="L1410">
        <v>8966918</v>
      </c>
      <c r="M1410">
        <v>1.3799999999999999E-4</v>
      </c>
      <c r="N1410">
        <v>130537.63</v>
      </c>
      <c r="O1410">
        <v>2.21</v>
      </c>
      <c r="P1410">
        <v>4.76</v>
      </c>
      <c r="Q1410">
        <v>18.77</v>
      </c>
      <c r="R1410">
        <v>53.54</v>
      </c>
      <c r="S1410">
        <v>27.69</v>
      </c>
      <c r="T1410" t="s">
        <v>55</v>
      </c>
      <c r="U1410">
        <f>YEAR(Plastic_Pollution_Data[[#This Row],[Date]])</f>
        <v>2022</v>
      </c>
    </row>
    <row r="1411" spans="1:21" x14ac:dyDescent="0.35">
      <c r="A1411">
        <v>1466</v>
      </c>
      <c r="B1411" s="1">
        <v>45276</v>
      </c>
      <c r="C1411" t="s">
        <v>47</v>
      </c>
      <c r="D1411" t="s">
        <v>42</v>
      </c>
      <c r="E1411" t="s">
        <v>53</v>
      </c>
      <c r="F1411" t="s">
        <v>23</v>
      </c>
      <c r="G1411" t="s">
        <v>32</v>
      </c>
      <c r="H1411">
        <v>4846.3599999999997</v>
      </c>
      <c r="I1411">
        <v>1961.11</v>
      </c>
      <c r="J1411">
        <v>2885.25</v>
      </c>
      <c r="K1411">
        <v>647.58000000000004</v>
      </c>
      <c r="L1411">
        <v>11671182</v>
      </c>
      <c r="M1411">
        <v>4.15E-4</v>
      </c>
      <c r="N1411">
        <v>302721.34000000003</v>
      </c>
      <c r="O1411">
        <v>6.62</v>
      </c>
      <c r="P1411">
        <v>4.41</v>
      </c>
      <c r="Q1411">
        <v>62.51</v>
      </c>
      <c r="R1411">
        <v>47.18</v>
      </c>
      <c r="S1411">
        <v>-9.69</v>
      </c>
      <c r="T1411" t="s">
        <v>55</v>
      </c>
      <c r="U1411">
        <f>YEAR(Plastic_Pollution_Data[[#This Row],[Date]])</f>
        <v>2023</v>
      </c>
    </row>
    <row r="1412" spans="1:21" x14ac:dyDescent="0.35">
      <c r="A1412">
        <v>1478</v>
      </c>
      <c r="B1412" s="1">
        <v>45092</v>
      </c>
      <c r="C1412" t="s">
        <v>45</v>
      </c>
      <c r="D1412" t="s">
        <v>42</v>
      </c>
      <c r="E1412" t="s">
        <v>53</v>
      </c>
      <c r="F1412" t="s">
        <v>28</v>
      </c>
      <c r="G1412" t="s">
        <v>32</v>
      </c>
      <c r="H1412">
        <v>3012.85</v>
      </c>
      <c r="I1412">
        <v>1111.56</v>
      </c>
      <c r="J1412">
        <v>1901.29</v>
      </c>
      <c r="K1412">
        <v>104.22</v>
      </c>
      <c r="L1412">
        <v>17910843</v>
      </c>
      <c r="M1412">
        <v>1.6799999999999999E-4</v>
      </c>
      <c r="N1412">
        <v>354276.37</v>
      </c>
      <c r="O1412">
        <v>1.6</v>
      </c>
      <c r="P1412">
        <v>2.0699999999999998</v>
      </c>
      <c r="Q1412">
        <v>48.19</v>
      </c>
      <c r="R1412">
        <v>27.76</v>
      </c>
      <c r="S1412">
        <v>24.05</v>
      </c>
      <c r="T1412" t="s">
        <v>55</v>
      </c>
      <c r="U1412">
        <f>YEAR(Plastic_Pollution_Data[[#This Row],[Date]])</f>
        <v>2023</v>
      </c>
    </row>
    <row r="1413" spans="1:21" x14ac:dyDescent="0.35">
      <c r="A1413">
        <v>1479</v>
      </c>
      <c r="B1413" s="1">
        <v>44859</v>
      </c>
      <c r="C1413" t="s">
        <v>20</v>
      </c>
      <c r="D1413" t="s">
        <v>37</v>
      </c>
      <c r="E1413" t="s">
        <v>53</v>
      </c>
      <c r="F1413" t="s">
        <v>23</v>
      </c>
      <c r="G1413" t="s">
        <v>46</v>
      </c>
      <c r="H1413">
        <v>1378.04</v>
      </c>
      <c r="I1413">
        <v>246.76</v>
      </c>
      <c r="J1413">
        <v>1131.28</v>
      </c>
      <c r="K1413">
        <v>326.13</v>
      </c>
      <c r="L1413">
        <v>10017599</v>
      </c>
      <c r="M1413">
        <v>1.3799999999999999E-4</v>
      </c>
      <c r="N1413">
        <v>166355.98000000001</v>
      </c>
      <c r="O1413">
        <v>6.43</v>
      </c>
      <c r="P1413">
        <v>9.9700000000000006</v>
      </c>
      <c r="Q1413">
        <v>53.72</v>
      </c>
      <c r="R1413">
        <v>37.67</v>
      </c>
      <c r="S1413">
        <v>8.61</v>
      </c>
      <c r="T1413" t="s">
        <v>55</v>
      </c>
      <c r="U1413">
        <f>YEAR(Plastic_Pollution_Data[[#This Row],[Date]])</f>
        <v>2022</v>
      </c>
    </row>
    <row r="1414" spans="1:21" x14ac:dyDescent="0.35">
      <c r="A1414">
        <v>3</v>
      </c>
      <c r="B1414" s="1">
        <v>45019</v>
      </c>
      <c r="C1414" t="s">
        <v>26</v>
      </c>
      <c r="D1414" t="s">
        <v>44</v>
      </c>
      <c r="E1414" t="s">
        <v>22</v>
      </c>
      <c r="F1414" t="s">
        <v>43</v>
      </c>
      <c r="G1414" t="s">
        <v>40</v>
      </c>
      <c r="H1414">
        <v>1188.97</v>
      </c>
      <c r="I1414">
        <v>215.43</v>
      </c>
      <c r="J1414">
        <v>973.54</v>
      </c>
      <c r="K1414">
        <v>87.53</v>
      </c>
      <c r="L1414">
        <v>1484580</v>
      </c>
      <c r="M1414">
        <v>8.0099999999999995E-4</v>
      </c>
      <c r="N1414">
        <v>55657.34</v>
      </c>
      <c r="O1414">
        <v>8.51</v>
      </c>
      <c r="P1414">
        <v>5.94</v>
      </c>
      <c r="Q1414">
        <v>18.3</v>
      </c>
      <c r="R1414">
        <v>17.739999999999998</v>
      </c>
      <c r="S1414">
        <v>63.96</v>
      </c>
      <c r="T1414" t="s">
        <v>55</v>
      </c>
      <c r="U1414">
        <f>YEAR(Plastic_Pollution_Data[[#This Row],[Date]])</f>
        <v>2023</v>
      </c>
    </row>
    <row r="1415" spans="1:21" x14ac:dyDescent="0.35">
      <c r="A1415">
        <v>13</v>
      </c>
      <c r="B1415" s="1">
        <v>45323</v>
      </c>
      <c r="C1415" t="s">
        <v>26</v>
      </c>
      <c r="D1415" t="s">
        <v>37</v>
      </c>
      <c r="E1415" t="s">
        <v>22</v>
      </c>
      <c r="F1415" t="s">
        <v>28</v>
      </c>
      <c r="G1415" t="s">
        <v>29</v>
      </c>
      <c r="H1415">
        <v>206.97</v>
      </c>
      <c r="I1415">
        <v>31.95</v>
      </c>
      <c r="J1415">
        <v>175.02</v>
      </c>
      <c r="K1415">
        <v>12.36</v>
      </c>
      <c r="L1415">
        <v>12522495</v>
      </c>
      <c r="M1415">
        <v>1.7E-5</v>
      </c>
      <c r="N1415">
        <v>18957.95</v>
      </c>
      <c r="O1415">
        <v>1.24</v>
      </c>
      <c r="P1415">
        <v>2.37</v>
      </c>
      <c r="Q1415">
        <v>45.45</v>
      </c>
      <c r="R1415">
        <v>32.33</v>
      </c>
      <c r="S1415">
        <v>22.22</v>
      </c>
      <c r="T1415" t="s">
        <v>55</v>
      </c>
      <c r="U1415">
        <f>YEAR(Plastic_Pollution_Data[[#This Row],[Date]])</f>
        <v>2024</v>
      </c>
    </row>
    <row r="1416" spans="1:21" x14ac:dyDescent="0.35">
      <c r="A1416">
        <v>23</v>
      </c>
      <c r="B1416" s="1">
        <v>45276</v>
      </c>
      <c r="C1416" t="s">
        <v>33</v>
      </c>
      <c r="D1416" t="s">
        <v>27</v>
      </c>
      <c r="E1416" t="s">
        <v>22</v>
      </c>
      <c r="F1416" t="s">
        <v>43</v>
      </c>
      <c r="G1416" t="s">
        <v>29</v>
      </c>
      <c r="H1416">
        <v>3421.84</v>
      </c>
      <c r="I1416">
        <v>438.93</v>
      </c>
      <c r="J1416">
        <v>2982.91</v>
      </c>
      <c r="K1416">
        <v>478.25</v>
      </c>
      <c r="L1416">
        <v>1968234</v>
      </c>
      <c r="M1416">
        <v>1.7390000000000001E-3</v>
      </c>
      <c r="N1416">
        <v>165973.4</v>
      </c>
      <c r="O1416">
        <v>6.03</v>
      </c>
      <c r="P1416">
        <v>2.2000000000000002</v>
      </c>
      <c r="Q1416">
        <v>27.94</v>
      </c>
      <c r="R1416">
        <v>50.84</v>
      </c>
      <c r="S1416">
        <v>21.22</v>
      </c>
      <c r="T1416" t="s">
        <v>55</v>
      </c>
      <c r="U1416">
        <f>YEAR(Plastic_Pollution_Data[[#This Row],[Date]])</f>
        <v>2023</v>
      </c>
    </row>
    <row r="1417" spans="1:21" x14ac:dyDescent="0.35">
      <c r="A1417">
        <v>32</v>
      </c>
      <c r="B1417" s="1">
        <v>45471</v>
      </c>
      <c r="C1417" t="s">
        <v>20</v>
      </c>
      <c r="D1417" t="s">
        <v>44</v>
      </c>
      <c r="E1417" t="s">
        <v>22</v>
      </c>
      <c r="F1417" t="s">
        <v>35</v>
      </c>
      <c r="G1417" t="s">
        <v>46</v>
      </c>
      <c r="H1417">
        <v>4466.38</v>
      </c>
      <c r="I1417">
        <v>1689.82</v>
      </c>
      <c r="J1417">
        <v>2776.56</v>
      </c>
      <c r="K1417">
        <v>811.01</v>
      </c>
      <c r="L1417">
        <v>7987260</v>
      </c>
      <c r="M1417">
        <v>5.5900000000000004E-4</v>
      </c>
      <c r="N1417">
        <v>189295.91</v>
      </c>
      <c r="O1417">
        <v>4.97</v>
      </c>
      <c r="P1417">
        <v>1.79</v>
      </c>
      <c r="Q1417">
        <v>33.520000000000003</v>
      </c>
      <c r="R1417">
        <v>27.54</v>
      </c>
      <c r="S1417">
        <v>38.94</v>
      </c>
      <c r="T1417" t="s">
        <v>55</v>
      </c>
      <c r="U1417">
        <f>YEAR(Plastic_Pollution_Data[[#This Row],[Date]])</f>
        <v>2024</v>
      </c>
    </row>
    <row r="1418" spans="1:21" x14ac:dyDescent="0.35">
      <c r="A1418">
        <v>51</v>
      </c>
      <c r="B1418" s="1">
        <v>44757</v>
      </c>
      <c r="C1418" t="s">
        <v>26</v>
      </c>
      <c r="D1418" t="s">
        <v>27</v>
      </c>
      <c r="E1418" t="s">
        <v>22</v>
      </c>
      <c r="F1418" t="s">
        <v>35</v>
      </c>
      <c r="G1418" t="s">
        <v>38</v>
      </c>
      <c r="H1418">
        <v>1294.43</v>
      </c>
      <c r="I1418">
        <v>223.03</v>
      </c>
      <c r="J1418">
        <v>1071.4000000000001</v>
      </c>
      <c r="K1418">
        <v>198.39</v>
      </c>
      <c r="L1418">
        <v>2790688</v>
      </c>
      <c r="M1418">
        <v>4.64E-4</v>
      </c>
      <c r="N1418">
        <v>128919.13</v>
      </c>
      <c r="O1418">
        <v>2.5099999999999998</v>
      </c>
      <c r="P1418">
        <v>4.0999999999999996</v>
      </c>
      <c r="Q1418">
        <v>48.43</v>
      </c>
      <c r="R1418">
        <v>27.42</v>
      </c>
      <c r="S1418">
        <v>24.15</v>
      </c>
      <c r="T1418" t="s">
        <v>55</v>
      </c>
      <c r="U1418">
        <f>YEAR(Plastic_Pollution_Data[[#This Row],[Date]])</f>
        <v>2022</v>
      </c>
    </row>
    <row r="1419" spans="1:21" x14ac:dyDescent="0.35">
      <c r="A1419">
        <v>67</v>
      </c>
      <c r="B1419" s="1">
        <v>45290</v>
      </c>
      <c r="C1419" t="s">
        <v>30</v>
      </c>
      <c r="D1419" t="s">
        <v>37</v>
      </c>
      <c r="E1419" t="s">
        <v>22</v>
      </c>
      <c r="F1419" t="s">
        <v>23</v>
      </c>
      <c r="G1419" t="s">
        <v>24</v>
      </c>
      <c r="H1419">
        <v>836.41</v>
      </c>
      <c r="I1419">
        <v>409.23</v>
      </c>
      <c r="J1419">
        <v>427.18</v>
      </c>
      <c r="K1419">
        <v>56.9</v>
      </c>
      <c r="L1419">
        <v>15120243</v>
      </c>
      <c r="M1419">
        <v>5.5000000000000002E-5</v>
      </c>
      <c r="N1419">
        <v>36969.050000000003</v>
      </c>
      <c r="O1419">
        <v>6.94</v>
      </c>
      <c r="P1419">
        <v>9.01</v>
      </c>
      <c r="Q1419">
        <v>48.47</v>
      </c>
      <c r="R1419">
        <v>52.63</v>
      </c>
      <c r="S1419">
        <v>-1.1000000000000001</v>
      </c>
      <c r="T1419" t="s">
        <v>55</v>
      </c>
      <c r="U1419">
        <f>YEAR(Plastic_Pollution_Data[[#This Row],[Date]])</f>
        <v>2023</v>
      </c>
    </row>
    <row r="1420" spans="1:21" x14ac:dyDescent="0.35">
      <c r="A1420">
        <v>145</v>
      </c>
      <c r="B1420" s="1">
        <v>45123</v>
      </c>
      <c r="C1420" t="s">
        <v>30</v>
      </c>
      <c r="D1420" t="s">
        <v>27</v>
      </c>
      <c r="E1420" t="s">
        <v>22</v>
      </c>
      <c r="F1420" t="s">
        <v>35</v>
      </c>
      <c r="G1420" t="s">
        <v>46</v>
      </c>
      <c r="H1420">
        <v>1755.88</v>
      </c>
      <c r="I1420">
        <v>871.6</v>
      </c>
      <c r="J1420">
        <v>884.28</v>
      </c>
      <c r="K1420">
        <v>135.66</v>
      </c>
      <c r="L1420">
        <v>18508294</v>
      </c>
      <c r="M1420">
        <v>9.5000000000000005E-5</v>
      </c>
      <c r="N1420">
        <v>94546.64</v>
      </c>
      <c r="O1420">
        <v>2.66</v>
      </c>
      <c r="P1420">
        <v>6.73</v>
      </c>
      <c r="Q1420">
        <v>65.25</v>
      </c>
      <c r="R1420">
        <v>19.07</v>
      </c>
      <c r="S1420">
        <v>15.68</v>
      </c>
      <c r="T1420" t="s">
        <v>55</v>
      </c>
      <c r="U1420">
        <f>YEAR(Plastic_Pollution_Data[[#This Row],[Date]])</f>
        <v>2023</v>
      </c>
    </row>
    <row r="1421" spans="1:21" x14ac:dyDescent="0.35">
      <c r="A1421">
        <v>152</v>
      </c>
      <c r="B1421" s="1">
        <v>45345</v>
      </c>
      <c r="C1421" t="s">
        <v>20</v>
      </c>
      <c r="D1421" t="s">
        <v>31</v>
      </c>
      <c r="E1421" t="s">
        <v>22</v>
      </c>
      <c r="F1421" t="s">
        <v>35</v>
      </c>
      <c r="G1421" t="s">
        <v>39</v>
      </c>
      <c r="H1421">
        <v>1510.46</v>
      </c>
      <c r="I1421">
        <v>353</v>
      </c>
      <c r="J1421">
        <v>1157.46</v>
      </c>
      <c r="K1421">
        <v>96.79</v>
      </c>
      <c r="L1421">
        <v>7584848</v>
      </c>
      <c r="M1421">
        <v>1.9900000000000001E-4</v>
      </c>
      <c r="N1421">
        <v>100196.41</v>
      </c>
      <c r="O1421">
        <v>8.52</v>
      </c>
      <c r="P1421">
        <v>4.33</v>
      </c>
      <c r="Q1421">
        <v>40.380000000000003</v>
      </c>
      <c r="R1421">
        <v>27.7</v>
      </c>
      <c r="S1421">
        <v>31.92</v>
      </c>
      <c r="T1421" t="s">
        <v>55</v>
      </c>
      <c r="U1421">
        <f>YEAR(Plastic_Pollution_Data[[#This Row],[Date]])</f>
        <v>2024</v>
      </c>
    </row>
    <row r="1422" spans="1:21" x14ac:dyDescent="0.35">
      <c r="A1422">
        <v>180</v>
      </c>
      <c r="B1422" s="1">
        <v>45546</v>
      </c>
      <c r="C1422" t="s">
        <v>20</v>
      </c>
      <c r="D1422" t="s">
        <v>42</v>
      </c>
      <c r="E1422" t="s">
        <v>22</v>
      </c>
      <c r="F1422" t="s">
        <v>28</v>
      </c>
      <c r="G1422" t="s">
        <v>29</v>
      </c>
      <c r="H1422">
        <v>3914.06</v>
      </c>
      <c r="I1422">
        <v>615.79</v>
      </c>
      <c r="J1422">
        <v>3298.27</v>
      </c>
      <c r="K1422">
        <v>749.96</v>
      </c>
      <c r="L1422">
        <v>4532076</v>
      </c>
      <c r="M1422">
        <v>8.6399999999999997E-4</v>
      </c>
      <c r="N1422">
        <v>616283.59</v>
      </c>
      <c r="O1422">
        <v>5.0999999999999996</v>
      </c>
      <c r="P1422">
        <v>3.77</v>
      </c>
      <c r="Q1422">
        <v>17.12</v>
      </c>
      <c r="R1422">
        <v>55.93</v>
      </c>
      <c r="S1422">
        <v>26.95</v>
      </c>
      <c r="T1422" t="s">
        <v>55</v>
      </c>
      <c r="U1422">
        <f>YEAR(Plastic_Pollution_Data[[#This Row],[Date]])</f>
        <v>2024</v>
      </c>
    </row>
    <row r="1423" spans="1:21" x14ac:dyDescent="0.35">
      <c r="A1423">
        <v>230</v>
      </c>
      <c r="B1423" s="1">
        <v>44968</v>
      </c>
      <c r="C1423" t="s">
        <v>48</v>
      </c>
      <c r="D1423" t="s">
        <v>31</v>
      </c>
      <c r="E1423" t="s">
        <v>22</v>
      </c>
      <c r="F1423" t="s">
        <v>23</v>
      </c>
      <c r="G1423" t="s">
        <v>39</v>
      </c>
      <c r="H1423">
        <v>1427.04</v>
      </c>
      <c r="I1423">
        <v>756.05</v>
      </c>
      <c r="J1423">
        <v>670.99</v>
      </c>
      <c r="K1423">
        <v>58.14</v>
      </c>
      <c r="L1423">
        <v>4508382</v>
      </c>
      <c r="M1423">
        <v>3.1700000000000001E-4</v>
      </c>
      <c r="N1423">
        <v>46153.760000000002</v>
      </c>
      <c r="O1423">
        <v>2.64</v>
      </c>
      <c r="P1423">
        <v>9.94</v>
      </c>
      <c r="Q1423">
        <v>47.45</v>
      </c>
      <c r="R1423">
        <v>29.21</v>
      </c>
      <c r="S1423">
        <v>23.34</v>
      </c>
      <c r="T1423" t="s">
        <v>55</v>
      </c>
      <c r="U1423">
        <f>YEAR(Plastic_Pollution_Data[[#This Row],[Date]])</f>
        <v>2023</v>
      </c>
    </row>
    <row r="1424" spans="1:21" x14ac:dyDescent="0.35">
      <c r="A1424">
        <v>295</v>
      </c>
      <c r="B1424" s="1">
        <v>45130</v>
      </c>
      <c r="C1424" t="s">
        <v>26</v>
      </c>
      <c r="D1424" t="s">
        <v>41</v>
      </c>
      <c r="E1424" t="s">
        <v>22</v>
      </c>
      <c r="F1424" t="s">
        <v>43</v>
      </c>
      <c r="G1424" t="s">
        <v>32</v>
      </c>
      <c r="H1424">
        <v>2790.87</v>
      </c>
      <c r="I1424">
        <v>776.36</v>
      </c>
      <c r="J1424">
        <v>2014.51</v>
      </c>
      <c r="K1424">
        <v>111.54</v>
      </c>
      <c r="L1424">
        <v>15712362</v>
      </c>
      <c r="M1424">
        <v>1.7799999999999999E-4</v>
      </c>
      <c r="N1424">
        <v>297876.14</v>
      </c>
      <c r="O1424">
        <v>3.56</v>
      </c>
      <c r="P1424">
        <v>9.32</v>
      </c>
      <c r="Q1424">
        <v>14.76</v>
      </c>
      <c r="R1424">
        <v>37.58</v>
      </c>
      <c r="S1424">
        <v>47.66</v>
      </c>
      <c r="T1424" t="s">
        <v>55</v>
      </c>
      <c r="U1424">
        <f>YEAR(Plastic_Pollution_Data[[#This Row],[Date]])</f>
        <v>2023</v>
      </c>
    </row>
    <row r="1425" spans="1:21" x14ac:dyDescent="0.35">
      <c r="A1425">
        <v>301</v>
      </c>
      <c r="B1425" s="1">
        <v>44582</v>
      </c>
      <c r="C1425" t="s">
        <v>20</v>
      </c>
      <c r="D1425" t="s">
        <v>27</v>
      </c>
      <c r="E1425" t="s">
        <v>22</v>
      </c>
      <c r="F1425" t="s">
        <v>35</v>
      </c>
      <c r="G1425" t="s">
        <v>29</v>
      </c>
      <c r="H1425">
        <v>4553.3</v>
      </c>
      <c r="I1425">
        <v>2580.85</v>
      </c>
      <c r="J1425">
        <v>1972.45</v>
      </c>
      <c r="K1425">
        <v>295.58999999999997</v>
      </c>
      <c r="L1425">
        <v>16207945</v>
      </c>
      <c r="M1425">
        <v>2.81E-4</v>
      </c>
      <c r="N1425">
        <v>243559.96</v>
      </c>
      <c r="O1425">
        <v>2.0099999999999998</v>
      </c>
      <c r="P1425">
        <v>1.01</v>
      </c>
      <c r="Q1425">
        <v>49.1</v>
      </c>
      <c r="R1425">
        <v>38.67</v>
      </c>
      <c r="S1425">
        <v>12.23</v>
      </c>
      <c r="T1425" t="s">
        <v>55</v>
      </c>
      <c r="U1425">
        <f>YEAR(Plastic_Pollution_Data[[#This Row],[Date]])</f>
        <v>2022</v>
      </c>
    </row>
    <row r="1426" spans="1:21" x14ac:dyDescent="0.35">
      <c r="A1426">
        <v>311</v>
      </c>
      <c r="B1426" s="1">
        <v>44593</v>
      </c>
      <c r="C1426" t="s">
        <v>20</v>
      </c>
      <c r="D1426" t="s">
        <v>42</v>
      </c>
      <c r="E1426" t="s">
        <v>22</v>
      </c>
      <c r="F1426" t="s">
        <v>23</v>
      </c>
      <c r="G1426" t="s">
        <v>29</v>
      </c>
      <c r="H1426">
        <v>279.95999999999998</v>
      </c>
      <c r="I1426">
        <v>132.29</v>
      </c>
      <c r="J1426">
        <v>147.66999999999999</v>
      </c>
      <c r="K1426">
        <v>22.72</v>
      </c>
      <c r="L1426">
        <v>16421993</v>
      </c>
      <c r="M1426">
        <v>1.7E-5</v>
      </c>
      <c r="N1426">
        <v>19560.52</v>
      </c>
      <c r="O1426">
        <v>3.08</v>
      </c>
      <c r="P1426">
        <v>9.1</v>
      </c>
      <c r="Q1426">
        <v>16.71</v>
      </c>
      <c r="R1426">
        <v>35.25</v>
      </c>
      <c r="S1426">
        <v>48.04</v>
      </c>
      <c r="T1426" t="s">
        <v>55</v>
      </c>
      <c r="U1426">
        <f>YEAR(Plastic_Pollution_Data[[#This Row],[Date]])</f>
        <v>2022</v>
      </c>
    </row>
    <row r="1427" spans="1:21" x14ac:dyDescent="0.35">
      <c r="A1427">
        <v>324</v>
      </c>
      <c r="B1427" s="1">
        <v>44679</v>
      </c>
      <c r="C1427" t="s">
        <v>47</v>
      </c>
      <c r="D1427" t="s">
        <v>34</v>
      </c>
      <c r="E1427" t="s">
        <v>22</v>
      </c>
      <c r="F1427" t="s">
        <v>35</v>
      </c>
      <c r="G1427" t="s">
        <v>24</v>
      </c>
      <c r="H1427">
        <v>417.19</v>
      </c>
      <c r="I1427">
        <v>43.44</v>
      </c>
      <c r="J1427">
        <v>373.75</v>
      </c>
      <c r="K1427">
        <v>36.090000000000003</v>
      </c>
      <c r="L1427">
        <v>12224534</v>
      </c>
      <c r="M1427">
        <v>3.4E-5</v>
      </c>
      <c r="N1427">
        <v>69816.58</v>
      </c>
      <c r="O1427">
        <v>7.95</v>
      </c>
      <c r="P1427">
        <v>3.55</v>
      </c>
      <c r="Q1427">
        <v>48.08</v>
      </c>
      <c r="R1427">
        <v>26.68</v>
      </c>
      <c r="S1427">
        <v>25.24</v>
      </c>
      <c r="T1427" t="s">
        <v>55</v>
      </c>
      <c r="U1427">
        <f>YEAR(Plastic_Pollution_Data[[#This Row],[Date]])</f>
        <v>2022</v>
      </c>
    </row>
    <row r="1428" spans="1:21" x14ac:dyDescent="0.35">
      <c r="A1428">
        <v>333</v>
      </c>
      <c r="B1428" s="1">
        <v>45384</v>
      </c>
      <c r="C1428" t="s">
        <v>48</v>
      </c>
      <c r="D1428" t="s">
        <v>21</v>
      </c>
      <c r="E1428" t="s">
        <v>22</v>
      </c>
      <c r="F1428" t="s">
        <v>43</v>
      </c>
      <c r="G1428" t="s">
        <v>29</v>
      </c>
      <c r="H1428">
        <v>4030.59</v>
      </c>
      <c r="I1428">
        <v>2004.06</v>
      </c>
      <c r="J1428">
        <v>2026.53</v>
      </c>
      <c r="K1428">
        <v>373.1</v>
      </c>
      <c r="L1428">
        <v>6474847</v>
      </c>
      <c r="M1428">
        <v>6.2200000000000005E-4</v>
      </c>
      <c r="N1428">
        <v>225894.6</v>
      </c>
      <c r="O1428">
        <v>9.48</v>
      </c>
      <c r="P1428">
        <v>2.5099999999999998</v>
      </c>
      <c r="Q1428">
        <v>13.97</v>
      </c>
      <c r="R1428">
        <v>14.21</v>
      </c>
      <c r="S1428">
        <v>71.819999999999993</v>
      </c>
      <c r="T1428" t="s">
        <v>55</v>
      </c>
      <c r="U1428">
        <f>YEAR(Plastic_Pollution_Data[[#This Row],[Date]])</f>
        <v>2024</v>
      </c>
    </row>
    <row r="1429" spans="1:21" x14ac:dyDescent="0.35">
      <c r="A1429">
        <v>339</v>
      </c>
      <c r="B1429" s="1">
        <v>44970</v>
      </c>
      <c r="C1429" t="s">
        <v>45</v>
      </c>
      <c r="D1429" t="s">
        <v>44</v>
      </c>
      <c r="E1429" t="s">
        <v>22</v>
      </c>
      <c r="F1429" t="s">
        <v>23</v>
      </c>
      <c r="G1429" t="s">
        <v>32</v>
      </c>
      <c r="H1429">
        <v>3409.48</v>
      </c>
      <c r="I1429">
        <v>883.85</v>
      </c>
      <c r="J1429">
        <v>2525.63</v>
      </c>
      <c r="K1429">
        <v>416.98</v>
      </c>
      <c r="L1429">
        <v>5274068</v>
      </c>
      <c r="M1429">
        <v>6.4599999999999998E-4</v>
      </c>
      <c r="N1429">
        <v>401026.94</v>
      </c>
      <c r="O1429">
        <v>5.33</v>
      </c>
      <c r="P1429">
        <v>2.0299999999999998</v>
      </c>
      <c r="Q1429">
        <v>60.93</v>
      </c>
      <c r="R1429">
        <v>47.5</v>
      </c>
      <c r="S1429">
        <v>-8.43</v>
      </c>
      <c r="T1429" t="s">
        <v>55</v>
      </c>
      <c r="U1429">
        <f>YEAR(Plastic_Pollution_Data[[#This Row],[Date]])</f>
        <v>2023</v>
      </c>
    </row>
    <row r="1430" spans="1:21" x14ac:dyDescent="0.35">
      <c r="A1430">
        <v>359</v>
      </c>
      <c r="B1430" s="1">
        <v>45004</v>
      </c>
      <c r="C1430" t="s">
        <v>26</v>
      </c>
      <c r="D1430" t="s">
        <v>42</v>
      </c>
      <c r="E1430" t="s">
        <v>22</v>
      </c>
      <c r="F1430" t="s">
        <v>43</v>
      </c>
      <c r="G1430" t="s">
        <v>29</v>
      </c>
      <c r="H1430">
        <v>1135.1300000000001</v>
      </c>
      <c r="I1430">
        <v>457.97</v>
      </c>
      <c r="J1430">
        <v>677.16</v>
      </c>
      <c r="K1430">
        <v>102.22</v>
      </c>
      <c r="L1430">
        <v>5922764</v>
      </c>
      <c r="M1430">
        <v>1.92E-4</v>
      </c>
      <c r="N1430">
        <v>41298.339999999997</v>
      </c>
      <c r="O1430">
        <v>4.7300000000000004</v>
      </c>
      <c r="P1430">
        <v>7.07</v>
      </c>
      <c r="Q1430">
        <v>48.99</v>
      </c>
      <c r="R1430">
        <v>29.64</v>
      </c>
      <c r="S1430">
        <v>21.37</v>
      </c>
      <c r="T1430" t="s">
        <v>55</v>
      </c>
      <c r="U1430">
        <f>YEAR(Plastic_Pollution_Data[[#This Row],[Date]])</f>
        <v>2023</v>
      </c>
    </row>
    <row r="1431" spans="1:21" x14ac:dyDescent="0.35">
      <c r="A1431">
        <v>373</v>
      </c>
      <c r="B1431" s="1">
        <v>44901</v>
      </c>
      <c r="C1431" t="s">
        <v>48</v>
      </c>
      <c r="D1431" t="s">
        <v>49</v>
      </c>
      <c r="E1431" t="s">
        <v>22</v>
      </c>
      <c r="F1431" t="s">
        <v>23</v>
      </c>
      <c r="G1431" t="s">
        <v>40</v>
      </c>
      <c r="H1431">
        <v>3975.09</v>
      </c>
      <c r="I1431">
        <v>1485.96</v>
      </c>
      <c r="J1431">
        <v>2489.13</v>
      </c>
      <c r="K1431">
        <v>201.97</v>
      </c>
      <c r="L1431">
        <v>11507490</v>
      </c>
      <c r="M1431">
        <v>3.4499999999999998E-4</v>
      </c>
      <c r="N1431">
        <v>437735.97</v>
      </c>
      <c r="O1431">
        <v>3.63</v>
      </c>
      <c r="P1431">
        <v>4.9400000000000004</v>
      </c>
      <c r="Q1431">
        <v>41.58</v>
      </c>
      <c r="R1431">
        <v>17.579999999999998</v>
      </c>
      <c r="S1431">
        <v>40.840000000000003</v>
      </c>
      <c r="T1431" t="s">
        <v>55</v>
      </c>
      <c r="U1431">
        <f>YEAR(Plastic_Pollution_Data[[#This Row],[Date]])</f>
        <v>2022</v>
      </c>
    </row>
    <row r="1432" spans="1:21" x14ac:dyDescent="0.35">
      <c r="A1432">
        <v>381</v>
      </c>
      <c r="B1432" s="1">
        <v>44873</v>
      </c>
      <c r="C1432" t="s">
        <v>33</v>
      </c>
      <c r="D1432" t="s">
        <v>27</v>
      </c>
      <c r="E1432" t="s">
        <v>22</v>
      </c>
      <c r="F1432" t="s">
        <v>35</v>
      </c>
      <c r="G1432" t="s">
        <v>24</v>
      </c>
      <c r="H1432">
        <v>620.12</v>
      </c>
      <c r="I1432">
        <v>74.650000000000006</v>
      </c>
      <c r="J1432">
        <v>545.47</v>
      </c>
      <c r="K1432">
        <v>80.47</v>
      </c>
      <c r="L1432">
        <v>5824027</v>
      </c>
      <c r="M1432">
        <v>1.06E-4</v>
      </c>
      <c r="N1432">
        <v>74262.960000000006</v>
      </c>
      <c r="O1432">
        <v>6.54</v>
      </c>
      <c r="P1432">
        <v>7.9</v>
      </c>
      <c r="Q1432">
        <v>23.42</v>
      </c>
      <c r="R1432">
        <v>15.88</v>
      </c>
      <c r="S1432">
        <v>60.7</v>
      </c>
      <c r="T1432" t="s">
        <v>55</v>
      </c>
      <c r="U1432">
        <f>YEAR(Plastic_Pollution_Data[[#This Row],[Date]])</f>
        <v>2022</v>
      </c>
    </row>
    <row r="1433" spans="1:21" x14ac:dyDescent="0.35">
      <c r="A1433">
        <v>383</v>
      </c>
      <c r="B1433" s="1">
        <v>45045</v>
      </c>
      <c r="C1433" t="s">
        <v>30</v>
      </c>
      <c r="D1433" t="s">
        <v>42</v>
      </c>
      <c r="E1433" t="s">
        <v>22</v>
      </c>
      <c r="F1433" t="s">
        <v>23</v>
      </c>
      <c r="G1433" t="s">
        <v>29</v>
      </c>
      <c r="H1433">
        <v>4418.9399999999996</v>
      </c>
      <c r="I1433">
        <v>2423.54</v>
      </c>
      <c r="J1433">
        <v>1995.4</v>
      </c>
      <c r="K1433">
        <v>434.21</v>
      </c>
      <c r="L1433">
        <v>19313502</v>
      </c>
      <c r="M1433">
        <v>2.2900000000000001E-4</v>
      </c>
      <c r="N1433">
        <v>148250.64000000001</v>
      </c>
      <c r="O1433">
        <v>4.8099999999999996</v>
      </c>
      <c r="P1433">
        <v>2.88</v>
      </c>
      <c r="Q1433">
        <v>64.11</v>
      </c>
      <c r="R1433">
        <v>49.11</v>
      </c>
      <c r="S1433">
        <v>-13.22</v>
      </c>
      <c r="T1433" t="s">
        <v>55</v>
      </c>
      <c r="U1433">
        <f>YEAR(Plastic_Pollution_Data[[#This Row],[Date]])</f>
        <v>2023</v>
      </c>
    </row>
    <row r="1434" spans="1:21" x14ac:dyDescent="0.35">
      <c r="A1434">
        <v>397</v>
      </c>
      <c r="B1434" s="1">
        <v>44777</v>
      </c>
      <c r="C1434" t="s">
        <v>45</v>
      </c>
      <c r="D1434" t="s">
        <v>27</v>
      </c>
      <c r="E1434" t="s">
        <v>22</v>
      </c>
      <c r="F1434" t="s">
        <v>35</v>
      </c>
      <c r="G1434" t="s">
        <v>39</v>
      </c>
      <c r="H1434">
        <v>475.73</v>
      </c>
      <c r="I1434">
        <v>90.92</v>
      </c>
      <c r="J1434">
        <v>384.81</v>
      </c>
      <c r="K1434">
        <v>50.63</v>
      </c>
      <c r="L1434">
        <v>7839143</v>
      </c>
      <c r="M1434">
        <v>6.0999999999999999E-5</v>
      </c>
      <c r="N1434">
        <v>33006.44</v>
      </c>
      <c r="O1434">
        <v>7.78</v>
      </c>
      <c r="P1434">
        <v>2.66</v>
      </c>
      <c r="Q1434">
        <v>44.09</v>
      </c>
      <c r="R1434">
        <v>54.75</v>
      </c>
      <c r="S1434">
        <v>1.1599999999999999</v>
      </c>
      <c r="T1434" t="s">
        <v>55</v>
      </c>
      <c r="U1434">
        <f>YEAR(Plastic_Pollution_Data[[#This Row],[Date]])</f>
        <v>2022</v>
      </c>
    </row>
    <row r="1435" spans="1:21" x14ac:dyDescent="0.35">
      <c r="A1435">
        <v>406</v>
      </c>
      <c r="B1435" s="1">
        <v>45359</v>
      </c>
      <c r="C1435" t="s">
        <v>33</v>
      </c>
      <c r="D1435" t="s">
        <v>34</v>
      </c>
      <c r="E1435" t="s">
        <v>22</v>
      </c>
      <c r="F1435" t="s">
        <v>28</v>
      </c>
      <c r="G1435" t="s">
        <v>29</v>
      </c>
      <c r="H1435">
        <v>234.16</v>
      </c>
      <c r="I1435">
        <v>67.11</v>
      </c>
      <c r="J1435">
        <v>167.05</v>
      </c>
      <c r="K1435">
        <v>14.65</v>
      </c>
      <c r="L1435">
        <v>12127062</v>
      </c>
      <c r="M1435">
        <v>1.9000000000000001E-5</v>
      </c>
      <c r="N1435">
        <v>14646.09</v>
      </c>
      <c r="O1435">
        <v>2.2599999999999998</v>
      </c>
      <c r="P1435">
        <v>8.61</v>
      </c>
      <c r="Q1435">
        <v>30.85</v>
      </c>
      <c r="R1435">
        <v>59.33</v>
      </c>
      <c r="S1435">
        <v>9.82</v>
      </c>
      <c r="T1435" t="s">
        <v>55</v>
      </c>
      <c r="U1435">
        <f>YEAR(Plastic_Pollution_Data[[#This Row],[Date]])</f>
        <v>2024</v>
      </c>
    </row>
    <row r="1436" spans="1:21" x14ac:dyDescent="0.35">
      <c r="A1436">
        <v>419</v>
      </c>
      <c r="B1436" s="1">
        <v>44615</v>
      </c>
      <c r="C1436" t="s">
        <v>48</v>
      </c>
      <c r="D1436" t="s">
        <v>42</v>
      </c>
      <c r="E1436" t="s">
        <v>22</v>
      </c>
      <c r="F1436" t="s">
        <v>28</v>
      </c>
      <c r="G1436" t="s">
        <v>24</v>
      </c>
      <c r="H1436">
        <v>3264.75</v>
      </c>
      <c r="I1436">
        <v>979.39</v>
      </c>
      <c r="J1436">
        <v>2285.36</v>
      </c>
      <c r="K1436">
        <v>676.65</v>
      </c>
      <c r="L1436">
        <v>3156512</v>
      </c>
      <c r="M1436">
        <v>1.034E-3</v>
      </c>
      <c r="N1436">
        <v>154795.93</v>
      </c>
      <c r="O1436">
        <v>7.82</v>
      </c>
      <c r="P1436">
        <v>5.99</v>
      </c>
      <c r="Q1436">
        <v>54.35</v>
      </c>
      <c r="R1436">
        <v>19.02</v>
      </c>
      <c r="S1436">
        <v>26.63</v>
      </c>
      <c r="T1436" t="s">
        <v>55</v>
      </c>
      <c r="U1436">
        <f>YEAR(Plastic_Pollution_Data[[#This Row],[Date]])</f>
        <v>2022</v>
      </c>
    </row>
    <row r="1437" spans="1:21" x14ac:dyDescent="0.35">
      <c r="A1437">
        <v>423</v>
      </c>
      <c r="B1437" s="1">
        <v>45234</v>
      </c>
      <c r="C1437" t="s">
        <v>47</v>
      </c>
      <c r="D1437" t="s">
        <v>31</v>
      </c>
      <c r="E1437" t="s">
        <v>22</v>
      </c>
      <c r="F1437" t="s">
        <v>35</v>
      </c>
      <c r="G1437" t="s">
        <v>39</v>
      </c>
      <c r="H1437">
        <v>2592.88</v>
      </c>
      <c r="I1437">
        <v>749.1</v>
      </c>
      <c r="J1437">
        <v>1843.78</v>
      </c>
      <c r="K1437">
        <v>165.59</v>
      </c>
      <c r="L1437">
        <v>18136351</v>
      </c>
      <c r="M1437">
        <v>1.4300000000000001E-4</v>
      </c>
      <c r="N1437">
        <v>129236.55</v>
      </c>
      <c r="O1437">
        <v>1.1299999999999999</v>
      </c>
      <c r="P1437">
        <v>4.58</v>
      </c>
      <c r="Q1437">
        <v>66.59</v>
      </c>
      <c r="R1437">
        <v>34.880000000000003</v>
      </c>
      <c r="S1437">
        <v>-1.47</v>
      </c>
      <c r="T1437" t="s">
        <v>55</v>
      </c>
      <c r="U1437">
        <f>YEAR(Plastic_Pollution_Data[[#This Row],[Date]])</f>
        <v>2023</v>
      </c>
    </row>
    <row r="1438" spans="1:21" x14ac:dyDescent="0.35">
      <c r="A1438">
        <v>432</v>
      </c>
      <c r="B1438" s="1">
        <v>44876</v>
      </c>
      <c r="C1438" t="s">
        <v>48</v>
      </c>
      <c r="D1438" t="s">
        <v>42</v>
      </c>
      <c r="E1438" t="s">
        <v>22</v>
      </c>
      <c r="F1438" t="s">
        <v>28</v>
      </c>
      <c r="G1438" t="s">
        <v>46</v>
      </c>
      <c r="H1438">
        <v>3935.47</v>
      </c>
      <c r="I1438">
        <v>996.95</v>
      </c>
      <c r="J1438">
        <v>2938.52</v>
      </c>
      <c r="K1438">
        <v>317.8</v>
      </c>
      <c r="L1438">
        <v>7187861</v>
      </c>
      <c r="M1438">
        <v>5.4799999999999998E-4</v>
      </c>
      <c r="N1438">
        <v>154961.06</v>
      </c>
      <c r="O1438">
        <v>6.83</v>
      </c>
      <c r="P1438">
        <v>9.1</v>
      </c>
      <c r="Q1438">
        <v>27.14</v>
      </c>
      <c r="R1438">
        <v>10.86</v>
      </c>
      <c r="S1438">
        <v>62</v>
      </c>
      <c r="T1438" t="s">
        <v>55</v>
      </c>
      <c r="U1438">
        <f>YEAR(Plastic_Pollution_Data[[#This Row],[Date]])</f>
        <v>2022</v>
      </c>
    </row>
    <row r="1439" spans="1:21" x14ac:dyDescent="0.35">
      <c r="A1439">
        <v>438</v>
      </c>
      <c r="B1439" s="1">
        <v>45226</v>
      </c>
      <c r="C1439" t="s">
        <v>20</v>
      </c>
      <c r="D1439" t="s">
        <v>27</v>
      </c>
      <c r="E1439" t="s">
        <v>22</v>
      </c>
      <c r="F1439" t="s">
        <v>28</v>
      </c>
      <c r="G1439" t="s">
        <v>46</v>
      </c>
      <c r="H1439">
        <v>4427.1099999999997</v>
      </c>
      <c r="I1439">
        <v>911.08</v>
      </c>
      <c r="J1439">
        <v>3516.03</v>
      </c>
      <c r="K1439">
        <v>1003.83</v>
      </c>
      <c r="L1439">
        <v>4635435</v>
      </c>
      <c r="M1439">
        <v>9.5500000000000001E-4</v>
      </c>
      <c r="N1439">
        <v>403305.82</v>
      </c>
      <c r="O1439">
        <v>3.37</v>
      </c>
      <c r="P1439">
        <v>8.52</v>
      </c>
      <c r="Q1439">
        <v>37.340000000000003</v>
      </c>
      <c r="R1439">
        <v>49.55</v>
      </c>
      <c r="S1439">
        <v>13.11</v>
      </c>
      <c r="T1439" t="s">
        <v>55</v>
      </c>
      <c r="U1439">
        <f>YEAR(Plastic_Pollution_Data[[#This Row],[Date]])</f>
        <v>2023</v>
      </c>
    </row>
    <row r="1440" spans="1:21" x14ac:dyDescent="0.35">
      <c r="A1440">
        <v>442</v>
      </c>
      <c r="B1440" s="1">
        <v>45384</v>
      </c>
      <c r="C1440" t="s">
        <v>33</v>
      </c>
      <c r="D1440" t="s">
        <v>42</v>
      </c>
      <c r="E1440" t="s">
        <v>22</v>
      </c>
      <c r="F1440" t="s">
        <v>23</v>
      </c>
      <c r="G1440" t="s">
        <v>39</v>
      </c>
      <c r="H1440">
        <v>3239.39</v>
      </c>
      <c r="I1440">
        <v>1896.65</v>
      </c>
      <c r="J1440">
        <v>1342.74</v>
      </c>
      <c r="K1440">
        <v>355.11</v>
      </c>
      <c r="L1440">
        <v>5301975</v>
      </c>
      <c r="M1440">
        <v>6.11E-4</v>
      </c>
      <c r="N1440">
        <v>176244.49</v>
      </c>
      <c r="O1440">
        <v>2.17</v>
      </c>
      <c r="P1440">
        <v>2.61</v>
      </c>
      <c r="Q1440">
        <v>29.72</v>
      </c>
      <c r="R1440">
        <v>50.99</v>
      </c>
      <c r="S1440">
        <v>19.29</v>
      </c>
      <c r="T1440" t="s">
        <v>55</v>
      </c>
      <c r="U1440">
        <f>YEAR(Plastic_Pollution_Data[[#This Row],[Date]])</f>
        <v>2024</v>
      </c>
    </row>
    <row r="1441" spans="1:21" x14ac:dyDescent="0.35">
      <c r="A1441">
        <v>455</v>
      </c>
      <c r="B1441" s="1">
        <v>45417</v>
      </c>
      <c r="C1441" t="s">
        <v>20</v>
      </c>
      <c r="D1441" t="s">
        <v>34</v>
      </c>
      <c r="E1441" t="s">
        <v>22</v>
      </c>
      <c r="F1441" t="s">
        <v>23</v>
      </c>
      <c r="G1441" t="s">
        <v>40</v>
      </c>
      <c r="H1441">
        <v>4193.5600000000004</v>
      </c>
      <c r="I1441">
        <v>753.67</v>
      </c>
      <c r="J1441">
        <v>3439.89</v>
      </c>
      <c r="K1441">
        <v>277.70999999999998</v>
      </c>
      <c r="L1441">
        <v>7103767</v>
      </c>
      <c r="M1441">
        <v>5.9000000000000003E-4</v>
      </c>
      <c r="N1441">
        <v>626089.56999999995</v>
      </c>
      <c r="O1441">
        <v>8.98</v>
      </c>
      <c r="P1441">
        <v>3.6</v>
      </c>
      <c r="Q1441">
        <v>56.66</v>
      </c>
      <c r="R1441">
        <v>27.64</v>
      </c>
      <c r="S1441">
        <v>15.7</v>
      </c>
      <c r="T1441" t="s">
        <v>55</v>
      </c>
      <c r="U1441">
        <f>YEAR(Plastic_Pollution_Data[[#This Row],[Date]])</f>
        <v>2024</v>
      </c>
    </row>
    <row r="1442" spans="1:21" x14ac:dyDescent="0.35">
      <c r="A1442">
        <v>465</v>
      </c>
      <c r="B1442" s="1">
        <v>44878</v>
      </c>
      <c r="C1442" t="s">
        <v>45</v>
      </c>
      <c r="D1442" t="s">
        <v>27</v>
      </c>
      <c r="E1442" t="s">
        <v>22</v>
      </c>
      <c r="F1442" t="s">
        <v>28</v>
      </c>
      <c r="G1442" t="s">
        <v>46</v>
      </c>
      <c r="H1442">
        <v>1597.35</v>
      </c>
      <c r="I1442">
        <v>725.68</v>
      </c>
      <c r="J1442">
        <v>871.67</v>
      </c>
      <c r="K1442">
        <v>232.63</v>
      </c>
      <c r="L1442">
        <v>14196947</v>
      </c>
      <c r="M1442">
        <v>1.13E-4</v>
      </c>
      <c r="N1442">
        <v>114691.79</v>
      </c>
      <c r="O1442">
        <v>9.2799999999999994</v>
      </c>
      <c r="P1442">
        <v>2.63</v>
      </c>
      <c r="Q1442">
        <v>14.43</v>
      </c>
      <c r="R1442">
        <v>10.14</v>
      </c>
      <c r="S1442">
        <v>75.430000000000007</v>
      </c>
      <c r="T1442" t="s">
        <v>55</v>
      </c>
      <c r="U1442">
        <f>YEAR(Plastic_Pollution_Data[[#This Row],[Date]])</f>
        <v>2022</v>
      </c>
    </row>
    <row r="1443" spans="1:21" x14ac:dyDescent="0.35">
      <c r="A1443">
        <v>488</v>
      </c>
      <c r="B1443" s="1">
        <v>45266</v>
      </c>
      <c r="C1443" t="s">
        <v>33</v>
      </c>
      <c r="D1443" t="s">
        <v>27</v>
      </c>
      <c r="E1443" t="s">
        <v>22</v>
      </c>
      <c r="F1443" t="s">
        <v>28</v>
      </c>
      <c r="G1443" t="s">
        <v>29</v>
      </c>
      <c r="H1443">
        <v>2843.87</v>
      </c>
      <c r="I1443">
        <v>476.34</v>
      </c>
      <c r="J1443">
        <v>2367.5300000000002</v>
      </c>
      <c r="K1443">
        <v>354.81</v>
      </c>
      <c r="L1443">
        <v>15000435</v>
      </c>
      <c r="M1443">
        <v>1.9000000000000001E-4</v>
      </c>
      <c r="N1443">
        <v>429424.6</v>
      </c>
      <c r="O1443">
        <v>9.36</v>
      </c>
      <c r="P1443">
        <v>8.74</v>
      </c>
      <c r="Q1443">
        <v>35.56</v>
      </c>
      <c r="R1443">
        <v>27.47</v>
      </c>
      <c r="S1443">
        <v>36.97</v>
      </c>
      <c r="T1443" t="s">
        <v>55</v>
      </c>
      <c r="U1443">
        <f>YEAR(Plastic_Pollution_Data[[#This Row],[Date]])</f>
        <v>2023</v>
      </c>
    </row>
    <row r="1444" spans="1:21" x14ac:dyDescent="0.35">
      <c r="A1444">
        <v>491</v>
      </c>
      <c r="B1444" s="1">
        <v>44700</v>
      </c>
      <c r="C1444" t="s">
        <v>26</v>
      </c>
      <c r="D1444" t="s">
        <v>34</v>
      </c>
      <c r="E1444" t="s">
        <v>22</v>
      </c>
      <c r="F1444" t="s">
        <v>43</v>
      </c>
      <c r="G1444" t="s">
        <v>24</v>
      </c>
      <c r="H1444">
        <v>520.16999999999996</v>
      </c>
      <c r="I1444">
        <v>71.400000000000006</v>
      </c>
      <c r="J1444">
        <v>448.77</v>
      </c>
      <c r="K1444">
        <v>102.84</v>
      </c>
      <c r="L1444">
        <v>10215744</v>
      </c>
      <c r="M1444">
        <v>5.1E-5</v>
      </c>
      <c r="N1444">
        <v>55044.47</v>
      </c>
      <c r="O1444">
        <v>3.09</v>
      </c>
      <c r="P1444">
        <v>9.9499999999999993</v>
      </c>
      <c r="Q1444">
        <v>48.16</v>
      </c>
      <c r="R1444">
        <v>42.14</v>
      </c>
      <c r="S1444">
        <v>9.6999999999999993</v>
      </c>
      <c r="T1444" t="s">
        <v>55</v>
      </c>
      <c r="U1444">
        <f>YEAR(Plastic_Pollution_Data[[#This Row],[Date]])</f>
        <v>2022</v>
      </c>
    </row>
    <row r="1445" spans="1:21" x14ac:dyDescent="0.35">
      <c r="A1445">
        <v>552</v>
      </c>
      <c r="B1445" s="1">
        <v>45335</v>
      </c>
      <c r="C1445" t="s">
        <v>48</v>
      </c>
      <c r="D1445" t="s">
        <v>49</v>
      </c>
      <c r="E1445" t="s">
        <v>22</v>
      </c>
      <c r="F1445" t="s">
        <v>28</v>
      </c>
      <c r="G1445" t="s">
        <v>40</v>
      </c>
      <c r="H1445">
        <v>2399.4699999999998</v>
      </c>
      <c r="I1445">
        <v>1246.83</v>
      </c>
      <c r="J1445">
        <v>1152.6400000000001</v>
      </c>
      <c r="K1445">
        <v>158.1</v>
      </c>
      <c r="L1445">
        <v>16822955</v>
      </c>
      <c r="M1445">
        <v>1.4300000000000001E-4</v>
      </c>
      <c r="N1445">
        <v>193935.83</v>
      </c>
      <c r="O1445">
        <v>4.46</v>
      </c>
      <c r="P1445">
        <v>7.66</v>
      </c>
      <c r="Q1445">
        <v>18.41</v>
      </c>
      <c r="R1445">
        <v>11.26</v>
      </c>
      <c r="S1445">
        <v>70.33</v>
      </c>
      <c r="T1445" t="s">
        <v>55</v>
      </c>
      <c r="U1445">
        <f>YEAR(Plastic_Pollution_Data[[#This Row],[Date]])</f>
        <v>2024</v>
      </c>
    </row>
    <row r="1446" spans="1:21" x14ac:dyDescent="0.35">
      <c r="A1446">
        <v>559</v>
      </c>
      <c r="B1446" s="1">
        <v>45095</v>
      </c>
      <c r="C1446" t="s">
        <v>26</v>
      </c>
      <c r="D1446" t="s">
        <v>49</v>
      </c>
      <c r="E1446" t="s">
        <v>22</v>
      </c>
      <c r="F1446" t="s">
        <v>35</v>
      </c>
      <c r="G1446" t="s">
        <v>38</v>
      </c>
      <c r="H1446">
        <v>4770.33</v>
      </c>
      <c r="I1446">
        <v>868.44</v>
      </c>
      <c r="J1446">
        <v>3901.89</v>
      </c>
      <c r="K1446">
        <v>453.83</v>
      </c>
      <c r="L1446">
        <v>17441423</v>
      </c>
      <c r="M1446">
        <v>2.7399999999999999E-4</v>
      </c>
      <c r="N1446">
        <v>305162.51</v>
      </c>
      <c r="O1446">
        <v>8.9600000000000009</v>
      </c>
      <c r="P1446">
        <v>6.69</v>
      </c>
      <c r="Q1446">
        <v>40.340000000000003</v>
      </c>
      <c r="R1446">
        <v>33.36</v>
      </c>
      <c r="S1446">
        <v>26.3</v>
      </c>
      <c r="T1446" t="s">
        <v>55</v>
      </c>
      <c r="U1446">
        <f>YEAR(Plastic_Pollution_Data[[#This Row],[Date]])</f>
        <v>2023</v>
      </c>
    </row>
    <row r="1447" spans="1:21" x14ac:dyDescent="0.35">
      <c r="A1447">
        <v>598</v>
      </c>
      <c r="B1447" s="1">
        <v>44940</v>
      </c>
      <c r="C1447" t="s">
        <v>20</v>
      </c>
      <c r="D1447" t="s">
        <v>37</v>
      </c>
      <c r="E1447" t="s">
        <v>22</v>
      </c>
      <c r="F1447" t="s">
        <v>23</v>
      </c>
      <c r="G1447" t="s">
        <v>29</v>
      </c>
      <c r="H1447">
        <v>3950.3</v>
      </c>
      <c r="I1447">
        <v>1917.76</v>
      </c>
      <c r="J1447">
        <v>2032.54</v>
      </c>
      <c r="K1447">
        <v>466.25</v>
      </c>
      <c r="L1447">
        <v>5263663</v>
      </c>
      <c r="M1447">
        <v>7.5000000000000002E-4</v>
      </c>
      <c r="N1447">
        <v>282521.15999999997</v>
      </c>
      <c r="O1447">
        <v>9.3800000000000008</v>
      </c>
      <c r="P1447">
        <v>1.71</v>
      </c>
      <c r="Q1447">
        <v>53.91</v>
      </c>
      <c r="R1447">
        <v>26.62</v>
      </c>
      <c r="S1447">
        <v>19.47</v>
      </c>
      <c r="T1447" t="s">
        <v>55</v>
      </c>
      <c r="U1447">
        <f>YEAR(Plastic_Pollution_Data[[#This Row],[Date]])</f>
        <v>2023</v>
      </c>
    </row>
    <row r="1448" spans="1:21" x14ac:dyDescent="0.35">
      <c r="A1448">
        <v>649</v>
      </c>
      <c r="B1448" s="1">
        <v>44767</v>
      </c>
      <c r="C1448" t="s">
        <v>36</v>
      </c>
      <c r="D1448" t="s">
        <v>44</v>
      </c>
      <c r="E1448" t="s">
        <v>22</v>
      </c>
      <c r="F1448" t="s">
        <v>28</v>
      </c>
      <c r="G1448" t="s">
        <v>29</v>
      </c>
      <c r="H1448">
        <v>3570.59</v>
      </c>
      <c r="I1448">
        <v>848.46</v>
      </c>
      <c r="J1448">
        <v>2722.13</v>
      </c>
      <c r="K1448">
        <v>361.15</v>
      </c>
      <c r="L1448">
        <v>18261241</v>
      </c>
      <c r="M1448">
        <v>1.9599999999999999E-4</v>
      </c>
      <c r="N1448">
        <v>309199.23</v>
      </c>
      <c r="O1448">
        <v>4</v>
      </c>
      <c r="P1448">
        <v>3.07</v>
      </c>
      <c r="Q1448">
        <v>49.22</v>
      </c>
      <c r="R1448">
        <v>18.170000000000002</v>
      </c>
      <c r="S1448">
        <v>32.61</v>
      </c>
      <c r="T1448" t="s">
        <v>55</v>
      </c>
      <c r="U1448">
        <f>YEAR(Plastic_Pollution_Data[[#This Row],[Date]])</f>
        <v>2022</v>
      </c>
    </row>
    <row r="1449" spans="1:21" x14ac:dyDescent="0.35">
      <c r="A1449">
        <v>656</v>
      </c>
      <c r="B1449" s="1">
        <v>45305</v>
      </c>
      <c r="C1449" t="s">
        <v>47</v>
      </c>
      <c r="D1449" t="s">
        <v>49</v>
      </c>
      <c r="E1449" t="s">
        <v>22</v>
      </c>
      <c r="F1449" t="s">
        <v>23</v>
      </c>
      <c r="G1449" t="s">
        <v>39</v>
      </c>
      <c r="H1449">
        <v>1020.09</v>
      </c>
      <c r="I1449">
        <v>298.18</v>
      </c>
      <c r="J1449">
        <v>721.91</v>
      </c>
      <c r="K1449">
        <v>204.43</v>
      </c>
      <c r="L1449">
        <v>17456658</v>
      </c>
      <c r="M1449">
        <v>5.8E-5</v>
      </c>
      <c r="N1449">
        <v>87289.01</v>
      </c>
      <c r="O1449">
        <v>7.57</v>
      </c>
      <c r="P1449">
        <v>6.72</v>
      </c>
      <c r="Q1449">
        <v>40.67</v>
      </c>
      <c r="R1449">
        <v>55.59</v>
      </c>
      <c r="S1449">
        <v>3.74</v>
      </c>
      <c r="T1449" t="s">
        <v>55</v>
      </c>
      <c r="U1449">
        <f>YEAR(Plastic_Pollution_Data[[#This Row],[Date]])</f>
        <v>2024</v>
      </c>
    </row>
    <row r="1450" spans="1:21" x14ac:dyDescent="0.35">
      <c r="A1450">
        <v>689</v>
      </c>
      <c r="B1450" s="1">
        <v>45311</v>
      </c>
      <c r="C1450" t="s">
        <v>48</v>
      </c>
      <c r="D1450" t="s">
        <v>42</v>
      </c>
      <c r="E1450" t="s">
        <v>22</v>
      </c>
      <c r="F1450" t="s">
        <v>23</v>
      </c>
      <c r="G1450" t="s">
        <v>46</v>
      </c>
      <c r="H1450">
        <v>482.27</v>
      </c>
      <c r="I1450">
        <v>79.319999999999993</v>
      </c>
      <c r="J1450">
        <v>402.95</v>
      </c>
      <c r="K1450">
        <v>108.72</v>
      </c>
      <c r="L1450">
        <v>6894628</v>
      </c>
      <c r="M1450">
        <v>6.9999999999999994E-5</v>
      </c>
      <c r="N1450">
        <v>40809.49</v>
      </c>
      <c r="O1450">
        <v>7.49</v>
      </c>
      <c r="P1450">
        <v>7.29</v>
      </c>
      <c r="Q1450">
        <v>13.48</v>
      </c>
      <c r="R1450">
        <v>53.56</v>
      </c>
      <c r="S1450">
        <v>32.96</v>
      </c>
      <c r="T1450" t="s">
        <v>55</v>
      </c>
      <c r="U1450">
        <f>YEAR(Plastic_Pollution_Data[[#This Row],[Date]])</f>
        <v>2024</v>
      </c>
    </row>
    <row r="1451" spans="1:21" x14ac:dyDescent="0.35">
      <c r="A1451">
        <v>708</v>
      </c>
      <c r="B1451" s="1">
        <v>44855</v>
      </c>
      <c r="C1451" t="s">
        <v>36</v>
      </c>
      <c r="D1451" t="s">
        <v>37</v>
      </c>
      <c r="E1451" t="s">
        <v>22</v>
      </c>
      <c r="F1451" t="s">
        <v>43</v>
      </c>
      <c r="G1451" t="s">
        <v>46</v>
      </c>
      <c r="H1451">
        <v>3293.37</v>
      </c>
      <c r="I1451">
        <v>681.04</v>
      </c>
      <c r="J1451">
        <v>2612.33</v>
      </c>
      <c r="K1451">
        <v>175.97</v>
      </c>
      <c r="L1451">
        <v>18080392</v>
      </c>
      <c r="M1451">
        <v>1.8200000000000001E-4</v>
      </c>
      <c r="N1451">
        <v>246230.24</v>
      </c>
      <c r="O1451">
        <v>1.6</v>
      </c>
      <c r="P1451">
        <v>9.57</v>
      </c>
      <c r="Q1451">
        <v>20.399999999999999</v>
      </c>
      <c r="R1451">
        <v>32.020000000000003</v>
      </c>
      <c r="S1451">
        <v>47.58</v>
      </c>
      <c r="T1451" t="s">
        <v>55</v>
      </c>
      <c r="U1451">
        <f>YEAR(Plastic_Pollution_Data[[#This Row],[Date]])</f>
        <v>2022</v>
      </c>
    </row>
    <row r="1452" spans="1:21" x14ac:dyDescent="0.35">
      <c r="A1452">
        <v>710</v>
      </c>
      <c r="B1452" s="1">
        <v>45064</v>
      </c>
      <c r="C1452" t="s">
        <v>45</v>
      </c>
      <c r="D1452" t="s">
        <v>34</v>
      </c>
      <c r="E1452" t="s">
        <v>22</v>
      </c>
      <c r="F1452" t="s">
        <v>23</v>
      </c>
      <c r="G1452" t="s">
        <v>38</v>
      </c>
      <c r="H1452">
        <v>3303.2</v>
      </c>
      <c r="I1452">
        <v>1902.05</v>
      </c>
      <c r="J1452">
        <v>1401.15</v>
      </c>
      <c r="K1452">
        <v>409.77</v>
      </c>
      <c r="L1452">
        <v>10869634</v>
      </c>
      <c r="M1452">
        <v>3.0400000000000002E-4</v>
      </c>
      <c r="N1452">
        <v>260023.24</v>
      </c>
      <c r="O1452">
        <v>9.2200000000000006</v>
      </c>
      <c r="P1452">
        <v>9.99</v>
      </c>
      <c r="Q1452">
        <v>29.36</v>
      </c>
      <c r="R1452">
        <v>32.25</v>
      </c>
      <c r="S1452">
        <v>38.39</v>
      </c>
      <c r="T1452" t="s">
        <v>55</v>
      </c>
      <c r="U1452">
        <f>YEAR(Plastic_Pollution_Data[[#This Row],[Date]])</f>
        <v>2023</v>
      </c>
    </row>
    <row r="1453" spans="1:21" x14ac:dyDescent="0.35">
      <c r="A1453">
        <v>715</v>
      </c>
      <c r="B1453" s="1">
        <v>44619</v>
      </c>
      <c r="C1453" t="s">
        <v>45</v>
      </c>
      <c r="D1453" t="s">
        <v>44</v>
      </c>
      <c r="E1453" t="s">
        <v>22</v>
      </c>
      <c r="F1453" t="s">
        <v>43</v>
      </c>
      <c r="G1453" t="s">
        <v>32</v>
      </c>
      <c r="H1453">
        <v>4796.13</v>
      </c>
      <c r="I1453">
        <v>1718.98</v>
      </c>
      <c r="J1453">
        <v>3077.15</v>
      </c>
      <c r="K1453">
        <v>840.89</v>
      </c>
      <c r="L1453">
        <v>15127659</v>
      </c>
      <c r="M1453">
        <v>3.1700000000000001E-4</v>
      </c>
      <c r="N1453">
        <v>349789.86</v>
      </c>
      <c r="O1453">
        <v>1.9</v>
      </c>
      <c r="P1453">
        <v>8.91</v>
      </c>
      <c r="Q1453">
        <v>13.17</v>
      </c>
      <c r="R1453">
        <v>55.8</v>
      </c>
      <c r="S1453">
        <v>31.03</v>
      </c>
      <c r="T1453" t="s">
        <v>55</v>
      </c>
      <c r="U1453">
        <f>YEAR(Plastic_Pollution_Data[[#This Row],[Date]])</f>
        <v>2022</v>
      </c>
    </row>
    <row r="1454" spans="1:21" x14ac:dyDescent="0.35">
      <c r="A1454">
        <v>734</v>
      </c>
      <c r="B1454" s="1">
        <v>45250</v>
      </c>
      <c r="C1454" t="s">
        <v>30</v>
      </c>
      <c r="D1454" t="s">
        <v>44</v>
      </c>
      <c r="E1454" t="s">
        <v>22</v>
      </c>
      <c r="F1454" t="s">
        <v>23</v>
      </c>
      <c r="G1454" t="s">
        <v>46</v>
      </c>
      <c r="H1454">
        <v>575.23</v>
      </c>
      <c r="I1454">
        <v>201.12</v>
      </c>
      <c r="J1454">
        <v>374.11</v>
      </c>
      <c r="K1454">
        <v>42.02</v>
      </c>
      <c r="L1454">
        <v>8121097</v>
      </c>
      <c r="M1454">
        <v>7.1000000000000005E-5</v>
      </c>
      <c r="N1454">
        <v>24282.51</v>
      </c>
      <c r="O1454">
        <v>3.15</v>
      </c>
      <c r="P1454">
        <v>9.25</v>
      </c>
      <c r="Q1454">
        <v>63.66</v>
      </c>
      <c r="R1454">
        <v>44.83</v>
      </c>
      <c r="S1454">
        <v>-8.49</v>
      </c>
      <c r="T1454" t="s">
        <v>55</v>
      </c>
      <c r="U1454">
        <f>YEAR(Plastic_Pollution_Data[[#This Row],[Date]])</f>
        <v>2023</v>
      </c>
    </row>
    <row r="1455" spans="1:21" x14ac:dyDescent="0.35">
      <c r="A1455">
        <v>744</v>
      </c>
      <c r="B1455" s="1">
        <v>44590</v>
      </c>
      <c r="C1455" t="s">
        <v>20</v>
      </c>
      <c r="D1455" t="s">
        <v>31</v>
      </c>
      <c r="E1455" t="s">
        <v>22</v>
      </c>
      <c r="F1455" t="s">
        <v>35</v>
      </c>
      <c r="G1455" t="s">
        <v>29</v>
      </c>
      <c r="H1455">
        <v>361.01</v>
      </c>
      <c r="I1455">
        <v>140.1</v>
      </c>
      <c r="J1455">
        <v>220.91</v>
      </c>
      <c r="K1455">
        <v>42.26</v>
      </c>
      <c r="L1455">
        <v>6213630</v>
      </c>
      <c r="M1455">
        <v>5.8E-5</v>
      </c>
      <c r="N1455">
        <v>21081.03</v>
      </c>
      <c r="O1455">
        <v>4.32</v>
      </c>
      <c r="P1455">
        <v>9.91</v>
      </c>
      <c r="Q1455">
        <v>14.83</v>
      </c>
      <c r="R1455">
        <v>32.479999999999997</v>
      </c>
      <c r="S1455">
        <v>52.69</v>
      </c>
      <c r="T1455" t="s">
        <v>55</v>
      </c>
      <c r="U1455">
        <f>YEAR(Plastic_Pollution_Data[[#This Row],[Date]])</f>
        <v>2022</v>
      </c>
    </row>
    <row r="1456" spans="1:21" x14ac:dyDescent="0.35">
      <c r="A1456">
        <v>788</v>
      </c>
      <c r="B1456" s="1">
        <v>45293</v>
      </c>
      <c r="C1456" t="s">
        <v>20</v>
      </c>
      <c r="D1456" t="s">
        <v>27</v>
      </c>
      <c r="E1456" t="s">
        <v>22</v>
      </c>
      <c r="F1456" t="s">
        <v>28</v>
      </c>
      <c r="G1456" t="s">
        <v>24</v>
      </c>
      <c r="H1456">
        <v>1007.55</v>
      </c>
      <c r="I1456">
        <v>282.39999999999998</v>
      </c>
      <c r="J1456">
        <v>725.15</v>
      </c>
      <c r="K1456">
        <v>169.03</v>
      </c>
      <c r="L1456">
        <v>13920091</v>
      </c>
      <c r="M1456">
        <v>7.2000000000000002E-5</v>
      </c>
      <c r="N1456">
        <v>48808.15</v>
      </c>
      <c r="O1456">
        <v>8.93</v>
      </c>
      <c r="P1456">
        <v>1.55</v>
      </c>
      <c r="Q1456">
        <v>27.93</v>
      </c>
      <c r="R1456">
        <v>55.57</v>
      </c>
      <c r="S1456">
        <v>16.5</v>
      </c>
      <c r="T1456" t="s">
        <v>55</v>
      </c>
      <c r="U1456">
        <f>YEAR(Plastic_Pollution_Data[[#This Row],[Date]])</f>
        <v>2024</v>
      </c>
    </row>
    <row r="1457" spans="1:21" x14ac:dyDescent="0.35">
      <c r="A1457">
        <v>797</v>
      </c>
      <c r="B1457" s="1">
        <v>45336</v>
      </c>
      <c r="C1457" t="s">
        <v>48</v>
      </c>
      <c r="D1457" t="s">
        <v>27</v>
      </c>
      <c r="E1457" t="s">
        <v>22</v>
      </c>
      <c r="F1457" t="s">
        <v>23</v>
      </c>
      <c r="G1457" t="s">
        <v>32</v>
      </c>
      <c r="H1457">
        <v>4001.47</v>
      </c>
      <c r="I1457">
        <v>1187.9100000000001</v>
      </c>
      <c r="J1457">
        <v>2813.56</v>
      </c>
      <c r="K1457">
        <v>364.63</v>
      </c>
      <c r="L1457">
        <v>17808421</v>
      </c>
      <c r="M1457">
        <v>2.2499999999999999E-4</v>
      </c>
      <c r="N1457">
        <v>296904.39</v>
      </c>
      <c r="O1457">
        <v>9.5399999999999991</v>
      </c>
      <c r="P1457">
        <v>8.91</v>
      </c>
      <c r="Q1457">
        <v>44.88</v>
      </c>
      <c r="R1457">
        <v>16.399999999999999</v>
      </c>
      <c r="S1457">
        <v>38.72</v>
      </c>
      <c r="T1457" t="s">
        <v>55</v>
      </c>
      <c r="U1457">
        <f>YEAR(Plastic_Pollution_Data[[#This Row],[Date]])</f>
        <v>2024</v>
      </c>
    </row>
    <row r="1458" spans="1:21" x14ac:dyDescent="0.35">
      <c r="A1458">
        <v>820</v>
      </c>
      <c r="B1458" s="1">
        <v>44849</v>
      </c>
      <c r="C1458" t="s">
        <v>30</v>
      </c>
      <c r="D1458" t="s">
        <v>37</v>
      </c>
      <c r="E1458" t="s">
        <v>22</v>
      </c>
      <c r="F1458" t="s">
        <v>43</v>
      </c>
      <c r="G1458" t="s">
        <v>32</v>
      </c>
      <c r="H1458">
        <v>4563.07</v>
      </c>
      <c r="I1458">
        <v>2443.0300000000002</v>
      </c>
      <c r="J1458">
        <v>2120.04</v>
      </c>
      <c r="K1458">
        <v>610.94000000000005</v>
      </c>
      <c r="L1458">
        <v>13867163</v>
      </c>
      <c r="M1458">
        <v>3.2899999999999997E-4</v>
      </c>
      <c r="N1458">
        <v>174366.98</v>
      </c>
      <c r="O1458">
        <v>1.65</v>
      </c>
      <c r="P1458">
        <v>6.65</v>
      </c>
      <c r="Q1458">
        <v>68.8</v>
      </c>
      <c r="R1458">
        <v>31.42</v>
      </c>
      <c r="S1458">
        <v>-0.22</v>
      </c>
      <c r="T1458" t="s">
        <v>55</v>
      </c>
      <c r="U1458">
        <f>YEAR(Plastic_Pollution_Data[[#This Row],[Date]])</f>
        <v>2022</v>
      </c>
    </row>
    <row r="1459" spans="1:21" x14ac:dyDescent="0.35">
      <c r="A1459">
        <v>822</v>
      </c>
      <c r="B1459" s="1">
        <v>44799</v>
      </c>
      <c r="C1459" t="s">
        <v>26</v>
      </c>
      <c r="D1459" t="s">
        <v>37</v>
      </c>
      <c r="E1459" t="s">
        <v>22</v>
      </c>
      <c r="F1459" t="s">
        <v>35</v>
      </c>
      <c r="G1459" t="s">
        <v>38</v>
      </c>
      <c r="H1459">
        <v>3178.11</v>
      </c>
      <c r="I1459">
        <v>503.4</v>
      </c>
      <c r="J1459">
        <v>2674.71</v>
      </c>
      <c r="K1459">
        <v>393.57</v>
      </c>
      <c r="L1459">
        <v>7428743</v>
      </c>
      <c r="M1459">
        <v>4.28E-4</v>
      </c>
      <c r="N1459">
        <v>286172.56</v>
      </c>
      <c r="O1459">
        <v>8.34</v>
      </c>
      <c r="P1459">
        <v>5.34</v>
      </c>
      <c r="Q1459">
        <v>43.49</v>
      </c>
      <c r="R1459">
        <v>57.21</v>
      </c>
      <c r="S1459">
        <v>-0.7</v>
      </c>
      <c r="T1459" t="s">
        <v>55</v>
      </c>
      <c r="U1459">
        <f>YEAR(Plastic_Pollution_Data[[#This Row],[Date]])</f>
        <v>2022</v>
      </c>
    </row>
    <row r="1460" spans="1:21" x14ac:dyDescent="0.35">
      <c r="A1460">
        <v>827</v>
      </c>
      <c r="B1460" s="1">
        <v>45332</v>
      </c>
      <c r="C1460" t="s">
        <v>30</v>
      </c>
      <c r="D1460" t="s">
        <v>37</v>
      </c>
      <c r="E1460" t="s">
        <v>22</v>
      </c>
      <c r="F1460" t="s">
        <v>43</v>
      </c>
      <c r="G1460" t="s">
        <v>39</v>
      </c>
      <c r="H1460">
        <v>565.66</v>
      </c>
      <c r="I1460">
        <v>157.77000000000001</v>
      </c>
      <c r="J1460">
        <v>407.89</v>
      </c>
      <c r="K1460">
        <v>70.150000000000006</v>
      </c>
      <c r="L1460">
        <v>4626023</v>
      </c>
      <c r="M1460">
        <v>1.22E-4</v>
      </c>
      <c r="N1460">
        <v>26032.959999999999</v>
      </c>
      <c r="O1460">
        <v>8.7899999999999991</v>
      </c>
      <c r="P1460">
        <v>6.46</v>
      </c>
      <c r="Q1460">
        <v>33.369999999999997</v>
      </c>
      <c r="R1460">
        <v>55.53</v>
      </c>
      <c r="S1460">
        <v>11.1</v>
      </c>
      <c r="T1460" t="s">
        <v>55</v>
      </c>
      <c r="U1460">
        <f>YEAR(Plastic_Pollution_Data[[#This Row],[Date]])</f>
        <v>2024</v>
      </c>
    </row>
    <row r="1461" spans="1:21" x14ac:dyDescent="0.35">
      <c r="A1461">
        <v>829</v>
      </c>
      <c r="B1461" s="1">
        <v>44981</v>
      </c>
      <c r="C1461" t="s">
        <v>33</v>
      </c>
      <c r="D1461" t="s">
        <v>21</v>
      </c>
      <c r="E1461" t="s">
        <v>22</v>
      </c>
      <c r="F1461" t="s">
        <v>28</v>
      </c>
      <c r="G1461" t="s">
        <v>39</v>
      </c>
      <c r="H1461">
        <v>4110.5</v>
      </c>
      <c r="I1461">
        <v>568.98</v>
      </c>
      <c r="J1461">
        <v>3541.52</v>
      </c>
      <c r="K1461">
        <v>884.06</v>
      </c>
      <c r="L1461">
        <v>4836245</v>
      </c>
      <c r="M1461">
        <v>8.4999999999999995E-4</v>
      </c>
      <c r="N1461">
        <v>369577.1</v>
      </c>
      <c r="O1461">
        <v>4.58</v>
      </c>
      <c r="P1461">
        <v>3</v>
      </c>
      <c r="Q1461">
        <v>22.24</v>
      </c>
      <c r="R1461">
        <v>13.81</v>
      </c>
      <c r="S1461">
        <v>63.95</v>
      </c>
      <c r="T1461" t="s">
        <v>55</v>
      </c>
      <c r="U1461">
        <f>YEAR(Plastic_Pollution_Data[[#This Row],[Date]])</f>
        <v>2023</v>
      </c>
    </row>
    <row r="1462" spans="1:21" x14ac:dyDescent="0.35">
      <c r="A1462">
        <v>843</v>
      </c>
      <c r="B1462" s="1">
        <v>45534</v>
      </c>
      <c r="C1462" t="s">
        <v>26</v>
      </c>
      <c r="D1462" t="s">
        <v>41</v>
      </c>
      <c r="E1462" t="s">
        <v>22</v>
      </c>
      <c r="F1462" t="s">
        <v>28</v>
      </c>
      <c r="G1462" t="s">
        <v>46</v>
      </c>
      <c r="H1462">
        <v>2765.56</v>
      </c>
      <c r="I1462">
        <v>622.09</v>
      </c>
      <c r="J1462">
        <v>2143.4699999999998</v>
      </c>
      <c r="K1462">
        <v>495.07</v>
      </c>
      <c r="L1462">
        <v>2385811</v>
      </c>
      <c r="M1462">
        <v>1.1590000000000001E-3</v>
      </c>
      <c r="N1462">
        <v>123900.87</v>
      </c>
      <c r="O1462">
        <v>5.05</v>
      </c>
      <c r="P1462">
        <v>8.61</v>
      </c>
      <c r="Q1462">
        <v>43.72</v>
      </c>
      <c r="R1462">
        <v>16.45</v>
      </c>
      <c r="S1462">
        <v>39.83</v>
      </c>
      <c r="T1462" t="s">
        <v>55</v>
      </c>
      <c r="U1462">
        <f>YEAR(Plastic_Pollution_Data[[#This Row],[Date]])</f>
        <v>2024</v>
      </c>
    </row>
    <row r="1463" spans="1:21" x14ac:dyDescent="0.35">
      <c r="A1463">
        <v>871</v>
      </c>
      <c r="B1463" s="1">
        <v>45171</v>
      </c>
      <c r="C1463" t="s">
        <v>30</v>
      </c>
      <c r="D1463" t="s">
        <v>42</v>
      </c>
      <c r="E1463" t="s">
        <v>22</v>
      </c>
      <c r="F1463" t="s">
        <v>43</v>
      </c>
      <c r="G1463" t="s">
        <v>29</v>
      </c>
      <c r="H1463">
        <v>4207.24</v>
      </c>
      <c r="I1463">
        <v>1184.83</v>
      </c>
      <c r="J1463">
        <v>3022.41</v>
      </c>
      <c r="K1463">
        <v>392.12</v>
      </c>
      <c r="L1463">
        <v>12116137</v>
      </c>
      <c r="M1463">
        <v>3.4699999999999998E-4</v>
      </c>
      <c r="N1463">
        <v>532906.42000000004</v>
      </c>
      <c r="O1463">
        <v>7.06</v>
      </c>
      <c r="P1463">
        <v>6.24</v>
      </c>
      <c r="Q1463">
        <v>47.09</v>
      </c>
      <c r="R1463">
        <v>48.49</v>
      </c>
      <c r="S1463">
        <v>4.42</v>
      </c>
      <c r="T1463" t="s">
        <v>55</v>
      </c>
      <c r="U1463">
        <f>YEAR(Plastic_Pollution_Data[[#This Row],[Date]])</f>
        <v>2023</v>
      </c>
    </row>
    <row r="1464" spans="1:21" x14ac:dyDescent="0.35">
      <c r="A1464">
        <v>904</v>
      </c>
      <c r="B1464" s="1">
        <v>45548</v>
      </c>
      <c r="C1464" t="s">
        <v>47</v>
      </c>
      <c r="D1464" t="s">
        <v>31</v>
      </c>
      <c r="E1464" t="s">
        <v>22</v>
      </c>
      <c r="F1464" t="s">
        <v>35</v>
      </c>
      <c r="G1464" t="s">
        <v>38</v>
      </c>
      <c r="H1464">
        <v>2491.2800000000002</v>
      </c>
      <c r="I1464">
        <v>901.74</v>
      </c>
      <c r="J1464">
        <v>1589.54</v>
      </c>
      <c r="K1464">
        <v>113.46</v>
      </c>
      <c r="L1464">
        <v>16390728</v>
      </c>
      <c r="M1464">
        <v>1.5200000000000001E-4</v>
      </c>
      <c r="N1464">
        <v>203122.57</v>
      </c>
      <c r="O1464">
        <v>3.62</v>
      </c>
      <c r="P1464">
        <v>2.8</v>
      </c>
      <c r="Q1464">
        <v>37.51</v>
      </c>
      <c r="R1464">
        <v>37.92</v>
      </c>
      <c r="S1464">
        <v>24.57</v>
      </c>
      <c r="T1464" t="s">
        <v>55</v>
      </c>
      <c r="U1464">
        <f>YEAR(Plastic_Pollution_Data[[#This Row],[Date]])</f>
        <v>2024</v>
      </c>
    </row>
    <row r="1465" spans="1:21" x14ac:dyDescent="0.35">
      <c r="A1465">
        <v>909</v>
      </c>
      <c r="B1465" s="1">
        <v>45511</v>
      </c>
      <c r="C1465" t="s">
        <v>20</v>
      </c>
      <c r="D1465" t="s">
        <v>34</v>
      </c>
      <c r="E1465" t="s">
        <v>22</v>
      </c>
      <c r="F1465" t="s">
        <v>35</v>
      </c>
      <c r="G1465" t="s">
        <v>39</v>
      </c>
      <c r="H1465">
        <v>948.17</v>
      </c>
      <c r="I1465">
        <v>324.08</v>
      </c>
      <c r="J1465">
        <v>624.09</v>
      </c>
      <c r="K1465">
        <v>70.86</v>
      </c>
      <c r="L1465">
        <v>308843</v>
      </c>
      <c r="M1465">
        <v>3.0699999999999998E-3</v>
      </c>
      <c r="N1465">
        <v>90683.66</v>
      </c>
      <c r="O1465">
        <v>8.25</v>
      </c>
      <c r="P1465">
        <v>8.65</v>
      </c>
      <c r="Q1465">
        <v>69.94</v>
      </c>
      <c r="R1465">
        <v>44.35</v>
      </c>
      <c r="S1465">
        <v>-14.29</v>
      </c>
      <c r="T1465" t="s">
        <v>55</v>
      </c>
      <c r="U1465">
        <f>YEAR(Plastic_Pollution_Data[[#This Row],[Date]])</f>
        <v>2024</v>
      </c>
    </row>
    <row r="1466" spans="1:21" x14ac:dyDescent="0.35">
      <c r="A1466">
        <v>945</v>
      </c>
      <c r="B1466" s="1">
        <v>45187</v>
      </c>
      <c r="C1466" t="s">
        <v>26</v>
      </c>
      <c r="D1466" t="s">
        <v>31</v>
      </c>
      <c r="E1466" t="s">
        <v>22</v>
      </c>
      <c r="F1466" t="s">
        <v>23</v>
      </c>
      <c r="G1466" t="s">
        <v>32</v>
      </c>
      <c r="H1466">
        <v>390.52</v>
      </c>
      <c r="I1466">
        <v>215.17</v>
      </c>
      <c r="J1466">
        <v>175.35</v>
      </c>
      <c r="K1466">
        <v>39.1</v>
      </c>
      <c r="L1466">
        <v>16741020</v>
      </c>
      <c r="M1466">
        <v>2.3E-5</v>
      </c>
      <c r="N1466">
        <v>21255.51</v>
      </c>
      <c r="O1466">
        <v>9.64</v>
      </c>
      <c r="P1466">
        <v>7.77</v>
      </c>
      <c r="Q1466">
        <v>30.76</v>
      </c>
      <c r="R1466">
        <v>17.03</v>
      </c>
      <c r="S1466">
        <v>52.21</v>
      </c>
      <c r="T1466" t="s">
        <v>55</v>
      </c>
      <c r="U1466">
        <f>YEAR(Plastic_Pollution_Data[[#This Row],[Date]])</f>
        <v>2023</v>
      </c>
    </row>
    <row r="1467" spans="1:21" x14ac:dyDescent="0.35">
      <c r="A1467">
        <v>946</v>
      </c>
      <c r="B1467" s="1">
        <v>45291</v>
      </c>
      <c r="C1467" t="s">
        <v>48</v>
      </c>
      <c r="D1467" t="s">
        <v>21</v>
      </c>
      <c r="E1467" t="s">
        <v>22</v>
      </c>
      <c r="F1467" t="s">
        <v>23</v>
      </c>
      <c r="G1467" t="s">
        <v>39</v>
      </c>
      <c r="H1467">
        <v>4846.1400000000003</v>
      </c>
      <c r="I1467">
        <v>497.32</v>
      </c>
      <c r="J1467">
        <v>4348.82</v>
      </c>
      <c r="K1467">
        <v>733.28</v>
      </c>
      <c r="L1467">
        <v>14711514</v>
      </c>
      <c r="M1467">
        <v>3.2899999999999997E-4</v>
      </c>
      <c r="N1467">
        <v>501594.28</v>
      </c>
      <c r="O1467">
        <v>9.8800000000000008</v>
      </c>
      <c r="P1467">
        <v>7.03</v>
      </c>
      <c r="Q1467">
        <v>33.770000000000003</v>
      </c>
      <c r="R1467">
        <v>27.86</v>
      </c>
      <c r="S1467">
        <v>38.369999999999997</v>
      </c>
      <c r="T1467" t="s">
        <v>55</v>
      </c>
      <c r="U1467">
        <f>YEAR(Plastic_Pollution_Data[[#This Row],[Date]])</f>
        <v>2023</v>
      </c>
    </row>
    <row r="1468" spans="1:21" x14ac:dyDescent="0.35">
      <c r="A1468">
        <v>948</v>
      </c>
      <c r="B1468" s="1">
        <v>45491</v>
      </c>
      <c r="C1468" t="s">
        <v>47</v>
      </c>
      <c r="D1468" t="s">
        <v>41</v>
      </c>
      <c r="E1468" t="s">
        <v>22</v>
      </c>
      <c r="F1468" t="s">
        <v>23</v>
      </c>
      <c r="G1468" t="s">
        <v>24</v>
      </c>
      <c r="H1468">
        <v>2025.42</v>
      </c>
      <c r="I1468">
        <v>1193.44</v>
      </c>
      <c r="J1468">
        <v>831.98</v>
      </c>
      <c r="K1468">
        <v>182.83</v>
      </c>
      <c r="L1468">
        <v>10827978</v>
      </c>
      <c r="M1468">
        <v>1.8699999999999999E-4</v>
      </c>
      <c r="N1468">
        <v>124365.47</v>
      </c>
      <c r="O1468">
        <v>8.4</v>
      </c>
      <c r="P1468">
        <v>3.11</v>
      </c>
      <c r="Q1468">
        <v>66.930000000000007</v>
      </c>
      <c r="R1468">
        <v>13.5</v>
      </c>
      <c r="S1468">
        <v>19.57</v>
      </c>
      <c r="T1468" t="s">
        <v>55</v>
      </c>
      <c r="U1468">
        <f>YEAR(Plastic_Pollution_Data[[#This Row],[Date]])</f>
        <v>2024</v>
      </c>
    </row>
    <row r="1469" spans="1:21" x14ac:dyDescent="0.35">
      <c r="A1469">
        <v>964</v>
      </c>
      <c r="B1469" s="1">
        <v>45165</v>
      </c>
      <c r="C1469" t="s">
        <v>47</v>
      </c>
      <c r="D1469" t="s">
        <v>31</v>
      </c>
      <c r="E1469" t="s">
        <v>22</v>
      </c>
      <c r="F1469" t="s">
        <v>35</v>
      </c>
      <c r="G1469" t="s">
        <v>24</v>
      </c>
      <c r="H1469">
        <v>4774.43</v>
      </c>
      <c r="I1469">
        <v>2713.88</v>
      </c>
      <c r="J1469">
        <v>2060.5500000000002</v>
      </c>
      <c r="K1469">
        <v>379.29</v>
      </c>
      <c r="L1469">
        <v>12598663</v>
      </c>
      <c r="M1469">
        <v>3.79E-4</v>
      </c>
      <c r="N1469">
        <v>219699.34</v>
      </c>
      <c r="O1469">
        <v>2.8</v>
      </c>
      <c r="P1469">
        <v>9.33</v>
      </c>
      <c r="Q1469">
        <v>11.23</v>
      </c>
      <c r="R1469">
        <v>34.229999999999997</v>
      </c>
      <c r="S1469">
        <v>54.54</v>
      </c>
      <c r="T1469" t="s">
        <v>55</v>
      </c>
      <c r="U1469">
        <f>YEAR(Plastic_Pollution_Data[[#This Row],[Date]])</f>
        <v>2023</v>
      </c>
    </row>
    <row r="1470" spans="1:21" x14ac:dyDescent="0.35">
      <c r="A1470">
        <v>966</v>
      </c>
      <c r="B1470" s="1">
        <v>44658</v>
      </c>
      <c r="C1470" t="s">
        <v>47</v>
      </c>
      <c r="D1470" t="s">
        <v>27</v>
      </c>
      <c r="E1470" t="s">
        <v>22</v>
      </c>
      <c r="F1470" t="s">
        <v>23</v>
      </c>
      <c r="G1470" t="s">
        <v>38</v>
      </c>
      <c r="H1470">
        <v>642.01</v>
      </c>
      <c r="I1470">
        <v>112.82</v>
      </c>
      <c r="J1470">
        <v>529.19000000000005</v>
      </c>
      <c r="K1470">
        <v>149.44</v>
      </c>
      <c r="L1470">
        <v>14322828</v>
      </c>
      <c r="M1470">
        <v>4.5000000000000003E-5</v>
      </c>
      <c r="N1470">
        <v>50710.48</v>
      </c>
      <c r="O1470">
        <v>2.04</v>
      </c>
      <c r="P1470">
        <v>6.36</v>
      </c>
      <c r="Q1470">
        <v>20.39</v>
      </c>
      <c r="R1470">
        <v>44.66</v>
      </c>
      <c r="S1470">
        <v>34.950000000000003</v>
      </c>
      <c r="T1470" t="s">
        <v>55</v>
      </c>
      <c r="U1470">
        <f>YEAR(Plastic_Pollution_Data[[#This Row],[Date]])</f>
        <v>2022</v>
      </c>
    </row>
    <row r="1471" spans="1:21" x14ac:dyDescent="0.35">
      <c r="A1471">
        <v>968</v>
      </c>
      <c r="B1471" s="1">
        <v>45488</v>
      </c>
      <c r="C1471" t="s">
        <v>36</v>
      </c>
      <c r="D1471" t="s">
        <v>21</v>
      </c>
      <c r="E1471" t="s">
        <v>22</v>
      </c>
      <c r="F1471" t="s">
        <v>23</v>
      </c>
      <c r="G1471" t="s">
        <v>24</v>
      </c>
      <c r="H1471">
        <v>2771.73</v>
      </c>
      <c r="I1471">
        <v>778.45</v>
      </c>
      <c r="J1471">
        <v>1993.28</v>
      </c>
      <c r="K1471">
        <v>251.84</v>
      </c>
      <c r="L1471">
        <v>11563481</v>
      </c>
      <c r="M1471">
        <v>2.4000000000000001E-4</v>
      </c>
      <c r="N1471">
        <v>371279.57</v>
      </c>
      <c r="O1471">
        <v>7.73</v>
      </c>
      <c r="P1471">
        <v>5.77</v>
      </c>
      <c r="Q1471">
        <v>19</v>
      </c>
      <c r="R1471">
        <v>54.86</v>
      </c>
      <c r="S1471">
        <v>26.14</v>
      </c>
      <c r="T1471" t="s">
        <v>55</v>
      </c>
      <c r="U1471">
        <f>YEAR(Plastic_Pollution_Data[[#This Row],[Date]])</f>
        <v>2024</v>
      </c>
    </row>
    <row r="1472" spans="1:21" x14ac:dyDescent="0.35">
      <c r="A1472">
        <v>976</v>
      </c>
      <c r="B1472" s="1">
        <v>45077</v>
      </c>
      <c r="C1472" t="s">
        <v>36</v>
      </c>
      <c r="D1472" t="s">
        <v>49</v>
      </c>
      <c r="E1472" t="s">
        <v>22</v>
      </c>
      <c r="F1472" t="s">
        <v>43</v>
      </c>
      <c r="G1472" t="s">
        <v>46</v>
      </c>
      <c r="H1472">
        <v>2011.04</v>
      </c>
      <c r="I1472">
        <v>997.74</v>
      </c>
      <c r="J1472">
        <v>1013.3</v>
      </c>
      <c r="K1472">
        <v>172.42</v>
      </c>
      <c r="L1472">
        <v>6457765</v>
      </c>
      <c r="M1472">
        <v>3.1100000000000002E-4</v>
      </c>
      <c r="N1472">
        <v>134819.62</v>
      </c>
      <c r="O1472">
        <v>4.2</v>
      </c>
      <c r="P1472">
        <v>4.57</v>
      </c>
      <c r="Q1472">
        <v>59.87</v>
      </c>
      <c r="R1472">
        <v>21.76</v>
      </c>
      <c r="S1472">
        <v>18.37</v>
      </c>
      <c r="T1472" t="s">
        <v>55</v>
      </c>
      <c r="U1472">
        <f>YEAR(Plastic_Pollution_Data[[#This Row],[Date]])</f>
        <v>2023</v>
      </c>
    </row>
    <row r="1473" spans="1:21" x14ac:dyDescent="0.35">
      <c r="A1473">
        <v>1011</v>
      </c>
      <c r="B1473" s="1">
        <v>44904</v>
      </c>
      <c r="C1473" t="s">
        <v>45</v>
      </c>
      <c r="D1473" t="s">
        <v>41</v>
      </c>
      <c r="E1473" t="s">
        <v>22</v>
      </c>
      <c r="F1473" t="s">
        <v>28</v>
      </c>
      <c r="G1473" t="s">
        <v>39</v>
      </c>
      <c r="H1473">
        <v>858.37</v>
      </c>
      <c r="I1473">
        <v>439.31</v>
      </c>
      <c r="J1473">
        <v>419.06</v>
      </c>
      <c r="K1473">
        <v>50.99</v>
      </c>
      <c r="L1473">
        <v>17184192</v>
      </c>
      <c r="M1473">
        <v>5.0000000000000002E-5</v>
      </c>
      <c r="N1473">
        <v>72284.94</v>
      </c>
      <c r="O1473">
        <v>2.5099999999999998</v>
      </c>
      <c r="P1473">
        <v>1.22</v>
      </c>
      <c r="Q1473">
        <v>66.64</v>
      </c>
      <c r="R1473">
        <v>22.29</v>
      </c>
      <c r="S1473">
        <v>11.07</v>
      </c>
      <c r="T1473" t="s">
        <v>55</v>
      </c>
      <c r="U1473">
        <f>YEAR(Plastic_Pollution_Data[[#This Row],[Date]])</f>
        <v>2022</v>
      </c>
    </row>
    <row r="1474" spans="1:21" x14ac:dyDescent="0.35">
      <c r="A1474">
        <v>1029</v>
      </c>
      <c r="B1474" s="1">
        <v>45208</v>
      </c>
      <c r="C1474" t="s">
        <v>26</v>
      </c>
      <c r="D1474" t="s">
        <v>49</v>
      </c>
      <c r="E1474" t="s">
        <v>22</v>
      </c>
      <c r="F1474" t="s">
        <v>35</v>
      </c>
      <c r="G1474" t="s">
        <v>38</v>
      </c>
      <c r="H1474">
        <v>4441.16</v>
      </c>
      <c r="I1474">
        <v>1699.2</v>
      </c>
      <c r="J1474">
        <v>2741.96</v>
      </c>
      <c r="K1474">
        <v>499.79</v>
      </c>
      <c r="L1474">
        <v>5202817</v>
      </c>
      <c r="M1474">
        <v>8.5400000000000005E-4</v>
      </c>
      <c r="N1474">
        <v>168879.92</v>
      </c>
      <c r="O1474">
        <v>5.47</v>
      </c>
      <c r="P1474">
        <v>1.97</v>
      </c>
      <c r="Q1474">
        <v>58.8</v>
      </c>
      <c r="R1474">
        <v>28.02</v>
      </c>
      <c r="S1474">
        <v>13.18</v>
      </c>
      <c r="T1474" t="s">
        <v>55</v>
      </c>
      <c r="U1474">
        <f>YEAR(Plastic_Pollution_Data[[#This Row],[Date]])</f>
        <v>2023</v>
      </c>
    </row>
    <row r="1475" spans="1:21" x14ac:dyDescent="0.35">
      <c r="A1475">
        <v>1030</v>
      </c>
      <c r="B1475" s="1">
        <v>45366</v>
      </c>
      <c r="C1475" t="s">
        <v>36</v>
      </c>
      <c r="D1475" t="s">
        <v>34</v>
      </c>
      <c r="E1475" t="s">
        <v>22</v>
      </c>
      <c r="F1475" t="s">
        <v>35</v>
      </c>
      <c r="G1475" t="s">
        <v>40</v>
      </c>
      <c r="H1475">
        <v>4477.6400000000003</v>
      </c>
      <c r="I1475">
        <v>1619.68</v>
      </c>
      <c r="J1475">
        <v>2857.96</v>
      </c>
      <c r="K1475">
        <v>584.4</v>
      </c>
      <c r="L1475">
        <v>15541461</v>
      </c>
      <c r="M1475">
        <v>2.8800000000000001E-4</v>
      </c>
      <c r="N1475">
        <v>538507.1</v>
      </c>
      <c r="O1475">
        <v>3.37</v>
      </c>
      <c r="P1475">
        <v>9.4700000000000006</v>
      </c>
      <c r="Q1475">
        <v>31.42</v>
      </c>
      <c r="R1475">
        <v>25.01</v>
      </c>
      <c r="S1475">
        <v>43.57</v>
      </c>
      <c r="T1475" t="s">
        <v>55</v>
      </c>
      <c r="U1475">
        <f>YEAR(Plastic_Pollution_Data[[#This Row],[Date]])</f>
        <v>2024</v>
      </c>
    </row>
    <row r="1476" spans="1:21" x14ac:dyDescent="0.35">
      <c r="A1476">
        <v>1034</v>
      </c>
      <c r="B1476" s="1">
        <v>45138</v>
      </c>
      <c r="C1476" t="s">
        <v>47</v>
      </c>
      <c r="D1476" t="s">
        <v>31</v>
      </c>
      <c r="E1476" t="s">
        <v>22</v>
      </c>
      <c r="F1476" t="s">
        <v>35</v>
      </c>
      <c r="G1476" t="s">
        <v>40</v>
      </c>
      <c r="H1476">
        <v>770.5</v>
      </c>
      <c r="I1476">
        <v>319.37</v>
      </c>
      <c r="J1476">
        <v>451.13</v>
      </c>
      <c r="K1476">
        <v>102.66</v>
      </c>
      <c r="L1476">
        <v>11435693</v>
      </c>
      <c r="M1476">
        <v>6.7000000000000002E-5</v>
      </c>
      <c r="N1476">
        <v>64657.15</v>
      </c>
      <c r="O1476">
        <v>9.4499999999999993</v>
      </c>
      <c r="P1476">
        <v>3.53</v>
      </c>
      <c r="Q1476">
        <v>47.08</v>
      </c>
      <c r="R1476">
        <v>53.88</v>
      </c>
      <c r="S1476">
        <v>-0.96</v>
      </c>
      <c r="T1476" t="s">
        <v>55</v>
      </c>
      <c r="U1476">
        <f>YEAR(Plastic_Pollution_Data[[#This Row],[Date]])</f>
        <v>2023</v>
      </c>
    </row>
    <row r="1477" spans="1:21" x14ac:dyDescent="0.35">
      <c r="A1477">
        <v>1052</v>
      </c>
      <c r="B1477" s="1">
        <v>44587</v>
      </c>
      <c r="C1477" t="s">
        <v>36</v>
      </c>
      <c r="D1477" t="s">
        <v>21</v>
      </c>
      <c r="E1477" t="s">
        <v>22</v>
      </c>
      <c r="F1477" t="s">
        <v>28</v>
      </c>
      <c r="G1477" t="s">
        <v>24</v>
      </c>
      <c r="H1477">
        <v>2439.5700000000002</v>
      </c>
      <c r="I1477">
        <v>592.04999999999995</v>
      </c>
      <c r="J1477">
        <v>1847.52</v>
      </c>
      <c r="K1477">
        <v>167.37</v>
      </c>
      <c r="L1477">
        <v>8838760</v>
      </c>
      <c r="M1477">
        <v>2.7599999999999999E-4</v>
      </c>
      <c r="N1477">
        <v>319247.53999999998</v>
      </c>
      <c r="O1477">
        <v>3.51</v>
      </c>
      <c r="P1477">
        <v>7.54</v>
      </c>
      <c r="Q1477">
        <v>24.31</v>
      </c>
      <c r="R1477">
        <v>24.13</v>
      </c>
      <c r="S1477">
        <v>51.56</v>
      </c>
      <c r="T1477" t="s">
        <v>55</v>
      </c>
      <c r="U1477">
        <f>YEAR(Plastic_Pollution_Data[[#This Row],[Date]])</f>
        <v>2022</v>
      </c>
    </row>
    <row r="1478" spans="1:21" x14ac:dyDescent="0.35">
      <c r="A1478">
        <v>1074</v>
      </c>
      <c r="B1478" s="1">
        <v>44726</v>
      </c>
      <c r="C1478" t="s">
        <v>20</v>
      </c>
      <c r="D1478" t="s">
        <v>31</v>
      </c>
      <c r="E1478" t="s">
        <v>22</v>
      </c>
      <c r="F1478" t="s">
        <v>43</v>
      </c>
      <c r="G1478" t="s">
        <v>40</v>
      </c>
      <c r="H1478">
        <v>219.01</v>
      </c>
      <c r="I1478">
        <v>90.64</v>
      </c>
      <c r="J1478">
        <v>128.37</v>
      </c>
      <c r="K1478">
        <v>13.02</v>
      </c>
      <c r="L1478">
        <v>19285448</v>
      </c>
      <c r="M1478">
        <v>1.1E-5</v>
      </c>
      <c r="N1478">
        <v>24995.439999999999</v>
      </c>
      <c r="O1478">
        <v>9.43</v>
      </c>
      <c r="P1478">
        <v>9.68</v>
      </c>
      <c r="Q1478">
        <v>42.99</v>
      </c>
      <c r="R1478">
        <v>28.03</v>
      </c>
      <c r="S1478">
        <v>28.98</v>
      </c>
      <c r="T1478" t="s">
        <v>55</v>
      </c>
      <c r="U1478">
        <f>YEAR(Plastic_Pollution_Data[[#This Row],[Date]])</f>
        <v>2022</v>
      </c>
    </row>
    <row r="1479" spans="1:21" x14ac:dyDescent="0.35">
      <c r="A1479">
        <v>1114</v>
      </c>
      <c r="B1479" s="1">
        <v>45491</v>
      </c>
      <c r="C1479" t="s">
        <v>30</v>
      </c>
      <c r="D1479" t="s">
        <v>41</v>
      </c>
      <c r="E1479" t="s">
        <v>22</v>
      </c>
      <c r="F1479" t="s">
        <v>35</v>
      </c>
      <c r="G1479" t="s">
        <v>24</v>
      </c>
      <c r="H1479">
        <v>251.5</v>
      </c>
      <c r="I1479">
        <v>92.21</v>
      </c>
      <c r="J1479">
        <v>159.29</v>
      </c>
      <c r="K1479">
        <v>27.54</v>
      </c>
      <c r="L1479">
        <v>8970227</v>
      </c>
      <c r="M1479">
        <v>2.8E-5</v>
      </c>
      <c r="N1479">
        <v>17857.47</v>
      </c>
      <c r="O1479">
        <v>2.1800000000000002</v>
      </c>
      <c r="P1479">
        <v>7.46</v>
      </c>
      <c r="Q1479">
        <v>37.6</v>
      </c>
      <c r="R1479">
        <v>16.02</v>
      </c>
      <c r="S1479">
        <v>46.38</v>
      </c>
      <c r="T1479" t="s">
        <v>55</v>
      </c>
      <c r="U1479">
        <f>YEAR(Plastic_Pollution_Data[[#This Row],[Date]])</f>
        <v>2024</v>
      </c>
    </row>
    <row r="1480" spans="1:21" x14ac:dyDescent="0.35">
      <c r="A1480">
        <v>1130</v>
      </c>
      <c r="B1480" s="1">
        <v>45076</v>
      </c>
      <c r="C1480" t="s">
        <v>45</v>
      </c>
      <c r="D1480" t="s">
        <v>31</v>
      </c>
      <c r="E1480" t="s">
        <v>22</v>
      </c>
      <c r="F1480" t="s">
        <v>23</v>
      </c>
      <c r="G1480" t="s">
        <v>32</v>
      </c>
      <c r="H1480">
        <v>1604.67</v>
      </c>
      <c r="I1480">
        <v>300.52999999999997</v>
      </c>
      <c r="J1480">
        <v>1304.1400000000001</v>
      </c>
      <c r="K1480">
        <v>81.540000000000006</v>
      </c>
      <c r="L1480">
        <v>15568514</v>
      </c>
      <c r="M1480">
        <v>1.03E-4</v>
      </c>
      <c r="N1480">
        <v>182786.85</v>
      </c>
      <c r="O1480">
        <v>9.92</v>
      </c>
      <c r="P1480">
        <v>2.64</v>
      </c>
      <c r="Q1480">
        <v>24.33</v>
      </c>
      <c r="R1480">
        <v>38.78</v>
      </c>
      <c r="S1480">
        <v>36.89</v>
      </c>
      <c r="T1480" t="s">
        <v>55</v>
      </c>
      <c r="U1480">
        <f>YEAR(Plastic_Pollution_Data[[#This Row],[Date]])</f>
        <v>2023</v>
      </c>
    </row>
    <row r="1481" spans="1:21" x14ac:dyDescent="0.35">
      <c r="A1481">
        <v>1144</v>
      </c>
      <c r="B1481" s="1">
        <v>44607</v>
      </c>
      <c r="C1481" t="s">
        <v>33</v>
      </c>
      <c r="D1481" t="s">
        <v>49</v>
      </c>
      <c r="E1481" t="s">
        <v>22</v>
      </c>
      <c r="F1481" t="s">
        <v>35</v>
      </c>
      <c r="G1481" t="s">
        <v>24</v>
      </c>
      <c r="H1481">
        <v>4961.4399999999996</v>
      </c>
      <c r="I1481">
        <v>1886.25</v>
      </c>
      <c r="J1481">
        <v>3075.19</v>
      </c>
      <c r="K1481">
        <v>303.66000000000003</v>
      </c>
      <c r="L1481">
        <v>19230509</v>
      </c>
      <c r="M1481">
        <v>2.5799999999999998E-4</v>
      </c>
      <c r="N1481">
        <v>469765.11</v>
      </c>
      <c r="O1481">
        <v>6.75</v>
      </c>
      <c r="P1481">
        <v>1.4</v>
      </c>
      <c r="Q1481">
        <v>53.02</v>
      </c>
      <c r="R1481">
        <v>46.19</v>
      </c>
      <c r="S1481">
        <v>0.79</v>
      </c>
      <c r="T1481" t="s">
        <v>55</v>
      </c>
      <c r="U1481">
        <f>YEAR(Plastic_Pollution_Data[[#This Row],[Date]])</f>
        <v>2022</v>
      </c>
    </row>
    <row r="1482" spans="1:21" x14ac:dyDescent="0.35">
      <c r="A1482">
        <v>1153</v>
      </c>
      <c r="B1482" s="1">
        <v>44763</v>
      </c>
      <c r="C1482" t="s">
        <v>30</v>
      </c>
      <c r="D1482" t="s">
        <v>44</v>
      </c>
      <c r="E1482" t="s">
        <v>22</v>
      </c>
      <c r="F1482" t="s">
        <v>28</v>
      </c>
      <c r="G1482" t="s">
        <v>46</v>
      </c>
      <c r="H1482">
        <v>4659.1499999999996</v>
      </c>
      <c r="I1482">
        <v>1376.04</v>
      </c>
      <c r="J1482">
        <v>3283.11</v>
      </c>
      <c r="K1482">
        <v>444.36</v>
      </c>
      <c r="L1482">
        <v>18121445</v>
      </c>
      <c r="M1482">
        <v>2.5700000000000001E-4</v>
      </c>
      <c r="N1482">
        <v>260514.3</v>
      </c>
      <c r="O1482">
        <v>2.2000000000000002</v>
      </c>
      <c r="P1482">
        <v>1.64</v>
      </c>
      <c r="Q1482">
        <v>13.46</v>
      </c>
      <c r="R1482">
        <v>14.7</v>
      </c>
      <c r="S1482">
        <v>71.84</v>
      </c>
      <c r="T1482" t="s">
        <v>55</v>
      </c>
      <c r="U1482">
        <f>YEAR(Plastic_Pollution_Data[[#This Row],[Date]])</f>
        <v>2022</v>
      </c>
    </row>
    <row r="1483" spans="1:21" x14ac:dyDescent="0.35">
      <c r="A1483">
        <v>1158</v>
      </c>
      <c r="B1483" s="1">
        <v>45273</v>
      </c>
      <c r="C1483" t="s">
        <v>36</v>
      </c>
      <c r="D1483" t="s">
        <v>27</v>
      </c>
      <c r="E1483" t="s">
        <v>22</v>
      </c>
      <c r="F1483" t="s">
        <v>23</v>
      </c>
      <c r="G1483" t="s">
        <v>40</v>
      </c>
      <c r="H1483">
        <v>3697.87</v>
      </c>
      <c r="I1483">
        <v>1114.9100000000001</v>
      </c>
      <c r="J1483">
        <v>2582.96</v>
      </c>
      <c r="K1483">
        <v>147.57</v>
      </c>
      <c r="L1483">
        <v>4240442</v>
      </c>
      <c r="M1483">
        <v>8.7200000000000005E-4</v>
      </c>
      <c r="N1483">
        <v>298423.45</v>
      </c>
      <c r="O1483">
        <v>2.35</v>
      </c>
      <c r="P1483">
        <v>8.6999999999999993</v>
      </c>
      <c r="Q1483">
        <v>46.11</v>
      </c>
      <c r="R1483">
        <v>18.489999999999998</v>
      </c>
      <c r="S1483">
        <v>35.4</v>
      </c>
      <c r="T1483" t="s">
        <v>55</v>
      </c>
      <c r="U1483">
        <f>YEAR(Plastic_Pollution_Data[[#This Row],[Date]])</f>
        <v>2023</v>
      </c>
    </row>
    <row r="1484" spans="1:21" x14ac:dyDescent="0.35">
      <c r="A1484">
        <v>1159</v>
      </c>
      <c r="B1484" s="1">
        <v>44740</v>
      </c>
      <c r="C1484" t="s">
        <v>36</v>
      </c>
      <c r="D1484" t="s">
        <v>21</v>
      </c>
      <c r="E1484" t="s">
        <v>22</v>
      </c>
      <c r="F1484" t="s">
        <v>28</v>
      </c>
      <c r="G1484" t="s">
        <v>46</v>
      </c>
      <c r="H1484">
        <v>1288.8800000000001</v>
      </c>
      <c r="I1484">
        <v>318.02</v>
      </c>
      <c r="J1484">
        <v>970.86</v>
      </c>
      <c r="K1484">
        <v>50.99</v>
      </c>
      <c r="L1484">
        <v>9432626</v>
      </c>
      <c r="M1484">
        <v>1.37E-4</v>
      </c>
      <c r="N1484">
        <v>192839.53</v>
      </c>
      <c r="O1484">
        <v>2.36</v>
      </c>
      <c r="P1484">
        <v>5.36</v>
      </c>
      <c r="Q1484">
        <v>69.27</v>
      </c>
      <c r="R1484">
        <v>33.46</v>
      </c>
      <c r="S1484">
        <v>-2.73</v>
      </c>
      <c r="T1484" t="s">
        <v>55</v>
      </c>
      <c r="U1484">
        <f>YEAR(Plastic_Pollution_Data[[#This Row],[Date]])</f>
        <v>2022</v>
      </c>
    </row>
    <row r="1485" spans="1:21" x14ac:dyDescent="0.35">
      <c r="A1485">
        <v>1165</v>
      </c>
      <c r="B1485" s="1">
        <v>45531</v>
      </c>
      <c r="C1485" t="s">
        <v>20</v>
      </c>
      <c r="D1485" t="s">
        <v>34</v>
      </c>
      <c r="E1485" t="s">
        <v>22</v>
      </c>
      <c r="F1485" t="s">
        <v>43</v>
      </c>
      <c r="G1485" t="s">
        <v>46</v>
      </c>
      <c r="H1485">
        <v>4906.29</v>
      </c>
      <c r="I1485">
        <v>1992.67</v>
      </c>
      <c r="J1485">
        <v>2913.62</v>
      </c>
      <c r="K1485">
        <v>226.43</v>
      </c>
      <c r="L1485">
        <v>2530475</v>
      </c>
      <c r="M1485">
        <v>1.939E-3</v>
      </c>
      <c r="N1485">
        <v>432421.17</v>
      </c>
      <c r="O1485">
        <v>4</v>
      </c>
      <c r="P1485">
        <v>2.52</v>
      </c>
      <c r="Q1485">
        <v>61.34</v>
      </c>
      <c r="R1485">
        <v>22.9</v>
      </c>
      <c r="S1485">
        <v>15.76</v>
      </c>
      <c r="T1485" t="s">
        <v>55</v>
      </c>
      <c r="U1485">
        <f>YEAR(Plastic_Pollution_Data[[#This Row],[Date]])</f>
        <v>2024</v>
      </c>
    </row>
    <row r="1486" spans="1:21" x14ac:dyDescent="0.35">
      <c r="A1486">
        <v>1171</v>
      </c>
      <c r="B1486" s="1">
        <v>44815</v>
      </c>
      <c r="C1486" t="s">
        <v>36</v>
      </c>
      <c r="D1486" t="s">
        <v>49</v>
      </c>
      <c r="E1486" t="s">
        <v>22</v>
      </c>
      <c r="F1486" t="s">
        <v>35</v>
      </c>
      <c r="G1486" t="s">
        <v>29</v>
      </c>
      <c r="H1486">
        <v>752.68</v>
      </c>
      <c r="I1486">
        <v>148.57</v>
      </c>
      <c r="J1486">
        <v>604.11</v>
      </c>
      <c r="K1486">
        <v>120.82</v>
      </c>
      <c r="L1486">
        <v>14163313</v>
      </c>
      <c r="M1486">
        <v>5.3000000000000001E-5</v>
      </c>
      <c r="N1486">
        <v>87999.23</v>
      </c>
      <c r="O1486">
        <v>8.86</v>
      </c>
      <c r="P1486">
        <v>3.73</v>
      </c>
      <c r="Q1486">
        <v>45.12</v>
      </c>
      <c r="R1486">
        <v>43.67</v>
      </c>
      <c r="S1486">
        <v>11.21</v>
      </c>
      <c r="T1486" t="s">
        <v>55</v>
      </c>
      <c r="U1486">
        <f>YEAR(Plastic_Pollution_Data[[#This Row],[Date]])</f>
        <v>2022</v>
      </c>
    </row>
    <row r="1487" spans="1:21" x14ac:dyDescent="0.35">
      <c r="A1487">
        <v>1282</v>
      </c>
      <c r="B1487" s="1">
        <v>45325</v>
      </c>
      <c r="C1487" t="s">
        <v>20</v>
      </c>
      <c r="D1487" t="s">
        <v>21</v>
      </c>
      <c r="E1487" t="s">
        <v>22</v>
      </c>
      <c r="F1487" t="s">
        <v>23</v>
      </c>
      <c r="G1487" t="s">
        <v>39</v>
      </c>
      <c r="H1487">
        <v>77.03</v>
      </c>
      <c r="I1487">
        <v>17.940000000000001</v>
      </c>
      <c r="J1487">
        <v>59.09</v>
      </c>
      <c r="K1487">
        <v>4.84</v>
      </c>
      <c r="L1487">
        <v>6003873</v>
      </c>
      <c r="M1487">
        <v>1.2999999999999999E-5</v>
      </c>
      <c r="N1487">
        <v>8724.91</v>
      </c>
      <c r="O1487">
        <v>9.23</v>
      </c>
      <c r="P1487">
        <v>3.8</v>
      </c>
      <c r="Q1487">
        <v>43.73</v>
      </c>
      <c r="R1487">
        <v>34.049999999999997</v>
      </c>
      <c r="S1487">
        <v>22.22</v>
      </c>
      <c r="T1487" t="s">
        <v>55</v>
      </c>
      <c r="U1487">
        <f>YEAR(Plastic_Pollution_Data[[#This Row],[Date]])</f>
        <v>2024</v>
      </c>
    </row>
    <row r="1488" spans="1:21" x14ac:dyDescent="0.35">
      <c r="A1488">
        <v>1297</v>
      </c>
      <c r="B1488" s="1">
        <v>44660</v>
      </c>
      <c r="C1488" t="s">
        <v>30</v>
      </c>
      <c r="D1488" t="s">
        <v>41</v>
      </c>
      <c r="E1488" t="s">
        <v>22</v>
      </c>
      <c r="F1488" t="s">
        <v>28</v>
      </c>
      <c r="G1488" t="s">
        <v>46</v>
      </c>
      <c r="H1488">
        <v>592.79</v>
      </c>
      <c r="I1488">
        <v>341.08</v>
      </c>
      <c r="J1488">
        <v>251.71</v>
      </c>
      <c r="K1488">
        <v>34.049999999999997</v>
      </c>
      <c r="L1488">
        <v>13689817</v>
      </c>
      <c r="M1488">
        <v>4.3000000000000002E-5</v>
      </c>
      <c r="N1488">
        <v>30345.97</v>
      </c>
      <c r="O1488">
        <v>4.9800000000000004</v>
      </c>
      <c r="P1488">
        <v>2.23</v>
      </c>
      <c r="Q1488">
        <v>22.11</v>
      </c>
      <c r="R1488">
        <v>34.04</v>
      </c>
      <c r="S1488">
        <v>43.85</v>
      </c>
      <c r="T1488" t="s">
        <v>55</v>
      </c>
      <c r="U1488">
        <f>YEAR(Plastic_Pollution_Data[[#This Row],[Date]])</f>
        <v>2022</v>
      </c>
    </row>
    <row r="1489" spans="1:21" x14ac:dyDescent="0.35">
      <c r="A1489">
        <v>1319</v>
      </c>
      <c r="B1489" s="1">
        <v>45275</v>
      </c>
      <c r="C1489" t="s">
        <v>20</v>
      </c>
      <c r="D1489" t="s">
        <v>21</v>
      </c>
      <c r="E1489" t="s">
        <v>22</v>
      </c>
      <c r="F1489" t="s">
        <v>43</v>
      </c>
      <c r="G1489" t="s">
        <v>24</v>
      </c>
      <c r="H1489">
        <v>276.39</v>
      </c>
      <c r="I1489">
        <v>143.61000000000001</v>
      </c>
      <c r="J1489">
        <v>132.78</v>
      </c>
      <c r="K1489">
        <v>35.1</v>
      </c>
      <c r="L1489">
        <v>832996</v>
      </c>
      <c r="M1489">
        <v>3.3199999999999999E-4</v>
      </c>
      <c r="N1489">
        <v>7410.58</v>
      </c>
      <c r="O1489">
        <v>6.22</v>
      </c>
      <c r="P1489">
        <v>4.91</v>
      </c>
      <c r="Q1489">
        <v>13.33</v>
      </c>
      <c r="R1489">
        <v>53.72</v>
      </c>
      <c r="S1489">
        <v>32.950000000000003</v>
      </c>
      <c r="T1489" t="s">
        <v>55</v>
      </c>
      <c r="U1489">
        <f>YEAR(Plastic_Pollution_Data[[#This Row],[Date]])</f>
        <v>2023</v>
      </c>
    </row>
    <row r="1490" spans="1:21" x14ac:dyDescent="0.35">
      <c r="A1490">
        <v>1330</v>
      </c>
      <c r="B1490" s="1">
        <v>44983</v>
      </c>
      <c r="C1490" t="s">
        <v>45</v>
      </c>
      <c r="D1490" t="s">
        <v>21</v>
      </c>
      <c r="E1490" t="s">
        <v>22</v>
      </c>
      <c r="F1490" t="s">
        <v>43</v>
      </c>
      <c r="G1490" t="s">
        <v>39</v>
      </c>
      <c r="H1490">
        <v>1301.3800000000001</v>
      </c>
      <c r="I1490">
        <v>430.1</v>
      </c>
      <c r="J1490">
        <v>871.28</v>
      </c>
      <c r="K1490">
        <v>78.75</v>
      </c>
      <c r="L1490">
        <v>2837674</v>
      </c>
      <c r="M1490">
        <v>4.5899999999999999E-4</v>
      </c>
      <c r="N1490">
        <v>141640.46</v>
      </c>
      <c r="O1490">
        <v>5.14</v>
      </c>
      <c r="P1490">
        <v>9.41</v>
      </c>
      <c r="Q1490">
        <v>64.13</v>
      </c>
      <c r="R1490">
        <v>18.559999999999999</v>
      </c>
      <c r="S1490">
        <v>17.309999999999999</v>
      </c>
      <c r="T1490" t="s">
        <v>55</v>
      </c>
      <c r="U1490">
        <f>YEAR(Plastic_Pollution_Data[[#This Row],[Date]])</f>
        <v>2023</v>
      </c>
    </row>
    <row r="1491" spans="1:21" x14ac:dyDescent="0.35">
      <c r="A1491">
        <v>1342</v>
      </c>
      <c r="B1491" s="1">
        <v>44935</v>
      </c>
      <c r="C1491" t="s">
        <v>26</v>
      </c>
      <c r="D1491" t="s">
        <v>37</v>
      </c>
      <c r="E1491" t="s">
        <v>22</v>
      </c>
      <c r="F1491" t="s">
        <v>35</v>
      </c>
      <c r="G1491" t="s">
        <v>39</v>
      </c>
      <c r="H1491">
        <v>3584.23</v>
      </c>
      <c r="I1491">
        <v>1116.9000000000001</v>
      </c>
      <c r="J1491">
        <v>2467.33</v>
      </c>
      <c r="K1491">
        <v>613.35</v>
      </c>
      <c r="L1491">
        <v>3305912</v>
      </c>
      <c r="M1491">
        <v>1.0839999999999999E-3</v>
      </c>
      <c r="N1491">
        <v>135703.07999999999</v>
      </c>
      <c r="O1491">
        <v>8.0500000000000007</v>
      </c>
      <c r="P1491">
        <v>6.52</v>
      </c>
      <c r="Q1491">
        <v>51.67</v>
      </c>
      <c r="R1491">
        <v>38.28</v>
      </c>
      <c r="S1491">
        <v>10.050000000000001</v>
      </c>
      <c r="T1491" t="s">
        <v>55</v>
      </c>
      <c r="U1491">
        <f>YEAR(Plastic_Pollution_Data[[#This Row],[Date]])</f>
        <v>2023</v>
      </c>
    </row>
    <row r="1492" spans="1:21" x14ac:dyDescent="0.35">
      <c r="A1492">
        <v>1368</v>
      </c>
      <c r="B1492" s="1">
        <v>44764</v>
      </c>
      <c r="C1492" t="s">
        <v>36</v>
      </c>
      <c r="D1492" t="s">
        <v>42</v>
      </c>
      <c r="E1492" t="s">
        <v>22</v>
      </c>
      <c r="F1492" t="s">
        <v>43</v>
      </c>
      <c r="G1492" t="s">
        <v>40</v>
      </c>
      <c r="H1492">
        <v>4865.32</v>
      </c>
      <c r="I1492">
        <v>1968.87</v>
      </c>
      <c r="J1492">
        <v>2896.45</v>
      </c>
      <c r="K1492">
        <v>661.72</v>
      </c>
      <c r="L1492">
        <v>8394544</v>
      </c>
      <c r="M1492">
        <v>5.8E-4</v>
      </c>
      <c r="N1492">
        <v>442388.71</v>
      </c>
      <c r="O1492">
        <v>3.13</v>
      </c>
      <c r="P1492">
        <v>4.6399999999999997</v>
      </c>
      <c r="Q1492">
        <v>37.08</v>
      </c>
      <c r="R1492">
        <v>58.02</v>
      </c>
      <c r="S1492">
        <v>4.9000000000000004</v>
      </c>
      <c r="T1492" t="s">
        <v>55</v>
      </c>
      <c r="U1492">
        <f>YEAR(Plastic_Pollution_Data[[#This Row],[Date]])</f>
        <v>2022</v>
      </c>
    </row>
    <row r="1493" spans="1:21" x14ac:dyDescent="0.35">
      <c r="A1493">
        <v>1369</v>
      </c>
      <c r="B1493" s="1">
        <v>45060</v>
      </c>
      <c r="C1493" t="s">
        <v>30</v>
      </c>
      <c r="D1493" t="s">
        <v>34</v>
      </c>
      <c r="E1493" t="s">
        <v>22</v>
      </c>
      <c r="F1493" t="s">
        <v>23</v>
      </c>
      <c r="G1493" t="s">
        <v>40</v>
      </c>
      <c r="H1493">
        <v>862.18</v>
      </c>
      <c r="I1493">
        <v>514.1</v>
      </c>
      <c r="J1493">
        <v>348.08</v>
      </c>
      <c r="K1493">
        <v>36.94</v>
      </c>
      <c r="L1493">
        <v>4611942</v>
      </c>
      <c r="M1493">
        <v>1.8699999999999999E-4</v>
      </c>
      <c r="N1493">
        <v>18710.2</v>
      </c>
      <c r="O1493">
        <v>7.95</v>
      </c>
      <c r="P1493">
        <v>3.44</v>
      </c>
      <c r="Q1493">
        <v>56.72</v>
      </c>
      <c r="R1493">
        <v>39.200000000000003</v>
      </c>
      <c r="S1493">
        <v>4.08</v>
      </c>
      <c r="T1493" t="s">
        <v>55</v>
      </c>
      <c r="U1493">
        <f>YEAR(Plastic_Pollution_Data[[#This Row],[Date]])</f>
        <v>2023</v>
      </c>
    </row>
    <row r="1494" spans="1:21" x14ac:dyDescent="0.35">
      <c r="A1494">
        <v>1386</v>
      </c>
      <c r="B1494" s="1">
        <v>44636</v>
      </c>
      <c r="C1494" t="s">
        <v>33</v>
      </c>
      <c r="D1494" t="s">
        <v>37</v>
      </c>
      <c r="E1494" t="s">
        <v>22</v>
      </c>
      <c r="F1494" t="s">
        <v>23</v>
      </c>
      <c r="G1494" t="s">
        <v>29</v>
      </c>
      <c r="H1494">
        <v>2301.5700000000002</v>
      </c>
      <c r="I1494">
        <v>921.86</v>
      </c>
      <c r="J1494">
        <v>1379.71</v>
      </c>
      <c r="K1494">
        <v>207.71</v>
      </c>
      <c r="L1494">
        <v>2969808</v>
      </c>
      <c r="M1494">
        <v>7.7499999999999997E-4</v>
      </c>
      <c r="N1494">
        <v>109203.73</v>
      </c>
      <c r="O1494">
        <v>5.83</v>
      </c>
      <c r="P1494">
        <v>3.65</v>
      </c>
      <c r="Q1494">
        <v>49.12</v>
      </c>
      <c r="R1494">
        <v>47.25</v>
      </c>
      <c r="S1494">
        <v>3.63</v>
      </c>
      <c r="T1494" t="s">
        <v>55</v>
      </c>
      <c r="U1494">
        <f>YEAR(Plastic_Pollution_Data[[#This Row],[Date]])</f>
        <v>2022</v>
      </c>
    </row>
    <row r="1495" spans="1:21" x14ac:dyDescent="0.35">
      <c r="A1495">
        <v>1440</v>
      </c>
      <c r="B1495" s="1">
        <v>44856</v>
      </c>
      <c r="C1495" t="s">
        <v>30</v>
      </c>
      <c r="D1495" t="s">
        <v>44</v>
      </c>
      <c r="E1495" t="s">
        <v>22</v>
      </c>
      <c r="F1495" t="s">
        <v>43</v>
      </c>
      <c r="G1495" t="s">
        <v>32</v>
      </c>
      <c r="H1495">
        <v>2743.2</v>
      </c>
      <c r="I1495">
        <v>1438.61</v>
      </c>
      <c r="J1495">
        <v>1304.5899999999999</v>
      </c>
      <c r="K1495">
        <v>127.83</v>
      </c>
      <c r="L1495">
        <v>9248916</v>
      </c>
      <c r="M1495">
        <v>2.9700000000000001E-4</v>
      </c>
      <c r="N1495">
        <v>215193.77</v>
      </c>
      <c r="O1495">
        <v>6.01</v>
      </c>
      <c r="P1495">
        <v>6.57</v>
      </c>
      <c r="Q1495">
        <v>13.4</v>
      </c>
      <c r="R1495">
        <v>18.420000000000002</v>
      </c>
      <c r="S1495">
        <v>68.180000000000007</v>
      </c>
      <c r="T1495" t="s">
        <v>55</v>
      </c>
      <c r="U1495">
        <f>YEAR(Plastic_Pollution_Data[[#This Row],[Date]])</f>
        <v>2022</v>
      </c>
    </row>
    <row r="1496" spans="1:21" x14ac:dyDescent="0.35">
      <c r="A1496">
        <v>1442</v>
      </c>
      <c r="B1496" s="1">
        <v>45254</v>
      </c>
      <c r="C1496" t="s">
        <v>33</v>
      </c>
      <c r="D1496" t="s">
        <v>44</v>
      </c>
      <c r="E1496" t="s">
        <v>22</v>
      </c>
      <c r="F1496" t="s">
        <v>28</v>
      </c>
      <c r="G1496" t="s">
        <v>29</v>
      </c>
      <c r="H1496">
        <v>1749.59</v>
      </c>
      <c r="I1496">
        <v>388.75</v>
      </c>
      <c r="J1496">
        <v>1360.84</v>
      </c>
      <c r="K1496">
        <v>401.09</v>
      </c>
      <c r="L1496">
        <v>7394008</v>
      </c>
      <c r="M1496">
        <v>2.3699999999999999E-4</v>
      </c>
      <c r="N1496">
        <v>236287.35999999999</v>
      </c>
      <c r="O1496">
        <v>1.74</v>
      </c>
      <c r="P1496">
        <v>7.94</v>
      </c>
      <c r="Q1496">
        <v>67.84</v>
      </c>
      <c r="R1496">
        <v>13.42</v>
      </c>
      <c r="S1496">
        <v>18.739999999999998</v>
      </c>
      <c r="T1496" t="s">
        <v>55</v>
      </c>
      <c r="U1496">
        <f>YEAR(Plastic_Pollution_Data[[#This Row],[Date]])</f>
        <v>2023</v>
      </c>
    </row>
    <row r="1497" spans="1:21" x14ac:dyDescent="0.35">
      <c r="A1497">
        <v>1443</v>
      </c>
      <c r="B1497" s="1">
        <v>44762</v>
      </c>
      <c r="C1497" t="s">
        <v>36</v>
      </c>
      <c r="D1497" t="s">
        <v>27</v>
      </c>
      <c r="E1497" t="s">
        <v>22</v>
      </c>
      <c r="F1497" t="s">
        <v>23</v>
      </c>
      <c r="G1497" t="s">
        <v>24</v>
      </c>
      <c r="H1497">
        <v>4190.2700000000004</v>
      </c>
      <c r="I1497">
        <v>1674.27</v>
      </c>
      <c r="J1497">
        <v>2516</v>
      </c>
      <c r="K1497">
        <v>315.72000000000003</v>
      </c>
      <c r="L1497">
        <v>12458812</v>
      </c>
      <c r="M1497">
        <v>3.3599999999999998E-4</v>
      </c>
      <c r="N1497">
        <v>129600.46</v>
      </c>
      <c r="O1497">
        <v>1.85</v>
      </c>
      <c r="P1497">
        <v>3.47</v>
      </c>
      <c r="Q1497">
        <v>29.02</v>
      </c>
      <c r="R1497">
        <v>33.58</v>
      </c>
      <c r="S1497">
        <v>37.4</v>
      </c>
      <c r="T1497" t="s">
        <v>55</v>
      </c>
      <c r="U1497">
        <f>YEAR(Plastic_Pollution_Data[[#This Row],[Date]])</f>
        <v>2022</v>
      </c>
    </row>
    <row r="1498" spans="1:21" x14ac:dyDescent="0.35">
      <c r="A1498">
        <v>1463</v>
      </c>
      <c r="B1498" s="1">
        <v>44713</v>
      </c>
      <c r="C1498" t="s">
        <v>26</v>
      </c>
      <c r="D1498" t="s">
        <v>37</v>
      </c>
      <c r="E1498" t="s">
        <v>22</v>
      </c>
      <c r="F1498" t="s">
        <v>35</v>
      </c>
      <c r="G1498" t="s">
        <v>32</v>
      </c>
      <c r="H1498">
        <v>851.08</v>
      </c>
      <c r="I1498">
        <v>226.82</v>
      </c>
      <c r="J1498">
        <v>624.26</v>
      </c>
      <c r="K1498">
        <v>51.02</v>
      </c>
      <c r="L1498">
        <v>14753300</v>
      </c>
      <c r="M1498">
        <v>5.8E-5</v>
      </c>
      <c r="N1498">
        <v>67870.22</v>
      </c>
      <c r="O1498">
        <v>6.21</v>
      </c>
      <c r="P1498">
        <v>4.1900000000000004</v>
      </c>
      <c r="Q1498">
        <v>56.53</v>
      </c>
      <c r="R1498">
        <v>11.54</v>
      </c>
      <c r="S1498">
        <v>31.93</v>
      </c>
      <c r="T1498" t="s">
        <v>55</v>
      </c>
      <c r="U1498">
        <f>YEAR(Plastic_Pollution_Data[[#This Row],[Date]])</f>
        <v>2022</v>
      </c>
    </row>
    <row r="1499" spans="1:21" x14ac:dyDescent="0.35">
      <c r="A1499">
        <v>1465</v>
      </c>
      <c r="B1499" s="1">
        <v>44592</v>
      </c>
      <c r="C1499" t="s">
        <v>33</v>
      </c>
      <c r="D1499" t="s">
        <v>42</v>
      </c>
      <c r="E1499" t="s">
        <v>22</v>
      </c>
      <c r="F1499" t="s">
        <v>28</v>
      </c>
      <c r="G1499" t="s">
        <v>46</v>
      </c>
      <c r="H1499">
        <v>4948.9799999999996</v>
      </c>
      <c r="I1499">
        <v>2544.4699999999998</v>
      </c>
      <c r="J1499">
        <v>2404.5100000000002</v>
      </c>
      <c r="K1499">
        <v>386.86</v>
      </c>
      <c r="L1499">
        <v>19220145</v>
      </c>
      <c r="M1499">
        <v>2.5700000000000001E-4</v>
      </c>
      <c r="N1499">
        <v>241066.2</v>
      </c>
      <c r="O1499">
        <v>9.43</v>
      </c>
      <c r="P1499">
        <v>9.26</v>
      </c>
      <c r="Q1499">
        <v>34.86</v>
      </c>
      <c r="R1499">
        <v>35.380000000000003</v>
      </c>
      <c r="S1499">
        <v>29.76</v>
      </c>
      <c r="T1499" t="s">
        <v>55</v>
      </c>
      <c r="U1499">
        <f>YEAR(Plastic_Pollution_Data[[#This Row],[Date]])</f>
        <v>2022</v>
      </c>
    </row>
    <row r="1500" spans="1:21" x14ac:dyDescent="0.35">
      <c r="A1500">
        <v>1469</v>
      </c>
      <c r="B1500" s="1">
        <v>45282</v>
      </c>
      <c r="C1500" t="s">
        <v>30</v>
      </c>
      <c r="D1500" t="s">
        <v>37</v>
      </c>
      <c r="E1500" t="s">
        <v>22</v>
      </c>
      <c r="F1500" t="s">
        <v>35</v>
      </c>
      <c r="G1500" t="s">
        <v>24</v>
      </c>
      <c r="H1500">
        <v>2437.88</v>
      </c>
      <c r="I1500">
        <v>936.46</v>
      </c>
      <c r="J1500">
        <v>1501.42</v>
      </c>
      <c r="K1500">
        <v>415.99</v>
      </c>
      <c r="L1500">
        <v>10801543</v>
      </c>
      <c r="M1500">
        <v>2.2599999999999999E-4</v>
      </c>
      <c r="N1500">
        <v>107165.77</v>
      </c>
      <c r="O1500">
        <v>5.62</v>
      </c>
      <c r="P1500">
        <v>4.3899999999999997</v>
      </c>
      <c r="Q1500">
        <v>58.15</v>
      </c>
      <c r="R1500">
        <v>20.46</v>
      </c>
      <c r="S1500">
        <v>21.39</v>
      </c>
      <c r="T1500" t="s">
        <v>55</v>
      </c>
      <c r="U1500">
        <f>YEAR(Plastic_Pollution_Data[[#This Row],[Date]])</f>
        <v>2023</v>
      </c>
    </row>
    <row r="1501" spans="1:21" x14ac:dyDescent="0.35">
      <c r="A1501">
        <v>1495</v>
      </c>
      <c r="B1501" s="1">
        <v>44770</v>
      </c>
      <c r="C1501" t="s">
        <v>36</v>
      </c>
      <c r="D1501" t="s">
        <v>37</v>
      </c>
      <c r="E1501" t="s">
        <v>22</v>
      </c>
      <c r="F1501" t="s">
        <v>43</v>
      </c>
      <c r="G1501" t="s">
        <v>38</v>
      </c>
      <c r="H1501">
        <v>3257.12</v>
      </c>
      <c r="I1501">
        <v>1348.31</v>
      </c>
      <c r="J1501">
        <v>1908.81</v>
      </c>
      <c r="K1501">
        <v>515.21</v>
      </c>
      <c r="L1501">
        <v>11370586</v>
      </c>
      <c r="M1501">
        <v>2.8600000000000001E-4</v>
      </c>
      <c r="N1501">
        <v>131534.19</v>
      </c>
      <c r="O1501">
        <v>7.99</v>
      </c>
      <c r="P1501">
        <v>1.36</v>
      </c>
      <c r="Q1501">
        <v>62.81</v>
      </c>
      <c r="R1501">
        <v>17.100000000000001</v>
      </c>
      <c r="S1501">
        <v>20.09</v>
      </c>
      <c r="T1501" t="s">
        <v>55</v>
      </c>
      <c r="U1501">
        <f>YEAR(Plastic_Pollution_Data[[#This Row],[Date]])</f>
        <v>2022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307E5-0534-40F3-8F44-76461251D631}">
  <dimension ref="A1:Z21"/>
  <sheetViews>
    <sheetView topLeftCell="J1" zoomScale="124" zoomScaleNormal="103" workbookViewId="0">
      <selection activeCell="F18" sqref="F18"/>
    </sheetView>
  </sheetViews>
  <sheetFormatPr defaultRowHeight="14.5" x14ac:dyDescent="0.35"/>
  <cols>
    <col min="3" max="3" width="12.7265625" customWidth="1"/>
  </cols>
  <sheetData>
    <row r="1" spans="1:26" ht="42" x14ac:dyDescent="0.35">
      <c r="A1" s="15" t="s">
        <v>2</v>
      </c>
      <c r="B1" s="15" t="s">
        <v>82</v>
      </c>
      <c r="C1" s="15" t="s">
        <v>83</v>
      </c>
      <c r="D1" s="15" t="s">
        <v>84</v>
      </c>
      <c r="E1" s="15" t="s">
        <v>85</v>
      </c>
      <c r="F1" s="15" t="s">
        <v>71</v>
      </c>
      <c r="G1" s="15" t="s">
        <v>86</v>
      </c>
      <c r="H1" s="15" t="s">
        <v>87</v>
      </c>
      <c r="I1" s="15" t="s">
        <v>88</v>
      </c>
      <c r="J1" s="15" t="s">
        <v>89</v>
      </c>
      <c r="M1" t="s">
        <v>90</v>
      </c>
      <c r="S1" t="s">
        <v>91</v>
      </c>
    </row>
    <row r="2" spans="1:26" ht="28" x14ac:dyDescent="0.35">
      <c r="A2" s="16" t="s">
        <v>20</v>
      </c>
      <c r="B2" s="16">
        <v>488842.17</v>
      </c>
      <c r="C2" s="16">
        <v>170409.45</v>
      </c>
      <c r="D2" s="16">
        <v>318432.71999999997</v>
      </c>
      <c r="E2" s="16">
        <v>55601.62</v>
      </c>
      <c r="F2" s="16">
        <v>41224888.299999997</v>
      </c>
      <c r="G2" s="16">
        <v>5.55</v>
      </c>
      <c r="H2" s="16">
        <v>5.49</v>
      </c>
      <c r="I2" s="16">
        <v>0</v>
      </c>
      <c r="J2" s="16">
        <v>193</v>
      </c>
      <c r="M2" s="18" t="s">
        <v>2</v>
      </c>
      <c r="N2" s="18" t="s">
        <v>28</v>
      </c>
      <c r="O2" s="18" t="s">
        <v>23</v>
      </c>
      <c r="P2" s="18" t="s">
        <v>35</v>
      </c>
      <c r="Q2" s="18" t="s">
        <v>43</v>
      </c>
      <c r="S2" s="19" t="s">
        <v>2</v>
      </c>
      <c r="T2" s="19" t="s">
        <v>29</v>
      </c>
      <c r="U2" s="19" t="s">
        <v>39</v>
      </c>
      <c r="V2" s="19" t="s">
        <v>38</v>
      </c>
      <c r="W2" s="19" t="s">
        <v>46</v>
      </c>
      <c r="X2" s="19" t="s">
        <v>40</v>
      </c>
      <c r="Y2" s="19" t="s">
        <v>32</v>
      </c>
      <c r="Z2" s="19" t="s">
        <v>24</v>
      </c>
    </row>
    <row r="3" spans="1:26" x14ac:dyDescent="0.35">
      <c r="A3" s="17" t="s">
        <v>48</v>
      </c>
      <c r="B3" s="17">
        <v>477746.74</v>
      </c>
      <c r="C3" s="17">
        <v>168261.74</v>
      </c>
      <c r="D3" s="17">
        <v>309485</v>
      </c>
      <c r="E3" s="17">
        <v>54158.18</v>
      </c>
      <c r="F3" s="17">
        <v>37778156.659999996</v>
      </c>
      <c r="G3" s="17">
        <v>5.54</v>
      </c>
      <c r="H3" s="17">
        <v>5.54</v>
      </c>
      <c r="I3" s="17">
        <v>0</v>
      </c>
      <c r="J3" s="17">
        <v>191</v>
      </c>
      <c r="M3" s="16" t="s">
        <v>20</v>
      </c>
      <c r="N3" s="16">
        <v>116701.07</v>
      </c>
      <c r="O3" s="16">
        <v>166547.57999999999</v>
      </c>
      <c r="P3" s="16">
        <v>103757.06</v>
      </c>
      <c r="Q3" s="16">
        <v>101836.46</v>
      </c>
      <c r="S3" s="16" t="s">
        <v>20</v>
      </c>
      <c r="T3" s="16">
        <v>94856.27</v>
      </c>
      <c r="U3" s="16">
        <v>67057.56</v>
      </c>
      <c r="V3" s="16">
        <v>67692.53</v>
      </c>
      <c r="W3" s="16">
        <v>75135.48</v>
      </c>
      <c r="X3" s="16">
        <v>68140.06</v>
      </c>
      <c r="Y3" s="16">
        <v>71176.61</v>
      </c>
      <c r="Z3" s="16">
        <v>44783.66</v>
      </c>
    </row>
    <row r="4" spans="1:26" x14ac:dyDescent="0.35">
      <c r="A4" s="16" t="s">
        <v>36</v>
      </c>
      <c r="B4" s="16">
        <v>547463.65</v>
      </c>
      <c r="C4" s="16">
        <v>188513.76</v>
      </c>
      <c r="D4" s="16">
        <v>358949.89</v>
      </c>
      <c r="E4" s="16">
        <v>62409.56</v>
      </c>
      <c r="F4" s="16">
        <v>45681807.140000001</v>
      </c>
      <c r="G4" s="16">
        <v>5.15</v>
      </c>
      <c r="H4" s="16">
        <v>5.34</v>
      </c>
      <c r="I4" s="16">
        <v>0</v>
      </c>
      <c r="J4" s="16">
        <v>199</v>
      </c>
      <c r="M4" s="17" t="s">
        <v>48</v>
      </c>
      <c r="N4" s="17">
        <v>112528.93</v>
      </c>
      <c r="O4" s="17">
        <v>124964.2</v>
      </c>
      <c r="P4" s="17">
        <v>95798.51</v>
      </c>
      <c r="Q4" s="17">
        <v>144455.1</v>
      </c>
      <c r="S4" s="17" t="s">
        <v>48</v>
      </c>
      <c r="T4" s="17">
        <v>66412.38</v>
      </c>
      <c r="U4" s="17">
        <v>72939.56</v>
      </c>
      <c r="V4" s="17">
        <v>57705.93</v>
      </c>
      <c r="W4" s="17">
        <v>62569.51</v>
      </c>
      <c r="X4" s="17">
        <v>77708.14</v>
      </c>
      <c r="Y4" s="17">
        <v>72180.89</v>
      </c>
      <c r="Z4" s="17">
        <v>68230.33</v>
      </c>
    </row>
    <row r="5" spans="1:26" x14ac:dyDescent="0.35">
      <c r="A5" s="17" t="s">
        <v>26</v>
      </c>
      <c r="B5" s="17">
        <v>467463.35</v>
      </c>
      <c r="C5" s="17">
        <v>161640.62</v>
      </c>
      <c r="D5" s="17">
        <v>305822.73</v>
      </c>
      <c r="E5" s="17">
        <v>54639.49</v>
      </c>
      <c r="F5" s="17">
        <v>35417412.530000001</v>
      </c>
      <c r="G5" s="17">
        <v>5.63</v>
      </c>
      <c r="H5" s="17">
        <v>5.7</v>
      </c>
      <c r="I5" s="17">
        <v>0</v>
      </c>
      <c r="J5" s="17">
        <v>193</v>
      </c>
      <c r="M5" s="16" t="s">
        <v>36</v>
      </c>
      <c r="N5" s="16">
        <v>122872.98</v>
      </c>
      <c r="O5" s="16">
        <v>143054</v>
      </c>
      <c r="P5" s="16">
        <v>122375.24</v>
      </c>
      <c r="Q5" s="16">
        <v>159161.43</v>
      </c>
      <c r="S5" s="16" t="s">
        <v>36</v>
      </c>
      <c r="T5" s="16">
        <v>104556.66</v>
      </c>
      <c r="U5" s="16">
        <v>86605.86</v>
      </c>
      <c r="V5" s="16">
        <v>59939.38</v>
      </c>
      <c r="W5" s="16">
        <v>72663.78</v>
      </c>
      <c r="X5" s="16">
        <v>59942.080000000002</v>
      </c>
      <c r="Y5" s="16">
        <v>72131.88</v>
      </c>
      <c r="Z5" s="16">
        <v>91624.01</v>
      </c>
    </row>
    <row r="6" spans="1:26" x14ac:dyDescent="0.35">
      <c r="A6" s="16" t="s">
        <v>45</v>
      </c>
      <c r="B6" s="16">
        <v>463381.53</v>
      </c>
      <c r="C6" s="16">
        <v>160649.72</v>
      </c>
      <c r="D6" s="16">
        <v>302731.81</v>
      </c>
      <c r="E6" s="16">
        <v>52402.17</v>
      </c>
      <c r="F6" s="16">
        <v>38811994.100000001</v>
      </c>
      <c r="G6" s="16">
        <v>5.45</v>
      </c>
      <c r="H6" s="16">
        <v>5.67</v>
      </c>
      <c r="I6" s="16">
        <v>0</v>
      </c>
      <c r="J6" s="16">
        <v>185</v>
      </c>
      <c r="M6" s="17" t="s">
        <v>26</v>
      </c>
      <c r="N6" s="17">
        <v>129805.9</v>
      </c>
      <c r="O6" s="17">
        <v>77348.14</v>
      </c>
      <c r="P6" s="17">
        <v>136472.70000000001</v>
      </c>
      <c r="Q6" s="17">
        <v>123836.61</v>
      </c>
      <c r="S6" s="17" t="s">
        <v>26</v>
      </c>
      <c r="T6" s="17">
        <v>69941</v>
      </c>
      <c r="U6" s="17">
        <v>89953.84</v>
      </c>
      <c r="V6" s="17">
        <v>83047.179999999993</v>
      </c>
      <c r="W6" s="17">
        <v>51577.97</v>
      </c>
      <c r="X6" s="17">
        <v>57035.63</v>
      </c>
      <c r="Y6" s="17">
        <v>60881.38</v>
      </c>
      <c r="Z6" s="17">
        <v>55026.35</v>
      </c>
    </row>
    <row r="7" spans="1:26" x14ac:dyDescent="0.35">
      <c r="A7" s="17" t="s">
        <v>33</v>
      </c>
      <c r="B7" s="17">
        <v>489701.02</v>
      </c>
      <c r="C7" s="17">
        <v>170894.78</v>
      </c>
      <c r="D7" s="17">
        <f ca="1">SUMIF(Plastic_Pollution_Data[Country],Plastic_Pollution_Data!$C$114,Plastic_Pollution_Data!J1:J2)</f>
        <v>282718.97000000015</v>
      </c>
      <c r="E7" s="17">
        <v>56932.04</v>
      </c>
      <c r="F7" s="17">
        <v>38392362.060000002</v>
      </c>
      <c r="G7" s="17">
        <v>5.67</v>
      </c>
      <c r="H7" s="17">
        <v>5.7</v>
      </c>
      <c r="I7" s="17">
        <v>0</v>
      </c>
      <c r="J7" s="17">
        <v>190</v>
      </c>
      <c r="M7" s="16" t="s">
        <v>45</v>
      </c>
      <c r="N7" s="16">
        <v>142887.48000000001</v>
      </c>
      <c r="O7" s="16">
        <v>105574.43</v>
      </c>
      <c r="P7" s="16">
        <v>99186.18</v>
      </c>
      <c r="Q7" s="16">
        <v>115733.44</v>
      </c>
      <c r="S7" s="16" t="s">
        <v>45</v>
      </c>
      <c r="T7" s="16">
        <v>70301.649999999994</v>
      </c>
      <c r="U7" s="16">
        <v>63212.92</v>
      </c>
      <c r="V7" s="16">
        <v>62802.58</v>
      </c>
      <c r="W7" s="16">
        <v>71443.88</v>
      </c>
      <c r="X7" s="16">
        <v>63308.83</v>
      </c>
      <c r="Y7" s="16">
        <v>69791.89</v>
      </c>
      <c r="Z7" s="16">
        <v>62519.78</v>
      </c>
    </row>
    <row r="8" spans="1:26" x14ac:dyDescent="0.35">
      <c r="A8" s="16" t="s">
        <v>30</v>
      </c>
      <c r="B8" s="16">
        <v>435960.67</v>
      </c>
      <c r="C8" s="16">
        <v>158875.57</v>
      </c>
      <c r="D8" s="16">
        <v>277085.09999999998</v>
      </c>
      <c r="E8" s="16">
        <v>49000.44</v>
      </c>
      <c r="F8" s="16">
        <v>33205852.359999999</v>
      </c>
      <c r="G8" s="16">
        <v>4.97</v>
      </c>
      <c r="H8" s="16">
        <v>5.45</v>
      </c>
      <c r="I8" s="16">
        <v>0</v>
      </c>
      <c r="J8" s="16">
        <v>177</v>
      </c>
      <c r="M8" s="17" t="s">
        <v>33</v>
      </c>
      <c r="N8" s="17">
        <v>127505.53</v>
      </c>
      <c r="O8" s="17">
        <v>141926.95000000001</v>
      </c>
      <c r="P8" s="17">
        <v>108723.98</v>
      </c>
      <c r="Q8" s="17">
        <v>111544.56</v>
      </c>
      <c r="S8" s="17" t="s">
        <v>33</v>
      </c>
      <c r="T8" s="17">
        <v>79708.850000000006</v>
      </c>
      <c r="U8" s="17">
        <v>73206.259999999995</v>
      </c>
      <c r="V8" s="17">
        <v>60742.52</v>
      </c>
      <c r="W8" s="17">
        <v>82279.850000000006</v>
      </c>
      <c r="X8" s="17">
        <v>68712.08</v>
      </c>
      <c r="Y8" s="17">
        <v>59630.8</v>
      </c>
      <c r="Z8" s="17">
        <v>65420.66</v>
      </c>
    </row>
    <row r="9" spans="1:26" x14ac:dyDescent="0.35">
      <c r="A9" s="17" t="s">
        <v>47</v>
      </c>
      <c r="B9" s="17">
        <v>437234.38</v>
      </c>
      <c r="C9" s="17">
        <v>159347.03</v>
      </c>
      <c r="D9" s="17">
        <v>277887.34999999998</v>
      </c>
      <c r="E9" s="17">
        <v>48545.31</v>
      </c>
      <c r="F9" s="17">
        <v>35643349.560000002</v>
      </c>
      <c r="G9" s="17">
        <v>5.28</v>
      </c>
      <c r="H9" s="17">
        <v>5.46</v>
      </c>
      <c r="I9" s="17">
        <v>0</v>
      </c>
      <c r="J9" s="17">
        <v>172</v>
      </c>
      <c r="M9" s="16" t="s">
        <v>30</v>
      </c>
      <c r="N9" s="16">
        <v>105238.8</v>
      </c>
      <c r="O9" s="16">
        <v>108422.04</v>
      </c>
      <c r="P9" s="16">
        <v>100787.23</v>
      </c>
      <c r="Q9" s="16">
        <v>121512.6</v>
      </c>
      <c r="S9" s="16" t="s">
        <v>30</v>
      </c>
      <c r="T9" s="16">
        <v>58476.37</v>
      </c>
      <c r="U9" s="16">
        <v>68089.33</v>
      </c>
      <c r="V9" s="16">
        <v>45057.38</v>
      </c>
      <c r="W9" s="16">
        <v>75883.100000000006</v>
      </c>
      <c r="X9" s="16">
        <v>47893.99</v>
      </c>
      <c r="Y9" s="16">
        <v>80483.520000000004</v>
      </c>
      <c r="Z9" s="16">
        <v>60076.98</v>
      </c>
    </row>
    <row r="10" spans="1:26" x14ac:dyDescent="0.35">
      <c r="M10" s="17" t="s">
        <v>47</v>
      </c>
      <c r="N10" s="17">
        <v>95086.22</v>
      </c>
      <c r="O10" s="17">
        <v>98934.23</v>
      </c>
      <c r="P10" s="17">
        <v>135562.44</v>
      </c>
      <c r="Q10" s="17">
        <v>107651.49</v>
      </c>
      <c r="S10" s="17" t="s">
        <v>47</v>
      </c>
      <c r="T10" s="17">
        <v>51139.27</v>
      </c>
      <c r="U10" s="17">
        <v>68126.53</v>
      </c>
      <c r="V10" s="17">
        <v>38888.75</v>
      </c>
      <c r="W10" s="17">
        <v>99427.45</v>
      </c>
      <c r="X10" s="17">
        <v>37880.97</v>
      </c>
      <c r="Y10" s="17">
        <v>79844.3</v>
      </c>
      <c r="Z10" s="17">
        <v>61927.11</v>
      </c>
    </row>
    <row r="13" spans="1:26" ht="42" x14ac:dyDescent="0.35">
      <c r="A13" s="20" t="s">
        <v>2</v>
      </c>
      <c r="B13" s="20" t="s">
        <v>92</v>
      </c>
      <c r="C13" s="20" t="s">
        <v>93</v>
      </c>
      <c r="D13" s="20" t="s">
        <v>94</v>
      </c>
    </row>
    <row r="14" spans="1:26" x14ac:dyDescent="0.35">
      <c r="A14" s="21" t="s">
        <v>20</v>
      </c>
      <c r="B14" s="22">
        <f t="shared" ref="B14:B20" si="0">C3/B3</f>
        <v>0.35219861468861097</v>
      </c>
      <c r="C14" s="22">
        <f t="shared" ref="C14:C20" si="1">D3/B3</f>
        <v>0.64780138531138909</v>
      </c>
      <c r="D14" s="22">
        <f t="shared" ref="D14:D20" si="2">E3/B3</f>
        <v>0.11336169452459267</v>
      </c>
    </row>
    <row r="15" spans="1:26" x14ac:dyDescent="0.35">
      <c r="A15" s="23" t="s">
        <v>48</v>
      </c>
      <c r="B15" s="24">
        <f t="shared" si="0"/>
        <v>0.34434023153866017</v>
      </c>
      <c r="C15" s="24">
        <f t="shared" si="1"/>
        <v>0.65565976846133989</v>
      </c>
      <c r="D15" s="24">
        <f t="shared" si="2"/>
        <v>0.11399763253688167</v>
      </c>
    </row>
    <row r="16" spans="1:26" x14ac:dyDescent="0.35">
      <c r="A16" s="21" t="s">
        <v>36</v>
      </c>
      <c r="B16" s="22">
        <f t="shared" si="0"/>
        <v>0.34578244476278197</v>
      </c>
      <c r="C16" s="22">
        <f t="shared" si="1"/>
        <v>0.65421755523721803</v>
      </c>
      <c r="D16" s="22">
        <f t="shared" si="2"/>
        <v>0.11688507772855349</v>
      </c>
    </row>
    <row r="17" spans="1:4" x14ac:dyDescent="0.35">
      <c r="A17" s="23" t="s">
        <v>26</v>
      </c>
      <c r="B17" s="24">
        <f t="shared" si="0"/>
        <v>0.34668995115105256</v>
      </c>
      <c r="C17" s="24">
        <f t="shared" si="1"/>
        <v>0.65331004884894739</v>
      </c>
      <c r="D17" s="24">
        <f t="shared" si="2"/>
        <v>0.11308644520207785</v>
      </c>
    </row>
    <row r="18" spans="1:4" x14ac:dyDescent="0.35">
      <c r="A18" s="21" t="s">
        <v>45</v>
      </c>
      <c r="B18" s="22">
        <f t="shared" si="0"/>
        <v>0.34897779057107131</v>
      </c>
      <c r="C18" s="22">
        <f t="shared" ca="1" si="1"/>
        <v>0.57732975520451257</v>
      </c>
      <c r="D18" s="22">
        <f t="shared" si="2"/>
        <v>0.11625877356759437</v>
      </c>
    </row>
    <row r="19" spans="1:4" x14ac:dyDescent="0.35">
      <c r="A19" s="23" t="s">
        <v>33</v>
      </c>
      <c r="B19" s="24">
        <f t="shared" si="0"/>
        <v>0.3644263827743911</v>
      </c>
      <c r="C19" s="24">
        <f t="shared" si="1"/>
        <v>0.6355736172256089</v>
      </c>
      <c r="D19" s="24">
        <f t="shared" si="2"/>
        <v>0.11239646915855965</v>
      </c>
    </row>
    <row r="20" spans="1:4" x14ac:dyDescent="0.35">
      <c r="A20" s="21" t="s">
        <v>30</v>
      </c>
      <c r="B20" s="22">
        <f t="shared" si="0"/>
        <v>0.36444304768531699</v>
      </c>
      <c r="C20" s="22">
        <f t="shared" si="1"/>
        <v>0.63555695231468301</v>
      </c>
      <c r="D20" s="22">
        <f t="shared" si="2"/>
        <v>0.11102811723085453</v>
      </c>
    </row>
    <row r="21" spans="1:4" x14ac:dyDescent="0.35">
      <c r="A21" s="23" t="s">
        <v>47</v>
      </c>
      <c r="B21" s="24">
        <f>C9/B9</f>
        <v>0.36444304768531699</v>
      </c>
      <c r="C21" s="24">
        <f>D9/B9</f>
        <v>0.63555695231468301</v>
      </c>
      <c r="D21" s="24">
        <f>E9/B9</f>
        <v>0.11102811723085453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814D7-C221-40B2-A040-A28906D214E4}">
  <sheetPr>
    <pageSetUpPr fitToPage="1"/>
  </sheetPr>
  <dimension ref="A1:V30"/>
  <sheetViews>
    <sheetView zoomScale="102" zoomScaleNormal="100" workbookViewId="0">
      <selection activeCell="A19" sqref="A19"/>
    </sheetView>
  </sheetViews>
  <sheetFormatPr defaultRowHeight="14.5" x14ac:dyDescent="0.35"/>
  <cols>
    <col min="1" max="1" width="5" style="2" customWidth="1"/>
    <col min="2" max="2" width="15.6328125" style="2" customWidth="1"/>
    <col min="3" max="3" width="3.81640625" style="2" customWidth="1"/>
    <col min="4" max="4" width="15.81640625" style="2" customWidth="1"/>
    <col min="5" max="5" width="13.26953125" style="2" customWidth="1"/>
    <col min="6" max="20" width="15.6328125" style="2" customWidth="1"/>
    <col min="21" max="16384" width="8.7265625" style="2"/>
  </cols>
  <sheetData>
    <row r="1" spans="1:22" ht="22" customHeight="1" x14ac:dyDescent="0.35">
      <c r="A1" s="37" t="s">
        <v>96</v>
      </c>
      <c r="B1" s="38"/>
      <c r="C1" s="38"/>
      <c r="D1" s="38"/>
      <c r="E1" s="38"/>
      <c r="F1" s="38"/>
      <c r="G1" s="38"/>
      <c r="H1" s="38"/>
      <c r="I1" s="38"/>
      <c r="J1" s="38"/>
      <c r="K1" s="38"/>
      <c r="L1" s="12"/>
      <c r="M1" s="14"/>
      <c r="N1" s="14"/>
      <c r="O1" s="14"/>
      <c r="P1" s="14"/>
      <c r="Q1" s="14"/>
      <c r="R1" s="14"/>
      <c r="S1" s="14"/>
      <c r="T1" s="14"/>
      <c r="U1" s="14"/>
      <c r="V1" s="14"/>
    </row>
    <row r="2" spans="1:22" ht="22" customHeight="1" x14ac:dyDescent="0.35">
      <c r="A2" s="38"/>
      <c r="B2" s="38"/>
      <c r="C2" s="38"/>
      <c r="D2" s="38"/>
      <c r="E2" s="38"/>
      <c r="F2" s="38"/>
      <c r="G2" s="38"/>
      <c r="H2" s="38"/>
      <c r="I2" s="38"/>
      <c r="J2" s="38"/>
      <c r="K2" s="38"/>
      <c r="L2" s="13"/>
      <c r="M2" s="14"/>
      <c r="N2" s="14"/>
      <c r="O2" s="14"/>
      <c r="P2" s="14"/>
      <c r="Q2" s="14"/>
      <c r="R2" s="14"/>
      <c r="S2" s="14"/>
      <c r="T2" s="14"/>
      <c r="U2" s="14"/>
      <c r="V2" s="14"/>
    </row>
    <row r="3" spans="1:22" ht="22" customHeight="1" thickBot="1" x14ac:dyDescent="0.4"/>
    <row r="4" spans="1:22" ht="22" customHeight="1" x14ac:dyDescent="0.35">
      <c r="B4" s="11" t="s">
        <v>56</v>
      </c>
      <c r="D4" s="4" t="s">
        <v>57</v>
      </c>
    </row>
    <row r="5" spans="1:22" ht="22" customHeight="1" thickBot="1" x14ac:dyDescent="0.4">
      <c r="B5" s="5">
        <f>SUM([1]Plastic_Pollution_Data!G:G)</f>
        <v>3807793.509999997</v>
      </c>
      <c r="D5" s="9">
        <f ca="1">Overview!$D$5</f>
        <v>0.35154024672939815</v>
      </c>
    </row>
    <row r="6" spans="1:22" ht="22" customHeight="1" thickBot="1" x14ac:dyDescent="0.4">
      <c r="B6" s="3"/>
    </row>
    <row r="7" spans="1:22" ht="22" customHeight="1" x14ac:dyDescent="0.35">
      <c r="B7" s="4" t="s">
        <v>95</v>
      </c>
      <c r="D7" s="4" t="s">
        <v>58</v>
      </c>
    </row>
    <row r="8" spans="1:22" ht="22" customHeight="1" thickBot="1" x14ac:dyDescent="0.4">
      <c r="B8" s="5">
        <f>SUM(Plastic_Pollution_Data[Recycled_Tons])</f>
        <v>1338592.67</v>
      </c>
      <c r="D8" s="8">
        <f>SUM([1]Plastic_Pollution_Data!I:I)/SUM([1]Plastic_Pollution_Data!G:G)</f>
        <v>0.64845975327060146</v>
      </c>
      <c r="E8" s="7"/>
    </row>
    <row r="9" spans="1:22" ht="22" customHeight="1" thickBot="1" x14ac:dyDescent="0.4">
      <c r="B9" s="3"/>
      <c r="D9" s="6"/>
    </row>
    <row r="10" spans="1:22" ht="22" customHeight="1" x14ac:dyDescent="0.35">
      <c r="B10" s="4" t="s">
        <v>59</v>
      </c>
      <c r="D10" s="4" t="s">
        <v>60</v>
      </c>
    </row>
    <row r="11" spans="1:22" ht="22" customHeight="1" thickBot="1" x14ac:dyDescent="0.4">
      <c r="B11" s="5">
        <f>SUM([1]Plastic_Pollution_Data!I:I)</f>
        <v>2469200.8399999957</v>
      </c>
      <c r="D11" s="8">
        <f>SUM([1]Plastic_Pollution_Data!J:J)/SUM([1]Plastic_Pollution_Data!G:G)</f>
        <v>0.11389504416693023</v>
      </c>
      <c r="E11" s="7"/>
    </row>
    <row r="12" spans="1:22" ht="22" customHeight="1" thickBot="1" x14ac:dyDescent="0.4">
      <c r="B12" s="3"/>
    </row>
    <row r="13" spans="1:22" ht="22" customHeight="1" x14ac:dyDescent="0.35">
      <c r="B13" s="4" t="s">
        <v>61</v>
      </c>
      <c r="D13" s="4" t="s">
        <v>62</v>
      </c>
    </row>
    <row r="14" spans="1:22" ht="22" customHeight="1" thickBot="1" x14ac:dyDescent="0.4">
      <c r="B14" s="5">
        <f>SUM([1]Plastic_Pollution_Data!J:J)</f>
        <v>433688.80999999994</v>
      </c>
      <c r="D14" s="10">
        <f>SUM([1]Plastic_Pollution_Data!G:G)/SUM([1]Plastic_Pollution_Data!K:K)</f>
        <v>2.5769028283514412E-4</v>
      </c>
      <c r="E14" s="7"/>
    </row>
    <row r="15" spans="1:22" ht="22" customHeight="1" thickBot="1" x14ac:dyDescent="0.4"/>
    <row r="16" spans="1:22" ht="22" customHeight="1" x14ac:dyDescent="0.35">
      <c r="B16" s="4" t="s">
        <v>100</v>
      </c>
    </row>
    <row r="17" spans="2:2" ht="22" customHeight="1" thickBot="1" x14ac:dyDescent="0.4">
      <c r="B17" s="34">
        <f>SUM(Plastic_Pollution_Data[Cleanup_Cost_USD])</f>
        <v>306155822.70999992</v>
      </c>
    </row>
    <row r="18" spans="2:2" ht="22" customHeight="1" x14ac:dyDescent="0.35"/>
    <row r="19" spans="2:2" ht="22" customHeight="1" x14ac:dyDescent="0.35"/>
    <row r="20" spans="2:2" ht="22" customHeight="1" x14ac:dyDescent="0.35"/>
    <row r="21" spans="2:2" ht="22" customHeight="1" x14ac:dyDescent="0.35"/>
    <row r="22" spans="2:2" ht="22" customHeight="1" x14ac:dyDescent="0.35"/>
    <row r="23" spans="2:2" ht="22" customHeight="1" x14ac:dyDescent="0.35"/>
    <row r="24" spans="2:2" ht="22" customHeight="1" x14ac:dyDescent="0.35"/>
    <row r="25" spans="2:2" ht="22" customHeight="1" x14ac:dyDescent="0.35"/>
    <row r="26" spans="2:2" ht="22" customHeight="1" x14ac:dyDescent="0.35"/>
    <row r="27" spans="2:2" ht="22" customHeight="1" x14ac:dyDescent="0.35"/>
    <row r="28" spans="2:2" ht="22" customHeight="1" x14ac:dyDescent="0.35"/>
    <row r="29" spans="2:2" ht="22" customHeight="1" x14ac:dyDescent="0.35"/>
    <row r="30" spans="2:2" ht="22" customHeight="1" x14ac:dyDescent="0.35"/>
  </sheetData>
  <mergeCells count="1">
    <mergeCell ref="A1:K2"/>
  </mergeCells>
  <pageMargins left="0.7" right="0.7" top="0.75" bottom="0.75" header="0.3" footer="0.3"/>
  <pageSetup paperSize="9" scale="42"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23DFA-6CB6-403C-A840-D3C98DFCC544}">
  <sheetPr>
    <pageSetUpPr fitToPage="1"/>
  </sheetPr>
  <dimension ref="A1:K39"/>
  <sheetViews>
    <sheetView showGridLines="0" topLeftCell="A9" zoomScaleNormal="100" workbookViewId="0">
      <selection activeCell="E17" sqref="E17"/>
    </sheetView>
  </sheetViews>
  <sheetFormatPr defaultRowHeight="14.5" x14ac:dyDescent="0.35"/>
  <cols>
    <col min="1" max="1" width="18.1796875" style="2" customWidth="1"/>
    <col min="2" max="2" width="24.81640625" style="2" customWidth="1"/>
    <col min="3" max="4" width="15.6328125" style="2" customWidth="1"/>
    <col min="5" max="5" width="13.08984375" style="2" customWidth="1"/>
    <col min="6" max="6" width="23.7265625" style="2" customWidth="1"/>
    <col min="7" max="8" width="15.6328125" style="2" customWidth="1"/>
    <col min="9" max="9" width="5.1796875" style="2" customWidth="1"/>
    <col min="10" max="20" width="15.6328125" style="2" customWidth="1"/>
    <col min="21" max="16384" width="8.7265625" style="2"/>
  </cols>
  <sheetData>
    <row r="1" spans="1:11" ht="26.5" customHeight="1" x14ac:dyDescent="0.35">
      <c r="A1" s="37" t="s">
        <v>97</v>
      </c>
      <c r="B1" s="38"/>
      <c r="C1" s="38"/>
      <c r="D1" s="38"/>
      <c r="E1" s="38"/>
      <c r="F1" s="38"/>
      <c r="G1" s="38"/>
      <c r="H1" s="38"/>
      <c r="I1" s="38"/>
      <c r="J1" s="38"/>
      <c r="K1" s="38"/>
    </row>
    <row r="2" spans="1:11" ht="9.5" customHeight="1" x14ac:dyDescent="0.35">
      <c r="A2" s="38"/>
      <c r="B2" s="38"/>
      <c r="C2" s="38"/>
      <c r="D2" s="38"/>
      <c r="E2" s="38"/>
      <c r="F2" s="38"/>
      <c r="G2" s="38"/>
      <c r="H2" s="38"/>
      <c r="I2" s="38"/>
      <c r="J2" s="38"/>
      <c r="K2" s="38"/>
    </row>
    <row r="3" spans="1:11" ht="22" customHeight="1" x14ac:dyDescent="0.35">
      <c r="A3" s="33"/>
      <c r="B3" s="33"/>
      <c r="C3" s="33"/>
      <c r="D3" s="43" t="s">
        <v>98</v>
      </c>
      <c r="E3" s="44"/>
      <c r="F3" s="44"/>
      <c r="G3" s="44"/>
      <c r="H3" s="33"/>
      <c r="I3" s="33"/>
      <c r="J3" s="33"/>
      <c r="K3" s="33"/>
    </row>
    <row r="4" spans="1:11" ht="22" customHeight="1" thickBot="1" x14ac:dyDescent="0.4">
      <c r="D4" s="32"/>
      <c r="E4" s="32"/>
      <c r="F4" s="32"/>
      <c r="G4" s="32"/>
    </row>
    <row r="5" spans="1:11" ht="22" customHeight="1" x14ac:dyDescent="0.35">
      <c r="B5" s="45" t="s">
        <v>63</v>
      </c>
      <c r="C5" s="46"/>
      <c r="D5" s="47"/>
      <c r="F5" s="48" t="s">
        <v>64</v>
      </c>
      <c r="G5" s="46"/>
      <c r="H5" s="47"/>
    </row>
    <row r="6" spans="1:11" ht="22" customHeight="1" thickBot="1" x14ac:dyDescent="0.4">
      <c r="B6" s="49" t="s">
        <v>33</v>
      </c>
      <c r="C6" s="50"/>
      <c r="D6" s="51"/>
      <c r="F6" s="49" t="s">
        <v>20</v>
      </c>
      <c r="G6" s="50"/>
      <c r="H6" s="51"/>
    </row>
    <row r="7" spans="1:11" ht="22" customHeight="1" thickBot="1" x14ac:dyDescent="0.4">
      <c r="B7" s="32"/>
      <c r="C7" s="32"/>
      <c r="D7" s="32"/>
    </row>
    <row r="8" spans="1:11" ht="22" customHeight="1" x14ac:dyDescent="0.35">
      <c r="B8" s="39" t="s">
        <v>65</v>
      </c>
      <c r="C8" s="40"/>
      <c r="D8" s="41"/>
      <c r="F8" s="42" t="s">
        <v>65</v>
      </c>
      <c r="G8" s="40"/>
      <c r="H8" s="41"/>
    </row>
    <row r="9" spans="1:11" ht="22" customHeight="1" x14ac:dyDescent="0.35">
      <c r="B9" s="25" t="s">
        <v>66</v>
      </c>
      <c r="C9" s="52" cm="1">
        <f t="array" ref="C9" xml:space="preserve"> _xlfn.XLOOKUP($B$6,'Country Breakdown Tables'!A2:$A$9,'Country Breakdown Tables'!B2:B9,"")</f>
        <v>489701.02</v>
      </c>
      <c r="D9" s="53"/>
      <c r="F9" s="25" t="s">
        <v>66</v>
      </c>
      <c r="G9" s="52">
        <f xml:space="preserve"> _xlfn.XLOOKUP($F$6,'Country Breakdown Tables'!$A$2:$A$9,'Country Breakdown Tables'!$B2:$B9,,0)</f>
        <v>488842.17</v>
      </c>
      <c r="H9" s="53"/>
    </row>
    <row r="10" spans="1:11" ht="22" customHeight="1" x14ac:dyDescent="0.35">
      <c r="B10" s="26" t="s">
        <v>67</v>
      </c>
      <c r="C10" s="52">
        <f>_xlfn.XLOOKUP(B6,'Country Breakdown Tables'!A2:A9,'Country Breakdown Tables'!C2:C9,,0)</f>
        <v>170894.78</v>
      </c>
      <c r="D10" s="53"/>
      <c r="F10" s="26" t="s">
        <v>67</v>
      </c>
      <c r="G10" s="52">
        <f>_xlfn.XLOOKUP(F6,'Country Breakdown Tables'!A2:A9,'Country Breakdown Tables'!C2:C9,,"0")</f>
        <v>170409.45</v>
      </c>
      <c r="H10" s="53"/>
    </row>
    <row r="11" spans="1:11" ht="22" customHeight="1" x14ac:dyDescent="0.35">
      <c r="B11" s="26" t="s">
        <v>68</v>
      </c>
      <c r="C11" s="52">
        <f ca="1" xml:space="preserve"> _xlfn.XLOOKUP($B$6,'Country Breakdown Tables'!$A$2:$A$9,'Country Breakdown Tables'!D2:D9,,0)</f>
        <v>282718.97000000015</v>
      </c>
      <c r="D11" s="53"/>
      <c r="F11" s="25" t="s">
        <v>68</v>
      </c>
      <c r="G11" s="52">
        <f xml:space="preserve"> _xlfn.XLOOKUP(F6,'Country Breakdown Tables'!$A$2:$A$9,'Country Breakdown Tables'!D2:D9,,0)</f>
        <v>318432.71999999997</v>
      </c>
      <c r="H11" s="53"/>
    </row>
    <row r="12" spans="1:11" ht="22" customHeight="1" thickBot="1" x14ac:dyDescent="0.4">
      <c r="B12" s="27" t="s">
        <v>69</v>
      </c>
      <c r="C12" s="54">
        <f xml:space="preserve"> _xlfn.XLOOKUP($B$6,'Country Breakdown Tables'!$A$2:$A$9,'Country Breakdown Tables'!E2:E9,,0)</f>
        <v>56932.04</v>
      </c>
      <c r="D12" s="55"/>
      <c r="F12" s="27" t="s">
        <v>69</v>
      </c>
      <c r="G12" s="54">
        <f xml:space="preserve"> _xlfn.XLOOKUP(F6,'Country Breakdown Tables'!$A$2:$A$9,'Country Breakdown Tables'!E2:E9,,0)</f>
        <v>55601.62</v>
      </c>
      <c r="H12" s="55"/>
    </row>
    <row r="13" spans="1:11" ht="22" customHeight="1" thickBot="1" x14ac:dyDescent="0.4">
      <c r="B13" s="28"/>
      <c r="C13" s="29"/>
      <c r="D13" s="29"/>
      <c r="F13" s="30"/>
      <c r="G13" s="31"/>
      <c r="H13" s="31"/>
    </row>
    <row r="14" spans="1:11" ht="22" customHeight="1" x14ac:dyDescent="0.35">
      <c r="B14" s="39" t="s">
        <v>70</v>
      </c>
      <c r="C14" s="40"/>
      <c r="D14" s="41"/>
      <c r="F14" s="39" t="s">
        <v>70</v>
      </c>
      <c r="G14" s="40"/>
      <c r="H14" s="41"/>
    </row>
    <row r="15" spans="1:11" ht="22" customHeight="1" x14ac:dyDescent="0.35">
      <c r="B15" s="25" t="s">
        <v>71</v>
      </c>
      <c r="C15" s="56">
        <f xml:space="preserve"> _xlfn.XLOOKUP($B$6,'Country Breakdown Tables'!$A$2:$A$9,'Country Breakdown Tables'!F2:F9,,0)</f>
        <v>38392362.060000002</v>
      </c>
      <c r="D15" s="57"/>
      <c r="F15" s="25" t="s">
        <v>71</v>
      </c>
      <c r="G15" s="58">
        <f xml:space="preserve"> _xlfn.XLOOKUP(F6,'Country Breakdown Tables'!$A$2:$A$9,'Country Breakdown Tables'!F2:F9,,0)</f>
        <v>41224888.299999997</v>
      </c>
      <c r="H15" s="59"/>
    </row>
    <row r="16" spans="1:11" ht="22" customHeight="1" x14ac:dyDescent="0.35">
      <c r="B16" s="25" t="s">
        <v>72</v>
      </c>
      <c r="C16" s="60">
        <f xml:space="preserve"> _xlfn.XLOOKUP($B$6,'Country Breakdown Tables'!$A$2:$A$9,'Country Breakdown Tables'!G2:G9,,0)</f>
        <v>5.67</v>
      </c>
      <c r="D16" s="61"/>
      <c r="F16" s="25" t="s">
        <v>72</v>
      </c>
      <c r="G16" s="62">
        <f xml:space="preserve"> _xlfn.XLOOKUP($B$6,'Country Breakdown Tables'!$A$2:$A$9,'Country Breakdown Tables'!G2:G9,,0)</f>
        <v>5.67</v>
      </c>
      <c r="H16" s="59"/>
    </row>
    <row r="17" spans="2:8" ht="22" customHeight="1" x14ac:dyDescent="0.35">
      <c r="B17" s="25" t="s">
        <v>73</v>
      </c>
      <c r="C17" s="63">
        <f xml:space="preserve"> _xlfn.XLOOKUP($B$6,'Country Breakdown Tables'!$A$2:$A$9,'Country Breakdown Tables'!H2:H9,,0)</f>
        <v>5.7</v>
      </c>
      <c r="D17" s="64"/>
      <c r="F17" s="25" t="s">
        <v>73</v>
      </c>
      <c r="G17" s="62">
        <f xml:space="preserve"> _xlfn.XLOOKUP(F6,'Country Breakdown Tables'!$A$2:$A$9,'Country Breakdown Tables'!H2:H9,,0)</f>
        <v>5.49</v>
      </c>
      <c r="H17" s="59"/>
    </row>
    <row r="18" spans="2:8" ht="22" customHeight="1" x14ac:dyDescent="0.35">
      <c r="B18" s="25" t="s">
        <v>74</v>
      </c>
      <c r="C18" s="63">
        <f xml:space="preserve"> _xlfn.XLOOKUP($B$6,'Country Breakdown Tables'!$A$2:$A$9,'Country Breakdown Tables'!I2:I9,,0)</f>
        <v>0</v>
      </c>
      <c r="D18" s="64"/>
      <c r="F18" s="25" t="s">
        <v>74</v>
      </c>
      <c r="G18" s="63">
        <f xml:space="preserve"> _xlfn.XLOOKUP(F6,'Country Breakdown Tables'!$A$2:$A$9,'Country Breakdown Tables'!I2:I9,,0)</f>
        <v>0</v>
      </c>
      <c r="H18" s="64"/>
    </row>
    <row r="19" spans="2:8" ht="22" customHeight="1" thickBot="1" x14ac:dyDescent="0.4">
      <c r="B19" s="27" t="s">
        <v>75</v>
      </c>
      <c r="C19" s="65">
        <f xml:space="preserve"> _xlfn.XLOOKUP($B$6,'Country Breakdown Tables'!$A$2:$A$9,'Country Breakdown Tables'!J2:J9,,0)</f>
        <v>190</v>
      </c>
      <c r="D19" s="66"/>
      <c r="F19" s="27" t="s">
        <v>75</v>
      </c>
      <c r="G19" s="65">
        <f xml:space="preserve"> _xlfn.XLOOKUP(F6,'Country Breakdown Tables'!$A$2:$A$9,'Country Breakdown Tables'!J2:J9,,0)</f>
        <v>193</v>
      </c>
      <c r="H19" s="66"/>
    </row>
    <row r="20" spans="2:8" ht="22" customHeight="1" thickBot="1" x14ac:dyDescent="0.4"/>
    <row r="21" spans="2:8" ht="22" customHeight="1" x14ac:dyDescent="0.35">
      <c r="B21" s="39" t="s">
        <v>76</v>
      </c>
      <c r="C21" s="40"/>
      <c r="D21" s="41"/>
      <c r="F21" s="39" t="s">
        <v>76</v>
      </c>
      <c r="G21" s="40"/>
      <c r="H21" s="41"/>
    </row>
    <row r="22" spans="2:8" ht="22" customHeight="1" x14ac:dyDescent="0.35">
      <c r="B22" s="25" t="s">
        <v>28</v>
      </c>
      <c r="C22" s="52">
        <f>_xlfn.XLOOKUP($B$6,'Country Breakdown Tables'!$M$3:$M$10,'Country Breakdown Tables'!N3:N10,,0)</f>
        <v>127505.53</v>
      </c>
      <c r="D22" s="59"/>
      <c r="F22" s="25" t="s">
        <v>28</v>
      </c>
      <c r="G22" s="67">
        <f>_xlfn.XLOOKUP($F$6,[2]Country_Data!$L$3:$L$10,[2]Country_Data!$M$3:$M$10,"N/A")</f>
        <v>116701.07</v>
      </c>
      <c r="H22" s="68"/>
    </row>
    <row r="23" spans="2:8" ht="22" customHeight="1" x14ac:dyDescent="0.35">
      <c r="B23" s="25" t="s">
        <v>23</v>
      </c>
      <c r="C23" s="52">
        <f>_xlfn.XLOOKUP($B$6,'Country Breakdown Tables'!$M$3:$M$10,'Country Breakdown Tables'!O3:O10,0)</f>
        <v>141926.95000000001</v>
      </c>
      <c r="D23" s="59"/>
      <c r="F23" s="25" t="s">
        <v>23</v>
      </c>
      <c r="G23" s="67">
        <f>_xlfn.XLOOKUP($F$6,[2]Country_Data!$L$3:$L$10,[2]Country_Data!$N$3:$N$10,"N/A")</f>
        <v>166547.57999999999</v>
      </c>
      <c r="H23" s="68"/>
    </row>
    <row r="24" spans="2:8" ht="22" customHeight="1" x14ac:dyDescent="0.35">
      <c r="B24" s="25" t="s">
        <v>35</v>
      </c>
      <c r="C24" s="52">
        <f>_xlfn.XLOOKUP($B$6,'Country Breakdown Tables'!$M$3:$M$10,'Country Breakdown Tables'!P3:P10,,0)</f>
        <v>108723.98</v>
      </c>
      <c r="D24" s="59"/>
      <c r="F24" s="25" t="s">
        <v>35</v>
      </c>
      <c r="G24" s="67">
        <f>_xlfn.SINGLE(_xlfn.XLOOKUP($F$6,[2]Country_Data!$L$3:$L$10,[2]Country_Data!$O$3:$O$10,"N/A"))</f>
        <v>103757.06</v>
      </c>
      <c r="H24" s="68"/>
    </row>
    <row r="25" spans="2:8" ht="22" customHeight="1" thickBot="1" x14ac:dyDescent="0.4">
      <c r="B25" s="27" t="s">
        <v>43</v>
      </c>
      <c r="C25" s="54">
        <f>_xlfn.XLOOKUP($B$6,'Country Breakdown Tables'!$M$3:$M$10,'Country Breakdown Tables'!Q3:Q10,,0)</f>
        <v>111544.56</v>
      </c>
      <c r="D25" s="69"/>
      <c r="F25" s="27" t="s">
        <v>43</v>
      </c>
      <c r="G25" s="70">
        <f>_xlfn.SINGLE(_xlfn.XLOOKUP($F$6,[2]Country_Data!$L$3:$L$10,[2]Country_Data!$P$3:$P$10,"N/A"))</f>
        <v>101836.46</v>
      </c>
      <c r="H25" s="71"/>
    </row>
    <row r="26" spans="2:8" ht="22" customHeight="1" thickBot="1" x14ac:dyDescent="0.4"/>
    <row r="27" spans="2:8" ht="22" customHeight="1" x14ac:dyDescent="0.35">
      <c r="B27" s="39" t="s">
        <v>77</v>
      </c>
      <c r="C27" s="40"/>
      <c r="D27" s="41"/>
      <c r="F27" s="39" t="s">
        <v>77</v>
      </c>
      <c r="G27" s="40"/>
      <c r="H27" s="41"/>
    </row>
    <row r="28" spans="2:8" ht="22" customHeight="1" x14ac:dyDescent="0.35">
      <c r="B28" s="25" t="s">
        <v>29</v>
      </c>
      <c r="C28" s="52" cm="1">
        <f t="array" ref="C28">_xlfn.XLOOKUP($B$6,'Country Breakdown Tables'!S3:$S$10,'Country Breakdown Tables'!T3:T10,,0)</f>
        <v>79708.850000000006</v>
      </c>
      <c r="D28" s="59"/>
      <c r="F28" s="25" t="s">
        <v>29</v>
      </c>
      <c r="G28" s="52" cm="1">
        <f t="array" ref="G28">_xlfn.XLOOKUP(F6,'Country Breakdown Tables'!S3:$S$10,'Country Breakdown Tables'!T3:T10,,0)</f>
        <v>94856.27</v>
      </c>
      <c r="H28" s="53"/>
    </row>
    <row r="29" spans="2:8" ht="22" customHeight="1" x14ac:dyDescent="0.35">
      <c r="B29" s="25" t="s">
        <v>39</v>
      </c>
      <c r="C29" s="52">
        <f>_xlfn.XLOOKUP($B$6,'Country Breakdown Tables'!$S$3:$S$10,'Country Breakdown Tables'!U3:U10,,0)</f>
        <v>73206.259999999995</v>
      </c>
      <c r="D29" s="59"/>
      <c r="F29" s="25" t="s">
        <v>39</v>
      </c>
      <c r="G29" s="52">
        <f>_xlfn.XLOOKUP(F6,'Country Breakdown Tables'!$S$3:$S$10,'Country Breakdown Tables'!U3:U10,,0)</f>
        <v>67057.56</v>
      </c>
      <c r="H29" s="53"/>
    </row>
    <row r="30" spans="2:8" ht="22" customHeight="1" x14ac:dyDescent="0.35">
      <c r="B30" s="25" t="s">
        <v>38</v>
      </c>
      <c r="C30" s="52">
        <f>_xlfn.XLOOKUP($B$6,'Country Breakdown Tables'!$S$3:$S$10,'Country Breakdown Tables'!V3:V10,,0)</f>
        <v>60742.52</v>
      </c>
      <c r="D30" s="59"/>
      <c r="F30" s="25" t="s">
        <v>38</v>
      </c>
      <c r="G30" s="52">
        <f>_xlfn.XLOOKUP(F6,'Country Breakdown Tables'!$S$3:$S$10,'Country Breakdown Tables'!V3:V10,,0)</f>
        <v>67692.53</v>
      </c>
      <c r="H30" s="59"/>
    </row>
    <row r="31" spans="2:8" ht="22" customHeight="1" x14ac:dyDescent="0.35">
      <c r="B31" s="25" t="s">
        <v>46</v>
      </c>
      <c r="C31" s="52">
        <f>_xlfn.XLOOKUP($B$6,'Country Breakdown Tables'!$S$3:$S$10,'Country Breakdown Tables'!W3:W10,,0)</f>
        <v>82279.850000000006</v>
      </c>
      <c r="D31" s="59"/>
      <c r="F31" s="25" t="s">
        <v>46</v>
      </c>
      <c r="G31" s="52">
        <f>_xlfn.XLOOKUP(F6,'Country Breakdown Tables'!$S$3:$S$10,'Country Breakdown Tables'!W3:W10,,0)</f>
        <v>75135.48</v>
      </c>
      <c r="H31" s="53"/>
    </row>
    <row r="32" spans="2:8" ht="22" customHeight="1" x14ac:dyDescent="0.35">
      <c r="B32" s="25" t="s">
        <v>40</v>
      </c>
      <c r="C32" s="52">
        <f>_xlfn.XLOOKUP($B$6,'Country Breakdown Tables'!$S$3:$S$10,'Country Breakdown Tables'!X3:X10,,0)</f>
        <v>68712.08</v>
      </c>
      <c r="D32" s="59"/>
      <c r="F32" s="25" t="s">
        <v>40</v>
      </c>
      <c r="G32" s="52">
        <f>_xlfn.XLOOKUP(F6,'Country Breakdown Tables'!$S$3:$S$10,'Country Breakdown Tables'!X3:X10,,0)</f>
        <v>68140.06</v>
      </c>
      <c r="H32" s="53"/>
    </row>
    <row r="33" spans="2:8" x14ac:dyDescent="0.35">
      <c r="B33" s="25" t="s">
        <v>32</v>
      </c>
      <c r="C33" s="52">
        <f>_xlfn.XLOOKUP($B$6,'Country Breakdown Tables'!$S$3:$S$10,'Country Breakdown Tables'!Y3:Y10,,0)</f>
        <v>59630.8</v>
      </c>
      <c r="D33" s="59"/>
      <c r="F33" s="25" t="s">
        <v>32</v>
      </c>
      <c r="G33" s="52">
        <f>_xlfn.XLOOKUP(F6,'Country Breakdown Tables'!$S$3:$S$10,'Country Breakdown Tables'!Y3:Y10,,0)</f>
        <v>71176.61</v>
      </c>
      <c r="H33" s="53"/>
    </row>
    <row r="34" spans="2:8" ht="15" thickBot="1" x14ac:dyDescent="0.4">
      <c r="B34" s="27" t="s">
        <v>24</v>
      </c>
      <c r="C34" s="54">
        <f>_xlfn.XLOOKUP($B$6,'Country Breakdown Tables'!$S$3:$S$10,'Country Breakdown Tables'!Z3:Z10,,0)</f>
        <v>65420.66</v>
      </c>
      <c r="D34" s="69"/>
      <c r="F34" s="27" t="s">
        <v>24</v>
      </c>
      <c r="G34" s="54">
        <f>_xlfn.XLOOKUP($B$6,'Country Breakdown Tables'!$S$3:$S$10,'Country Breakdown Tables'!Z3:Z10,,0)</f>
        <v>65420.66</v>
      </c>
      <c r="H34" s="55"/>
    </row>
    <row r="35" spans="2:8" ht="15" thickBot="1" x14ac:dyDescent="0.4"/>
    <row r="36" spans="2:8" ht="14.5" customHeight="1" x14ac:dyDescent="0.35">
      <c r="B36" s="39" t="s">
        <v>78</v>
      </c>
      <c r="C36" s="40"/>
      <c r="D36" s="41"/>
      <c r="F36" s="39" t="s">
        <v>78</v>
      </c>
      <c r="G36" s="40"/>
      <c r="H36" s="41"/>
    </row>
    <row r="37" spans="2:8" x14ac:dyDescent="0.35">
      <c r="B37" s="25" t="s">
        <v>79</v>
      </c>
      <c r="C37" s="72">
        <f>_xlfn.XLOOKUP($B$6,'Country Breakdown Tables'!$A$14:$A$21,'Country Breakdown Tables'!B14:B21,,0)</f>
        <v>0.3644263827743911</v>
      </c>
      <c r="D37" s="59"/>
      <c r="F37" s="25" t="s">
        <v>79</v>
      </c>
      <c r="G37" s="73">
        <f>IFERROR(_xlfn.SINGLE(_xlfn.XLOOKUP($F$6,[2]Country_Data!$A$2:$A$9,[2]Country_Data!$C$2:$C$9))/_xlfn.SINGLE(_xlfn.XLOOKUP($F$6,[2]Country_Data!$A$2:$A$9,[2]Country_Data!$B$2:$B$9)),"-")</f>
        <v>0.34859809660038132</v>
      </c>
      <c r="H37" s="59"/>
    </row>
    <row r="38" spans="2:8" x14ac:dyDescent="0.35">
      <c r="B38" s="25" t="s">
        <v>80</v>
      </c>
      <c r="C38" s="72">
        <f>_xlfn.XLOOKUP($B$6,'Country Breakdown Tables'!$A$14:$A$21,'Country Breakdown Tables'!C14:C21,,0)</f>
        <v>0.6355736172256089</v>
      </c>
      <c r="D38" s="59"/>
      <c r="F38" s="25" t="s">
        <v>80</v>
      </c>
      <c r="G38" s="73">
        <f>IFERROR(_xlfn.SINGLE(_xlfn.XLOOKUP($F$6,[2]Country_Data!$A$2:$A$9,[2]Country_Data!$D$2:$D$9))/_xlfn.SINGLE(_xlfn.XLOOKUP($F$6,[2]Country_Data!$A$2:$A$9,[2]Country_Data!$B$2:$B$9)),"-")</f>
        <v>0.65140190339961868</v>
      </c>
      <c r="H38" s="59"/>
    </row>
    <row r="39" spans="2:8" ht="15" thickBot="1" x14ac:dyDescent="0.4">
      <c r="B39" s="27" t="s">
        <v>81</v>
      </c>
      <c r="C39" s="74">
        <f>_xlfn.XLOOKUP($B$6,'Country Breakdown Tables'!$A$14:$A$21,'Country Breakdown Tables'!D14:D21,,0)</f>
        <v>0.11239646915855965</v>
      </c>
      <c r="D39" s="69"/>
      <c r="F39" s="27" t="s">
        <v>81</v>
      </c>
      <c r="G39" s="75">
        <f>IFERROR(_xlfn.SINGLE(_xlfn.XLOOKUP($F$6,[2]Country_Data!$A$2:$A$9,[2]Country_Data!$E$2:$E$9))/_xlfn.SINGLE(_xlfn.XLOOKUP($F$6,[2]Country_Data!$A$2:$A$9,[2]Country_Data!$B$2:$B$9)),"-")</f>
        <v>0.11374145565224049</v>
      </c>
      <c r="H39" s="69"/>
    </row>
  </sheetData>
  <mergeCells count="62">
    <mergeCell ref="C37:D37"/>
    <mergeCell ref="G37:H37"/>
    <mergeCell ref="C38:D38"/>
    <mergeCell ref="G38:H38"/>
    <mergeCell ref="C39:D39"/>
    <mergeCell ref="G39:H39"/>
    <mergeCell ref="C33:D33"/>
    <mergeCell ref="G33:H33"/>
    <mergeCell ref="C34:D34"/>
    <mergeCell ref="G34:H34"/>
    <mergeCell ref="B36:D36"/>
    <mergeCell ref="F36:H36"/>
    <mergeCell ref="C30:D30"/>
    <mergeCell ref="G30:H30"/>
    <mergeCell ref="C31:D31"/>
    <mergeCell ref="G31:H31"/>
    <mergeCell ref="C32:D32"/>
    <mergeCell ref="G32:H32"/>
    <mergeCell ref="B27:D27"/>
    <mergeCell ref="F27:H27"/>
    <mergeCell ref="C28:D28"/>
    <mergeCell ref="G28:H28"/>
    <mergeCell ref="C29:D29"/>
    <mergeCell ref="G29:H29"/>
    <mergeCell ref="C23:D23"/>
    <mergeCell ref="G23:H23"/>
    <mergeCell ref="C24:D24"/>
    <mergeCell ref="G24:H24"/>
    <mergeCell ref="C25:D25"/>
    <mergeCell ref="G25:H25"/>
    <mergeCell ref="C19:D19"/>
    <mergeCell ref="G19:H19"/>
    <mergeCell ref="B21:D21"/>
    <mergeCell ref="F21:H21"/>
    <mergeCell ref="C22:D22"/>
    <mergeCell ref="G22:H22"/>
    <mergeCell ref="C16:D16"/>
    <mergeCell ref="G16:H16"/>
    <mergeCell ref="C17:D17"/>
    <mergeCell ref="G17:H17"/>
    <mergeCell ref="C18:D18"/>
    <mergeCell ref="G18:H18"/>
    <mergeCell ref="C12:D12"/>
    <mergeCell ref="G12:H12"/>
    <mergeCell ref="B14:D14"/>
    <mergeCell ref="F14:H14"/>
    <mergeCell ref="C15:D15"/>
    <mergeCell ref="G15:H15"/>
    <mergeCell ref="C9:D9"/>
    <mergeCell ref="G9:H9"/>
    <mergeCell ref="C10:D10"/>
    <mergeCell ref="G10:H10"/>
    <mergeCell ref="C11:D11"/>
    <mergeCell ref="G11:H11"/>
    <mergeCell ref="B8:D8"/>
    <mergeCell ref="F8:H8"/>
    <mergeCell ref="D3:G3"/>
    <mergeCell ref="A1:K2"/>
    <mergeCell ref="B5:D5"/>
    <mergeCell ref="F5:H5"/>
    <mergeCell ref="B6:D6"/>
    <mergeCell ref="F6:H6"/>
  </mergeCells>
  <conditionalFormatting sqref="C7">
    <cfRule type="containsText" dxfId="0" priority="1" operator="containsText" text="Country at risk">
      <formula>NOT(ISERROR(SEARCH("Country at risk",C7)))</formula>
    </cfRule>
  </conditionalFormatting>
  <dataValidations count="1">
    <dataValidation type="list" sqref="B6:D6 F6:H6" xr:uid="{177A3CF5-D677-4F4C-B9BC-28C8DAEC7B9C}">
      <formula1>"Australia,Brazil,China,Germany,India,Indonesia,UK,USA"</formula1>
      <formula2>0</formula2>
    </dataValidation>
  </dataValidations>
  <pageMargins left="0.7" right="0.7" top="0.75" bottom="0.75" header="0.3" footer="0.3"/>
  <pageSetup scale="60" orientation="landscape" r:id="rId1"/>
  <extLst>
    <ext xmlns:x14="http://schemas.microsoft.com/office/spreadsheetml/2009/9/main" uri="{78C0D931-6437-407d-A8EE-F0AAD7539E65}">
      <x14:conditionalFormattings>
        <x14:conditionalFormatting xmlns:xm="http://schemas.microsoft.com/office/excel/2006/main">
          <x14:cfRule type="containsText" priority="2" operator="containsText" id="{6126AEE5-B409-4930-9E78-5EB8B890EB9A}">
            <xm:f>NOT(ISERROR(SEARCH($C$7,B7)))</xm:f>
            <xm:f>$C$7</xm:f>
            <x14:dxf>
              <fill>
                <patternFill>
                  <bgColor theme="9" tint="0.39994506668294322"/>
                </patternFill>
              </fill>
            </x14:dxf>
          </x14:cfRule>
          <xm:sqref>B7:D7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0B7E1-096F-48E0-938E-843AAB1E27A6}">
  <dimension ref="A1:K30"/>
  <sheetViews>
    <sheetView topLeftCell="A7" zoomScaleNormal="100" workbookViewId="0">
      <selection activeCell="D15" sqref="D15"/>
    </sheetView>
  </sheetViews>
  <sheetFormatPr defaultRowHeight="14.5" x14ac:dyDescent="0.35"/>
  <cols>
    <col min="1" max="20" width="15.6328125" style="2" customWidth="1"/>
    <col min="21" max="16384" width="8.7265625" style="2"/>
  </cols>
  <sheetData>
    <row r="1" spans="1:11" ht="22" customHeight="1" x14ac:dyDescent="0.35">
      <c r="A1" s="37" t="s">
        <v>99</v>
      </c>
      <c r="B1" s="38"/>
      <c r="C1" s="38"/>
      <c r="D1" s="38"/>
      <c r="E1" s="38"/>
      <c r="F1" s="38"/>
      <c r="G1" s="38"/>
      <c r="H1" s="38"/>
      <c r="I1" s="38"/>
      <c r="J1" s="38"/>
      <c r="K1" s="38"/>
    </row>
    <row r="2" spans="1:11" ht="22" customHeight="1" x14ac:dyDescent="0.35">
      <c r="A2" s="38"/>
      <c r="B2" s="38"/>
      <c r="C2" s="38"/>
      <c r="D2" s="38"/>
      <c r="E2" s="38"/>
      <c r="F2" s="38"/>
      <c r="G2" s="38"/>
      <c r="H2" s="38"/>
      <c r="I2" s="38"/>
      <c r="J2" s="38"/>
      <c r="K2" s="38"/>
    </row>
    <row r="3" spans="1:11" ht="7.5" customHeight="1" x14ac:dyDescent="0.35"/>
    <row r="4" spans="1:11" ht="10.5" customHeight="1" x14ac:dyDescent="0.35"/>
    <row r="5" spans="1:11" ht="22" customHeight="1" x14ac:dyDescent="0.35"/>
    <row r="6" spans="1:11" ht="22" customHeight="1" x14ac:dyDescent="0.35"/>
    <row r="7" spans="1:11" ht="22" customHeight="1" x14ac:dyDescent="0.35"/>
    <row r="8" spans="1:11" ht="22" customHeight="1" x14ac:dyDescent="0.35"/>
    <row r="9" spans="1:11" ht="22" customHeight="1" x14ac:dyDescent="0.35">
      <c r="A9" s="7"/>
    </row>
    <row r="10" spans="1:11" ht="22" customHeight="1" x14ac:dyDescent="0.35"/>
    <row r="11" spans="1:11" ht="22" customHeight="1" x14ac:dyDescent="0.35"/>
    <row r="12" spans="1:11" ht="22" customHeight="1" x14ac:dyDescent="0.35">
      <c r="A12" s="7"/>
    </row>
    <row r="13" spans="1:11" ht="22" customHeight="1" x14ac:dyDescent="0.35"/>
    <row r="14" spans="1:11" ht="22" customHeight="1" x14ac:dyDescent="0.35"/>
    <row r="15" spans="1:11" ht="22" customHeight="1" x14ac:dyDescent="0.35">
      <c r="A15" s="7"/>
      <c r="E15" s="7"/>
    </row>
    <row r="16" spans="1:11" ht="22" customHeight="1" x14ac:dyDescent="0.35"/>
    <row r="17" s="2" customFormat="1" ht="22" customHeight="1" x14ac:dyDescent="0.35"/>
    <row r="18" s="2" customFormat="1" ht="22" customHeight="1" x14ac:dyDescent="0.35"/>
    <row r="19" s="2" customFormat="1" ht="22" customHeight="1" x14ac:dyDescent="0.35"/>
    <row r="20" s="2" customFormat="1" ht="22" customHeight="1" x14ac:dyDescent="0.35"/>
    <row r="21" s="2" customFormat="1" ht="22" customHeight="1" x14ac:dyDescent="0.35"/>
    <row r="22" s="2" customFormat="1" ht="22" customHeight="1" x14ac:dyDescent="0.35"/>
    <row r="23" s="2" customFormat="1" ht="22" customHeight="1" x14ac:dyDescent="0.35"/>
    <row r="24" s="2" customFormat="1" ht="22" customHeight="1" x14ac:dyDescent="0.35"/>
    <row r="25" s="2" customFormat="1" ht="22" customHeight="1" x14ac:dyDescent="0.35"/>
    <row r="26" s="2" customFormat="1" ht="22" customHeight="1" x14ac:dyDescent="0.35"/>
    <row r="27" s="2" customFormat="1" ht="22" customHeight="1" x14ac:dyDescent="0.35"/>
    <row r="28" s="2" customFormat="1" ht="22" customHeight="1" x14ac:dyDescent="0.35"/>
    <row r="29" s="2" customFormat="1" ht="22" customHeight="1" x14ac:dyDescent="0.35"/>
    <row r="30" s="2" customFormat="1" ht="22" customHeight="1" x14ac:dyDescent="0.35"/>
  </sheetData>
  <mergeCells count="1">
    <mergeCell ref="A1:K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210B6-4C38-4098-A0DE-1DB748B82D41}">
  <dimension ref="A1:K30"/>
  <sheetViews>
    <sheetView showGridLines="0" tabSelected="1" topLeftCell="A14" zoomScaleNormal="100" workbookViewId="0">
      <selection activeCell="F44" sqref="F44"/>
    </sheetView>
  </sheetViews>
  <sheetFormatPr defaultRowHeight="14.5" x14ac:dyDescent="0.35"/>
  <cols>
    <col min="1" max="3" width="15.6328125" style="2" customWidth="1"/>
    <col min="4" max="4" width="16.81640625" style="2" customWidth="1"/>
    <col min="5" max="10" width="15.6328125" style="2" customWidth="1"/>
    <col min="11" max="11" width="9" style="2" customWidth="1"/>
    <col min="12" max="20" width="15.6328125" style="2" customWidth="1"/>
    <col min="21" max="16384" width="8.7265625" style="2"/>
  </cols>
  <sheetData>
    <row r="1" spans="1:11" ht="22" customHeight="1" x14ac:dyDescent="0.35">
      <c r="A1" s="37" t="s">
        <v>101</v>
      </c>
      <c r="B1" s="38"/>
      <c r="C1" s="38"/>
      <c r="D1" s="38"/>
      <c r="E1" s="38"/>
      <c r="F1" s="38"/>
      <c r="G1" s="38"/>
      <c r="H1" s="38"/>
      <c r="I1" s="38"/>
      <c r="J1" s="38"/>
      <c r="K1" s="38"/>
    </row>
    <row r="2" spans="1:11" ht="22" customHeight="1" x14ac:dyDescent="0.35">
      <c r="A2" s="38"/>
      <c r="B2" s="38"/>
      <c r="C2" s="38"/>
      <c r="D2" s="38"/>
      <c r="E2" s="38"/>
      <c r="F2" s="38"/>
      <c r="G2" s="38"/>
      <c r="H2" s="38"/>
      <c r="I2" s="38"/>
      <c r="J2" s="38"/>
      <c r="K2" s="38"/>
    </row>
    <row r="3" spans="1:11" ht="7.5" customHeight="1" x14ac:dyDescent="0.35"/>
    <row r="4" spans="1:11" ht="4.5" customHeight="1" thickBot="1" x14ac:dyDescent="0.4"/>
    <row r="5" spans="1:11" ht="16" customHeight="1" x14ac:dyDescent="0.35">
      <c r="B5" s="4" t="s">
        <v>56</v>
      </c>
      <c r="D5" s="4" t="s">
        <v>100</v>
      </c>
      <c r="F5" s="4" t="s">
        <v>102</v>
      </c>
      <c r="H5" s="4" t="s">
        <v>103</v>
      </c>
    </row>
    <row r="6" spans="1:11" ht="16" customHeight="1" thickBot="1" x14ac:dyDescent="0.4">
      <c r="B6" s="36">
        <f>SUM(Plastic_Pollution_Data[Waste_Tons])</f>
        <v>3807793.509999997</v>
      </c>
      <c r="D6" s="35">
        <f>SUM(Plastic_Pollution_Data[Cleanup_Cost_USD])</f>
        <v>306155822.70999992</v>
      </c>
      <c r="F6" s="35">
        <f>AVERAGE(Plastic_Pollution_Data[Cleanup_Cost_USD])</f>
        <v>204103.88180666661</v>
      </c>
      <c r="H6" s="36">
        <f>AVERAGE(Plastic_Pollution_Data[Policy_Index])</f>
        <v>5.410493333333342</v>
      </c>
    </row>
    <row r="7" spans="1:11" ht="12" customHeight="1" x14ac:dyDescent="0.35"/>
    <row r="8" spans="1:11" ht="22" customHeight="1" x14ac:dyDescent="0.35"/>
    <row r="9" spans="1:11" ht="22" customHeight="1" x14ac:dyDescent="0.35"/>
    <row r="10" spans="1:11" ht="22" customHeight="1" x14ac:dyDescent="0.35"/>
    <row r="11" spans="1:11" ht="22" customHeight="1" x14ac:dyDescent="0.35"/>
    <row r="12" spans="1:11" ht="22" customHeight="1" x14ac:dyDescent="0.35"/>
    <row r="13" spans="1:11" ht="22" customHeight="1" x14ac:dyDescent="0.35">
      <c r="A13" s="7"/>
    </row>
    <row r="14" spans="1:11" ht="22" customHeight="1" x14ac:dyDescent="0.35"/>
    <row r="15" spans="1:11" ht="22" customHeight="1" x14ac:dyDescent="0.35"/>
    <row r="16" spans="1:11" ht="22" customHeight="1" x14ac:dyDescent="0.35">
      <c r="A16" s="7"/>
    </row>
    <row r="17" s="2" customFormat="1" ht="22" customHeight="1" x14ac:dyDescent="0.35"/>
    <row r="18" s="2" customFormat="1" ht="22" customHeight="1" x14ac:dyDescent="0.35"/>
    <row r="19" s="2" customFormat="1" ht="22" customHeight="1" x14ac:dyDescent="0.35"/>
    <row r="20" s="2" customFormat="1" ht="22" customHeight="1" x14ac:dyDescent="0.35"/>
    <row r="21" s="2" customFormat="1" ht="22" customHeight="1" x14ac:dyDescent="0.35"/>
    <row r="22" s="2" customFormat="1" ht="22" customHeight="1" x14ac:dyDescent="0.35"/>
    <row r="23" s="2" customFormat="1" ht="22" customHeight="1" x14ac:dyDescent="0.35"/>
    <row r="24" s="2" customFormat="1" ht="22" customHeight="1" x14ac:dyDescent="0.35"/>
    <row r="25" s="2" customFormat="1" ht="22" customHeight="1" x14ac:dyDescent="0.35"/>
    <row r="26" s="2" customFormat="1" ht="22" customHeight="1" x14ac:dyDescent="0.35"/>
    <row r="27" s="2" customFormat="1" ht="22" customHeight="1" x14ac:dyDescent="0.35"/>
    <row r="28" s="2" customFormat="1" ht="22" customHeight="1" x14ac:dyDescent="0.35"/>
    <row r="29" s="2" customFormat="1" ht="22" customHeight="1" x14ac:dyDescent="0.35"/>
    <row r="30" s="2" customFormat="1" ht="22" customHeight="1" x14ac:dyDescent="0.35"/>
  </sheetData>
  <mergeCells count="1">
    <mergeCell ref="A1:K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04E3F0-983F-453F-9143-836E888EAF2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Plastic_Pollution_Data</vt:lpstr>
      <vt:lpstr>Country Breakdown Tables</vt:lpstr>
      <vt:lpstr>Overview</vt:lpstr>
      <vt:lpstr>Country wise comparision</vt:lpstr>
      <vt:lpstr>Waste Management</vt:lpstr>
      <vt:lpstr>Financial Policy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shakira shaki</dc:creator>
  <cp:lastModifiedBy>shakira shaki</cp:lastModifiedBy>
  <dcterms:created xsi:type="dcterms:W3CDTF">2026-03-31T03:13:15Z</dcterms:created>
  <dcterms:modified xsi:type="dcterms:W3CDTF">2026-04-19T18:14:23Z</dcterms:modified>
</cp:coreProperties>
</file>