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rarodzlan\Desktop\PhD\PhD Chapters\Chapter 5-Causal inference\Template Fuzzy Delphi Method\"/>
    </mc:Choice>
  </mc:AlternateContent>
  <xr:revisionPtr revIDLastSave="0" documentId="13_ncr:1_{0B821724-8FDE-4C55-A965-F0C2070A9B4D}" xr6:coauthVersionLast="47" xr6:coauthVersionMax="47" xr10:uidLastSave="{00000000-0000-0000-0000-000000000000}"/>
  <bookViews>
    <workbookView xWindow="-108" yWindow="-108" windowWidth="23256" windowHeight="12456" xr2:uid="{527F8B06-5934-4137-A486-D2BC8495EF08}"/>
  </bookViews>
  <sheets>
    <sheet name="Instruction" sheetId="4" r:id="rId1"/>
    <sheet name="likert" sheetId="1" r:id="rId2"/>
    <sheet name="TFN" sheetId="2" r:id="rId3"/>
    <sheet name="treshold_d" sheetId="3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" l="1"/>
  <c r="R14" i="2"/>
  <c r="R13" i="2"/>
  <c r="R12" i="2"/>
  <c r="R10" i="2"/>
  <c r="R9" i="2"/>
  <c r="R8" i="2"/>
  <c r="R7" i="2"/>
  <c r="R6" i="2"/>
  <c r="R5" i="2"/>
  <c r="R4" i="2"/>
  <c r="AE5" i="2"/>
  <c r="AE6" i="2"/>
  <c r="AE7" i="2"/>
  <c r="AE8" i="2"/>
  <c r="AE9" i="2"/>
  <c r="AE10" i="2"/>
  <c r="AE11" i="2"/>
  <c r="AE12" i="2"/>
  <c r="AE13" i="2"/>
  <c r="AE14" i="2"/>
  <c r="AE15" i="2"/>
  <c r="AE4" i="2"/>
  <c r="AB5" i="2"/>
  <c r="AB6" i="2"/>
  <c r="AB7" i="2"/>
  <c r="AB8" i="2"/>
  <c r="AB9" i="2"/>
  <c r="AB10" i="2"/>
  <c r="AB11" i="2"/>
  <c r="AB12" i="2"/>
  <c r="AB13" i="2"/>
  <c r="AB14" i="2"/>
  <c r="AB15" i="2"/>
  <c r="AB4" i="2"/>
  <c r="Y5" i="2"/>
  <c r="Y6" i="2"/>
  <c r="Y7" i="2"/>
  <c r="Y8" i="2"/>
  <c r="Y9" i="2"/>
  <c r="Y10" i="2"/>
  <c r="Y11" i="2"/>
  <c r="Y12" i="2"/>
  <c r="Y13" i="2"/>
  <c r="Y14" i="2"/>
  <c r="Y15" i="2"/>
  <c r="Y4" i="2"/>
  <c r="V5" i="2"/>
  <c r="V6" i="2"/>
  <c r="V7" i="2"/>
  <c r="V8" i="2"/>
  <c r="V9" i="2"/>
  <c r="V10" i="2"/>
  <c r="V11" i="2"/>
  <c r="V12" i="2"/>
  <c r="V13" i="2"/>
  <c r="V14" i="2"/>
  <c r="V15" i="2"/>
  <c r="V4" i="2"/>
  <c r="V16" i="2" s="1"/>
  <c r="F10" i="5" s="1"/>
  <c r="S5" i="2"/>
  <c r="S6" i="2"/>
  <c r="S7" i="2"/>
  <c r="S8" i="2"/>
  <c r="S9" i="2"/>
  <c r="S10" i="2"/>
  <c r="S11" i="2"/>
  <c r="S12" i="2"/>
  <c r="S13" i="2"/>
  <c r="S14" i="2"/>
  <c r="S15" i="2"/>
  <c r="S4" i="2"/>
  <c r="P5" i="2"/>
  <c r="P6" i="2"/>
  <c r="P7" i="2"/>
  <c r="P8" i="2"/>
  <c r="P9" i="2"/>
  <c r="P10" i="2"/>
  <c r="P11" i="2"/>
  <c r="P12" i="2"/>
  <c r="P13" i="2"/>
  <c r="P14" i="2"/>
  <c r="P15" i="2"/>
  <c r="P4" i="2"/>
  <c r="M5" i="2"/>
  <c r="M6" i="2"/>
  <c r="M7" i="2"/>
  <c r="M8" i="2"/>
  <c r="M9" i="2"/>
  <c r="M10" i="2"/>
  <c r="M11" i="2"/>
  <c r="M12" i="2"/>
  <c r="M13" i="2"/>
  <c r="M14" i="2"/>
  <c r="M15" i="2"/>
  <c r="M4" i="2"/>
  <c r="J5" i="2"/>
  <c r="J6" i="2"/>
  <c r="J7" i="2"/>
  <c r="J8" i="2"/>
  <c r="J9" i="2"/>
  <c r="J10" i="2"/>
  <c r="J11" i="2"/>
  <c r="J12" i="2"/>
  <c r="J13" i="2"/>
  <c r="J14" i="2"/>
  <c r="J15" i="2"/>
  <c r="J4" i="2"/>
  <c r="J16" i="2" s="1"/>
  <c r="F6" i="5" s="1"/>
  <c r="AD5" i="2"/>
  <c r="AD6" i="2"/>
  <c r="AD7" i="2"/>
  <c r="AD8" i="2"/>
  <c r="AD9" i="2"/>
  <c r="AD10" i="2"/>
  <c r="AD11" i="2"/>
  <c r="AD12" i="2"/>
  <c r="AD13" i="2"/>
  <c r="AD14" i="2"/>
  <c r="AD15" i="2"/>
  <c r="AD4" i="2"/>
  <c r="AA5" i="2"/>
  <c r="AA6" i="2"/>
  <c r="AA7" i="2"/>
  <c r="AA8" i="2"/>
  <c r="AA9" i="2"/>
  <c r="AA10" i="2"/>
  <c r="AA11" i="2"/>
  <c r="AA12" i="2"/>
  <c r="AA13" i="2"/>
  <c r="AA14" i="2"/>
  <c r="AA15" i="2"/>
  <c r="AA4" i="2"/>
  <c r="X5" i="2"/>
  <c r="X6" i="2"/>
  <c r="X7" i="2"/>
  <c r="X8" i="2"/>
  <c r="X9" i="2"/>
  <c r="X10" i="2"/>
  <c r="X11" i="2"/>
  <c r="X12" i="2"/>
  <c r="X13" i="2"/>
  <c r="X14" i="2"/>
  <c r="X15" i="2"/>
  <c r="X4" i="2"/>
  <c r="K2" i="3"/>
  <c r="C13" i="5" s="1"/>
  <c r="U5" i="2"/>
  <c r="U6" i="2"/>
  <c r="U7" i="2"/>
  <c r="U8" i="2"/>
  <c r="U9" i="2"/>
  <c r="U10" i="2"/>
  <c r="U11" i="2"/>
  <c r="U12" i="2"/>
  <c r="U13" i="2"/>
  <c r="U14" i="2"/>
  <c r="U15" i="2"/>
  <c r="U4" i="2"/>
  <c r="R11" i="2"/>
  <c r="O5" i="2"/>
  <c r="O6" i="2"/>
  <c r="O7" i="2"/>
  <c r="O8" i="2"/>
  <c r="O9" i="2"/>
  <c r="O10" i="2"/>
  <c r="O11" i="2"/>
  <c r="O12" i="2"/>
  <c r="O13" i="2"/>
  <c r="O14" i="2"/>
  <c r="O15" i="2"/>
  <c r="O4" i="2"/>
  <c r="L5" i="2"/>
  <c r="L6" i="2"/>
  <c r="L7" i="2"/>
  <c r="L8" i="2"/>
  <c r="L9" i="2"/>
  <c r="L10" i="2"/>
  <c r="L11" i="2"/>
  <c r="L12" i="2"/>
  <c r="L13" i="2"/>
  <c r="L14" i="2"/>
  <c r="L15" i="2"/>
  <c r="L4" i="2"/>
  <c r="I5" i="2"/>
  <c r="I6" i="2"/>
  <c r="I7" i="2"/>
  <c r="I8" i="2"/>
  <c r="I9" i="2"/>
  <c r="I10" i="2"/>
  <c r="I11" i="2"/>
  <c r="I12" i="2"/>
  <c r="I13" i="2"/>
  <c r="I14" i="2"/>
  <c r="I15" i="2"/>
  <c r="I4" i="2"/>
  <c r="AC5" i="2"/>
  <c r="AC6" i="2"/>
  <c r="AC7" i="2"/>
  <c r="AC8" i="2"/>
  <c r="AC9" i="2"/>
  <c r="AC10" i="2"/>
  <c r="AC11" i="2"/>
  <c r="AC12" i="2"/>
  <c r="AC13" i="2"/>
  <c r="AC14" i="2"/>
  <c r="AC15" i="2"/>
  <c r="AC4" i="2"/>
  <c r="AC2" i="2"/>
  <c r="Z4" i="2"/>
  <c r="Z5" i="2"/>
  <c r="Z6" i="2"/>
  <c r="Z7" i="2"/>
  <c r="Z8" i="2"/>
  <c r="Z9" i="2"/>
  <c r="Z10" i="2"/>
  <c r="Z11" i="2"/>
  <c r="Z12" i="2"/>
  <c r="Z13" i="2"/>
  <c r="Z14" i="2"/>
  <c r="Z15" i="2"/>
  <c r="W5" i="2"/>
  <c r="W6" i="2"/>
  <c r="W7" i="2"/>
  <c r="W8" i="2"/>
  <c r="W9" i="2"/>
  <c r="W10" i="2"/>
  <c r="W11" i="2"/>
  <c r="W12" i="2"/>
  <c r="W13" i="2"/>
  <c r="W14" i="2"/>
  <c r="W15" i="2"/>
  <c r="T5" i="2"/>
  <c r="T6" i="2"/>
  <c r="T7" i="2"/>
  <c r="T8" i="2"/>
  <c r="T9" i="2"/>
  <c r="T10" i="2"/>
  <c r="T11" i="2"/>
  <c r="T12" i="2"/>
  <c r="T13" i="2"/>
  <c r="T14" i="2"/>
  <c r="T15" i="2"/>
  <c r="Q5" i="2"/>
  <c r="Q6" i="2"/>
  <c r="Q7" i="2"/>
  <c r="Q8" i="2"/>
  <c r="Q9" i="2"/>
  <c r="Q10" i="2"/>
  <c r="Q11" i="2"/>
  <c r="Q12" i="2"/>
  <c r="Q13" i="2"/>
  <c r="Q14" i="2"/>
  <c r="Q15" i="2"/>
  <c r="N5" i="2"/>
  <c r="N6" i="2"/>
  <c r="N7" i="2"/>
  <c r="N8" i="2"/>
  <c r="N9" i="2"/>
  <c r="N10" i="2"/>
  <c r="N11" i="2"/>
  <c r="N12" i="2"/>
  <c r="N13" i="2"/>
  <c r="N14" i="2"/>
  <c r="N15" i="2"/>
  <c r="K5" i="2"/>
  <c r="K6" i="2"/>
  <c r="K7" i="2"/>
  <c r="K8" i="2"/>
  <c r="K9" i="2"/>
  <c r="K10" i="2"/>
  <c r="K11" i="2"/>
  <c r="K12" i="2"/>
  <c r="K13" i="2"/>
  <c r="K14" i="2"/>
  <c r="K15" i="2"/>
  <c r="W4" i="2"/>
  <c r="T4" i="2"/>
  <c r="Q4" i="2"/>
  <c r="N4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Z2" i="2"/>
  <c r="W2" i="2"/>
  <c r="T2" i="2"/>
  <c r="Q2" i="2"/>
  <c r="N2" i="2"/>
  <c r="K2" i="2"/>
  <c r="H2" i="2"/>
  <c r="H2" i="3"/>
  <c r="C10" i="5" s="1"/>
  <c r="I2" i="3"/>
  <c r="C11" i="5" s="1"/>
  <c r="J2" i="3"/>
  <c r="C12" i="5" s="1"/>
  <c r="D2" i="3"/>
  <c r="C6" i="5" s="1"/>
  <c r="E2" i="3"/>
  <c r="C7" i="5" s="1"/>
  <c r="F2" i="3"/>
  <c r="C8" i="5" s="1"/>
  <c r="G2" i="3"/>
  <c r="C9" i="5" s="1"/>
  <c r="C2" i="3"/>
  <c r="C5" i="5" s="1"/>
  <c r="B2" i="3"/>
  <c r="C4" i="5" s="1"/>
  <c r="G5" i="2"/>
  <c r="G6" i="2"/>
  <c r="G7" i="2"/>
  <c r="G8" i="2"/>
  <c r="G9" i="2"/>
  <c r="G10" i="2"/>
  <c r="G11" i="2"/>
  <c r="G12" i="2"/>
  <c r="G13" i="2"/>
  <c r="G14" i="2"/>
  <c r="G15" i="2"/>
  <c r="G4" i="2"/>
  <c r="F5" i="2"/>
  <c r="F6" i="2"/>
  <c r="F7" i="2"/>
  <c r="F8" i="2"/>
  <c r="F9" i="2"/>
  <c r="F10" i="2"/>
  <c r="F11" i="2"/>
  <c r="F12" i="2"/>
  <c r="F13" i="2"/>
  <c r="F14" i="2"/>
  <c r="F15" i="2"/>
  <c r="F4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B2" i="2"/>
  <c r="D5" i="2"/>
  <c r="D6" i="2"/>
  <c r="D7" i="2"/>
  <c r="D8" i="2"/>
  <c r="D9" i="2"/>
  <c r="D10" i="2"/>
  <c r="D11" i="2"/>
  <c r="D12" i="2"/>
  <c r="D13" i="2"/>
  <c r="D14" i="2"/>
  <c r="D15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B5" i="2"/>
  <c r="B6" i="2"/>
  <c r="B7" i="2"/>
  <c r="B8" i="2"/>
  <c r="B9" i="2"/>
  <c r="B10" i="2"/>
  <c r="B11" i="2"/>
  <c r="B12" i="2"/>
  <c r="B13" i="2"/>
  <c r="B14" i="2"/>
  <c r="B15" i="2"/>
  <c r="B4" i="2"/>
  <c r="R16" i="2" l="1"/>
  <c r="E9" i="5" s="1"/>
  <c r="B16" i="2"/>
  <c r="D4" i="5" s="1"/>
  <c r="Q16" i="2"/>
  <c r="D9" i="5" s="1"/>
  <c r="T16" i="2"/>
  <c r="D10" i="5" s="1"/>
  <c r="AD16" i="2"/>
  <c r="E13" i="5" s="1"/>
  <c r="AE16" i="2"/>
  <c r="F13" i="5" s="1"/>
  <c r="F16" i="2"/>
  <c r="E5" i="5" s="1"/>
  <c r="H16" i="2"/>
  <c r="D6" i="5" s="1"/>
  <c r="Z16" i="2"/>
  <c r="D12" i="5" s="1"/>
  <c r="P16" i="2"/>
  <c r="F8" i="5" s="1"/>
  <c r="AC16" i="2"/>
  <c r="D13" i="5" s="1"/>
  <c r="AA16" i="2"/>
  <c r="J8" i="3" s="1"/>
  <c r="D16" i="2"/>
  <c r="F4" i="5" s="1"/>
  <c r="S16" i="2"/>
  <c r="F9" i="5" s="1"/>
  <c r="E16" i="2"/>
  <c r="D5" i="5" s="1"/>
  <c r="I16" i="2"/>
  <c r="E6" i="5" s="1"/>
  <c r="G16" i="2"/>
  <c r="F5" i="5" s="1"/>
  <c r="C16" i="2"/>
  <c r="E4" i="5" s="1"/>
  <c r="AB16" i="2"/>
  <c r="F12" i="5" s="1"/>
  <c r="W16" i="2"/>
  <c r="D11" i="5" s="1"/>
  <c r="X16" i="2"/>
  <c r="E11" i="5" s="1"/>
  <c r="O16" i="2"/>
  <c r="E8" i="5" s="1"/>
  <c r="K16" i="2"/>
  <c r="D7" i="5" s="1"/>
  <c r="U16" i="2"/>
  <c r="E10" i="5" s="1"/>
  <c r="N16" i="2"/>
  <c r="D8" i="5" s="1"/>
  <c r="L16" i="2"/>
  <c r="E7" i="5" s="1"/>
  <c r="M16" i="2"/>
  <c r="F7" i="5" s="1"/>
  <c r="Y16" i="2"/>
  <c r="F11" i="5" s="1"/>
  <c r="E12" i="5"/>
  <c r="E9" i="3"/>
  <c r="E13" i="3"/>
  <c r="G9" i="3" l="1"/>
  <c r="F10" i="3"/>
  <c r="I13" i="3"/>
  <c r="F9" i="3"/>
  <c r="I10" i="3"/>
  <c r="C3" i="3"/>
  <c r="K7" i="3"/>
  <c r="K6" i="3"/>
  <c r="F5" i="3"/>
  <c r="I5" i="3"/>
  <c r="F4" i="3"/>
  <c r="H3" i="3"/>
  <c r="F6" i="3"/>
  <c r="H12" i="3"/>
  <c r="H13" i="3"/>
  <c r="F7" i="3"/>
  <c r="H18" i="3"/>
  <c r="I10" i="5" s="1"/>
  <c r="I4" i="3"/>
  <c r="K12" i="3"/>
  <c r="H14" i="3"/>
  <c r="F8" i="3"/>
  <c r="H11" i="3"/>
  <c r="I18" i="3"/>
  <c r="I11" i="5" s="1"/>
  <c r="G8" i="3"/>
  <c r="G4" i="3"/>
  <c r="D4" i="3"/>
  <c r="H9" i="3"/>
  <c r="H5" i="3"/>
  <c r="K11" i="3"/>
  <c r="F14" i="3"/>
  <c r="G6" i="3"/>
  <c r="D6" i="3"/>
  <c r="G7" i="3"/>
  <c r="D18" i="3"/>
  <c r="I6" i="5" s="1"/>
  <c r="G14" i="3"/>
  <c r="D3" i="3"/>
  <c r="G11" i="3"/>
  <c r="H4" i="3"/>
  <c r="G18" i="3"/>
  <c r="I9" i="5" s="1"/>
  <c r="K3" i="3"/>
  <c r="E8" i="3"/>
  <c r="F3" i="3"/>
  <c r="F13" i="3"/>
  <c r="K5" i="3"/>
  <c r="E4" i="3"/>
  <c r="C12" i="3"/>
  <c r="K4" i="3"/>
  <c r="E18" i="3"/>
  <c r="I7" i="5" s="1"/>
  <c r="F18" i="3"/>
  <c r="I8" i="5" s="1"/>
  <c r="C5" i="3"/>
  <c r="K18" i="3"/>
  <c r="I13" i="5" s="1"/>
  <c r="E6" i="3"/>
  <c r="J5" i="3"/>
  <c r="D14" i="3"/>
  <c r="D10" i="3"/>
  <c r="J9" i="3"/>
  <c r="C10" i="3"/>
  <c r="B11" i="3"/>
  <c r="C9" i="3"/>
  <c r="C4" i="3"/>
  <c r="D13" i="3"/>
  <c r="J7" i="3"/>
  <c r="B10" i="3"/>
  <c r="G5" i="3"/>
  <c r="J14" i="3"/>
  <c r="B7" i="3"/>
  <c r="G10" i="3"/>
  <c r="J10" i="3"/>
  <c r="D8" i="3"/>
  <c r="B3" i="3"/>
  <c r="I8" i="3"/>
  <c r="J3" i="3"/>
  <c r="D7" i="3"/>
  <c r="E5" i="3"/>
  <c r="B13" i="3"/>
  <c r="F11" i="3"/>
  <c r="C13" i="3"/>
  <c r="I7" i="3"/>
  <c r="J13" i="3"/>
  <c r="D11" i="3"/>
  <c r="E14" i="3"/>
  <c r="B9" i="3"/>
  <c r="F12" i="3"/>
  <c r="C11" i="3"/>
  <c r="I6" i="3"/>
  <c r="J12" i="3"/>
  <c r="K13" i="3"/>
  <c r="E12" i="3"/>
  <c r="B6" i="3"/>
  <c r="B8" i="3"/>
  <c r="J18" i="3"/>
  <c r="I12" i="5" s="1"/>
  <c r="B14" i="3"/>
  <c r="B4" i="3"/>
  <c r="G3" i="3"/>
  <c r="J4" i="3"/>
  <c r="D12" i="3"/>
  <c r="I9" i="3"/>
  <c r="C8" i="3"/>
  <c r="I14" i="3"/>
  <c r="J6" i="3"/>
  <c r="K10" i="3"/>
  <c r="H10" i="3"/>
  <c r="E11" i="3"/>
  <c r="B5" i="3"/>
  <c r="J11" i="3"/>
  <c r="C7" i="3"/>
  <c r="I3" i="3"/>
  <c r="B18" i="3"/>
  <c r="I4" i="5" s="1"/>
  <c r="K9" i="3"/>
  <c r="H8" i="3"/>
  <c r="E10" i="3"/>
  <c r="B12" i="3"/>
  <c r="G12" i="3"/>
  <c r="C6" i="3"/>
  <c r="I12" i="3"/>
  <c r="D9" i="3"/>
  <c r="K8" i="3"/>
  <c r="H7" i="3"/>
  <c r="E7" i="3"/>
  <c r="C14" i="3"/>
  <c r="G13" i="3"/>
  <c r="C18" i="3"/>
  <c r="I5" i="5" s="1"/>
  <c r="I11" i="3"/>
  <c r="D5" i="3"/>
  <c r="K14" i="3"/>
  <c r="H6" i="3"/>
  <c r="E3" i="3"/>
  <c r="I16" i="3" l="1"/>
  <c r="I17" i="3" s="1"/>
  <c r="H11" i="5" s="1"/>
  <c r="K15" i="3"/>
  <c r="G13" i="5" s="1"/>
  <c r="E15" i="3"/>
  <c r="G7" i="5" s="1"/>
  <c r="F15" i="3"/>
  <c r="G8" i="5" s="1"/>
  <c r="B16" i="3"/>
  <c r="B17" i="3" s="1"/>
  <c r="H4" i="5" s="1"/>
  <c r="H16" i="3"/>
  <c r="H17" i="3" s="1"/>
  <c r="H10" i="5" s="1"/>
  <c r="B15" i="3"/>
  <c r="G4" i="5" s="1"/>
  <c r="J15" i="3"/>
  <c r="G12" i="5" s="1"/>
  <c r="G15" i="3"/>
  <c r="G9" i="5" s="1"/>
  <c r="C16" i="3"/>
  <c r="C17" i="3" s="1"/>
  <c r="H5" i="5" s="1"/>
  <c r="D16" i="3"/>
  <c r="D17" i="3" s="1"/>
  <c r="H6" i="5" s="1"/>
  <c r="I15" i="3"/>
  <c r="G11" i="5" s="1"/>
  <c r="H15" i="3"/>
  <c r="G10" i="5" s="1"/>
  <c r="F16" i="3"/>
  <c r="F17" i="3" s="1"/>
  <c r="H8" i="5" s="1"/>
  <c r="J16" i="3"/>
  <c r="J17" i="3" s="1"/>
  <c r="H12" i="5" s="1"/>
  <c r="G16" i="3"/>
  <c r="G17" i="3" s="1"/>
  <c r="H9" i="5" s="1"/>
  <c r="E16" i="3"/>
  <c r="E17" i="3" s="1"/>
  <c r="H7" i="5" s="1"/>
  <c r="K16" i="3"/>
  <c r="K17" i="3" s="1"/>
  <c r="H13" i="5" s="1"/>
  <c r="D15" i="3"/>
  <c r="G6" i="5" s="1"/>
  <c r="C15" i="3"/>
  <c r="G5" i="5" s="1"/>
</calcChain>
</file>

<file path=xl/sharedStrings.xml><?xml version="1.0" encoding="utf-8"?>
<sst xmlns="http://schemas.openxmlformats.org/spreadsheetml/2006/main" count="124" uniqueCount="66">
  <si>
    <t>Expert</t>
  </si>
  <si>
    <t>Q1</t>
  </si>
  <si>
    <t>m1</t>
  </si>
  <si>
    <t>m2</t>
  </si>
  <si>
    <t>m3</t>
  </si>
  <si>
    <t>Average</t>
  </si>
  <si>
    <t>n1</t>
  </si>
  <si>
    <t>n2</t>
  </si>
  <si>
    <t>n3</t>
  </si>
  <si>
    <t>Score Fuzzy</t>
  </si>
  <si>
    <t>This calculation based on triangular fuzzy number from 7 likert scale</t>
  </si>
  <si>
    <t>Steps</t>
  </si>
  <si>
    <t>Convert likert scale into triangular fuzzy number as shown in table 1 above (Refer to sheet 3 "TFN" how to convert)</t>
  </si>
  <si>
    <t xml:space="preserve">d should be </t>
  </si>
  <si>
    <t>where formula for d as below;</t>
  </si>
  <si>
    <t>Intruction</t>
  </si>
  <si>
    <t xml:space="preserve"> </t>
  </si>
  <si>
    <t>Row (item name example Q1, Q2, Q3…)</t>
  </si>
  <si>
    <t>Column (add your expert number)</t>
  </si>
  <si>
    <t xml:space="preserve">Go to sheet 2 ("Likert"), and enter your data. </t>
  </si>
  <si>
    <t>See the sheet 3 ("TFN") to see the triangular fuzzy number for each items by each panel expert.</t>
  </si>
  <si>
    <t>The steps for calcaultion fuzzy Delphi as below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</si>
  <si>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</si>
  <si>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</si>
  <si>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</si>
  <si>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</si>
  <si>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</si>
  <si>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</si>
  <si>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</si>
  <si>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</si>
  <si>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</si>
  <si>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Experts</t>
  </si>
  <si>
    <t>See sheet 4 ("treshold-d") for treshold d number for each item, average d, percentage agreement and average fuzzy score</t>
  </si>
  <si>
    <t xml:space="preserve">e.g., among 10 expert, 9 of them have d value &lt; 0.2. </t>
  </si>
  <si>
    <t>so total percent agreement = 9/10 = 90%</t>
  </si>
  <si>
    <t>a) Calculate the treshold d value for each Item per expert panel, then calculate average d value (Refer to sheet 3 "treshold_").</t>
  </si>
  <si>
    <t>b) Calculate total percentage agreement for each item;</t>
  </si>
  <si>
    <t>total (d&lt;0.2)/ total experts</t>
  </si>
  <si>
    <t>Percentage agreement</t>
  </si>
  <si>
    <t>Fuzzy evaluation process. Calculate for average of fuzzy number or score fuzzy (A) using formula below.</t>
  </si>
  <si>
    <t>The score must be more than 0.5</t>
  </si>
  <si>
    <r>
      <t xml:space="preserve">Average 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each item</t>
    </r>
  </si>
  <si>
    <r>
      <t>total (d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0.2) by experts</t>
    </r>
  </si>
  <si>
    <t>Please enter the total number of expert panels in this yellow box</t>
  </si>
  <si>
    <t>Items/Elements</t>
  </si>
  <si>
    <t>No</t>
  </si>
  <si>
    <t>Triangular Fuzzy Number</t>
  </si>
  <si>
    <t>Treshold value (d)</t>
  </si>
  <si>
    <t>Percentage of expert concensus (%)</t>
  </si>
  <si>
    <t>Average fuzzy numbers</t>
  </si>
  <si>
    <t>Verdict</t>
  </si>
  <si>
    <t>See the last sheet "summary" for overall result</t>
  </si>
  <si>
    <t>Items/element</t>
  </si>
  <si>
    <t>Enter your data here. You can rename the item's name</t>
  </si>
  <si>
    <t xml:space="preserve">The TFN is expressed in the form (m1, m2, m3), where m1 is the minimum, m2 is the acceptable value, and m3 is the maximum value. </t>
  </si>
  <si>
    <r>
      <t>* a value of d ≤ 0.2 indicates a substantial consensus or agreement among all experts regarding the item</t>
    </r>
    <r>
      <rPr>
        <vertAlign val="superscript"/>
        <sz val="11"/>
        <color theme="1"/>
        <rFont val="Calibri"/>
        <family val="2"/>
        <scheme val="minor"/>
      </rPr>
      <t>1,2</t>
    </r>
  </si>
  <si>
    <t xml:space="preserve">1. Cheng CH, Lin Y. Evaluating the best main battle tank using fuzzy decision theory with linguistic criteria evaluation. Eur J Oper Res. 2002;142(1):174–86. </t>
  </si>
  <si>
    <t xml:space="preserve">2. Chen CT. Extensions of the TOPSIS for group decision-making under fuzzy environment. Fuzzy Sets Syst. 2000;114(1):1–9. </t>
  </si>
  <si>
    <t xml:space="preserve">3. Murray TJ, Pipino LL, Van Gigch JP. A pilot study of fuzzy set modification of Delphi. Human Systems Management. 1985;5(1):76–80. </t>
  </si>
  <si>
    <t xml:space="preserve">4. Chu HC, Hwang GJ. A Delphi-based approach to developing expert systems with the cooperation of multiple experts. Expert Syst Appl. 2008;34(4):2826–40. </t>
  </si>
  <si>
    <r>
      <t>*Traditionally, if the expert group agreement exceeds 75%, it is considered accepted</t>
    </r>
    <r>
      <rPr>
        <vertAlign val="superscript"/>
        <sz val="11"/>
        <color rgb="FF000000"/>
        <rFont val="Calibri"/>
        <family val="2"/>
        <scheme val="minor"/>
      </rPr>
      <t>3,4</t>
    </r>
  </si>
  <si>
    <t xml:space="preserve">5. Tang CW, Wu CT. Obtaining a picture of undergraduate education quality: a voice from inside the university. High Educ (Dordr). 2010;60:269–86. </t>
  </si>
  <si>
    <t>6. Bodjanova S. Median alpha-levels of a fuzzy number. Fuzzy Sets Syst. 2006;157(7):879–91.</t>
  </si>
  <si>
    <r>
      <t>*The second condition involves the Defuzzification Process, where the fuzzy 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score value is determined based on the α-cut value of 0.5. If the fuzzy score value 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is equal to or greater than 0.5, the measured item is accepted; if it falls below 0.5, the item is rejected</t>
    </r>
    <r>
      <rPr>
        <vertAlign val="superscript"/>
        <sz val="11"/>
        <color rgb="FF000000"/>
        <rFont val="Calibri"/>
        <family val="2"/>
        <scheme val="minor"/>
      </rPr>
      <t>5,6</t>
    </r>
  </si>
  <si>
    <t>Suggested reference:</t>
  </si>
  <si>
    <t xml:space="preserve">Wan Shakira, R. H. (2024). Fuzzy Delphi Method for 7 point Likert scale. [Spreadsheet file]. Retrieved from https://github.com/shakirarodzlan/Constructing-DAG.git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</si>
</sst>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5" xfId="0" applyBorder="1"/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65" fontId="0" fillId="5" borderId="20" xfId="0" applyNumberFormat="1" applyFill="1" applyBorder="1" applyAlignment="1">
      <alignment horizontal="center" vertical="center"/>
    </xf>
    <xf numFmtId="165" fontId="0" fillId="5" borderId="21" xfId="0" applyNumberFormat="1" applyFill="1" applyBorder="1" applyAlignment="1">
      <alignment horizontal="center" vertical="center"/>
    </xf>
    <xf numFmtId="0" fontId="0" fillId="6" borderId="0" xfId="0" applyFill="1"/>
    <xf numFmtId="0" fontId="0" fillId="7" borderId="16" xfId="0" applyFill="1" applyBorder="1" applyAlignment="1">
      <alignment horizontal="center" vertical="center"/>
    </xf>
    <xf numFmtId="1" fontId="0" fillId="7" borderId="20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/>
    <xf numFmtId="0" fontId="5" fillId="0" borderId="14" xfId="0" applyFont="1" applyBorder="1" applyAlignment="1">
      <alignment horizontal="center" vertical="center"/>
    </xf>
    <xf numFmtId="2" fontId="0" fillId="0" borderId="0" xfId="0" applyNumberFormat="1"/>
    <xf numFmtId="2" fontId="0" fillId="0" borderId="20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0" fillId="8" borderId="0" xfId="0" applyFont="1" applyFill="1" applyBorder="1" applyAlignment="1">
      <alignment vertical="center" wrapText="1"/>
    </xf>
    <xf numFmtId="0" fontId="0" fillId="8" borderId="0" xfId="0" applyFill="1" applyBorder="1"/>
    <xf numFmtId="0" fontId="0" fillId="8" borderId="5" xfId="0" applyFill="1" applyBorder="1"/>
    <xf numFmtId="0" fontId="0" fillId="8" borderId="0" xfId="0" applyFont="1" applyFill="1" applyBorder="1"/>
    <xf numFmtId="0" fontId="11" fillId="8" borderId="0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32</xdr:row>
      <xdr:rowOff>83820</xdr:rowOff>
    </xdr:from>
    <xdr:to>
      <xdr:col>2</xdr:col>
      <xdr:colOff>2659587</xdr:colOff>
      <xdr:row>35</xdr:row>
      <xdr:rowOff>106730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729A1-F64B-4056-A64D-09731CCDB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520" y="5082540"/>
          <a:ext cx="2385267" cy="57155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28</xdr:row>
      <xdr:rowOff>7620</xdr:rowOff>
    </xdr:from>
    <xdr:to>
      <xdr:col>2</xdr:col>
      <xdr:colOff>2004060</xdr:colOff>
      <xdr:row>29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94EF30-E8E6-4AD7-B273-7551D0A9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4274820"/>
          <a:ext cx="1127760" cy="28956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47</xdr:row>
      <xdr:rowOff>160020</xdr:rowOff>
    </xdr:from>
    <xdr:to>
      <xdr:col>2</xdr:col>
      <xdr:colOff>3383543</xdr:colOff>
      <xdr:row>49</xdr:row>
      <xdr:rowOff>99086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F51DC3-EB0A-4DDA-9E15-F3D9FDEF3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720" y="7726680"/>
          <a:ext cx="3033023" cy="304826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</xdr:colOff>
      <xdr:row>15</xdr:row>
      <xdr:rowOff>22860</xdr:rowOff>
    </xdr:from>
    <xdr:to>
      <xdr:col>12</xdr:col>
      <xdr:colOff>129842</xdr:colOff>
      <xdr:row>25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C24636-7F41-4CC2-8E3E-EF9C33C5F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1140" y="3154680"/>
          <a:ext cx="5258102" cy="256032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15</xdr:row>
      <xdr:rowOff>243840</xdr:rowOff>
    </xdr:from>
    <xdr:to>
      <xdr:col>20</xdr:col>
      <xdr:colOff>274743</xdr:colOff>
      <xdr:row>25</xdr:row>
      <xdr:rowOff>99266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3B1BB-F8B9-40D7-9C69-D51C1AAA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06100" y="3375660"/>
          <a:ext cx="4884843" cy="2377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6FE3-4373-440E-8675-AE748FF6E461}">
  <dimension ref="B1:V69"/>
  <sheetViews>
    <sheetView tabSelected="1" zoomScaleNormal="100" workbookViewId="0">
      <selection activeCell="I12" sqref="I12"/>
    </sheetView>
  </sheetViews>
  <sheetFormatPr defaultRowHeight="14.4" x14ac:dyDescent="0.3"/>
  <cols>
    <col min="3" max="3" width="54.44140625" customWidth="1"/>
  </cols>
  <sheetData>
    <row r="1" spans="2:22" ht="15" thickBot="1" x14ac:dyDescent="0.35"/>
    <row r="2" spans="2:22" x14ac:dyDescent="0.3">
      <c r="B2" s="19" t="s">
        <v>15</v>
      </c>
      <c r="C2" s="1"/>
      <c r="D2" s="1"/>
      <c r="E2" s="2"/>
    </row>
    <row r="3" spans="2:22" x14ac:dyDescent="0.3">
      <c r="B3" s="20">
        <v>1</v>
      </c>
      <c r="C3" s="21" t="s">
        <v>43</v>
      </c>
      <c r="D3" s="84">
        <v>12</v>
      </c>
      <c r="E3" s="5" t="s">
        <v>16</v>
      </c>
    </row>
    <row r="4" spans="2:22" x14ac:dyDescent="0.3">
      <c r="B4" s="20">
        <v>2</v>
      </c>
      <c r="C4" s="21" t="s">
        <v>19</v>
      </c>
      <c r="E4" s="5"/>
    </row>
    <row r="5" spans="2:22" x14ac:dyDescent="0.3">
      <c r="B5" s="20"/>
      <c r="C5" s="21" t="s">
        <v>17</v>
      </c>
      <c r="E5" s="5"/>
    </row>
    <row r="6" spans="2:22" x14ac:dyDescent="0.3">
      <c r="B6" s="20"/>
      <c r="C6" s="21" t="s">
        <v>18</v>
      </c>
      <c r="E6" s="5"/>
    </row>
    <row r="7" spans="2:22" ht="28.8" x14ac:dyDescent="0.3">
      <c r="B7" s="20">
        <v>3</v>
      </c>
      <c r="C7" s="22" t="s">
        <v>20</v>
      </c>
      <c r="E7" s="5"/>
    </row>
    <row r="8" spans="2:22" ht="28.8" x14ac:dyDescent="0.3">
      <c r="B8" s="20">
        <v>4</v>
      </c>
      <c r="C8" s="22" t="s">
        <v>32</v>
      </c>
      <c r="E8" s="5"/>
    </row>
    <row r="9" spans="2:22" ht="15" thickBot="1" x14ac:dyDescent="0.35">
      <c r="B9" s="23">
        <v>5</v>
      </c>
      <c r="C9" s="24" t="s">
        <v>51</v>
      </c>
      <c r="D9" s="8"/>
      <c r="E9" s="9"/>
    </row>
    <row r="10" spans="2:22" x14ac:dyDescent="0.3">
      <c r="B10" s="18"/>
      <c r="C10" s="22"/>
    </row>
    <row r="12" spans="2:22" x14ac:dyDescent="0.3">
      <c r="B12" s="17" t="s">
        <v>21</v>
      </c>
      <c r="C12" s="17"/>
    </row>
    <row r="13" spans="2:22" x14ac:dyDescent="0.3">
      <c r="B13" t="s">
        <v>10</v>
      </c>
    </row>
    <row r="14" spans="2:22" ht="15" thickBot="1" x14ac:dyDescent="0.35"/>
    <row r="15" spans="2:22" x14ac:dyDescent="0.3">
      <c r="B15" s="19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</row>
    <row r="16" spans="2:22" ht="36.6" customHeight="1" x14ac:dyDescent="0.3">
      <c r="B16" s="3">
        <v>1</v>
      </c>
      <c r="C16" s="10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V16" s="5"/>
    </row>
    <row r="17" spans="2:22" ht="18" customHeight="1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V17" s="5"/>
    </row>
    <row r="18" spans="2:22" ht="18" customHeight="1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V18" s="5"/>
    </row>
    <row r="19" spans="2:22" ht="18" customHeight="1" x14ac:dyDescent="0.3">
      <c r="B19" s="3"/>
      <c r="C19" s="103" t="s">
        <v>54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V19" s="5"/>
    </row>
    <row r="20" spans="2:22" ht="18" customHeight="1" x14ac:dyDescent="0.3">
      <c r="B20" s="3"/>
      <c r="C20" s="10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V20" s="5"/>
    </row>
    <row r="21" spans="2:22" ht="18" customHeight="1" x14ac:dyDescent="0.3">
      <c r="B21" s="3"/>
      <c r="C21" s="10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V21" s="5"/>
    </row>
    <row r="22" spans="2:22" ht="18" customHeight="1" x14ac:dyDescent="0.3">
      <c r="B22" s="3"/>
      <c r="C22" s="10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V22" s="5"/>
    </row>
    <row r="23" spans="2:22" ht="18" customHeight="1" x14ac:dyDescent="0.3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V23" s="5"/>
    </row>
    <row r="24" spans="2:22" ht="18" customHeight="1" x14ac:dyDescent="0.3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V24" s="5"/>
    </row>
    <row r="25" spans="2:22" ht="18" customHeight="1" x14ac:dyDescent="0.3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V25" s="5"/>
    </row>
    <row r="26" spans="2:22" ht="18" customHeight="1" x14ac:dyDescent="0.3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V26" s="5"/>
    </row>
    <row r="27" spans="2:22" ht="18" customHeight="1" thickBot="1" x14ac:dyDescent="0.3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9"/>
    </row>
    <row r="28" spans="2:22" ht="28.8" x14ac:dyDescent="0.3">
      <c r="B28" s="11">
        <v>2</v>
      </c>
      <c r="C28" s="12" t="s">
        <v>35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</row>
    <row r="29" spans="2:22" ht="16.2" x14ac:dyDescent="0.3">
      <c r="B29" s="13"/>
      <c r="C29" t="s">
        <v>13</v>
      </c>
      <c r="E29" s="101" t="s">
        <v>55</v>
      </c>
      <c r="V29" s="5"/>
    </row>
    <row r="30" spans="2:22" x14ac:dyDescent="0.3">
      <c r="B30" s="13"/>
      <c r="V30" s="5"/>
    </row>
    <row r="31" spans="2:22" x14ac:dyDescent="0.3">
      <c r="B31" s="13"/>
      <c r="C31" t="s">
        <v>14</v>
      </c>
      <c r="E31" s="104" t="s">
        <v>56</v>
      </c>
      <c r="V31" s="5"/>
    </row>
    <row r="32" spans="2:22" x14ac:dyDescent="0.3">
      <c r="B32" s="13"/>
      <c r="E32" s="104" t="s">
        <v>57</v>
      </c>
      <c r="V32" s="5"/>
    </row>
    <row r="33" spans="2:22" x14ac:dyDescent="0.3">
      <c r="B33" s="13"/>
      <c r="V33" s="5"/>
    </row>
    <row r="34" spans="2:22" x14ac:dyDescent="0.3">
      <c r="B34" s="13"/>
      <c r="V34" s="5"/>
    </row>
    <row r="35" spans="2:22" x14ac:dyDescent="0.3">
      <c r="B35" s="13"/>
      <c r="V35" s="5"/>
    </row>
    <row r="36" spans="2:22" x14ac:dyDescent="0.3">
      <c r="B36" s="13"/>
      <c r="V36" s="5"/>
    </row>
    <row r="37" spans="2:22" x14ac:dyDescent="0.3">
      <c r="B37" s="13"/>
      <c r="V37" s="5"/>
    </row>
    <row r="38" spans="2:22" x14ac:dyDescent="0.3">
      <c r="B38" s="13"/>
      <c r="V38" s="5"/>
    </row>
    <row r="39" spans="2:22" x14ac:dyDescent="0.3">
      <c r="B39" s="13"/>
      <c r="C39" t="s">
        <v>36</v>
      </c>
      <c r="V39" s="5"/>
    </row>
    <row r="40" spans="2:22" ht="16.2" x14ac:dyDescent="0.3">
      <c r="B40" s="13"/>
      <c r="E40" s="101" t="s">
        <v>60</v>
      </c>
      <c r="V40" s="5"/>
    </row>
    <row r="41" spans="2:22" x14ac:dyDescent="0.3">
      <c r="B41" s="13"/>
      <c r="C41" s="65" t="s">
        <v>37</v>
      </c>
      <c r="V41" s="5"/>
    </row>
    <row r="42" spans="2:22" x14ac:dyDescent="0.3">
      <c r="B42" s="13"/>
      <c r="E42" s="105" t="s">
        <v>58</v>
      </c>
      <c r="V42" s="5"/>
    </row>
    <row r="43" spans="2:22" x14ac:dyDescent="0.3">
      <c r="B43" s="13"/>
      <c r="C43" t="s">
        <v>33</v>
      </c>
      <c r="E43" s="104" t="s">
        <v>59</v>
      </c>
      <c r="V43" s="5"/>
    </row>
    <row r="44" spans="2:22" x14ac:dyDescent="0.3">
      <c r="B44" s="13"/>
      <c r="C44" t="s">
        <v>34</v>
      </c>
      <c r="V44" s="5"/>
    </row>
    <row r="45" spans="2:22" ht="15" thickBot="1" x14ac:dyDescent="0.35">
      <c r="B45" s="1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9"/>
    </row>
    <row r="46" spans="2:22" ht="28.8" x14ac:dyDescent="0.3">
      <c r="B46" s="15">
        <v>3</v>
      </c>
      <c r="C46" s="16" t="s">
        <v>39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</row>
    <row r="47" spans="2:22" ht="16.2" customHeight="1" x14ac:dyDescent="0.3">
      <c r="B47" s="13"/>
      <c r="E47" s="106" t="s">
        <v>63</v>
      </c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V47" s="5"/>
    </row>
    <row r="48" spans="2:22" x14ac:dyDescent="0.3">
      <c r="B48" s="13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V48" s="5"/>
    </row>
    <row r="49" spans="2:22" x14ac:dyDescent="0.3">
      <c r="B49" s="13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V49" s="5"/>
    </row>
    <row r="50" spans="2:22" x14ac:dyDescent="0.3">
      <c r="B50" s="13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V50" s="5"/>
    </row>
    <row r="51" spans="2:22" x14ac:dyDescent="0.3">
      <c r="B51" s="13"/>
      <c r="V51" s="5"/>
    </row>
    <row r="52" spans="2:22" x14ac:dyDescent="0.3">
      <c r="B52" s="13"/>
      <c r="E52" s="105" t="s">
        <v>61</v>
      </c>
      <c r="V52" s="5"/>
    </row>
    <row r="53" spans="2:22" x14ac:dyDescent="0.3">
      <c r="B53" s="13"/>
      <c r="C53" t="s">
        <v>40</v>
      </c>
      <c r="E53" s="104" t="s">
        <v>62</v>
      </c>
      <c r="V53" s="5"/>
    </row>
    <row r="54" spans="2:22" x14ac:dyDescent="0.3">
      <c r="B54" s="13"/>
      <c r="V54" s="5"/>
    </row>
    <row r="55" spans="2:22" x14ac:dyDescent="0.3">
      <c r="B55" s="13"/>
      <c r="V55" s="5"/>
    </row>
    <row r="56" spans="2:22" x14ac:dyDescent="0.3">
      <c r="B56" s="13"/>
      <c r="V56" s="5"/>
    </row>
    <row r="57" spans="2:22" x14ac:dyDescent="0.3">
      <c r="B57" s="13"/>
      <c r="V57" s="5"/>
    </row>
    <row r="58" spans="2:22" x14ac:dyDescent="0.3">
      <c r="B58" s="13"/>
      <c r="V58" s="5"/>
    </row>
    <row r="59" spans="2:22" x14ac:dyDescent="0.3">
      <c r="B59" s="13"/>
      <c r="V59" s="5"/>
    </row>
    <row r="60" spans="2:22" x14ac:dyDescent="0.3">
      <c r="B60" s="13"/>
      <c r="V60" s="5"/>
    </row>
    <row r="61" spans="2:22" ht="15" thickBot="1" x14ac:dyDescent="0.35">
      <c r="B61" s="1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9"/>
    </row>
    <row r="63" spans="2:22" ht="15" thickBot="1" x14ac:dyDescent="0.35"/>
    <row r="64" spans="2:22" x14ac:dyDescent="0.3">
      <c r="B64" s="107"/>
      <c r="C64" s="108"/>
      <c r="D64" s="108"/>
      <c r="E64" s="108"/>
      <c r="F64" s="108"/>
      <c r="G64" s="108"/>
      <c r="H64" s="109"/>
    </row>
    <row r="65" spans="2:8" ht="18" x14ac:dyDescent="0.3">
      <c r="B65" s="110"/>
      <c r="C65" s="111" t="s">
        <v>64</v>
      </c>
      <c r="D65" s="112"/>
      <c r="E65" s="112"/>
      <c r="F65" s="112"/>
      <c r="G65" s="112"/>
      <c r="H65" s="113"/>
    </row>
    <row r="66" spans="2:8" x14ac:dyDescent="0.3">
      <c r="B66" s="110"/>
      <c r="C66" s="114"/>
      <c r="D66" s="112"/>
      <c r="E66" s="112"/>
      <c r="F66" s="112"/>
      <c r="G66" s="112"/>
      <c r="H66" s="113"/>
    </row>
    <row r="67" spans="2:8" ht="54" customHeight="1" x14ac:dyDescent="0.3">
      <c r="B67" s="110"/>
      <c r="C67" s="115" t="s">
        <v>65</v>
      </c>
      <c r="D67" s="115"/>
      <c r="E67" s="115"/>
      <c r="F67" s="115"/>
      <c r="G67" s="115"/>
      <c r="H67" s="116"/>
    </row>
    <row r="68" spans="2:8" x14ac:dyDescent="0.3">
      <c r="B68" s="110"/>
      <c r="C68" s="112"/>
      <c r="D68" s="112"/>
      <c r="E68" s="112"/>
      <c r="F68" s="112"/>
      <c r="G68" s="112"/>
      <c r="H68" s="113"/>
    </row>
    <row r="69" spans="2:8" ht="15" thickBot="1" x14ac:dyDescent="0.35">
      <c r="B69" s="117"/>
      <c r="C69" s="118"/>
      <c r="D69" s="118"/>
      <c r="E69" s="118"/>
      <c r="F69" s="118"/>
      <c r="G69" s="118"/>
      <c r="H69" s="119"/>
    </row>
  </sheetData>
  <mergeCells count="3">
    <mergeCell ref="C19:C21"/>
    <mergeCell ref="E47:P50"/>
    <mergeCell ref="C67:H6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4B8D-2F51-4361-9CA3-EB5D179582DC}">
  <dimension ref="B1:L16"/>
  <sheetViews>
    <sheetView workbookViewId="0">
      <selection activeCell="N10" sqref="N10"/>
    </sheetView>
  </sheetViews>
  <sheetFormatPr defaultRowHeight="14.4" x14ac:dyDescent="0.3"/>
  <cols>
    <col min="2" max="2" width="8.33203125" customWidth="1"/>
    <col min="3" max="3" width="4.77734375" customWidth="1"/>
    <col min="4" max="4" width="4.5546875" customWidth="1"/>
    <col min="5" max="5" width="4.77734375" customWidth="1"/>
    <col min="6" max="6" width="4.21875" customWidth="1"/>
    <col min="7" max="7" width="4.77734375" customWidth="1"/>
    <col min="8" max="8" width="5.109375" customWidth="1"/>
    <col min="9" max="9" width="5.6640625" customWidth="1"/>
    <col min="10" max="10" width="6.33203125" customWidth="1"/>
    <col min="11" max="11" width="5.33203125" customWidth="1"/>
    <col min="12" max="12" width="5.44140625" customWidth="1"/>
  </cols>
  <sheetData>
    <row r="1" spans="2:12" x14ac:dyDescent="0.3">
      <c r="B1" t="s">
        <v>53</v>
      </c>
    </row>
    <row r="2" spans="2:12" ht="15" thickBot="1" x14ac:dyDescent="0.35"/>
    <row r="3" spans="2:12" ht="15" thickBot="1" x14ac:dyDescent="0.35">
      <c r="B3" s="93" t="s">
        <v>31</v>
      </c>
      <c r="C3" s="91" t="s">
        <v>52</v>
      </c>
      <c r="D3" s="91"/>
      <c r="E3" s="91"/>
      <c r="F3" s="91"/>
      <c r="G3" s="91"/>
      <c r="H3" s="91"/>
      <c r="I3" s="91"/>
      <c r="J3" s="91"/>
      <c r="K3" s="91"/>
      <c r="L3" s="92"/>
    </row>
    <row r="4" spans="2:12" ht="15" thickBot="1" x14ac:dyDescent="0.35">
      <c r="B4" s="94"/>
      <c r="C4" s="85" t="s">
        <v>1</v>
      </c>
      <c r="D4" s="85" t="s">
        <v>22</v>
      </c>
      <c r="E4" s="85" t="s">
        <v>23</v>
      </c>
      <c r="F4" s="85" t="s">
        <v>24</v>
      </c>
      <c r="G4" s="85" t="s">
        <v>25</v>
      </c>
      <c r="H4" s="85" t="s">
        <v>26</v>
      </c>
      <c r="I4" s="85" t="s">
        <v>27</v>
      </c>
      <c r="J4" s="85" t="s">
        <v>28</v>
      </c>
      <c r="K4" s="85" t="s">
        <v>29</v>
      </c>
      <c r="L4" s="86" t="s">
        <v>30</v>
      </c>
    </row>
    <row r="5" spans="2:12" x14ac:dyDescent="0.3">
      <c r="B5" s="87">
        <v>1</v>
      </c>
      <c r="C5" s="18">
        <v>6</v>
      </c>
      <c r="D5" s="18">
        <v>6</v>
      </c>
      <c r="E5" s="18">
        <v>5</v>
      </c>
      <c r="F5" s="18">
        <v>4</v>
      </c>
      <c r="G5" s="18">
        <v>5</v>
      </c>
      <c r="H5" s="18">
        <v>5</v>
      </c>
      <c r="I5" s="18">
        <v>3</v>
      </c>
      <c r="J5" s="18">
        <v>5</v>
      </c>
      <c r="K5" s="18">
        <v>5</v>
      </c>
      <c r="L5" s="88">
        <v>5</v>
      </c>
    </row>
    <row r="6" spans="2:12" x14ac:dyDescent="0.3">
      <c r="B6" s="87">
        <v>2</v>
      </c>
      <c r="C6" s="18">
        <v>5</v>
      </c>
      <c r="D6" s="18">
        <v>5</v>
      </c>
      <c r="E6" s="18">
        <v>5</v>
      </c>
      <c r="F6" s="18">
        <v>4</v>
      </c>
      <c r="G6" s="18">
        <v>6</v>
      </c>
      <c r="H6" s="18">
        <v>5</v>
      </c>
      <c r="I6" s="18">
        <v>4</v>
      </c>
      <c r="J6" s="18">
        <v>4</v>
      </c>
      <c r="K6" s="18">
        <v>4</v>
      </c>
      <c r="L6" s="88">
        <v>4</v>
      </c>
    </row>
    <row r="7" spans="2:12" x14ac:dyDescent="0.3">
      <c r="B7" s="87">
        <v>3</v>
      </c>
      <c r="C7" s="18">
        <v>5</v>
      </c>
      <c r="D7" s="18">
        <v>6</v>
      </c>
      <c r="E7" s="18">
        <v>5</v>
      </c>
      <c r="F7" s="18">
        <v>4</v>
      </c>
      <c r="G7" s="18">
        <v>6</v>
      </c>
      <c r="H7" s="18">
        <v>6</v>
      </c>
      <c r="I7" s="18">
        <v>4</v>
      </c>
      <c r="J7" s="18">
        <v>6</v>
      </c>
      <c r="K7" s="18">
        <v>5</v>
      </c>
      <c r="L7" s="88">
        <v>5</v>
      </c>
    </row>
    <row r="8" spans="2:12" x14ac:dyDescent="0.3">
      <c r="B8" s="87">
        <v>4</v>
      </c>
      <c r="C8" s="18">
        <v>5</v>
      </c>
      <c r="D8" s="18">
        <v>7</v>
      </c>
      <c r="E8" s="18">
        <v>5</v>
      </c>
      <c r="F8" s="18">
        <v>4</v>
      </c>
      <c r="G8" s="18">
        <v>7</v>
      </c>
      <c r="H8" s="18">
        <v>5</v>
      </c>
      <c r="I8" s="18">
        <v>4</v>
      </c>
      <c r="J8" s="18">
        <v>7</v>
      </c>
      <c r="K8" s="18">
        <v>6</v>
      </c>
      <c r="L8" s="88">
        <v>6</v>
      </c>
    </row>
    <row r="9" spans="2:12" x14ac:dyDescent="0.3">
      <c r="B9" s="87">
        <v>5</v>
      </c>
      <c r="C9" s="18">
        <v>4</v>
      </c>
      <c r="D9" s="18">
        <v>6</v>
      </c>
      <c r="E9" s="18">
        <v>6</v>
      </c>
      <c r="F9" s="18">
        <v>4</v>
      </c>
      <c r="G9" s="18">
        <v>7</v>
      </c>
      <c r="H9" s="18">
        <v>7</v>
      </c>
      <c r="I9" s="18">
        <v>4</v>
      </c>
      <c r="J9" s="18">
        <v>7</v>
      </c>
      <c r="K9" s="18">
        <v>7</v>
      </c>
      <c r="L9" s="88">
        <v>7</v>
      </c>
    </row>
    <row r="10" spans="2:12" x14ac:dyDescent="0.3">
      <c r="B10" s="87">
        <v>6</v>
      </c>
      <c r="C10" s="18">
        <v>6</v>
      </c>
      <c r="D10" s="18">
        <v>5</v>
      </c>
      <c r="E10" s="18">
        <v>4</v>
      </c>
      <c r="F10" s="18">
        <v>3</v>
      </c>
      <c r="G10" s="18">
        <v>6</v>
      </c>
      <c r="H10" s="18">
        <v>6</v>
      </c>
      <c r="I10" s="18">
        <v>4</v>
      </c>
      <c r="J10" s="18">
        <v>4</v>
      </c>
      <c r="K10" s="18">
        <v>3</v>
      </c>
      <c r="L10" s="88">
        <v>3</v>
      </c>
    </row>
    <row r="11" spans="2:12" x14ac:dyDescent="0.3">
      <c r="B11" s="87">
        <v>7</v>
      </c>
      <c r="C11" s="18">
        <v>3</v>
      </c>
      <c r="D11" s="18">
        <v>5</v>
      </c>
      <c r="E11" s="18">
        <v>6</v>
      </c>
      <c r="F11" s="18">
        <v>2</v>
      </c>
      <c r="G11" s="18">
        <v>5</v>
      </c>
      <c r="H11" s="18">
        <v>6</v>
      </c>
      <c r="I11" s="18">
        <v>2</v>
      </c>
      <c r="J11" s="18">
        <v>6</v>
      </c>
      <c r="K11" s="18">
        <v>6</v>
      </c>
      <c r="L11" s="88">
        <v>6</v>
      </c>
    </row>
    <row r="12" spans="2:12" x14ac:dyDescent="0.3">
      <c r="B12" s="87">
        <v>8</v>
      </c>
      <c r="C12" s="18">
        <v>6</v>
      </c>
      <c r="D12" s="18">
        <v>7</v>
      </c>
      <c r="E12" s="18">
        <v>5</v>
      </c>
      <c r="F12" s="18">
        <v>4</v>
      </c>
      <c r="G12" s="18">
        <v>5</v>
      </c>
      <c r="H12" s="18">
        <v>4</v>
      </c>
      <c r="I12" s="18">
        <v>3</v>
      </c>
      <c r="J12" s="18">
        <v>5</v>
      </c>
      <c r="K12" s="18">
        <v>7</v>
      </c>
      <c r="L12" s="88">
        <v>7</v>
      </c>
    </row>
    <row r="13" spans="2:12" x14ac:dyDescent="0.3">
      <c r="B13" s="87">
        <v>9</v>
      </c>
      <c r="C13" s="18">
        <v>2</v>
      </c>
      <c r="D13" s="18">
        <v>5</v>
      </c>
      <c r="E13" s="18">
        <v>5</v>
      </c>
      <c r="F13" s="18">
        <v>4</v>
      </c>
      <c r="G13" s="18">
        <v>6</v>
      </c>
      <c r="H13" s="18">
        <v>6</v>
      </c>
      <c r="I13" s="18">
        <v>5</v>
      </c>
      <c r="J13" s="18">
        <v>5</v>
      </c>
      <c r="K13" s="18">
        <v>6</v>
      </c>
      <c r="L13" s="88">
        <v>6</v>
      </c>
    </row>
    <row r="14" spans="2:12" x14ac:dyDescent="0.3">
      <c r="B14" s="87">
        <v>10</v>
      </c>
      <c r="C14" s="18">
        <v>4</v>
      </c>
      <c r="D14" s="18">
        <v>5</v>
      </c>
      <c r="E14" s="18">
        <v>6</v>
      </c>
      <c r="F14" s="18">
        <v>4</v>
      </c>
      <c r="G14" s="18">
        <v>5</v>
      </c>
      <c r="H14" s="18">
        <v>6</v>
      </c>
      <c r="I14" s="18">
        <v>4</v>
      </c>
      <c r="J14" s="18">
        <v>6</v>
      </c>
      <c r="K14" s="18">
        <v>6</v>
      </c>
      <c r="L14" s="88">
        <v>6</v>
      </c>
    </row>
    <row r="15" spans="2:12" x14ac:dyDescent="0.3">
      <c r="B15" s="87">
        <v>11</v>
      </c>
      <c r="C15" s="18">
        <v>5</v>
      </c>
      <c r="D15" s="18">
        <v>5</v>
      </c>
      <c r="E15" s="18">
        <v>5</v>
      </c>
      <c r="F15" s="18">
        <v>4</v>
      </c>
      <c r="G15" s="18">
        <v>5</v>
      </c>
      <c r="H15" s="18">
        <v>5</v>
      </c>
      <c r="I15" s="18">
        <v>4</v>
      </c>
      <c r="J15" s="18">
        <v>6</v>
      </c>
      <c r="K15" s="18">
        <v>6</v>
      </c>
      <c r="L15" s="88">
        <v>6</v>
      </c>
    </row>
    <row r="16" spans="2:12" ht="15" thickBot="1" x14ac:dyDescent="0.35">
      <c r="B16" s="39">
        <v>12</v>
      </c>
      <c r="C16" s="89">
        <v>5</v>
      </c>
      <c r="D16" s="89">
        <v>6</v>
      </c>
      <c r="E16" s="89">
        <v>6</v>
      </c>
      <c r="F16" s="89">
        <v>4</v>
      </c>
      <c r="G16" s="89">
        <v>3</v>
      </c>
      <c r="H16" s="89">
        <v>3</v>
      </c>
      <c r="I16" s="89">
        <v>3</v>
      </c>
      <c r="J16" s="89">
        <v>6</v>
      </c>
      <c r="K16" s="89">
        <v>6</v>
      </c>
      <c r="L16" s="90">
        <v>6</v>
      </c>
    </row>
  </sheetData>
  <mergeCells count="2">
    <mergeCell ref="C3:L3"/>
    <mergeCell ref="B3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2F92-D72F-4F6D-9098-49ED88142590}">
  <dimension ref="A1:AE17"/>
  <sheetViews>
    <sheetView topLeftCell="I1" workbookViewId="0">
      <selection activeCell="R8" sqref="R8"/>
    </sheetView>
  </sheetViews>
  <sheetFormatPr defaultRowHeight="14.4" x14ac:dyDescent="0.3"/>
  <cols>
    <col min="5" max="5" width="9" customWidth="1"/>
  </cols>
  <sheetData>
    <row r="1" spans="1:31" ht="15" thickBot="1" x14ac:dyDescent="0.35"/>
    <row r="2" spans="1:31" s="18" customFormat="1" x14ac:dyDescent="0.3">
      <c r="A2" s="93" t="s">
        <v>31</v>
      </c>
      <c r="B2" s="95" t="str">
        <f>likert!C4</f>
        <v>Q1</v>
      </c>
      <c r="C2" s="96"/>
      <c r="D2" s="97"/>
      <c r="E2" s="95" t="str">
        <f>likert!D4</f>
        <v>Q2</v>
      </c>
      <c r="F2" s="96"/>
      <c r="G2" s="97"/>
      <c r="H2" s="95" t="str">
        <f>likert!E4</f>
        <v>Q3</v>
      </c>
      <c r="I2" s="96"/>
      <c r="J2" s="97"/>
      <c r="K2" s="95" t="str">
        <f>likert!F4</f>
        <v>Q4</v>
      </c>
      <c r="L2" s="96"/>
      <c r="M2" s="97"/>
      <c r="N2" s="95" t="str">
        <f>likert!G4</f>
        <v>Q5</v>
      </c>
      <c r="O2" s="96"/>
      <c r="P2" s="97"/>
      <c r="Q2" s="95" t="str">
        <f>likert!H4</f>
        <v>Q6</v>
      </c>
      <c r="R2" s="96"/>
      <c r="S2" s="96"/>
      <c r="T2" s="95" t="str">
        <f>likert!I4</f>
        <v>Q7</v>
      </c>
      <c r="U2" s="96"/>
      <c r="V2" s="97"/>
      <c r="W2" s="96" t="str">
        <f>likert!J4</f>
        <v>Q8</v>
      </c>
      <c r="X2" s="96"/>
      <c r="Y2" s="96"/>
      <c r="Z2" s="95" t="str">
        <f>likert!K4</f>
        <v>Q9</v>
      </c>
      <c r="AA2" s="96"/>
      <c r="AB2" s="97"/>
      <c r="AC2" s="96" t="str">
        <f>likert!L4</f>
        <v>Q10</v>
      </c>
      <c r="AD2" s="96"/>
      <c r="AE2" s="97"/>
    </row>
    <row r="3" spans="1:31" s="27" customFormat="1" ht="15" thickBot="1" x14ac:dyDescent="0.35">
      <c r="A3" s="94"/>
      <c r="B3" s="40" t="s">
        <v>6</v>
      </c>
      <c r="C3" s="41" t="s">
        <v>7</v>
      </c>
      <c r="D3" s="42" t="s">
        <v>8</v>
      </c>
      <c r="E3" s="40" t="s">
        <v>6</v>
      </c>
      <c r="F3" s="41" t="s">
        <v>7</v>
      </c>
      <c r="G3" s="42" t="s">
        <v>8</v>
      </c>
      <c r="H3" s="40" t="s">
        <v>6</v>
      </c>
      <c r="I3" s="41" t="s">
        <v>7</v>
      </c>
      <c r="J3" s="42" t="s">
        <v>8</v>
      </c>
      <c r="K3" s="40" t="s">
        <v>6</v>
      </c>
      <c r="L3" s="41" t="s">
        <v>7</v>
      </c>
      <c r="M3" s="42" t="s">
        <v>8</v>
      </c>
      <c r="N3" s="40" t="s">
        <v>6</v>
      </c>
      <c r="O3" s="41" t="s">
        <v>7</v>
      </c>
      <c r="P3" s="42" t="s">
        <v>8</v>
      </c>
      <c r="Q3" s="40" t="s">
        <v>6</v>
      </c>
      <c r="R3" s="41" t="s">
        <v>7</v>
      </c>
      <c r="S3" s="41" t="s">
        <v>8</v>
      </c>
      <c r="T3" s="40" t="s">
        <v>6</v>
      </c>
      <c r="U3" s="41" t="s">
        <v>7</v>
      </c>
      <c r="V3" s="42" t="s">
        <v>8</v>
      </c>
      <c r="W3" s="41" t="s">
        <v>6</v>
      </c>
      <c r="X3" s="41" t="s">
        <v>7</v>
      </c>
      <c r="Y3" s="41" t="s">
        <v>8</v>
      </c>
      <c r="Z3" s="40" t="s">
        <v>6</v>
      </c>
      <c r="AA3" s="41" t="s">
        <v>7</v>
      </c>
      <c r="AB3" s="42" t="s">
        <v>8</v>
      </c>
      <c r="AC3" s="41" t="s">
        <v>6</v>
      </c>
      <c r="AD3" s="41" t="s">
        <v>7</v>
      </c>
      <c r="AE3" s="42" t="s">
        <v>8</v>
      </c>
    </row>
    <row r="4" spans="1:31" s="27" customFormat="1" x14ac:dyDescent="0.3">
      <c r="A4" s="25">
        <v>1</v>
      </c>
      <c r="B4" s="29">
        <f>IF(likert!C5=1,0,IF(likert!C5=2,0,IF(likert!C5=3,0.1,IF(likert!C5=4,0.3,IF(likert!C5=5,0.5,IF(likert!C5=6,0.7,IF(likert!C5=7,0.9)))))))</f>
        <v>0.7</v>
      </c>
      <c r="C4" s="27">
        <f>IF(likert!C5=1,0,IF(likert!C5=2,0.1,IF(likert!C5=3,0.3,IF(likert!C5=4,0.5,IF(likert!C5=5,0.7,IF(likert!C5=6,0.9,IF(likert!C5=7,1)))))))</f>
        <v>0.9</v>
      </c>
      <c r="D4" s="30">
        <f>IF(likert!C5=1,0.1,IF(likert!C5=2,0.3,IF(likert!C5=3,0.5,IF(likert!C5=4,0.7,IF(likert!C5=5,0.9,IF(likert!C5=6,1,IF(likert!C5=7,1)))))))</f>
        <v>1</v>
      </c>
      <c r="E4" s="26">
        <f>IF(likert!D5=1,0,IF(likert!D5=2,0,IF(likert!D5=3,0.1,IF(likert!D5=4,0.3,IF(likert!D5=5,0.5,IF(likert!D5=6,0.7,IF(likert!D5=7,0.9)))))))</f>
        <v>0.7</v>
      </c>
      <c r="F4" s="31">
        <f>IF(likert!D5=1,0,IF(likert!D5=2,0.1,IF(likert!D5=3,0.3,IF(likert!D5=4,0.5,IF(likert!D5=5,0.7,IF(likert!D5=6,0.9,IF(likert!D5=7,1)))))))</f>
        <v>0.9</v>
      </c>
      <c r="G4" s="30">
        <f>IF(likert!D5=1,0.1,IF(likert!D5=2,0.3,IF(likert!D5=3,0.5,IF(likert!D5=4,0.7,IF(likert!D5=5,0.9,IF(likert!D5=6,1,IF(likert!D5=7,1)))))))</f>
        <v>1</v>
      </c>
      <c r="H4" s="26">
        <f>IF(likert!E5=1,0,IF(likert!E5=2,0,IF(likert!E5=3,0.1,IF(likert!E5=4,0.3,IF(likert!E5=5,0.5,IF(likert!E5=6,0.7,IF(likert!E5=7,0.9)))))))</f>
        <v>0.5</v>
      </c>
      <c r="I4" s="31">
        <f>IF(likert!E5=1,0,IF(likert!E5=2,0.1,IF(likert!E5=3,0.3,IF(likert!E5=4,0.5,IF(likert!E5=5,0.7,IF(likert!E5=6,0.9,IF(likert!E5=7,1)))))))</f>
        <v>0.7</v>
      </c>
      <c r="J4" s="30">
        <f>IF(likert!E5=1,0.1,IF(likert!E5=2,0.3,IF(likert!E5=3,0.5,IF(likert!E5=4,0.7,IF(likert!E5=5,0.9,IF(likert!E5=6,1,IF(likert!E5=7,1)))))))</f>
        <v>0.9</v>
      </c>
      <c r="K4" s="29">
        <f>IF(likert!F5=1,0,IF(likert!F5=2,0,IF(likert!F5=3,0.1,IF(likert!F5=4,0.3,IF(likert!F5=5,0.5,IF(likert!F5=6,0.7,IF(likert!F5=7,0.9)))))))</f>
        <v>0.3</v>
      </c>
      <c r="L4" s="27">
        <f>IF(likert!F5=1,0,IF(likert!F5=2,0.1,IF(likert!F5=3,0.3,IF(likert!F5=4,0.5,IF(likert!F5=5,0.7,IF(likert!F5=6,0.9,IF(likert!F5=7,1)))))))</f>
        <v>0.5</v>
      </c>
      <c r="M4" s="28">
        <f>IF(likert!F5=1,0.1,IF(likert!F5=2,0.3,IF(likert!F5=3,0.5,IF(likert!F5=4,0.7,IF(likert!F5=5,0.9,IF(likert!F5=6,1,IF(likert!F5=7,1)))))))</f>
        <v>0.7</v>
      </c>
      <c r="N4" s="26">
        <f>IF(likert!G5=1,0,IF(likert!G5=2,0,IF(likert!G5=3,0.1,IF(likert!G5=4,0.3,IF(likert!G5=5,0.5,IF(likert!G5=6,0.7,IF(likert!G5=7,0.9)))))))</f>
        <v>0.5</v>
      </c>
      <c r="O4" s="31">
        <f>IF(likert!G5=1,0,IF(likert!G5=2,0.1,IF(likert!G5=3,0.3,IF(likert!G5=4,0.5,IF(likert!G5=5,0.7,IF(likert!G5=6,0.9,IF(likert!G5=7,1)))))))</f>
        <v>0.7</v>
      </c>
      <c r="P4" s="30">
        <f>IF(likert!G5=1,0.1,IF(likert!G5=2,0.3,IF(likert!G5=3,0.5,IF(likert!G5=4,0.7,IF(likert!G5=5,0.9,IF(likert!G5=6,1,IF(likert!G5=7,1)))))))</f>
        <v>0.9</v>
      </c>
      <c r="Q4" s="26">
        <f>IF(likert!H5=1,0,IF(likert!H5=2,0,IF(likert!H5=3,0.1,IF(likert!H5=4,0.3,IF(likert!H5=5,0.5,IF(likert!H5=6,0.7,IF(likert!H5=7,0.9)))))))</f>
        <v>0.5</v>
      </c>
      <c r="R4" s="27">
        <f>IF(likert!H5=1,0,IF(likert!H5=2,0.1,IF(likert!H5=3,0.3,IF(likert!H5=4,0.5,IF(likert!H5=5,0.7,IF(likert!H5=6,0.9,IF(likert!H5=7,1)))))))</f>
        <v>0.7</v>
      </c>
      <c r="S4" s="31">
        <f>IF(likert!H5=1,0.1,IF(likert!H5=2,0.3,IF(likert!H5=3,0.5,IF(likert!H5=4,0.7,IF(likert!H5=5,0.9,IF(likert!H5=6,1,IF(likert!H5=7,1)))))))</f>
        <v>0.9</v>
      </c>
      <c r="T4" s="26">
        <f>IF(likert!I5=1,0,IF(likert!I5=2,0,IF(likert!I5=3,0.1,IF(likert!I5=4,0.3,IF(likert!I5=5,0.5,IF(likert!I5=6,0.7,IF(likert!I5=7,0.9)))))))</f>
        <v>0.1</v>
      </c>
      <c r="U4" s="27">
        <f>IF(likert!I5=1,0,IF(likert!I5=2,0.1,IF(likert!I5=3,0.3,IF(likert!I5=4,0.5,IF(likert!I5=5,0.7,IF(likert!I5=6,0.9,IF(likert!I5=7,1)))))))</f>
        <v>0.3</v>
      </c>
      <c r="V4" s="28">
        <f>IF(likert!I5=1,0.1,IF(likert!I5=2,0.3,IF(likert!I5=3,0.5,IF(likert!I5=4,0.7,IF(likert!I5=5,0.9,IF(likert!I5=6,1,IF(likert!I5=7,1)))))))</f>
        <v>0.5</v>
      </c>
      <c r="W4" s="27">
        <f>IF(likert!J5=1,0,IF(likert!J5=2,0,IF(likert!J5=3,0.1,IF(likert!J5=4,0.3,IF(likert!J5=5,0.5,IF(likert!J5=6,0.7,IF(likert!J5=7,0.9)))))))</f>
        <v>0.5</v>
      </c>
      <c r="X4" s="31">
        <f>IF(likert!J5=1,0,IF(likert!J5=2,0.1,IF(likert!J5=3,0.3,IF(likert!J5=4,0.5,IF(likert!J5=5,0.7,IF(likert!J5=6,0.9,IF(likert!J5=7,1)))))))</f>
        <v>0.7</v>
      </c>
      <c r="Y4" s="31">
        <f>IF(likert!J5=1,0.1,IF(likert!J5=2,0.3,IF(likert!J5=3,0.5,IF(likert!J5=4,0.7,IF(likert!J5=5,0.9,IF(likert!J5=6,1,IF(likert!J5=7,1)))))))</f>
        <v>0.9</v>
      </c>
      <c r="Z4" s="26">
        <f>IF(likert!K5=1,0,IF(likert!K5=2,0,IF(likert!K5=3,0.1,IF(likert!K5=4,0.3,IF(likert!K5=5,0.5,IF(likert!K5=6,0.7,IF(likert!K5=7,0.9)))))))</f>
        <v>0.5</v>
      </c>
      <c r="AA4" s="31">
        <f>IF(likert!K5=1,0,IF(likert!K5=2,0.1,IF(likert!K5=3,0.3,IF(likert!K5=4,0.5,IF(likert!K5=5,0.7,IF(likert!K5=6,0.9,IF(likert!K5=7,1)))))))</f>
        <v>0.7</v>
      </c>
      <c r="AB4" s="30">
        <f>IF(likert!K5=1,0.1,IF(likert!K5=2,0.3,IF(likert!K5=3,0.5,IF(likert!K5=4,0.7,IF(likert!K5=5,0.9,IF(likert!K5=6,1,IF(likert!K5=7,1)))))))</f>
        <v>0.9</v>
      </c>
      <c r="AC4" s="27">
        <f>IF(likert!L5=1,0,IF(likert!L5=2,0,IF(likert!L5=3,0.1,IF(likert!L5=4,0.3,IF(likert!L5=5,0.5,IF(likert!L5=6,0.7,IF(likert!L5=7,0.9)))))))</f>
        <v>0.5</v>
      </c>
      <c r="AD4" s="31">
        <f>IF(likert!L5=1,0,IF(likert!L5=2,0.1,IF(likert!L5=3,0.3,IF(likert!L5=4,0.5,IF(likert!L5=5,0.7,IF(likert!L5=6,0.9,IF(likert!L5=7,1)))))))</f>
        <v>0.7</v>
      </c>
      <c r="AE4" s="30">
        <f>IF(likert!L5=1,0.1,IF(likert!L5=2,0.3,IF(likert!L5=3,0.5,IF(likert!L5=4,0.7,IF(likert!L5=5,0.9,IF(likert!L5=6,1,IF(likert!L5=7,1)))))))</f>
        <v>0.9</v>
      </c>
    </row>
    <row r="5" spans="1:31" s="27" customFormat="1" x14ac:dyDescent="0.3">
      <c r="A5" s="25">
        <v>2</v>
      </c>
      <c r="B5" s="29">
        <f>IF(likert!C6=1,0,IF(likert!C6=2,0,IF(likert!C6=3,0.1,IF(likert!C6=4,0.3,IF(likert!C6=5,0.5,IF(likert!C6=6,0.7,IF(likert!C6=7,0.9)))))))</f>
        <v>0.5</v>
      </c>
      <c r="C5" s="27">
        <f>IF(likert!C6=1,0,IF(likert!C6=2,0.1,IF(likert!C6=3,0.3,IF(likert!C6=4,0.5,IF(likert!C6=5,0.7,IF(likert!C6=6,0.9,IF(likert!C6=7,1)))))))</f>
        <v>0.7</v>
      </c>
      <c r="D5" s="30">
        <f>IF(likert!C6=1,0.1,IF(likert!C6=2,0.3,IF(likert!C6=3,0.5,IF(likert!C6=4,0.7,IF(likert!C6=5,0.9,IF(likert!C6=6,1,IF(likert!C6=7,1)))))))</f>
        <v>0.9</v>
      </c>
      <c r="E5" s="26">
        <f>IF(likert!D6=1,0,IF(likert!D6=2,0,IF(likert!D6=3,0.1,IF(likert!D6=4,0.3,IF(likert!D6=5,0.5,IF(likert!D6=6,0.7,IF(likert!D6=7,0.9)))))))</f>
        <v>0.5</v>
      </c>
      <c r="F5" s="31">
        <f>IF(likert!D6=1,0,IF(likert!D6=2,0.1,IF(likert!D6=3,0.3,IF(likert!D6=4,0.5,IF(likert!D6=5,0.7,IF(likert!D6=6,0.9,IF(likert!D6=7,1)))))))</f>
        <v>0.7</v>
      </c>
      <c r="G5" s="30">
        <f>IF(likert!D6=1,0.1,IF(likert!D6=2,0.3,IF(likert!D6=3,0.5,IF(likert!D6=4,0.7,IF(likert!D6=5,0.9,IF(likert!D6=6,1,IF(likert!D6=7,1)))))))</f>
        <v>0.9</v>
      </c>
      <c r="H5" s="26">
        <f>IF(likert!E6=1,0,IF(likert!E6=2,0,IF(likert!E6=3,0.1,IF(likert!E6=4,0.3,IF(likert!E6=5,0.5,IF(likert!E6=6,0.7,IF(likert!E6=7,0.9)))))))</f>
        <v>0.5</v>
      </c>
      <c r="I5" s="31">
        <f>IF(likert!E6=1,0,IF(likert!E6=2,0.1,IF(likert!E6=3,0.3,IF(likert!E6=4,0.5,IF(likert!E6=5,0.7,IF(likert!E6=6,0.9,IF(likert!E6=7,1)))))))</f>
        <v>0.7</v>
      </c>
      <c r="J5" s="30">
        <f>IF(likert!E6=1,0.1,IF(likert!E6=2,0.3,IF(likert!E6=3,0.5,IF(likert!E6=4,0.7,IF(likert!E6=5,0.9,IF(likert!E6=6,1,IF(likert!E6=7,1)))))))</f>
        <v>0.9</v>
      </c>
      <c r="K5" s="29">
        <f>IF(likert!F6=1,0,IF(likert!F6=2,0,IF(likert!F6=3,0.1,IF(likert!F6=4,0.3,IF(likert!F6=5,0.5,IF(likert!F6=6,0.7,IF(likert!F6=7,0.9)))))))</f>
        <v>0.3</v>
      </c>
      <c r="L5" s="27">
        <f>IF(likert!F6=1,0,IF(likert!F6=2,0.1,IF(likert!F6=3,0.3,IF(likert!F6=4,0.5,IF(likert!F6=5,0.7,IF(likert!F6=6,0.9,IF(likert!F6=7,1)))))))</f>
        <v>0.5</v>
      </c>
      <c r="M5" s="28">
        <f>IF(likert!F6=1,0.1,IF(likert!F6=2,0.3,IF(likert!F6=3,0.5,IF(likert!F6=4,0.7,IF(likert!F6=5,0.9,IF(likert!F6=6,1,IF(likert!F6=7,1)))))))</f>
        <v>0.7</v>
      </c>
      <c r="N5" s="26">
        <f>IF(likert!G6=1,0,IF(likert!G6=2,0,IF(likert!G6=3,0.1,IF(likert!G6=4,0.3,IF(likert!G6=5,0.5,IF(likert!G6=6,0.7,IF(likert!G6=7,0.9)))))))</f>
        <v>0.7</v>
      </c>
      <c r="O5" s="31">
        <f>IF(likert!G6=1,0,IF(likert!G6=2,0.1,IF(likert!G6=3,0.3,IF(likert!G6=4,0.5,IF(likert!G6=5,0.7,IF(likert!G6=6,0.9,IF(likert!G6=7,1)))))))</f>
        <v>0.9</v>
      </c>
      <c r="P5" s="30">
        <f>IF(likert!G6=1,0.1,IF(likert!G6=2,0.3,IF(likert!G6=3,0.5,IF(likert!G6=4,0.7,IF(likert!G6=5,0.9,IF(likert!G6=6,1,IF(likert!G6=7,1)))))))</f>
        <v>1</v>
      </c>
      <c r="Q5" s="26">
        <f>IF(likert!H6=1,0,IF(likert!H6=2,0,IF(likert!H6=3,0.1,IF(likert!H6=4,0.3,IF(likert!H6=5,0.5,IF(likert!H6=6,0.7,IF(likert!H6=7,0.9)))))))</f>
        <v>0.5</v>
      </c>
      <c r="R5" s="27">
        <f>IF(likert!H6=1,0,IF(likert!H6=2,0.1,IF(likert!H6=3,0.3,IF(likert!H6=4,0.5,IF(likert!H6=5,0.7,IF(likert!H6=6,0.9,IF(likert!H6=7,1)))))))</f>
        <v>0.7</v>
      </c>
      <c r="S5" s="31">
        <f>IF(likert!H6=1,0.1,IF(likert!H6=2,0.3,IF(likert!H6=3,0.5,IF(likert!H6=4,0.7,IF(likert!H6=5,0.9,IF(likert!H6=6,1,IF(likert!H6=7,1)))))))</f>
        <v>0.9</v>
      </c>
      <c r="T5" s="26">
        <f>IF(likert!I6=1,0,IF(likert!I6=2,0,IF(likert!I6=3,0.1,IF(likert!I6=4,0.3,IF(likert!I6=5,0.5,IF(likert!I6=6,0.7,IF(likert!I6=7,0.9)))))))</f>
        <v>0.3</v>
      </c>
      <c r="U5" s="27">
        <f>IF(likert!I6=1,0,IF(likert!I6=2,0.1,IF(likert!I6=3,0.3,IF(likert!I6=4,0.5,IF(likert!I6=5,0.7,IF(likert!I6=6,0.9,IF(likert!I6=7,1)))))))</f>
        <v>0.5</v>
      </c>
      <c r="V5" s="28">
        <f>IF(likert!I6=1,0.1,IF(likert!I6=2,0.3,IF(likert!I6=3,0.5,IF(likert!I6=4,0.7,IF(likert!I6=5,0.9,IF(likert!I6=6,1,IF(likert!I6=7,1)))))))</f>
        <v>0.7</v>
      </c>
      <c r="W5" s="27">
        <f>IF(likert!J6=1,0,IF(likert!J6=2,0,IF(likert!J6=3,0.1,IF(likert!J6=4,0.3,IF(likert!J6=5,0.5,IF(likert!J6=6,0.7,IF(likert!J6=7,0.9)))))))</f>
        <v>0.3</v>
      </c>
      <c r="X5" s="31">
        <f>IF(likert!J6=1,0,IF(likert!J6=2,0.1,IF(likert!J6=3,0.3,IF(likert!J6=4,0.5,IF(likert!J6=5,0.7,IF(likert!J6=6,0.9,IF(likert!J6=7,1)))))))</f>
        <v>0.5</v>
      </c>
      <c r="Y5" s="31">
        <f>IF(likert!J6=1,0.1,IF(likert!J6=2,0.3,IF(likert!J6=3,0.5,IF(likert!J6=4,0.7,IF(likert!J6=5,0.9,IF(likert!J6=6,1,IF(likert!J6=7,1)))))))</f>
        <v>0.7</v>
      </c>
      <c r="Z5" s="26">
        <f>IF(likert!K6=1,0,IF(likert!K6=2,0,IF(likert!K6=3,0.1,IF(likert!K6=4,0.3,IF(likert!K6=5,0.5,IF(likert!K6=6,0.7,IF(likert!K6=7,0.9)))))))</f>
        <v>0.3</v>
      </c>
      <c r="AA5" s="31">
        <f>IF(likert!K6=1,0,IF(likert!K6=2,0.1,IF(likert!K6=3,0.3,IF(likert!K6=4,0.5,IF(likert!K6=5,0.7,IF(likert!K6=6,0.9,IF(likert!K6=7,1)))))))</f>
        <v>0.5</v>
      </c>
      <c r="AB5" s="30">
        <f>IF(likert!K6=1,0.1,IF(likert!K6=2,0.3,IF(likert!K6=3,0.5,IF(likert!K6=4,0.7,IF(likert!K6=5,0.9,IF(likert!K6=6,1,IF(likert!K6=7,1)))))))</f>
        <v>0.7</v>
      </c>
      <c r="AC5" s="27">
        <f>IF(likert!L6=1,0,IF(likert!L6=2,0,IF(likert!L6=3,0.1,IF(likert!L6=4,0.3,IF(likert!L6=5,0.5,IF(likert!L6=6,0.7,IF(likert!L6=7,0.9)))))))</f>
        <v>0.3</v>
      </c>
      <c r="AD5" s="31">
        <f>IF(likert!L6=1,0,IF(likert!L6=2,0.1,IF(likert!L6=3,0.3,IF(likert!L6=4,0.5,IF(likert!L6=5,0.7,IF(likert!L6=6,0.9,IF(likert!L6=7,1)))))))</f>
        <v>0.5</v>
      </c>
      <c r="AE5" s="30">
        <f>IF(likert!L6=1,0.1,IF(likert!L6=2,0.3,IF(likert!L6=3,0.5,IF(likert!L6=4,0.7,IF(likert!L6=5,0.9,IF(likert!L6=6,1,IF(likert!L6=7,1)))))))</f>
        <v>0.7</v>
      </c>
    </row>
    <row r="6" spans="1:31" s="27" customFormat="1" x14ac:dyDescent="0.3">
      <c r="A6" s="25">
        <v>3</v>
      </c>
      <c r="B6" s="29">
        <f>IF(likert!C7=1,0,IF(likert!C7=2,0,IF(likert!C7=3,0.1,IF(likert!C7=4,0.3,IF(likert!C7=5,0.5,IF(likert!C7=6,0.7,IF(likert!C7=7,0.9)))))))</f>
        <v>0.5</v>
      </c>
      <c r="C6" s="27">
        <f>IF(likert!C7=1,0,IF(likert!C7=2,0.1,IF(likert!C7=3,0.3,IF(likert!C7=4,0.5,IF(likert!C7=5,0.7,IF(likert!C7=6,0.9,IF(likert!C7=7,1)))))))</f>
        <v>0.7</v>
      </c>
      <c r="D6" s="30">
        <f>IF(likert!C7=1,0.1,IF(likert!C7=2,0.3,IF(likert!C7=3,0.5,IF(likert!C7=4,0.7,IF(likert!C7=5,0.9,IF(likert!C7=6,1,IF(likert!C7=7,1)))))))</f>
        <v>0.9</v>
      </c>
      <c r="E6" s="26">
        <f>IF(likert!D7=1,0,IF(likert!D7=2,0,IF(likert!D7=3,0.1,IF(likert!D7=4,0.3,IF(likert!D7=5,0.5,IF(likert!D7=6,0.7,IF(likert!D7=7,0.9)))))))</f>
        <v>0.7</v>
      </c>
      <c r="F6" s="31">
        <f>IF(likert!D7=1,0,IF(likert!D7=2,0.1,IF(likert!D7=3,0.3,IF(likert!D7=4,0.5,IF(likert!D7=5,0.7,IF(likert!D7=6,0.9,IF(likert!D7=7,1)))))))</f>
        <v>0.9</v>
      </c>
      <c r="G6" s="30">
        <f>IF(likert!D7=1,0.1,IF(likert!D7=2,0.3,IF(likert!D7=3,0.5,IF(likert!D7=4,0.7,IF(likert!D7=5,0.9,IF(likert!D7=6,1,IF(likert!D7=7,1)))))))</f>
        <v>1</v>
      </c>
      <c r="H6" s="26">
        <f>IF(likert!E7=1,0,IF(likert!E7=2,0,IF(likert!E7=3,0.1,IF(likert!E7=4,0.3,IF(likert!E7=5,0.5,IF(likert!E7=6,0.7,IF(likert!E7=7,0.9)))))))</f>
        <v>0.5</v>
      </c>
      <c r="I6" s="31">
        <f>IF(likert!E7=1,0,IF(likert!E7=2,0.1,IF(likert!E7=3,0.3,IF(likert!E7=4,0.5,IF(likert!E7=5,0.7,IF(likert!E7=6,0.9,IF(likert!E7=7,1)))))))</f>
        <v>0.7</v>
      </c>
      <c r="J6" s="30">
        <f>IF(likert!E7=1,0.1,IF(likert!E7=2,0.3,IF(likert!E7=3,0.5,IF(likert!E7=4,0.7,IF(likert!E7=5,0.9,IF(likert!E7=6,1,IF(likert!E7=7,1)))))))</f>
        <v>0.9</v>
      </c>
      <c r="K6" s="29">
        <f>IF(likert!F7=1,0,IF(likert!F7=2,0,IF(likert!F7=3,0.1,IF(likert!F7=4,0.3,IF(likert!F7=5,0.5,IF(likert!F7=6,0.7,IF(likert!F7=7,0.9)))))))</f>
        <v>0.3</v>
      </c>
      <c r="L6" s="27">
        <f>IF(likert!F7=1,0,IF(likert!F7=2,0.1,IF(likert!F7=3,0.3,IF(likert!F7=4,0.5,IF(likert!F7=5,0.7,IF(likert!F7=6,0.9,IF(likert!F7=7,1)))))))</f>
        <v>0.5</v>
      </c>
      <c r="M6" s="28">
        <f>IF(likert!F7=1,0.1,IF(likert!F7=2,0.3,IF(likert!F7=3,0.5,IF(likert!F7=4,0.7,IF(likert!F7=5,0.9,IF(likert!F7=6,1,IF(likert!F7=7,1)))))))</f>
        <v>0.7</v>
      </c>
      <c r="N6" s="26">
        <f>IF(likert!G7=1,0,IF(likert!G7=2,0,IF(likert!G7=3,0.1,IF(likert!G7=4,0.3,IF(likert!G7=5,0.5,IF(likert!G7=6,0.7,IF(likert!G7=7,0.9)))))))</f>
        <v>0.7</v>
      </c>
      <c r="O6" s="31">
        <f>IF(likert!G7=1,0,IF(likert!G7=2,0.1,IF(likert!G7=3,0.3,IF(likert!G7=4,0.5,IF(likert!G7=5,0.7,IF(likert!G7=6,0.9,IF(likert!G7=7,1)))))))</f>
        <v>0.9</v>
      </c>
      <c r="P6" s="30">
        <f>IF(likert!G7=1,0.1,IF(likert!G7=2,0.3,IF(likert!G7=3,0.5,IF(likert!G7=4,0.7,IF(likert!G7=5,0.9,IF(likert!G7=6,1,IF(likert!G7=7,1)))))))</f>
        <v>1</v>
      </c>
      <c r="Q6" s="26">
        <f>IF(likert!H7=1,0,IF(likert!H7=2,0,IF(likert!H7=3,0.1,IF(likert!H7=4,0.3,IF(likert!H7=5,0.5,IF(likert!H7=6,0.7,IF(likert!H7=7,0.9)))))))</f>
        <v>0.7</v>
      </c>
      <c r="R6" s="27">
        <f>IF(likert!H7=1,0,IF(likert!H7=2,0.1,IF(likert!H7=3,0.3,IF(likert!H7=4,0.5,IF(likert!H7=5,0.7,IF(likert!H7=6,0.9,IF(likert!H7=7,1)))))))</f>
        <v>0.9</v>
      </c>
      <c r="S6" s="31">
        <f>IF(likert!H7=1,0.1,IF(likert!H7=2,0.3,IF(likert!H7=3,0.5,IF(likert!H7=4,0.7,IF(likert!H7=5,0.9,IF(likert!H7=6,1,IF(likert!H7=7,1)))))))</f>
        <v>1</v>
      </c>
      <c r="T6" s="26">
        <f>IF(likert!I7=1,0,IF(likert!I7=2,0,IF(likert!I7=3,0.1,IF(likert!I7=4,0.3,IF(likert!I7=5,0.5,IF(likert!I7=6,0.7,IF(likert!I7=7,0.9)))))))</f>
        <v>0.3</v>
      </c>
      <c r="U6" s="27">
        <f>IF(likert!I7=1,0,IF(likert!I7=2,0.1,IF(likert!I7=3,0.3,IF(likert!I7=4,0.5,IF(likert!I7=5,0.7,IF(likert!I7=6,0.9,IF(likert!I7=7,1)))))))</f>
        <v>0.5</v>
      </c>
      <c r="V6" s="28">
        <f>IF(likert!I7=1,0.1,IF(likert!I7=2,0.3,IF(likert!I7=3,0.5,IF(likert!I7=4,0.7,IF(likert!I7=5,0.9,IF(likert!I7=6,1,IF(likert!I7=7,1)))))))</f>
        <v>0.7</v>
      </c>
      <c r="W6" s="27">
        <f>IF(likert!J7=1,0,IF(likert!J7=2,0,IF(likert!J7=3,0.1,IF(likert!J7=4,0.3,IF(likert!J7=5,0.5,IF(likert!J7=6,0.7,IF(likert!J7=7,0.9)))))))</f>
        <v>0.7</v>
      </c>
      <c r="X6" s="31">
        <f>IF(likert!J7=1,0,IF(likert!J7=2,0.1,IF(likert!J7=3,0.3,IF(likert!J7=4,0.5,IF(likert!J7=5,0.7,IF(likert!J7=6,0.9,IF(likert!J7=7,1)))))))</f>
        <v>0.9</v>
      </c>
      <c r="Y6" s="31">
        <f>IF(likert!J7=1,0.1,IF(likert!J7=2,0.3,IF(likert!J7=3,0.5,IF(likert!J7=4,0.7,IF(likert!J7=5,0.9,IF(likert!J7=6,1,IF(likert!J7=7,1)))))))</f>
        <v>1</v>
      </c>
      <c r="Z6" s="26">
        <f>IF(likert!K7=1,0,IF(likert!K7=2,0,IF(likert!K7=3,0.1,IF(likert!K7=4,0.3,IF(likert!K7=5,0.5,IF(likert!K7=6,0.7,IF(likert!K7=7,0.9)))))))</f>
        <v>0.5</v>
      </c>
      <c r="AA6" s="31">
        <f>IF(likert!K7=1,0,IF(likert!K7=2,0.1,IF(likert!K7=3,0.3,IF(likert!K7=4,0.5,IF(likert!K7=5,0.7,IF(likert!K7=6,0.9,IF(likert!K7=7,1)))))))</f>
        <v>0.7</v>
      </c>
      <c r="AB6" s="30">
        <f>IF(likert!K7=1,0.1,IF(likert!K7=2,0.3,IF(likert!K7=3,0.5,IF(likert!K7=4,0.7,IF(likert!K7=5,0.9,IF(likert!K7=6,1,IF(likert!K7=7,1)))))))</f>
        <v>0.9</v>
      </c>
      <c r="AC6" s="27">
        <f>IF(likert!L7=1,0,IF(likert!L7=2,0,IF(likert!L7=3,0.1,IF(likert!L7=4,0.3,IF(likert!L7=5,0.5,IF(likert!L7=6,0.7,IF(likert!L7=7,0.9)))))))</f>
        <v>0.5</v>
      </c>
      <c r="AD6" s="31">
        <f>IF(likert!L7=1,0,IF(likert!L7=2,0.1,IF(likert!L7=3,0.3,IF(likert!L7=4,0.5,IF(likert!L7=5,0.7,IF(likert!L7=6,0.9,IF(likert!L7=7,1)))))))</f>
        <v>0.7</v>
      </c>
      <c r="AE6" s="30">
        <f>IF(likert!L7=1,0.1,IF(likert!L7=2,0.3,IF(likert!L7=3,0.5,IF(likert!L7=4,0.7,IF(likert!L7=5,0.9,IF(likert!L7=6,1,IF(likert!L7=7,1)))))))</f>
        <v>0.9</v>
      </c>
    </row>
    <row r="7" spans="1:31" s="27" customFormat="1" x14ac:dyDescent="0.3">
      <c r="A7" s="25">
        <v>4</v>
      </c>
      <c r="B7" s="29">
        <f>IF(likert!C8=1,0,IF(likert!C8=2,0,IF(likert!C8=3,0.1,IF(likert!C8=4,0.3,IF(likert!C8=5,0.5,IF(likert!C8=6,0.7,IF(likert!C8=7,0.9)))))))</f>
        <v>0.5</v>
      </c>
      <c r="C7" s="27">
        <f>IF(likert!C8=1,0,IF(likert!C8=2,0.1,IF(likert!C8=3,0.3,IF(likert!C8=4,0.5,IF(likert!C8=5,0.7,IF(likert!C8=6,0.9,IF(likert!C8=7,1)))))))</f>
        <v>0.7</v>
      </c>
      <c r="D7" s="30">
        <f>IF(likert!C8=1,0.1,IF(likert!C8=2,0.3,IF(likert!C8=3,0.5,IF(likert!C8=4,0.7,IF(likert!C8=5,0.9,IF(likert!C8=6,1,IF(likert!C8=7,1)))))))</f>
        <v>0.9</v>
      </c>
      <c r="E7" s="26">
        <f>IF(likert!D8=1,0,IF(likert!D8=2,0,IF(likert!D8=3,0.1,IF(likert!D8=4,0.3,IF(likert!D8=5,0.5,IF(likert!D8=6,0.7,IF(likert!D8=7,0.9)))))))</f>
        <v>0.9</v>
      </c>
      <c r="F7" s="31">
        <f>IF(likert!D8=1,0,IF(likert!D8=2,0.1,IF(likert!D8=3,0.3,IF(likert!D8=4,0.5,IF(likert!D8=5,0.7,IF(likert!D8=6,0.9,IF(likert!D8=7,1)))))))</f>
        <v>1</v>
      </c>
      <c r="G7" s="30">
        <f>IF(likert!D8=1,0.1,IF(likert!D8=2,0.3,IF(likert!D8=3,0.5,IF(likert!D8=4,0.7,IF(likert!D8=5,0.9,IF(likert!D8=6,1,IF(likert!D8=7,1)))))))</f>
        <v>1</v>
      </c>
      <c r="H7" s="26">
        <f>IF(likert!E8=1,0,IF(likert!E8=2,0,IF(likert!E8=3,0.1,IF(likert!E8=4,0.3,IF(likert!E8=5,0.5,IF(likert!E8=6,0.7,IF(likert!E8=7,0.9)))))))</f>
        <v>0.5</v>
      </c>
      <c r="I7" s="31">
        <f>IF(likert!E8=1,0,IF(likert!E8=2,0.1,IF(likert!E8=3,0.3,IF(likert!E8=4,0.5,IF(likert!E8=5,0.7,IF(likert!E8=6,0.9,IF(likert!E8=7,1)))))))</f>
        <v>0.7</v>
      </c>
      <c r="J7" s="30">
        <f>IF(likert!E8=1,0.1,IF(likert!E8=2,0.3,IF(likert!E8=3,0.5,IF(likert!E8=4,0.7,IF(likert!E8=5,0.9,IF(likert!E8=6,1,IF(likert!E8=7,1)))))))</f>
        <v>0.9</v>
      </c>
      <c r="K7" s="29">
        <f>IF(likert!F8=1,0,IF(likert!F8=2,0,IF(likert!F8=3,0.1,IF(likert!F8=4,0.3,IF(likert!F8=5,0.5,IF(likert!F8=6,0.7,IF(likert!F8=7,0.9)))))))</f>
        <v>0.3</v>
      </c>
      <c r="L7" s="27">
        <f>IF(likert!F8=1,0,IF(likert!F8=2,0.1,IF(likert!F8=3,0.3,IF(likert!F8=4,0.5,IF(likert!F8=5,0.7,IF(likert!F8=6,0.9,IF(likert!F8=7,1)))))))</f>
        <v>0.5</v>
      </c>
      <c r="M7" s="28">
        <f>IF(likert!F8=1,0.1,IF(likert!F8=2,0.3,IF(likert!F8=3,0.5,IF(likert!F8=4,0.7,IF(likert!F8=5,0.9,IF(likert!F8=6,1,IF(likert!F8=7,1)))))))</f>
        <v>0.7</v>
      </c>
      <c r="N7" s="26">
        <f>IF(likert!G8=1,0,IF(likert!G8=2,0,IF(likert!G8=3,0.1,IF(likert!G8=4,0.3,IF(likert!G8=5,0.5,IF(likert!G8=6,0.7,IF(likert!G8=7,0.9)))))))</f>
        <v>0.9</v>
      </c>
      <c r="O7" s="31">
        <f>IF(likert!G8=1,0,IF(likert!G8=2,0.1,IF(likert!G8=3,0.3,IF(likert!G8=4,0.5,IF(likert!G8=5,0.7,IF(likert!G8=6,0.9,IF(likert!G8=7,1)))))))</f>
        <v>1</v>
      </c>
      <c r="P7" s="30">
        <f>IF(likert!G8=1,0.1,IF(likert!G8=2,0.3,IF(likert!G8=3,0.5,IF(likert!G8=4,0.7,IF(likert!G8=5,0.9,IF(likert!G8=6,1,IF(likert!G8=7,1)))))))</f>
        <v>1</v>
      </c>
      <c r="Q7" s="26">
        <f>IF(likert!H8=1,0,IF(likert!H8=2,0,IF(likert!H8=3,0.1,IF(likert!H8=4,0.3,IF(likert!H8=5,0.5,IF(likert!H8=6,0.7,IF(likert!H8=7,0.9)))))))</f>
        <v>0.5</v>
      </c>
      <c r="R7" s="27">
        <f>IF(likert!H8=1,0,IF(likert!H8=2,0.1,IF(likert!H8=3,0.3,IF(likert!H8=4,0.5,IF(likert!H8=5,0.7,IF(likert!H8=6,0.9,IF(likert!H8=7,1)))))))</f>
        <v>0.7</v>
      </c>
      <c r="S7" s="31">
        <f>IF(likert!H8=1,0.1,IF(likert!H8=2,0.3,IF(likert!H8=3,0.5,IF(likert!H8=4,0.7,IF(likert!H8=5,0.9,IF(likert!H8=6,1,IF(likert!H8=7,1)))))))</f>
        <v>0.9</v>
      </c>
      <c r="T7" s="26">
        <f>IF(likert!I8=1,0,IF(likert!I8=2,0,IF(likert!I8=3,0.1,IF(likert!I8=4,0.3,IF(likert!I8=5,0.5,IF(likert!I8=6,0.7,IF(likert!I8=7,0.9)))))))</f>
        <v>0.3</v>
      </c>
      <c r="U7" s="27">
        <f>IF(likert!I8=1,0,IF(likert!I8=2,0.1,IF(likert!I8=3,0.3,IF(likert!I8=4,0.5,IF(likert!I8=5,0.7,IF(likert!I8=6,0.9,IF(likert!I8=7,1)))))))</f>
        <v>0.5</v>
      </c>
      <c r="V7" s="28">
        <f>IF(likert!I8=1,0.1,IF(likert!I8=2,0.3,IF(likert!I8=3,0.5,IF(likert!I8=4,0.7,IF(likert!I8=5,0.9,IF(likert!I8=6,1,IF(likert!I8=7,1)))))))</f>
        <v>0.7</v>
      </c>
      <c r="W7" s="27">
        <f>IF(likert!J8=1,0,IF(likert!J8=2,0,IF(likert!J8=3,0.1,IF(likert!J8=4,0.3,IF(likert!J8=5,0.5,IF(likert!J8=6,0.7,IF(likert!J8=7,0.9)))))))</f>
        <v>0.9</v>
      </c>
      <c r="X7" s="31">
        <f>IF(likert!J8=1,0,IF(likert!J8=2,0.1,IF(likert!J8=3,0.3,IF(likert!J8=4,0.5,IF(likert!J8=5,0.7,IF(likert!J8=6,0.9,IF(likert!J8=7,1)))))))</f>
        <v>1</v>
      </c>
      <c r="Y7" s="31">
        <f>IF(likert!J8=1,0.1,IF(likert!J8=2,0.3,IF(likert!J8=3,0.5,IF(likert!J8=4,0.7,IF(likert!J8=5,0.9,IF(likert!J8=6,1,IF(likert!J8=7,1)))))))</f>
        <v>1</v>
      </c>
      <c r="Z7" s="26">
        <f>IF(likert!K8=1,0,IF(likert!K8=2,0,IF(likert!K8=3,0.1,IF(likert!K8=4,0.3,IF(likert!K8=5,0.5,IF(likert!K8=6,0.7,IF(likert!K8=7,0.9)))))))</f>
        <v>0.7</v>
      </c>
      <c r="AA7" s="31">
        <f>IF(likert!K8=1,0,IF(likert!K8=2,0.1,IF(likert!K8=3,0.3,IF(likert!K8=4,0.5,IF(likert!K8=5,0.7,IF(likert!K8=6,0.9,IF(likert!K8=7,1)))))))</f>
        <v>0.9</v>
      </c>
      <c r="AB7" s="30">
        <f>IF(likert!K8=1,0.1,IF(likert!K8=2,0.3,IF(likert!K8=3,0.5,IF(likert!K8=4,0.7,IF(likert!K8=5,0.9,IF(likert!K8=6,1,IF(likert!K8=7,1)))))))</f>
        <v>1</v>
      </c>
      <c r="AC7" s="27">
        <f>IF(likert!L8=1,0,IF(likert!L8=2,0,IF(likert!L8=3,0.1,IF(likert!L8=4,0.3,IF(likert!L8=5,0.5,IF(likert!L8=6,0.7,IF(likert!L8=7,0.9)))))))</f>
        <v>0.7</v>
      </c>
      <c r="AD7" s="31">
        <f>IF(likert!L8=1,0,IF(likert!L8=2,0.1,IF(likert!L8=3,0.3,IF(likert!L8=4,0.5,IF(likert!L8=5,0.7,IF(likert!L8=6,0.9,IF(likert!L8=7,1)))))))</f>
        <v>0.9</v>
      </c>
      <c r="AE7" s="30">
        <f>IF(likert!L8=1,0.1,IF(likert!L8=2,0.3,IF(likert!L8=3,0.5,IF(likert!L8=4,0.7,IF(likert!L8=5,0.9,IF(likert!L8=6,1,IF(likert!L8=7,1)))))))</f>
        <v>1</v>
      </c>
    </row>
    <row r="8" spans="1:31" s="27" customFormat="1" x14ac:dyDescent="0.3">
      <c r="A8" s="25">
        <v>5</v>
      </c>
      <c r="B8" s="29">
        <f>IF(likert!C9=1,0,IF(likert!C9=2,0,IF(likert!C9=3,0.1,IF(likert!C9=4,0.3,IF(likert!C9=5,0.5,IF(likert!C9=6,0.7,IF(likert!C9=7,0.9)))))))</f>
        <v>0.3</v>
      </c>
      <c r="C8" s="27">
        <f>IF(likert!C9=1,0,IF(likert!C9=2,0.1,IF(likert!C9=3,0.3,IF(likert!C9=4,0.5,IF(likert!C9=5,0.7,IF(likert!C9=6,0.9,IF(likert!C9=7,1)))))))</f>
        <v>0.5</v>
      </c>
      <c r="D8" s="30">
        <f>IF(likert!C9=1,0.1,IF(likert!C9=2,0.3,IF(likert!C9=3,0.5,IF(likert!C9=4,0.7,IF(likert!C9=5,0.9,IF(likert!C9=6,1,IF(likert!C9=7,1)))))))</f>
        <v>0.7</v>
      </c>
      <c r="E8" s="26">
        <f>IF(likert!D9=1,0,IF(likert!D9=2,0,IF(likert!D9=3,0.1,IF(likert!D9=4,0.3,IF(likert!D9=5,0.5,IF(likert!D9=6,0.7,IF(likert!D9=7,0.9)))))))</f>
        <v>0.7</v>
      </c>
      <c r="F8" s="31">
        <f>IF(likert!D9=1,0,IF(likert!D9=2,0.1,IF(likert!D9=3,0.3,IF(likert!D9=4,0.5,IF(likert!D9=5,0.7,IF(likert!D9=6,0.9,IF(likert!D9=7,1)))))))</f>
        <v>0.9</v>
      </c>
      <c r="G8" s="30">
        <f>IF(likert!D9=1,0.1,IF(likert!D9=2,0.3,IF(likert!D9=3,0.5,IF(likert!D9=4,0.7,IF(likert!D9=5,0.9,IF(likert!D9=6,1,IF(likert!D9=7,1)))))))</f>
        <v>1</v>
      </c>
      <c r="H8" s="26">
        <f>IF(likert!E9=1,0,IF(likert!E9=2,0,IF(likert!E9=3,0.1,IF(likert!E9=4,0.3,IF(likert!E9=5,0.5,IF(likert!E9=6,0.7,IF(likert!E9=7,0.9)))))))</f>
        <v>0.7</v>
      </c>
      <c r="I8" s="31">
        <f>IF(likert!E9=1,0,IF(likert!E9=2,0.1,IF(likert!E9=3,0.3,IF(likert!E9=4,0.5,IF(likert!E9=5,0.7,IF(likert!E9=6,0.9,IF(likert!E9=7,1)))))))</f>
        <v>0.9</v>
      </c>
      <c r="J8" s="30">
        <f>IF(likert!E9=1,0.1,IF(likert!E9=2,0.3,IF(likert!E9=3,0.5,IF(likert!E9=4,0.7,IF(likert!E9=5,0.9,IF(likert!E9=6,1,IF(likert!E9=7,1)))))))</f>
        <v>1</v>
      </c>
      <c r="K8" s="29">
        <f>IF(likert!F9=1,0,IF(likert!F9=2,0,IF(likert!F9=3,0.1,IF(likert!F9=4,0.3,IF(likert!F9=5,0.5,IF(likert!F9=6,0.7,IF(likert!F9=7,0.9)))))))</f>
        <v>0.3</v>
      </c>
      <c r="L8" s="27">
        <f>IF(likert!F9=1,0,IF(likert!F9=2,0.1,IF(likert!F9=3,0.3,IF(likert!F9=4,0.5,IF(likert!F9=5,0.7,IF(likert!F9=6,0.9,IF(likert!F9=7,1)))))))</f>
        <v>0.5</v>
      </c>
      <c r="M8" s="28">
        <f>IF(likert!F9=1,0.1,IF(likert!F9=2,0.3,IF(likert!F9=3,0.5,IF(likert!F9=4,0.7,IF(likert!F9=5,0.9,IF(likert!F9=6,1,IF(likert!F9=7,1)))))))</f>
        <v>0.7</v>
      </c>
      <c r="N8" s="26">
        <f>IF(likert!G9=1,0,IF(likert!G9=2,0,IF(likert!G9=3,0.1,IF(likert!G9=4,0.3,IF(likert!G9=5,0.5,IF(likert!G9=6,0.7,IF(likert!G9=7,0.9)))))))</f>
        <v>0.9</v>
      </c>
      <c r="O8" s="31">
        <f>IF(likert!G9=1,0,IF(likert!G9=2,0.1,IF(likert!G9=3,0.3,IF(likert!G9=4,0.5,IF(likert!G9=5,0.7,IF(likert!G9=6,0.9,IF(likert!G9=7,1)))))))</f>
        <v>1</v>
      </c>
      <c r="P8" s="30">
        <f>IF(likert!G9=1,0.1,IF(likert!G9=2,0.3,IF(likert!G9=3,0.5,IF(likert!G9=4,0.7,IF(likert!G9=5,0.9,IF(likert!G9=6,1,IF(likert!G9=7,1)))))))</f>
        <v>1</v>
      </c>
      <c r="Q8" s="26">
        <f>IF(likert!H9=1,0,IF(likert!H9=2,0,IF(likert!H9=3,0.1,IF(likert!H9=4,0.3,IF(likert!H9=5,0.5,IF(likert!H9=6,0.7,IF(likert!H9=7,0.9)))))))</f>
        <v>0.9</v>
      </c>
      <c r="R8" s="31">
        <f>IF(likert!H9=1,0,IF(likert!H9=2,0.1,IF(likert!H9=3,0.3,IF(likert!H9=4,0.5,IF(likert!H9=5,0.7,IF(likert!H9=6,0.9,IF(likert!H9=7,1)))))))</f>
        <v>1</v>
      </c>
      <c r="S8" s="31">
        <f>IF(likert!H9=1,0.1,IF(likert!H9=2,0.3,IF(likert!H9=3,0.5,IF(likert!H9=4,0.7,IF(likert!H9=5,0.9,IF(likert!H9=6,1,IF(likert!H9=7,1)))))))</f>
        <v>1</v>
      </c>
      <c r="T8" s="26">
        <f>IF(likert!I9=1,0,IF(likert!I9=2,0,IF(likert!I9=3,0.1,IF(likert!I9=4,0.3,IF(likert!I9=5,0.5,IF(likert!I9=6,0.7,IF(likert!I9=7,0.9)))))))</f>
        <v>0.3</v>
      </c>
      <c r="U8" s="27">
        <f>IF(likert!I9=1,0,IF(likert!I9=2,0.1,IF(likert!I9=3,0.3,IF(likert!I9=4,0.5,IF(likert!I9=5,0.7,IF(likert!I9=6,0.9,IF(likert!I9=7,1)))))))</f>
        <v>0.5</v>
      </c>
      <c r="V8" s="28">
        <f>IF(likert!I9=1,0.1,IF(likert!I9=2,0.3,IF(likert!I9=3,0.5,IF(likert!I9=4,0.7,IF(likert!I9=5,0.9,IF(likert!I9=6,1,IF(likert!I9=7,1)))))))</f>
        <v>0.7</v>
      </c>
      <c r="W8" s="27">
        <f>IF(likert!J9=1,0,IF(likert!J9=2,0,IF(likert!J9=3,0.1,IF(likert!J9=4,0.3,IF(likert!J9=5,0.5,IF(likert!J9=6,0.7,IF(likert!J9=7,0.9)))))))</f>
        <v>0.9</v>
      </c>
      <c r="X8" s="31">
        <f>IF(likert!J9=1,0,IF(likert!J9=2,0.1,IF(likert!J9=3,0.3,IF(likert!J9=4,0.5,IF(likert!J9=5,0.7,IF(likert!J9=6,0.9,IF(likert!J9=7,1)))))))</f>
        <v>1</v>
      </c>
      <c r="Y8" s="31">
        <f>IF(likert!J9=1,0.1,IF(likert!J9=2,0.3,IF(likert!J9=3,0.5,IF(likert!J9=4,0.7,IF(likert!J9=5,0.9,IF(likert!J9=6,1,IF(likert!J9=7,1)))))))</f>
        <v>1</v>
      </c>
      <c r="Z8" s="26">
        <f>IF(likert!K9=1,0,IF(likert!K9=2,0,IF(likert!K9=3,0.1,IF(likert!K9=4,0.3,IF(likert!K9=5,0.5,IF(likert!K9=6,0.7,IF(likert!K9=7,0.9)))))))</f>
        <v>0.9</v>
      </c>
      <c r="AA8" s="31">
        <f>IF(likert!K9=1,0,IF(likert!K9=2,0.1,IF(likert!K9=3,0.3,IF(likert!K9=4,0.5,IF(likert!K9=5,0.7,IF(likert!K9=6,0.9,IF(likert!K9=7,1)))))))</f>
        <v>1</v>
      </c>
      <c r="AB8" s="30">
        <f>IF(likert!K9=1,0.1,IF(likert!K9=2,0.3,IF(likert!K9=3,0.5,IF(likert!K9=4,0.7,IF(likert!K9=5,0.9,IF(likert!K9=6,1,IF(likert!K9=7,1)))))))</f>
        <v>1</v>
      </c>
      <c r="AC8" s="27">
        <f>IF(likert!L9=1,0,IF(likert!L9=2,0,IF(likert!L9=3,0.1,IF(likert!L9=4,0.3,IF(likert!L9=5,0.5,IF(likert!L9=6,0.7,IF(likert!L9=7,0.9)))))))</f>
        <v>0.9</v>
      </c>
      <c r="AD8" s="31">
        <f>IF(likert!L9=1,0,IF(likert!L9=2,0.1,IF(likert!L9=3,0.3,IF(likert!L9=4,0.5,IF(likert!L9=5,0.7,IF(likert!L9=6,0.9,IF(likert!L9=7,1)))))))</f>
        <v>1</v>
      </c>
      <c r="AE8" s="30">
        <f>IF(likert!L9=1,0.1,IF(likert!L9=2,0.3,IF(likert!L9=3,0.5,IF(likert!L9=4,0.7,IF(likert!L9=5,0.9,IF(likert!L9=6,1,IF(likert!L9=7,1)))))))</f>
        <v>1</v>
      </c>
    </row>
    <row r="9" spans="1:31" s="27" customFormat="1" x14ac:dyDescent="0.3">
      <c r="A9" s="25">
        <v>6</v>
      </c>
      <c r="B9" s="29">
        <f>IF(likert!C10=1,0,IF(likert!C10=2,0,IF(likert!C10=3,0.1,IF(likert!C10=4,0.3,IF(likert!C10=5,0.5,IF(likert!C10=6,0.7,IF(likert!C10=7,0.9)))))))</f>
        <v>0.7</v>
      </c>
      <c r="C9" s="27">
        <f>IF(likert!C10=1,0,IF(likert!C10=2,0.1,IF(likert!C10=3,0.3,IF(likert!C10=4,0.5,IF(likert!C10=5,0.7,IF(likert!C10=6,0.9,IF(likert!C10=7,1)))))))</f>
        <v>0.9</v>
      </c>
      <c r="D9" s="30">
        <f>IF(likert!C10=1,0.1,IF(likert!C10=2,0.3,IF(likert!C10=3,0.5,IF(likert!C10=4,0.7,IF(likert!C10=5,0.9,IF(likert!C10=6,1,IF(likert!C10=7,1)))))))</f>
        <v>1</v>
      </c>
      <c r="E9" s="26">
        <f>IF(likert!D10=1,0,IF(likert!D10=2,0,IF(likert!D10=3,0.1,IF(likert!D10=4,0.3,IF(likert!D10=5,0.5,IF(likert!D10=6,0.7,IF(likert!D10=7,0.9)))))))</f>
        <v>0.5</v>
      </c>
      <c r="F9" s="31">
        <f>IF(likert!D10=1,0,IF(likert!D10=2,0.1,IF(likert!D10=3,0.3,IF(likert!D10=4,0.5,IF(likert!D10=5,0.7,IF(likert!D10=6,0.9,IF(likert!D10=7,1)))))))</f>
        <v>0.7</v>
      </c>
      <c r="G9" s="30">
        <f>IF(likert!D10=1,0.1,IF(likert!D10=2,0.3,IF(likert!D10=3,0.5,IF(likert!D10=4,0.7,IF(likert!D10=5,0.9,IF(likert!D10=6,1,IF(likert!D10=7,1)))))))</f>
        <v>0.9</v>
      </c>
      <c r="H9" s="26">
        <f>IF(likert!E10=1,0,IF(likert!E10=2,0,IF(likert!E10=3,0.1,IF(likert!E10=4,0.3,IF(likert!E10=5,0.5,IF(likert!E10=6,0.7,IF(likert!E10=7,0.9)))))))</f>
        <v>0.3</v>
      </c>
      <c r="I9" s="31">
        <f>IF(likert!E10=1,0,IF(likert!E10=2,0.1,IF(likert!E10=3,0.3,IF(likert!E10=4,0.5,IF(likert!E10=5,0.7,IF(likert!E10=6,0.9,IF(likert!E10=7,1)))))))</f>
        <v>0.5</v>
      </c>
      <c r="J9" s="30">
        <f>IF(likert!E10=1,0.1,IF(likert!E10=2,0.3,IF(likert!E10=3,0.5,IF(likert!E10=4,0.7,IF(likert!E10=5,0.9,IF(likert!E10=6,1,IF(likert!E10=7,1)))))))</f>
        <v>0.7</v>
      </c>
      <c r="K9" s="29">
        <f>IF(likert!F10=1,0,IF(likert!F10=2,0,IF(likert!F10=3,0.1,IF(likert!F10=4,0.3,IF(likert!F10=5,0.5,IF(likert!F10=6,0.7,IF(likert!F10=7,0.9)))))))</f>
        <v>0.1</v>
      </c>
      <c r="L9" s="27">
        <f>IF(likert!F10=1,0,IF(likert!F10=2,0.1,IF(likert!F10=3,0.3,IF(likert!F10=4,0.5,IF(likert!F10=5,0.7,IF(likert!F10=6,0.9,IF(likert!F10=7,1)))))))</f>
        <v>0.3</v>
      </c>
      <c r="M9" s="28">
        <f>IF(likert!F10=1,0.1,IF(likert!F10=2,0.3,IF(likert!F10=3,0.5,IF(likert!F10=4,0.7,IF(likert!F10=5,0.9,IF(likert!F10=6,1,IF(likert!F10=7,1)))))))</f>
        <v>0.5</v>
      </c>
      <c r="N9" s="26">
        <f>IF(likert!G10=1,0,IF(likert!G10=2,0,IF(likert!G10=3,0.1,IF(likert!G10=4,0.3,IF(likert!G10=5,0.5,IF(likert!G10=6,0.7,IF(likert!G10=7,0.9)))))))</f>
        <v>0.7</v>
      </c>
      <c r="O9" s="31">
        <f>IF(likert!G10=1,0,IF(likert!G10=2,0.1,IF(likert!G10=3,0.3,IF(likert!G10=4,0.5,IF(likert!G10=5,0.7,IF(likert!G10=6,0.9,IF(likert!G10=7,1)))))))</f>
        <v>0.9</v>
      </c>
      <c r="P9" s="30">
        <f>IF(likert!G10=1,0.1,IF(likert!G10=2,0.3,IF(likert!G10=3,0.5,IF(likert!G10=4,0.7,IF(likert!G10=5,0.9,IF(likert!G10=6,1,IF(likert!G10=7,1)))))))</f>
        <v>1</v>
      </c>
      <c r="Q9" s="26">
        <f>IF(likert!H10=1,0,IF(likert!H10=2,0,IF(likert!H10=3,0.1,IF(likert!H10=4,0.3,IF(likert!H10=5,0.5,IF(likert!H10=6,0.7,IF(likert!H10=7,0.9)))))))</f>
        <v>0.7</v>
      </c>
      <c r="R9" s="27">
        <f>IF(likert!H10=1,0,IF(likert!H10=2,0.1,IF(likert!H10=3,0.3,IF(likert!H10=4,0.5,IF(likert!H10=5,0.7,IF(likert!H10=6,0.9,IF(likert!H10=7,1)))))))</f>
        <v>0.9</v>
      </c>
      <c r="S9" s="31">
        <f>IF(likert!H10=1,0.1,IF(likert!H10=2,0.3,IF(likert!H10=3,0.5,IF(likert!H10=4,0.7,IF(likert!H10=5,0.9,IF(likert!H10=6,1,IF(likert!H10=7,1)))))))</f>
        <v>1</v>
      </c>
      <c r="T9" s="26">
        <f>IF(likert!I10=1,0,IF(likert!I10=2,0,IF(likert!I10=3,0.1,IF(likert!I10=4,0.3,IF(likert!I10=5,0.5,IF(likert!I10=6,0.7,IF(likert!I10=7,0.9)))))))</f>
        <v>0.3</v>
      </c>
      <c r="U9" s="27">
        <f>IF(likert!I10=1,0,IF(likert!I10=2,0.1,IF(likert!I10=3,0.3,IF(likert!I10=4,0.5,IF(likert!I10=5,0.7,IF(likert!I10=6,0.9,IF(likert!I10=7,1)))))))</f>
        <v>0.5</v>
      </c>
      <c r="V9" s="28">
        <f>IF(likert!I10=1,0.1,IF(likert!I10=2,0.3,IF(likert!I10=3,0.5,IF(likert!I10=4,0.7,IF(likert!I10=5,0.9,IF(likert!I10=6,1,IF(likert!I10=7,1)))))))</f>
        <v>0.7</v>
      </c>
      <c r="W9" s="27">
        <f>IF(likert!J10=1,0,IF(likert!J10=2,0,IF(likert!J10=3,0.1,IF(likert!J10=4,0.3,IF(likert!J10=5,0.5,IF(likert!J10=6,0.7,IF(likert!J10=7,0.9)))))))</f>
        <v>0.3</v>
      </c>
      <c r="X9" s="31">
        <f>IF(likert!J10=1,0,IF(likert!J10=2,0.1,IF(likert!J10=3,0.3,IF(likert!J10=4,0.5,IF(likert!J10=5,0.7,IF(likert!J10=6,0.9,IF(likert!J10=7,1)))))))</f>
        <v>0.5</v>
      </c>
      <c r="Y9" s="31">
        <f>IF(likert!J10=1,0.1,IF(likert!J10=2,0.3,IF(likert!J10=3,0.5,IF(likert!J10=4,0.7,IF(likert!J10=5,0.9,IF(likert!J10=6,1,IF(likert!J10=7,1)))))))</f>
        <v>0.7</v>
      </c>
      <c r="Z9" s="26">
        <f>IF(likert!K10=1,0,IF(likert!K10=2,0,IF(likert!K10=3,0.1,IF(likert!K10=4,0.3,IF(likert!K10=5,0.5,IF(likert!K10=6,0.7,IF(likert!K10=7,0.9)))))))</f>
        <v>0.1</v>
      </c>
      <c r="AA9" s="31">
        <f>IF(likert!K10=1,0,IF(likert!K10=2,0.1,IF(likert!K10=3,0.3,IF(likert!K10=4,0.5,IF(likert!K10=5,0.7,IF(likert!K10=6,0.9,IF(likert!K10=7,1)))))))</f>
        <v>0.3</v>
      </c>
      <c r="AB9" s="30">
        <f>IF(likert!K10=1,0.1,IF(likert!K10=2,0.3,IF(likert!K10=3,0.5,IF(likert!K10=4,0.7,IF(likert!K10=5,0.9,IF(likert!K10=6,1,IF(likert!K10=7,1)))))))</f>
        <v>0.5</v>
      </c>
      <c r="AC9" s="27">
        <f>IF(likert!L10=1,0,IF(likert!L10=2,0,IF(likert!L10=3,0.1,IF(likert!L10=4,0.3,IF(likert!L10=5,0.5,IF(likert!L10=6,0.7,IF(likert!L10=7,0.9)))))))</f>
        <v>0.1</v>
      </c>
      <c r="AD9" s="31">
        <f>IF(likert!L10=1,0,IF(likert!L10=2,0.1,IF(likert!L10=3,0.3,IF(likert!L10=4,0.5,IF(likert!L10=5,0.7,IF(likert!L10=6,0.9,IF(likert!L10=7,1)))))))</f>
        <v>0.3</v>
      </c>
      <c r="AE9" s="30">
        <f>IF(likert!L10=1,0.1,IF(likert!L10=2,0.3,IF(likert!L10=3,0.5,IF(likert!L10=4,0.7,IF(likert!L10=5,0.9,IF(likert!L10=6,1,IF(likert!L10=7,1)))))))</f>
        <v>0.5</v>
      </c>
    </row>
    <row r="10" spans="1:31" s="27" customFormat="1" x14ac:dyDescent="0.3">
      <c r="A10" s="25">
        <v>7</v>
      </c>
      <c r="B10" s="29">
        <f>IF(likert!C11=1,0,IF(likert!C11=2,0,IF(likert!C11=3,0.1,IF(likert!C11=4,0.3,IF(likert!C11=5,0.5,IF(likert!C11=6,0.7,IF(likert!C11=7,0.9)))))))</f>
        <v>0.1</v>
      </c>
      <c r="C10" s="27">
        <f>IF(likert!C11=1,0,IF(likert!C11=2,0.1,IF(likert!C11=3,0.3,IF(likert!C11=4,0.5,IF(likert!C11=5,0.7,IF(likert!C11=6,0.9,IF(likert!C11=7,1)))))))</f>
        <v>0.3</v>
      </c>
      <c r="D10" s="30">
        <f>IF(likert!C11=1,0.1,IF(likert!C11=2,0.3,IF(likert!C11=3,0.5,IF(likert!C11=4,0.7,IF(likert!C11=5,0.9,IF(likert!C11=6,1,IF(likert!C11=7,1)))))))</f>
        <v>0.5</v>
      </c>
      <c r="E10" s="26">
        <f>IF(likert!D11=1,0,IF(likert!D11=2,0,IF(likert!D11=3,0.1,IF(likert!D11=4,0.3,IF(likert!D11=5,0.5,IF(likert!D11=6,0.7,IF(likert!D11=7,0.9)))))))</f>
        <v>0.5</v>
      </c>
      <c r="F10" s="31">
        <f>IF(likert!D11=1,0,IF(likert!D11=2,0.1,IF(likert!D11=3,0.3,IF(likert!D11=4,0.5,IF(likert!D11=5,0.7,IF(likert!D11=6,0.9,IF(likert!D11=7,1)))))))</f>
        <v>0.7</v>
      </c>
      <c r="G10" s="30">
        <f>IF(likert!D11=1,0.1,IF(likert!D11=2,0.3,IF(likert!D11=3,0.5,IF(likert!D11=4,0.7,IF(likert!D11=5,0.9,IF(likert!D11=6,1,IF(likert!D11=7,1)))))))</f>
        <v>0.9</v>
      </c>
      <c r="H10" s="26">
        <f>IF(likert!E11=1,0,IF(likert!E11=2,0,IF(likert!E11=3,0.1,IF(likert!E11=4,0.3,IF(likert!E11=5,0.5,IF(likert!E11=6,0.7,IF(likert!E11=7,0.9)))))))</f>
        <v>0.7</v>
      </c>
      <c r="I10" s="31">
        <f>IF(likert!E11=1,0,IF(likert!E11=2,0.1,IF(likert!E11=3,0.3,IF(likert!E11=4,0.5,IF(likert!E11=5,0.7,IF(likert!E11=6,0.9,IF(likert!E11=7,1)))))))</f>
        <v>0.9</v>
      </c>
      <c r="J10" s="30">
        <f>IF(likert!E11=1,0.1,IF(likert!E11=2,0.3,IF(likert!E11=3,0.5,IF(likert!E11=4,0.7,IF(likert!E11=5,0.9,IF(likert!E11=6,1,IF(likert!E11=7,1)))))))</f>
        <v>1</v>
      </c>
      <c r="K10" s="29">
        <f>IF(likert!F11=1,0,IF(likert!F11=2,0,IF(likert!F11=3,0.1,IF(likert!F11=4,0.3,IF(likert!F11=5,0.5,IF(likert!F11=6,0.7,IF(likert!F11=7,0.9)))))))</f>
        <v>0</v>
      </c>
      <c r="L10" s="27">
        <f>IF(likert!F11=1,0,IF(likert!F11=2,0.1,IF(likert!F11=3,0.3,IF(likert!F11=4,0.5,IF(likert!F11=5,0.7,IF(likert!F11=6,0.9,IF(likert!F11=7,1)))))))</f>
        <v>0.1</v>
      </c>
      <c r="M10" s="28">
        <f>IF(likert!F11=1,0.1,IF(likert!F11=2,0.3,IF(likert!F11=3,0.5,IF(likert!F11=4,0.7,IF(likert!F11=5,0.9,IF(likert!F11=6,1,IF(likert!F11=7,1)))))))</f>
        <v>0.3</v>
      </c>
      <c r="N10" s="26">
        <f>IF(likert!G11=1,0,IF(likert!G11=2,0,IF(likert!G11=3,0.1,IF(likert!G11=4,0.3,IF(likert!G11=5,0.5,IF(likert!G11=6,0.7,IF(likert!G11=7,0.9)))))))</f>
        <v>0.5</v>
      </c>
      <c r="O10" s="31">
        <f>IF(likert!G11=1,0,IF(likert!G11=2,0.1,IF(likert!G11=3,0.3,IF(likert!G11=4,0.5,IF(likert!G11=5,0.7,IF(likert!G11=6,0.9,IF(likert!G11=7,1)))))))</f>
        <v>0.7</v>
      </c>
      <c r="P10" s="30">
        <f>IF(likert!G11=1,0.1,IF(likert!G11=2,0.3,IF(likert!G11=3,0.5,IF(likert!G11=4,0.7,IF(likert!G11=5,0.9,IF(likert!G11=6,1,IF(likert!G11=7,1)))))))</f>
        <v>0.9</v>
      </c>
      <c r="Q10" s="26">
        <f>IF(likert!H11=1,0,IF(likert!H11=2,0,IF(likert!H11=3,0.1,IF(likert!H11=4,0.3,IF(likert!H11=5,0.5,IF(likert!H11=6,0.7,IF(likert!H11=7,0.9)))))))</f>
        <v>0.7</v>
      </c>
      <c r="R10" s="27">
        <f>IF(likert!H11=1,0,IF(likert!H11=2,0.1,IF(likert!H11=3,0.3,IF(likert!H11=4,0.5,IF(likert!H11=5,0.7,IF(likert!H11=6,0.9,IF(likert!H11=7,1)))))))</f>
        <v>0.9</v>
      </c>
      <c r="S10" s="31">
        <f>IF(likert!H11=1,0.1,IF(likert!H11=2,0.3,IF(likert!H11=3,0.5,IF(likert!H11=4,0.7,IF(likert!H11=5,0.9,IF(likert!H11=6,1,IF(likert!H11=7,1)))))))</f>
        <v>1</v>
      </c>
      <c r="T10" s="29">
        <f>IF(likert!I11=1,0,IF(likert!I11=2,0,IF(likert!I11=3,0.1,IF(likert!I11=4,0.3,IF(likert!I11=5,0.5,IF(likert!I11=6,0.7,IF(likert!I11=7,0.9)))))))</f>
        <v>0</v>
      </c>
      <c r="U10" s="27">
        <f>IF(likert!I11=1,0,IF(likert!I11=2,0.1,IF(likert!I11=3,0.3,IF(likert!I11=4,0.5,IF(likert!I11=5,0.7,IF(likert!I11=6,0.9,IF(likert!I11=7,1)))))))</f>
        <v>0.1</v>
      </c>
      <c r="V10" s="28">
        <f>IF(likert!I11=1,0.1,IF(likert!I11=2,0.3,IF(likert!I11=3,0.5,IF(likert!I11=4,0.7,IF(likert!I11=5,0.9,IF(likert!I11=6,1,IF(likert!I11=7,1)))))))</f>
        <v>0.3</v>
      </c>
      <c r="W10" s="27">
        <f>IF(likert!J11=1,0,IF(likert!J11=2,0,IF(likert!J11=3,0.1,IF(likert!J11=4,0.3,IF(likert!J11=5,0.5,IF(likert!J11=6,0.7,IF(likert!J11=7,0.9)))))))</f>
        <v>0.7</v>
      </c>
      <c r="X10" s="31">
        <f>IF(likert!J11=1,0,IF(likert!J11=2,0.1,IF(likert!J11=3,0.3,IF(likert!J11=4,0.5,IF(likert!J11=5,0.7,IF(likert!J11=6,0.9,IF(likert!J11=7,1)))))))</f>
        <v>0.9</v>
      </c>
      <c r="Y10" s="31">
        <f>IF(likert!J11=1,0.1,IF(likert!J11=2,0.3,IF(likert!J11=3,0.5,IF(likert!J11=4,0.7,IF(likert!J11=5,0.9,IF(likert!J11=6,1,IF(likert!J11=7,1)))))))</f>
        <v>1</v>
      </c>
      <c r="Z10" s="26">
        <f>IF(likert!K11=1,0,IF(likert!K11=2,0,IF(likert!K11=3,0.1,IF(likert!K11=4,0.3,IF(likert!K11=5,0.5,IF(likert!K11=6,0.7,IF(likert!K11=7,0.9)))))))</f>
        <v>0.7</v>
      </c>
      <c r="AA10" s="31">
        <f>IF(likert!K11=1,0,IF(likert!K11=2,0.1,IF(likert!K11=3,0.3,IF(likert!K11=4,0.5,IF(likert!K11=5,0.7,IF(likert!K11=6,0.9,IF(likert!K11=7,1)))))))</f>
        <v>0.9</v>
      </c>
      <c r="AB10" s="30">
        <f>IF(likert!K11=1,0.1,IF(likert!K11=2,0.3,IF(likert!K11=3,0.5,IF(likert!K11=4,0.7,IF(likert!K11=5,0.9,IF(likert!K11=6,1,IF(likert!K11=7,1)))))))</f>
        <v>1</v>
      </c>
      <c r="AC10" s="27">
        <f>IF(likert!L11=1,0,IF(likert!L11=2,0,IF(likert!L11=3,0.1,IF(likert!L11=4,0.3,IF(likert!L11=5,0.5,IF(likert!L11=6,0.7,IF(likert!L11=7,0.9)))))))</f>
        <v>0.7</v>
      </c>
      <c r="AD10" s="31">
        <f>IF(likert!L11=1,0,IF(likert!L11=2,0.1,IF(likert!L11=3,0.3,IF(likert!L11=4,0.5,IF(likert!L11=5,0.7,IF(likert!L11=6,0.9,IF(likert!L11=7,1)))))))</f>
        <v>0.9</v>
      </c>
      <c r="AE10" s="30">
        <f>IF(likert!L11=1,0.1,IF(likert!L11=2,0.3,IF(likert!L11=3,0.5,IF(likert!L11=4,0.7,IF(likert!L11=5,0.9,IF(likert!L11=6,1,IF(likert!L11=7,1)))))))</f>
        <v>1</v>
      </c>
    </row>
    <row r="11" spans="1:31" s="27" customFormat="1" x14ac:dyDescent="0.3">
      <c r="A11" s="25">
        <v>8</v>
      </c>
      <c r="B11" s="29">
        <f>IF(likert!C12=1,0,IF(likert!C12=2,0,IF(likert!C12=3,0.1,IF(likert!C12=4,0.3,IF(likert!C12=5,0.5,IF(likert!C12=6,0.7,IF(likert!C12=7,0.9)))))))</f>
        <v>0.7</v>
      </c>
      <c r="C11" s="27">
        <f>IF(likert!C12=1,0,IF(likert!C12=2,0.1,IF(likert!C12=3,0.3,IF(likert!C12=4,0.5,IF(likert!C12=5,0.7,IF(likert!C12=6,0.9,IF(likert!C12=7,1)))))))</f>
        <v>0.9</v>
      </c>
      <c r="D11" s="30">
        <f>IF(likert!C12=1,0.1,IF(likert!C12=2,0.3,IF(likert!C12=3,0.5,IF(likert!C12=4,0.7,IF(likert!C12=5,0.9,IF(likert!C12=6,1,IF(likert!C12=7,1)))))))</f>
        <v>1</v>
      </c>
      <c r="E11" s="26">
        <f>IF(likert!D12=1,0,IF(likert!D12=2,0,IF(likert!D12=3,0.1,IF(likert!D12=4,0.3,IF(likert!D12=5,0.5,IF(likert!D12=6,0.7,IF(likert!D12=7,0.9)))))))</f>
        <v>0.9</v>
      </c>
      <c r="F11" s="31">
        <f>IF(likert!D12=1,0,IF(likert!D12=2,0.1,IF(likert!D12=3,0.3,IF(likert!D12=4,0.5,IF(likert!D12=5,0.7,IF(likert!D12=6,0.9,IF(likert!D12=7,1)))))))</f>
        <v>1</v>
      </c>
      <c r="G11" s="30">
        <f>IF(likert!D12=1,0.1,IF(likert!D12=2,0.3,IF(likert!D12=3,0.5,IF(likert!D12=4,0.7,IF(likert!D12=5,0.9,IF(likert!D12=6,1,IF(likert!D12=7,1)))))))</f>
        <v>1</v>
      </c>
      <c r="H11" s="26">
        <f>IF(likert!E12=1,0,IF(likert!E12=2,0,IF(likert!E12=3,0.1,IF(likert!E12=4,0.3,IF(likert!E12=5,0.5,IF(likert!E12=6,0.7,IF(likert!E12=7,0.9)))))))</f>
        <v>0.5</v>
      </c>
      <c r="I11" s="31">
        <f>IF(likert!E12=1,0,IF(likert!E12=2,0.1,IF(likert!E12=3,0.3,IF(likert!E12=4,0.5,IF(likert!E12=5,0.7,IF(likert!E12=6,0.9,IF(likert!E12=7,1)))))))</f>
        <v>0.7</v>
      </c>
      <c r="J11" s="30">
        <f>IF(likert!E12=1,0.1,IF(likert!E12=2,0.3,IF(likert!E12=3,0.5,IF(likert!E12=4,0.7,IF(likert!E12=5,0.9,IF(likert!E12=6,1,IF(likert!E12=7,1)))))))</f>
        <v>0.9</v>
      </c>
      <c r="K11" s="29">
        <f>IF(likert!F12=1,0,IF(likert!F12=2,0,IF(likert!F12=3,0.1,IF(likert!F12=4,0.3,IF(likert!F12=5,0.5,IF(likert!F12=6,0.7,IF(likert!F12=7,0.9)))))))</f>
        <v>0.3</v>
      </c>
      <c r="L11" s="27">
        <f>IF(likert!F12=1,0,IF(likert!F12=2,0.1,IF(likert!F12=3,0.3,IF(likert!F12=4,0.5,IF(likert!F12=5,0.7,IF(likert!F12=6,0.9,IF(likert!F12=7,1)))))))</f>
        <v>0.5</v>
      </c>
      <c r="M11" s="28">
        <f>IF(likert!F12=1,0.1,IF(likert!F12=2,0.3,IF(likert!F12=3,0.5,IF(likert!F12=4,0.7,IF(likert!F12=5,0.9,IF(likert!F12=6,1,IF(likert!F12=7,1)))))))</f>
        <v>0.7</v>
      </c>
      <c r="N11" s="26">
        <f>IF(likert!G12=1,0,IF(likert!G12=2,0,IF(likert!G12=3,0.1,IF(likert!G12=4,0.3,IF(likert!G12=5,0.5,IF(likert!G12=6,0.7,IF(likert!G12=7,0.9)))))))</f>
        <v>0.5</v>
      </c>
      <c r="O11" s="31">
        <f>IF(likert!G12=1,0,IF(likert!G12=2,0.1,IF(likert!G12=3,0.3,IF(likert!G12=4,0.5,IF(likert!G12=5,0.7,IF(likert!G12=6,0.9,IF(likert!G12=7,1)))))))</f>
        <v>0.7</v>
      </c>
      <c r="P11" s="30">
        <f>IF(likert!G12=1,0.1,IF(likert!G12=2,0.3,IF(likert!G12=3,0.5,IF(likert!G12=4,0.7,IF(likert!G12=5,0.9,IF(likert!G12=6,1,IF(likert!G12=7,1)))))))</f>
        <v>0.9</v>
      </c>
      <c r="Q11" s="26">
        <f>IF(likert!H12=1,0,IF(likert!H12=2,0,IF(likert!H12=3,0.1,IF(likert!H12=4,0.3,IF(likert!H12=5,0.5,IF(likert!H12=6,0.7,IF(likert!H12=7,0.9)))))))</f>
        <v>0.3</v>
      </c>
      <c r="R11" s="27">
        <f>IF(likert!H12=1,0,IF(likert!H12=2,0.1,IF(likert!H12=3,0.3,IF(likert!H12=4,0.5,IF(likert!H12=5,0.7,IF(likert!H12=6,0.9,IF(likert!H12=7,1)))))))</f>
        <v>0.5</v>
      </c>
      <c r="S11" s="31">
        <f>IF(likert!H12=1,0.1,IF(likert!H12=2,0.3,IF(likert!H12=3,0.5,IF(likert!H12=4,0.7,IF(likert!H12=5,0.9,IF(likert!H12=6,1,IF(likert!H12=7,1)))))))</f>
        <v>0.7</v>
      </c>
      <c r="T11" s="26">
        <f>IF(likert!I12=1,0,IF(likert!I12=2,0,IF(likert!I12=3,0.1,IF(likert!I12=4,0.3,IF(likert!I12=5,0.5,IF(likert!I12=6,0.7,IF(likert!I12=7,0.9)))))))</f>
        <v>0.1</v>
      </c>
      <c r="U11" s="27">
        <f>IF(likert!I12=1,0,IF(likert!I12=2,0.1,IF(likert!I12=3,0.3,IF(likert!I12=4,0.5,IF(likert!I12=5,0.7,IF(likert!I12=6,0.9,IF(likert!I12=7,1)))))))</f>
        <v>0.3</v>
      </c>
      <c r="V11" s="28">
        <f>IF(likert!I12=1,0.1,IF(likert!I12=2,0.3,IF(likert!I12=3,0.5,IF(likert!I12=4,0.7,IF(likert!I12=5,0.9,IF(likert!I12=6,1,IF(likert!I12=7,1)))))))</f>
        <v>0.5</v>
      </c>
      <c r="W11" s="27">
        <f>IF(likert!J12=1,0,IF(likert!J12=2,0,IF(likert!J12=3,0.1,IF(likert!J12=4,0.3,IF(likert!J12=5,0.5,IF(likert!J12=6,0.7,IF(likert!J12=7,0.9)))))))</f>
        <v>0.5</v>
      </c>
      <c r="X11" s="31">
        <f>IF(likert!J12=1,0,IF(likert!J12=2,0.1,IF(likert!J12=3,0.3,IF(likert!J12=4,0.5,IF(likert!J12=5,0.7,IF(likert!J12=6,0.9,IF(likert!J12=7,1)))))))</f>
        <v>0.7</v>
      </c>
      <c r="Y11" s="31">
        <f>IF(likert!J12=1,0.1,IF(likert!J12=2,0.3,IF(likert!J12=3,0.5,IF(likert!J12=4,0.7,IF(likert!J12=5,0.9,IF(likert!J12=6,1,IF(likert!J12=7,1)))))))</f>
        <v>0.9</v>
      </c>
      <c r="Z11" s="26">
        <f>IF(likert!K12=1,0,IF(likert!K12=2,0,IF(likert!K12=3,0.1,IF(likert!K12=4,0.3,IF(likert!K12=5,0.5,IF(likert!K12=6,0.7,IF(likert!K12=7,0.9)))))))</f>
        <v>0.9</v>
      </c>
      <c r="AA11" s="31">
        <f>IF(likert!K12=1,0,IF(likert!K12=2,0.1,IF(likert!K12=3,0.3,IF(likert!K12=4,0.5,IF(likert!K12=5,0.7,IF(likert!K12=6,0.9,IF(likert!K12=7,1)))))))</f>
        <v>1</v>
      </c>
      <c r="AB11" s="30">
        <f>IF(likert!K12=1,0.1,IF(likert!K12=2,0.3,IF(likert!K12=3,0.5,IF(likert!K12=4,0.7,IF(likert!K12=5,0.9,IF(likert!K12=6,1,IF(likert!K12=7,1)))))))</f>
        <v>1</v>
      </c>
      <c r="AC11" s="27">
        <f>IF(likert!L12=1,0,IF(likert!L12=2,0,IF(likert!L12=3,0.1,IF(likert!L12=4,0.3,IF(likert!L12=5,0.5,IF(likert!L12=6,0.7,IF(likert!L12=7,0.9)))))))</f>
        <v>0.9</v>
      </c>
      <c r="AD11" s="31">
        <f>IF(likert!L12=1,0,IF(likert!L12=2,0.1,IF(likert!L12=3,0.3,IF(likert!L12=4,0.5,IF(likert!L12=5,0.7,IF(likert!L12=6,0.9,IF(likert!L12=7,1)))))))</f>
        <v>1</v>
      </c>
      <c r="AE11" s="30">
        <f>IF(likert!L12=1,0.1,IF(likert!L12=2,0.3,IF(likert!L12=3,0.5,IF(likert!L12=4,0.7,IF(likert!L12=5,0.9,IF(likert!L12=6,1,IF(likert!L12=7,1)))))))</f>
        <v>1</v>
      </c>
    </row>
    <row r="12" spans="1:31" s="27" customFormat="1" x14ac:dyDescent="0.3">
      <c r="A12" s="25">
        <v>9</v>
      </c>
      <c r="B12" s="29">
        <f>IF(likert!C13=1,0,IF(likert!C13=2,0,IF(likert!C13=3,0.1,IF(likert!C13=4,0.3,IF(likert!C13=5,0.5,IF(likert!C13=6,0.7,IF(likert!C13=7,0.9)))))))</f>
        <v>0</v>
      </c>
      <c r="C12" s="27">
        <f>IF(likert!C13=1,0,IF(likert!C13=2,0.1,IF(likert!C13=3,0.3,IF(likert!C13=4,0.5,IF(likert!C13=5,0.7,IF(likert!C13=6,0.9,IF(likert!C13=7,1)))))))</f>
        <v>0.1</v>
      </c>
      <c r="D12" s="30">
        <f>IF(likert!C13=1,0.1,IF(likert!C13=2,0.3,IF(likert!C13=3,0.5,IF(likert!C13=4,0.7,IF(likert!C13=5,0.9,IF(likert!C13=6,1,IF(likert!C13=7,1)))))))</f>
        <v>0.3</v>
      </c>
      <c r="E12" s="26">
        <f>IF(likert!D13=1,0,IF(likert!D13=2,0,IF(likert!D13=3,0.1,IF(likert!D13=4,0.3,IF(likert!D13=5,0.5,IF(likert!D13=6,0.7,IF(likert!D13=7,0.9)))))))</f>
        <v>0.5</v>
      </c>
      <c r="F12" s="31">
        <f>IF(likert!D13=1,0,IF(likert!D13=2,0.1,IF(likert!D13=3,0.3,IF(likert!D13=4,0.5,IF(likert!D13=5,0.7,IF(likert!D13=6,0.9,IF(likert!D13=7,1)))))))</f>
        <v>0.7</v>
      </c>
      <c r="G12" s="30">
        <f>IF(likert!D13=1,0.1,IF(likert!D13=2,0.3,IF(likert!D13=3,0.5,IF(likert!D13=4,0.7,IF(likert!D13=5,0.9,IF(likert!D13=6,1,IF(likert!D13=7,1)))))))</f>
        <v>0.9</v>
      </c>
      <c r="H12" s="26">
        <f>IF(likert!E13=1,0,IF(likert!E13=2,0,IF(likert!E13=3,0.1,IF(likert!E13=4,0.3,IF(likert!E13=5,0.5,IF(likert!E13=6,0.7,IF(likert!E13=7,0.9)))))))</f>
        <v>0.5</v>
      </c>
      <c r="I12" s="31">
        <f>IF(likert!E13=1,0,IF(likert!E13=2,0.1,IF(likert!E13=3,0.3,IF(likert!E13=4,0.5,IF(likert!E13=5,0.7,IF(likert!E13=6,0.9,IF(likert!E13=7,1)))))))</f>
        <v>0.7</v>
      </c>
      <c r="J12" s="30">
        <f>IF(likert!E13=1,0.1,IF(likert!E13=2,0.3,IF(likert!E13=3,0.5,IF(likert!E13=4,0.7,IF(likert!E13=5,0.9,IF(likert!E13=6,1,IF(likert!E13=7,1)))))))</f>
        <v>0.9</v>
      </c>
      <c r="K12" s="29">
        <f>IF(likert!F13=1,0,IF(likert!F13=2,0,IF(likert!F13=3,0.1,IF(likert!F13=4,0.3,IF(likert!F13=5,0.5,IF(likert!F13=6,0.7,IF(likert!F13=7,0.9)))))))</f>
        <v>0.3</v>
      </c>
      <c r="L12" s="27">
        <f>IF(likert!F13=1,0,IF(likert!F13=2,0.1,IF(likert!F13=3,0.3,IF(likert!F13=4,0.5,IF(likert!F13=5,0.7,IF(likert!F13=6,0.9,IF(likert!F13=7,1)))))))</f>
        <v>0.5</v>
      </c>
      <c r="M12" s="28">
        <f>IF(likert!F13=1,0.1,IF(likert!F13=2,0.3,IF(likert!F13=3,0.5,IF(likert!F13=4,0.7,IF(likert!F13=5,0.9,IF(likert!F13=6,1,IF(likert!F13=7,1)))))))</f>
        <v>0.7</v>
      </c>
      <c r="N12" s="26">
        <f>IF(likert!G13=1,0,IF(likert!G13=2,0,IF(likert!G13=3,0.1,IF(likert!G13=4,0.3,IF(likert!G13=5,0.5,IF(likert!G13=6,0.7,IF(likert!G13=7,0.9)))))))</f>
        <v>0.7</v>
      </c>
      <c r="O12" s="31">
        <f>IF(likert!G13=1,0,IF(likert!G13=2,0.1,IF(likert!G13=3,0.3,IF(likert!G13=4,0.5,IF(likert!G13=5,0.7,IF(likert!G13=6,0.9,IF(likert!G13=7,1)))))))</f>
        <v>0.9</v>
      </c>
      <c r="P12" s="30">
        <f>IF(likert!G13=1,0.1,IF(likert!G13=2,0.3,IF(likert!G13=3,0.5,IF(likert!G13=4,0.7,IF(likert!G13=5,0.9,IF(likert!G13=6,1,IF(likert!G13=7,1)))))))</f>
        <v>1</v>
      </c>
      <c r="Q12" s="26">
        <f>IF(likert!H13=1,0,IF(likert!H13=2,0,IF(likert!H13=3,0.1,IF(likert!H13=4,0.3,IF(likert!H13=5,0.5,IF(likert!H13=6,0.7,IF(likert!H13=7,0.9)))))))</f>
        <v>0.7</v>
      </c>
      <c r="R12" s="27">
        <f>IF(likert!H13=1,0,IF(likert!H13=2,0.1,IF(likert!H13=3,0.3,IF(likert!H13=4,0.5,IF(likert!H13=5,0.7,IF(likert!H13=6,0.9,IF(likert!H13=7,1)))))))</f>
        <v>0.9</v>
      </c>
      <c r="S12" s="31">
        <f>IF(likert!H13=1,0.1,IF(likert!H13=2,0.3,IF(likert!H13=3,0.5,IF(likert!H13=4,0.7,IF(likert!H13=5,0.9,IF(likert!H13=6,1,IF(likert!H13=7,1)))))))</f>
        <v>1</v>
      </c>
      <c r="T12" s="26">
        <f>IF(likert!I13=1,0,IF(likert!I13=2,0,IF(likert!I13=3,0.1,IF(likert!I13=4,0.3,IF(likert!I13=5,0.5,IF(likert!I13=6,0.7,IF(likert!I13=7,0.9)))))))</f>
        <v>0.5</v>
      </c>
      <c r="U12" s="27">
        <f>IF(likert!I13=1,0,IF(likert!I13=2,0.1,IF(likert!I13=3,0.3,IF(likert!I13=4,0.5,IF(likert!I13=5,0.7,IF(likert!I13=6,0.9,IF(likert!I13=7,1)))))))</f>
        <v>0.7</v>
      </c>
      <c r="V12" s="28">
        <f>IF(likert!I13=1,0.1,IF(likert!I13=2,0.3,IF(likert!I13=3,0.5,IF(likert!I13=4,0.7,IF(likert!I13=5,0.9,IF(likert!I13=6,1,IF(likert!I13=7,1)))))))</f>
        <v>0.9</v>
      </c>
      <c r="W12" s="27">
        <f>IF(likert!J13=1,0,IF(likert!J13=2,0,IF(likert!J13=3,0.1,IF(likert!J13=4,0.3,IF(likert!J13=5,0.5,IF(likert!J13=6,0.7,IF(likert!J13=7,0.9)))))))</f>
        <v>0.5</v>
      </c>
      <c r="X12" s="31">
        <f>IF(likert!J13=1,0,IF(likert!J13=2,0.1,IF(likert!J13=3,0.3,IF(likert!J13=4,0.5,IF(likert!J13=5,0.7,IF(likert!J13=6,0.9,IF(likert!J13=7,1)))))))</f>
        <v>0.7</v>
      </c>
      <c r="Y12" s="31">
        <f>IF(likert!J13=1,0.1,IF(likert!J13=2,0.3,IF(likert!J13=3,0.5,IF(likert!J13=4,0.7,IF(likert!J13=5,0.9,IF(likert!J13=6,1,IF(likert!J13=7,1)))))))</f>
        <v>0.9</v>
      </c>
      <c r="Z12" s="26">
        <f>IF(likert!K13=1,0,IF(likert!K13=2,0,IF(likert!K13=3,0.1,IF(likert!K13=4,0.3,IF(likert!K13=5,0.5,IF(likert!K13=6,0.7,IF(likert!K13=7,0.9)))))))</f>
        <v>0.7</v>
      </c>
      <c r="AA12" s="31">
        <f>IF(likert!K13=1,0,IF(likert!K13=2,0.1,IF(likert!K13=3,0.3,IF(likert!K13=4,0.5,IF(likert!K13=5,0.7,IF(likert!K13=6,0.9,IF(likert!K13=7,1)))))))</f>
        <v>0.9</v>
      </c>
      <c r="AB12" s="30">
        <f>IF(likert!K13=1,0.1,IF(likert!K13=2,0.3,IF(likert!K13=3,0.5,IF(likert!K13=4,0.7,IF(likert!K13=5,0.9,IF(likert!K13=6,1,IF(likert!K13=7,1)))))))</f>
        <v>1</v>
      </c>
      <c r="AC12" s="27">
        <f>IF(likert!L13=1,0,IF(likert!L13=2,0,IF(likert!L13=3,0.1,IF(likert!L13=4,0.3,IF(likert!L13=5,0.5,IF(likert!L13=6,0.7,IF(likert!L13=7,0.9)))))))</f>
        <v>0.7</v>
      </c>
      <c r="AD12" s="31">
        <f>IF(likert!L13=1,0,IF(likert!L13=2,0.1,IF(likert!L13=3,0.3,IF(likert!L13=4,0.5,IF(likert!L13=5,0.7,IF(likert!L13=6,0.9,IF(likert!L13=7,1)))))))</f>
        <v>0.9</v>
      </c>
      <c r="AE12" s="30">
        <f>IF(likert!L13=1,0.1,IF(likert!L13=2,0.3,IF(likert!L13=3,0.5,IF(likert!L13=4,0.7,IF(likert!L13=5,0.9,IF(likert!L13=6,1,IF(likert!L13=7,1)))))))</f>
        <v>1</v>
      </c>
    </row>
    <row r="13" spans="1:31" s="27" customFormat="1" x14ac:dyDescent="0.3">
      <c r="A13" s="25">
        <v>10</v>
      </c>
      <c r="B13" s="29">
        <f>IF(likert!C14=1,0,IF(likert!C14=2,0,IF(likert!C14=3,0.1,IF(likert!C14=4,0.3,IF(likert!C14=5,0.5,IF(likert!C14=6,0.7,IF(likert!C14=7,0.9)))))))</f>
        <v>0.3</v>
      </c>
      <c r="C13" s="27">
        <f>IF(likert!C14=1,0,IF(likert!C14=2,0.1,IF(likert!C14=3,0.3,IF(likert!C14=4,0.5,IF(likert!C14=5,0.7,IF(likert!C14=6,0.9,IF(likert!C14=7,1)))))))</f>
        <v>0.5</v>
      </c>
      <c r="D13" s="30">
        <f>IF(likert!C14=1,0.1,IF(likert!C14=2,0.3,IF(likert!C14=3,0.5,IF(likert!C14=4,0.7,IF(likert!C14=5,0.9,IF(likert!C14=6,1,IF(likert!C14=7,1)))))))</f>
        <v>0.7</v>
      </c>
      <c r="E13" s="26">
        <f>IF(likert!D14=1,0,IF(likert!D14=2,0,IF(likert!D14=3,0.1,IF(likert!D14=4,0.3,IF(likert!D14=5,0.5,IF(likert!D14=6,0.7,IF(likert!D14=7,0.9)))))))</f>
        <v>0.5</v>
      </c>
      <c r="F13" s="31">
        <f>IF(likert!D14=1,0,IF(likert!D14=2,0.1,IF(likert!D14=3,0.3,IF(likert!D14=4,0.5,IF(likert!D14=5,0.7,IF(likert!D14=6,0.9,IF(likert!D14=7,1)))))))</f>
        <v>0.7</v>
      </c>
      <c r="G13" s="30">
        <f>IF(likert!D14=1,0.1,IF(likert!D14=2,0.3,IF(likert!D14=3,0.5,IF(likert!D14=4,0.7,IF(likert!D14=5,0.9,IF(likert!D14=6,1,IF(likert!D14=7,1)))))))</f>
        <v>0.9</v>
      </c>
      <c r="H13" s="26">
        <f>IF(likert!E14=1,0,IF(likert!E14=2,0,IF(likert!E14=3,0.1,IF(likert!E14=4,0.3,IF(likert!E14=5,0.5,IF(likert!E14=6,0.7,IF(likert!E14=7,0.9)))))))</f>
        <v>0.7</v>
      </c>
      <c r="I13" s="31">
        <f>IF(likert!E14=1,0,IF(likert!E14=2,0.1,IF(likert!E14=3,0.3,IF(likert!E14=4,0.5,IF(likert!E14=5,0.7,IF(likert!E14=6,0.9,IF(likert!E14=7,1)))))))</f>
        <v>0.9</v>
      </c>
      <c r="J13" s="30">
        <f>IF(likert!E14=1,0.1,IF(likert!E14=2,0.3,IF(likert!E14=3,0.5,IF(likert!E14=4,0.7,IF(likert!E14=5,0.9,IF(likert!E14=6,1,IF(likert!E14=7,1)))))))</f>
        <v>1</v>
      </c>
      <c r="K13" s="29">
        <f>IF(likert!F14=1,0,IF(likert!F14=2,0,IF(likert!F14=3,0.1,IF(likert!F14=4,0.3,IF(likert!F14=5,0.5,IF(likert!F14=6,0.7,IF(likert!F14=7,0.9)))))))</f>
        <v>0.3</v>
      </c>
      <c r="L13" s="27">
        <f>IF(likert!F14=1,0,IF(likert!F14=2,0.1,IF(likert!F14=3,0.3,IF(likert!F14=4,0.5,IF(likert!F14=5,0.7,IF(likert!F14=6,0.9,IF(likert!F14=7,1)))))))</f>
        <v>0.5</v>
      </c>
      <c r="M13" s="28">
        <f>IF(likert!F14=1,0.1,IF(likert!F14=2,0.3,IF(likert!F14=3,0.5,IF(likert!F14=4,0.7,IF(likert!F14=5,0.9,IF(likert!F14=6,1,IF(likert!F14=7,1)))))))</f>
        <v>0.7</v>
      </c>
      <c r="N13" s="26">
        <f>IF(likert!G14=1,0,IF(likert!G14=2,0,IF(likert!G14=3,0.1,IF(likert!G14=4,0.3,IF(likert!G14=5,0.5,IF(likert!G14=6,0.7,IF(likert!G14=7,0.9)))))))</f>
        <v>0.5</v>
      </c>
      <c r="O13" s="31">
        <f>IF(likert!G14=1,0,IF(likert!G14=2,0.1,IF(likert!G14=3,0.3,IF(likert!G14=4,0.5,IF(likert!G14=5,0.7,IF(likert!G14=6,0.9,IF(likert!G14=7,1)))))))</f>
        <v>0.7</v>
      </c>
      <c r="P13" s="30">
        <f>IF(likert!G14=1,0.1,IF(likert!G14=2,0.3,IF(likert!G14=3,0.5,IF(likert!G14=4,0.7,IF(likert!G14=5,0.9,IF(likert!G14=6,1,IF(likert!G14=7,1)))))))</f>
        <v>0.9</v>
      </c>
      <c r="Q13" s="26">
        <f>IF(likert!H14=1,0,IF(likert!H14=2,0,IF(likert!H14=3,0.1,IF(likert!H14=4,0.3,IF(likert!H14=5,0.5,IF(likert!H14=6,0.7,IF(likert!H14=7,0.9)))))))</f>
        <v>0.7</v>
      </c>
      <c r="R13" s="27">
        <f>IF(likert!H14=1,0,IF(likert!H14=2,0.1,IF(likert!H14=3,0.3,IF(likert!H14=4,0.5,IF(likert!H14=5,0.7,IF(likert!H14=6,0.9,IF(likert!H14=7,1)))))))</f>
        <v>0.9</v>
      </c>
      <c r="S13" s="31">
        <f>IF(likert!H14=1,0.1,IF(likert!H14=2,0.3,IF(likert!H14=3,0.5,IF(likert!H14=4,0.7,IF(likert!H14=5,0.9,IF(likert!H14=6,1,IF(likert!H14=7,1)))))))</f>
        <v>1</v>
      </c>
      <c r="T13" s="26">
        <f>IF(likert!I14=1,0,IF(likert!I14=2,0,IF(likert!I14=3,0.1,IF(likert!I14=4,0.3,IF(likert!I14=5,0.5,IF(likert!I14=6,0.7,IF(likert!I14=7,0.9)))))))</f>
        <v>0.3</v>
      </c>
      <c r="U13" s="27">
        <f>IF(likert!I14=1,0,IF(likert!I14=2,0.1,IF(likert!I14=3,0.3,IF(likert!I14=4,0.5,IF(likert!I14=5,0.7,IF(likert!I14=6,0.9,IF(likert!I14=7,1)))))))</f>
        <v>0.5</v>
      </c>
      <c r="V13" s="28">
        <f>IF(likert!I14=1,0.1,IF(likert!I14=2,0.3,IF(likert!I14=3,0.5,IF(likert!I14=4,0.7,IF(likert!I14=5,0.9,IF(likert!I14=6,1,IF(likert!I14=7,1)))))))</f>
        <v>0.7</v>
      </c>
      <c r="W13" s="27">
        <f>IF(likert!J14=1,0,IF(likert!J14=2,0,IF(likert!J14=3,0.1,IF(likert!J14=4,0.3,IF(likert!J14=5,0.5,IF(likert!J14=6,0.7,IF(likert!J14=7,0.9)))))))</f>
        <v>0.7</v>
      </c>
      <c r="X13" s="31">
        <f>IF(likert!J14=1,0,IF(likert!J14=2,0.1,IF(likert!J14=3,0.3,IF(likert!J14=4,0.5,IF(likert!J14=5,0.7,IF(likert!J14=6,0.9,IF(likert!J14=7,1)))))))</f>
        <v>0.9</v>
      </c>
      <c r="Y13" s="31">
        <f>IF(likert!J14=1,0.1,IF(likert!J14=2,0.3,IF(likert!J14=3,0.5,IF(likert!J14=4,0.7,IF(likert!J14=5,0.9,IF(likert!J14=6,1,IF(likert!J14=7,1)))))))</f>
        <v>1</v>
      </c>
      <c r="Z13" s="26">
        <f>IF(likert!K14=1,0,IF(likert!K14=2,0,IF(likert!K14=3,0.1,IF(likert!K14=4,0.3,IF(likert!K14=5,0.5,IF(likert!K14=6,0.7,IF(likert!K14=7,0.9)))))))</f>
        <v>0.7</v>
      </c>
      <c r="AA13" s="31">
        <f>IF(likert!K14=1,0,IF(likert!K14=2,0.1,IF(likert!K14=3,0.3,IF(likert!K14=4,0.5,IF(likert!K14=5,0.7,IF(likert!K14=6,0.9,IF(likert!K14=7,1)))))))</f>
        <v>0.9</v>
      </c>
      <c r="AB13" s="30">
        <f>IF(likert!K14=1,0.1,IF(likert!K14=2,0.3,IF(likert!K14=3,0.5,IF(likert!K14=4,0.7,IF(likert!K14=5,0.9,IF(likert!K14=6,1,IF(likert!K14=7,1)))))))</f>
        <v>1</v>
      </c>
      <c r="AC13" s="27">
        <f>IF(likert!L14=1,0,IF(likert!L14=2,0,IF(likert!L14=3,0.1,IF(likert!L14=4,0.3,IF(likert!L14=5,0.5,IF(likert!L14=6,0.7,IF(likert!L14=7,0.9)))))))</f>
        <v>0.7</v>
      </c>
      <c r="AD13" s="31">
        <f>IF(likert!L14=1,0,IF(likert!L14=2,0.1,IF(likert!L14=3,0.3,IF(likert!L14=4,0.5,IF(likert!L14=5,0.7,IF(likert!L14=6,0.9,IF(likert!L14=7,1)))))))</f>
        <v>0.9</v>
      </c>
      <c r="AE13" s="30">
        <f>IF(likert!L14=1,0.1,IF(likert!L14=2,0.3,IF(likert!L14=3,0.5,IF(likert!L14=4,0.7,IF(likert!L14=5,0.9,IF(likert!L14=6,1,IF(likert!L14=7,1)))))))</f>
        <v>1</v>
      </c>
    </row>
    <row r="14" spans="1:31" s="27" customFormat="1" x14ac:dyDescent="0.3">
      <c r="A14" s="25">
        <v>11</v>
      </c>
      <c r="B14" s="29">
        <f>IF(likert!C15=1,0,IF(likert!C15=2,0,IF(likert!C15=3,0.1,IF(likert!C15=4,0.3,IF(likert!C15=5,0.5,IF(likert!C15=6,0.7,IF(likert!C15=7,0.9)))))))</f>
        <v>0.5</v>
      </c>
      <c r="C14" s="27">
        <f>IF(likert!C15=1,0,IF(likert!C15=2,0.1,IF(likert!C15=3,0.3,IF(likert!C15=4,0.5,IF(likert!C15=5,0.7,IF(likert!C15=6,0.9,IF(likert!C15=7,1)))))))</f>
        <v>0.7</v>
      </c>
      <c r="D14" s="30">
        <f>IF(likert!C15=1,0.1,IF(likert!C15=2,0.3,IF(likert!C15=3,0.5,IF(likert!C15=4,0.7,IF(likert!C15=5,0.9,IF(likert!C15=6,1,IF(likert!C15=7,1)))))))</f>
        <v>0.9</v>
      </c>
      <c r="E14" s="26">
        <f>IF(likert!D15=1,0,IF(likert!D15=2,0,IF(likert!D15=3,0.1,IF(likert!D15=4,0.3,IF(likert!D15=5,0.5,IF(likert!D15=6,0.7,IF(likert!D15=7,0.9)))))))</f>
        <v>0.5</v>
      </c>
      <c r="F14" s="31">
        <f>IF(likert!D15=1,0,IF(likert!D15=2,0.1,IF(likert!D15=3,0.3,IF(likert!D15=4,0.5,IF(likert!D15=5,0.7,IF(likert!D15=6,0.9,IF(likert!D15=7,1)))))))</f>
        <v>0.7</v>
      </c>
      <c r="G14" s="30">
        <f>IF(likert!D15=1,0.1,IF(likert!D15=2,0.3,IF(likert!D15=3,0.5,IF(likert!D15=4,0.7,IF(likert!D15=5,0.9,IF(likert!D15=6,1,IF(likert!D15=7,1)))))))</f>
        <v>0.9</v>
      </c>
      <c r="H14" s="26">
        <f>IF(likert!E15=1,0,IF(likert!E15=2,0,IF(likert!E15=3,0.1,IF(likert!E15=4,0.3,IF(likert!E15=5,0.5,IF(likert!E15=6,0.7,IF(likert!E15=7,0.9)))))))</f>
        <v>0.5</v>
      </c>
      <c r="I14" s="31">
        <f>IF(likert!E15=1,0,IF(likert!E15=2,0.1,IF(likert!E15=3,0.3,IF(likert!E15=4,0.5,IF(likert!E15=5,0.7,IF(likert!E15=6,0.9,IF(likert!E15=7,1)))))))</f>
        <v>0.7</v>
      </c>
      <c r="J14" s="30">
        <f>IF(likert!E15=1,0.1,IF(likert!E15=2,0.3,IF(likert!E15=3,0.5,IF(likert!E15=4,0.7,IF(likert!E15=5,0.9,IF(likert!E15=6,1,IF(likert!E15=7,1)))))))</f>
        <v>0.9</v>
      </c>
      <c r="K14" s="29">
        <f>IF(likert!F15=1,0,IF(likert!F15=2,0,IF(likert!F15=3,0.1,IF(likert!F15=4,0.3,IF(likert!F15=5,0.5,IF(likert!F15=6,0.7,IF(likert!F15=7,0.9)))))))</f>
        <v>0.3</v>
      </c>
      <c r="L14" s="27">
        <f>IF(likert!F15=1,0,IF(likert!F15=2,0.1,IF(likert!F15=3,0.3,IF(likert!F15=4,0.5,IF(likert!F15=5,0.7,IF(likert!F15=6,0.9,IF(likert!F15=7,1)))))))</f>
        <v>0.5</v>
      </c>
      <c r="M14" s="28">
        <f>IF(likert!F15=1,0.1,IF(likert!F15=2,0.3,IF(likert!F15=3,0.5,IF(likert!F15=4,0.7,IF(likert!F15=5,0.9,IF(likert!F15=6,1,IF(likert!F15=7,1)))))))</f>
        <v>0.7</v>
      </c>
      <c r="N14" s="26">
        <f>IF(likert!G15=1,0,IF(likert!G15=2,0,IF(likert!G15=3,0.1,IF(likert!G15=4,0.3,IF(likert!G15=5,0.5,IF(likert!G15=6,0.7,IF(likert!G15=7,0.9)))))))</f>
        <v>0.5</v>
      </c>
      <c r="O14" s="31">
        <f>IF(likert!G15=1,0,IF(likert!G15=2,0.1,IF(likert!G15=3,0.3,IF(likert!G15=4,0.5,IF(likert!G15=5,0.7,IF(likert!G15=6,0.9,IF(likert!G15=7,1)))))))</f>
        <v>0.7</v>
      </c>
      <c r="P14" s="30">
        <f>IF(likert!G15=1,0.1,IF(likert!G15=2,0.3,IF(likert!G15=3,0.5,IF(likert!G15=4,0.7,IF(likert!G15=5,0.9,IF(likert!G15=6,1,IF(likert!G15=7,1)))))))</f>
        <v>0.9</v>
      </c>
      <c r="Q14" s="26">
        <f>IF(likert!H15=1,0,IF(likert!H15=2,0,IF(likert!H15=3,0.1,IF(likert!H15=4,0.3,IF(likert!H15=5,0.5,IF(likert!H15=6,0.7,IF(likert!H15=7,0.9)))))))</f>
        <v>0.5</v>
      </c>
      <c r="R14" s="27">
        <f>IF(likert!H15=1,0,IF(likert!H15=2,0.1,IF(likert!H15=3,0.3,IF(likert!H15=4,0.5,IF(likert!H15=5,0.7,IF(likert!H15=6,0.9,IF(likert!H15=7,1)))))))</f>
        <v>0.7</v>
      </c>
      <c r="S14" s="31">
        <f>IF(likert!H15=1,0.1,IF(likert!H15=2,0.3,IF(likert!H15=3,0.5,IF(likert!H15=4,0.7,IF(likert!H15=5,0.9,IF(likert!H15=6,1,IF(likert!H15=7,1)))))))</f>
        <v>0.9</v>
      </c>
      <c r="T14" s="26">
        <f>IF(likert!I15=1,0,IF(likert!I15=2,0,IF(likert!I15=3,0.1,IF(likert!I15=4,0.3,IF(likert!I15=5,0.5,IF(likert!I15=6,0.7,IF(likert!I15=7,0.9)))))))</f>
        <v>0.3</v>
      </c>
      <c r="U14" s="27">
        <f>IF(likert!I15=1,0,IF(likert!I15=2,0.1,IF(likert!I15=3,0.3,IF(likert!I15=4,0.5,IF(likert!I15=5,0.7,IF(likert!I15=6,0.9,IF(likert!I15=7,1)))))))</f>
        <v>0.5</v>
      </c>
      <c r="V14" s="28">
        <f>IF(likert!I15=1,0.1,IF(likert!I15=2,0.3,IF(likert!I15=3,0.5,IF(likert!I15=4,0.7,IF(likert!I15=5,0.9,IF(likert!I15=6,1,IF(likert!I15=7,1)))))))</f>
        <v>0.7</v>
      </c>
      <c r="W14" s="27">
        <f>IF(likert!J15=1,0,IF(likert!J15=2,0,IF(likert!J15=3,0.1,IF(likert!J15=4,0.3,IF(likert!J15=5,0.5,IF(likert!J15=6,0.7,IF(likert!J15=7,0.9)))))))</f>
        <v>0.7</v>
      </c>
      <c r="X14" s="31">
        <f>IF(likert!J15=1,0,IF(likert!J15=2,0.1,IF(likert!J15=3,0.3,IF(likert!J15=4,0.5,IF(likert!J15=5,0.7,IF(likert!J15=6,0.9,IF(likert!J15=7,1)))))))</f>
        <v>0.9</v>
      </c>
      <c r="Y14" s="31">
        <f>IF(likert!J15=1,0.1,IF(likert!J15=2,0.3,IF(likert!J15=3,0.5,IF(likert!J15=4,0.7,IF(likert!J15=5,0.9,IF(likert!J15=6,1,IF(likert!J15=7,1)))))))</f>
        <v>1</v>
      </c>
      <c r="Z14" s="26">
        <f>IF(likert!K15=1,0,IF(likert!K15=2,0,IF(likert!K15=3,0.1,IF(likert!K15=4,0.3,IF(likert!K15=5,0.5,IF(likert!K15=6,0.7,IF(likert!K15=7,0.9)))))))</f>
        <v>0.7</v>
      </c>
      <c r="AA14" s="31">
        <f>IF(likert!K15=1,0,IF(likert!K15=2,0.1,IF(likert!K15=3,0.3,IF(likert!K15=4,0.5,IF(likert!K15=5,0.7,IF(likert!K15=6,0.9,IF(likert!K15=7,1)))))))</f>
        <v>0.9</v>
      </c>
      <c r="AB14" s="30">
        <f>IF(likert!K15=1,0.1,IF(likert!K15=2,0.3,IF(likert!K15=3,0.5,IF(likert!K15=4,0.7,IF(likert!K15=5,0.9,IF(likert!K15=6,1,IF(likert!K15=7,1)))))))</f>
        <v>1</v>
      </c>
      <c r="AC14" s="27">
        <f>IF(likert!L15=1,0,IF(likert!L15=2,0,IF(likert!L15=3,0.1,IF(likert!L15=4,0.3,IF(likert!L15=5,0.5,IF(likert!L15=6,0.7,IF(likert!L15=7,0.9)))))))</f>
        <v>0.7</v>
      </c>
      <c r="AD14" s="31">
        <f>IF(likert!L15=1,0,IF(likert!L15=2,0.1,IF(likert!L15=3,0.3,IF(likert!L15=4,0.5,IF(likert!L15=5,0.7,IF(likert!L15=6,0.9,IF(likert!L15=7,1)))))))</f>
        <v>0.9</v>
      </c>
      <c r="AE14" s="30">
        <f>IF(likert!L15=1,0.1,IF(likert!L15=2,0.3,IF(likert!L15=3,0.5,IF(likert!L15=4,0.7,IF(likert!L15=5,0.9,IF(likert!L15=6,1,IF(likert!L15=7,1)))))))</f>
        <v>1</v>
      </c>
    </row>
    <row r="15" spans="1:31" s="27" customFormat="1" ht="15" thickBot="1" x14ac:dyDescent="0.35">
      <c r="A15" s="25">
        <v>12</v>
      </c>
      <c r="B15" s="29">
        <f>IF(likert!C16=1,0,IF(likert!C16=2,0,IF(likert!C16=3,0.1,IF(likert!C16=4,0.3,IF(likert!C16=5,0.5,IF(likert!C16=6,0.7,IF(likert!C16=7,0.9)))))))</f>
        <v>0.5</v>
      </c>
      <c r="C15" s="27">
        <f>IF(likert!C16=1,0,IF(likert!C16=2,0.1,IF(likert!C16=3,0.3,IF(likert!C16=4,0.5,IF(likert!C16=5,0.7,IF(likert!C16=6,0.9,IF(likert!C16=7,1)))))))</f>
        <v>0.7</v>
      </c>
      <c r="D15" s="30">
        <f>IF(likert!C16=1,0.1,IF(likert!C16=2,0.3,IF(likert!C16=3,0.5,IF(likert!C16=4,0.7,IF(likert!C16=5,0.9,IF(likert!C16=6,1,IF(likert!C16=7,1)))))))</f>
        <v>0.9</v>
      </c>
      <c r="E15" s="26">
        <f>IF(likert!D16=1,0,IF(likert!D16=2,0,IF(likert!D16=3,0.1,IF(likert!D16=4,0.3,IF(likert!D16=5,0.5,IF(likert!D16=6,0.7,IF(likert!D16=7,0.9)))))))</f>
        <v>0.7</v>
      </c>
      <c r="F15" s="31">
        <f>IF(likert!D16=1,0,IF(likert!D16=2,0.1,IF(likert!D16=3,0.3,IF(likert!D16=4,0.5,IF(likert!D16=5,0.7,IF(likert!D16=6,0.9,IF(likert!D16=7,1)))))))</f>
        <v>0.9</v>
      </c>
      <c r="G15" s="30">
        <f>IF(likert!D16=1,0.1,IF(likert!D16=2,0.3,IF(likert!D16=3,0.5,IF(likert!D16=4,0.7,IF(likert!D16=5,0.9,IF(likert!D16=6,1,IF(likert!D16=7,1)))))))</f>
        <v>1</v>
      </c>
      <c r="H15" s="26">
        <f>IF(likert!E16=1,0,IF(likert!E16=2,0,IF(likert!E16=3,0.1,IF(likert!E16=4,0.3,IF(likert!E16=5,0.5,IF(likert!E16=6,0.7,IF(likert!E16=7,0.9)))))))</f>
        <v>0.7</v>
      </c>
      <c r="I15" s="31">
        <f>IF(likert!E16=1,0,IF(likert!E16=2,0.1,IF(likert!E16=3,0.3,IF(likert!E16=4,0.5,IF(likert!E16=5,0.7,IF(likert!E16=6,0.9,IF(likert!E16=7,1)))))))</f>
        <v>0.9</v>
      </c>
      <c r="J15" s="30">
        <f>IF(likert!E16=1,0.1,IF(likert!E16=2,0.3,IF(likert!E16=3,0.5,IF(likert!E16=4,0.7,IF(likert!E16=5,0.9,IF(likert!E16=6,1,IF(likert!E16=7,1)))))))</f>
        <v>1</v>
      </c>
      <c r="K15" s="32">
        <f>IF(likert!F16=1,0,IF(likert!F16=2,0,IF(likert!F16=3,0.1,IF(likert!F16=4,0.3,IF(likert!F16=5,0.5,IF(likert!F16=6,0.7,IF(likert!F16=7,0.9)))))))</f>
        <v>0.3</v>
      </c>
      <c r="L15" s="33">
        <f>IF(likert!F16=1,0,IF(likert!F16=2,0.1,IF(likert!F16=3,0.3,IF(likert!F16=4,0.5,IF(likert!F16=5,0.7,IF(likert!F16=6,0.9,IF(likert!F16=7,1)))))))</f>
        <v>0.5</v>
      </c>
      <c r="M15" s="37">
        <f>IF(likert!F16=1,0.1,IF(likert!F16=2,0.3,IF(likert!F16=3,0.5,IF(likert!F16=4,0.7,IF(likert!F16=5,0.9,IF(likert!F16=6,1,IF(likert!F16=7,1)))))))</f>
        <v>0.7</v>
      </c>
      <c r="N15" s="35">
        <f>IF(likert!G16=1,0,IF(likert!G16=2,0,IF(likert!G16=3,0.1,IF(likert!G16=4,0.3,IF(likert!G16=5,0.5,IF(likert!G16=6,0.7,IF(likert!G16=7,0.9)))))))</f>
        <v>0.1</v>
      </c>
      <c r="O15" s="36">
        <f>IF(likert!G16=1,0,IF(likert!G16=2,0.1,IF(likert!G16=3,0.3,IF(likert!G16=4,0.5,IF(likert!G16=5,0.7,IF(likert!G16=6,0.9,IF(likert!G16=7,1)))))))</f>
        <v>0.3</v>
      </c>
      <c r="P15" s="34">
        <f>IF(likert!G16=1,0.1,IF(likert!G16=2,0.3,IF(likert!G16=3,0.5,IF(likert!G16=4,0.7,IF(likert!G16=5,0.9,IF(likert!G16=6,1,IF(likert!G16=7,1)))))))</f>
        <v>0.5</v>
      </c>
      <c r="Q15" s="35">
        <f>IF(likert!H16=1,0,IF(likert!H16=2,0,IF(likert!H16=3,0.1,IF(likert!H16=4,0.3,IF(likert!H16=5,0.5,IF(likert!H16=6,0.7,IF(likert!H16=7,0.9)))))))</f>
        <v>0.1</v>
      </c>
      <c r="R15" s="33">
        <f>IF(likert!H16=1,0,IF(likert!H16=2,0.1,IF(likert!H16=3,0.3,IF(likert!H16=4,0.5,IF(likert!H16=5,0.7,IF(likert!H16=6,0.9,IF(likert!H16=7,1)))))))</f>
        <v>0.3</v>
      </c>
      <c r="S15" s="36">
        <f>IF(likert!H16=1,0.1,IF(likert!H16=2,0.3,IF(likert!H16=3,0.5,IF(likert!H16=4,0.7,IF(likert!H16=5,0.9,IF(likert!H16=6,1,IF(likert!H16=7,1)))))))</f>
        <v>0.5</v>
      </c>
      <c r="T15" s="35">
        <f>IF(likert!I16=1,0,IF(likert!I16=2,0,IF(likert!I16=3,0.1,IF(likert!I16=4,0.3,IF(likert!I16=5,0.5,IF(likert!I16=6,0.7,IF(likert!I16=7,0.9)))))))</f>
        <v>0.1</v>
      </c>
      <c r="U15" s="33">
        <f>IF(likert!I16=1,0,IF(likert!I16=2,0.1,IF(likert!I16=3,0.3,IF(likert!I16=4,0.5,IF(likert!I16=5,0.7,IF(likert!I16=6,0.9,IF(likert!I16=7,1)))))))</f>
        <v>0.3</v>
      </c>
      <c r="V15" s="37">
        <f>IF(likert!I16=1,0.1,IF(likert!I16=2,0.3,IF(likert!I16=3,0.5,IF(likert!I16=4,0.7,IF(likert!I16=5,0.9,IF(likert!I16=6,1,IF(likert!I16=7,1)))))))</f>
        <v>0.5</v>
      </c>
      <c r="W15" s="33">
        <f>IF(likert!J16=1,0,IF(likert!J16=2,0,IF(likert!J16=3,0.1,IF(likert!J16=4,0.3,IF(likert!J16=5,0.5,IF(likert!J16=6,0.7,IF(likert!J16=7,0.9)))))))</f>
        <v>0.7</v>
      </c>
      <c r="X15" s="36">
        <f>IF(likert!J16=1,0,IF(likert!J16=2,0.1,IF(likert!J16=3,0.3,IF(likert!J16=4,0.5,IF(likert!J16=5,0.7,IF(likert!J16=6,0.9,IF(likert!J16=7,1)))))))</f>
        <v>0.9</v>
      </c>
      <c r="Y15" s="36">
        <f>IF(likert!J16=1,0.1,IF(likert!J16=2,0.3,IF(likert!J16=3,0.5,IF(likert!J16=4,0.7,IF(likert!J16=5,0.9,IF(likert!J16=6,1,IF(likert!J16=7,1)))))))</f>
        <v>1</v>
      </c>
      <c r="Z15" s="35">
        <f>IF(likert!K16=1,0,IF(likert!K16=2,0,IF(likert!K16=3,0.1,IF(likert!K16=4,0.3,IF(likert!K16=5,0.5,IF(likert!K16=6,0.7,IF(likert!K16=7,0.9)))))))</f>
        <v>0.7</v>
      </c>
      <c r="AA15" s="36">
        <f>IF(likert!K16=1,0,IF(likert!K16=2,0.1,IF(likert!K16=3,0.3,IF(likert!K16=4,0.5,IF(likert!K16=5,0.7,IF(likert!K16=6,0.9,IF(likert!K16=7,1)))))))</f>
        <v>0.9</v>
      </c>
      <c r="AB15" s="34">
        <f>IF(likert!K16=1,0.1,IF(likert!K16=2,0.3,IF(likert!K16=3,0.5,IF(likert!K16=4,0.7,IF(likert!K16=5,0.9,IF(likert!K16=6,1,IF(likert!K16=7,1)))))))</f>
        <v>1</v>
      </c>
      <c r="AC15" s="33">
        <f>IF(likert!L16=1,0,IF(likert!L16=2,0,IF(likert!L16=3,0.1,IF(likert!L16=4,0.3,IF(likert!L16=5,0.5,IF(likert!L16=6,0.7,IF(likert!L16=7,0.9)))))))</f>
        <v>0.7</v>
      </c>
      <c r="AD15" s="36">
        <f>IF(likert!L16=1,0,IF(likert!L16=2,0.1,IF(likert!L16=3,0.3,IF(likert!L16=4,0.5,IF(likert!L16=5,0.7,IF(likert!L16=6,0.9,IF(likert!L16=7,1)))))))</f>
        <v>0.9</v>
      </c>
      <c r="AE15" s="34">
        <f>IF(likert!L16=1,0.1,IF(likert!L16=2,0.3,IF(likert!L16=3,0.5,IF(likert!L16=4,0.7,IF(likert!L16=5,0.9,IF(likert!L16=6,1,IF(likert!L16=7,1)))))))</f>
        <v>1</v>
      </c>
    </row>
    <row r="16" spans="1:31" s="27" customFormat="1" x14ac:dyDescent="0.3">
      <c r="A16" s="52" t="s">
        <v>5</v>
      </c>
      <c r="B16" s="43">
        <f>SUM(B4:B15)/Instruction!$D$3</f>
        <v>0.44166666666666665</v>
      </c>
      <c r="C16" s="44">
        <f>SUM(C4:C15)/Instruction!$D$3</f>
        <v>0.63333333333333341</v>
      </c>
      <c r="D16" s="45">
        <f>SUM(D4:D15)/Instruction!$D$3</f>
        <v>0.80833333333333324</v>
      </c>
      <c r="E16" s="43">
        <f>SUM(E4:E15)/Instruction!$D$3</f>
        <v>0.63333333333333341</v>
      </c>
      <c r="F16" s="44">
        <f>SUM(F4:F15)/Instruction!$D$3</f>
        <v>0.81666666666666676</v>
      </c>
      <c r="G16" s="45">
        <f>SUM(G4:G15)/Instruction!$D$3</f>
        <v>0.95000000000000018</v>
      </c>
      <c r="H16" s="44">
        <f>SUM(H4:H15)/Instruction!$D$3</f>
        <v>0.55000000000000004</v>
      </c>
      <c r="I16" s="44">
        <f>SUM(I4:I15)/Instruction!$D$3</f>
        <v>0.75</v>
      </c>
      <c r="J16" s="45">
        <f>SUM(J4:J15)/Instruction!$D$3</f>
        <v>0.91666666666666663</v>
      </c>
      <c r="K16" s="44">
        <f>SUM(K4:K15)/Instruction!$D$3</f>
        <v>0.2583333333333333</v>
      </c>
      <c r="L16" s="44">
        <f>SUM(L4:L15)/Instruction!$D$3</f>
        <v>0.45</v>
      </c>
      <c r="M16" s="45">
        <f>SUM(M4:M15)/Instruction!$D$3</f>
        <v>0.65</v>
      </c>
      <c r="N16" s="44">
        <f>SUM(N4:N15)/Instruction!$D$3</f>
        <v>0.6</v>
      </c>
      <c r="O16" s="44">
        <f>SUM(O4:O15)/Instruction!$D$3</f>
        <v>0.78333333333333333</v>
      </c>
      <c r="P16" s="44">
        <f>SUM(P4:P15)/Instruction!$D$3</f>
        <v>0.91666666666666685</v>
      </c>
      <c r="Q16" s="43">
        <f>SUM(Q4:Q15)/Instruction!$D$3</f>
        <v>0.56666666666666665</v>
      </c>
      <c r="R16" s="44">
        <f>SUM(R4:R15)/Instruction!$D$3</f>
        <v>0.75833333333333341</v>
      </c>
      <c r="S16" s="45">
        <f>SUM(S4:S15)/Instruction!$D$3</f>
        <v>0.89999999999999991</v>
      </c>
      <c r="T16" s="46">
        <f>SUM(T4:T15)/Instruction!$D$3</f>
        <v>0.24166666666666667</v>
      </c>
      <c r="U16" s="47">
        <f>SUM(U4:U15)/Instruction!$D$3</f>
        <v>0.43333333333333329</v>
      </c>
      <c r="V16" s="48">
        <f>SUM(V4:V15)/Instruction!$D$3</f>
        <v>0.63333333333333341</v>
      </c>
      <c r="W16" s="43">
        <f>SUM(W4:W15)/Instruction!$D$3</f>
        <v>0.6166666666666667</v>
      </c>
      <c r="X16" s="44">
        <f>SUM(X4:X15)/Instruction!$D$3</f>
        <v>0.80000000000000016</v>
      </c>
      <c r="Y16" s="44">
        <f>SUM(Y4:Y15)/Instruction!$D$3</f>
        <v>0.92499999999999993</v>
      </c>
      <c r="Z16" s="43">
        <f>SUM(Z4:Z15)/Instruction!$D$3</f>
        <v>0.61666666666666681</v>
      </c>
      <c r="AA16" s="44">
        <f>SUM(AA4:AA15)/Instruction!$D$3</f>
        <v>0.80000000000000016</v>
      </c>
      <c r="AB16" s="45">
        <f>SUM(AB4:AB15)/Instruction!$D$3</f>
        <v>0.91666666666666663</v>
      </c>
      <c r="AC16" s="44">
        <f>SUM(AC4:AC15)/Instruction!$D$3</f>
        <v>0.61666666666666681</v>
      </c>
      <c r="AD16" s="44">
        <f>SUM(AD4:AD15)/Instruction!$D$3</f>
        <v>0.80000000000000016</v>
      </c>
      <c r="AE16" s="45">
        <f>SUM(AE4:AE15)/Instruction!$D$3</f>
        <v>0.91666666666666663</v>
      </c>
    </row>
    <row r="17" spans="1:31" s="27" customFormat="1" ht="15" thickBot="1" x14ac:dyDescent="0.35">
      <c r="A17" s="49"/>
      <c r="B17" s="49" t="s">
        <v>2</v>
      </c>
      <c r="C17" s="50" t="s">
        <v>3</v>
      </c>
      <c r="D17" s="51" t="s">
        <v>4</v>
      </c>
      <c r="E17" s="49" t="s">
        <v>2</v>
      </c>
      <c r="F17" s="50" t="s">
        <v>3</v>
      </c>
      <c r="G17" s="51" t="s">
        <v>4</v>
      </c>
      <c r="H17" s="50" t="s">
        <v>2</v>
      </c>
      <c r="I17" s="50" t="s">
        <v>3</v>
      </c>
      <c r="J17" s="51" t="s">
        <v>4</v>
      </c>
      <c r="K17" s="50" t="s">
        <v>2</v>
      </c>
      <c r="L17" s="50" t="s">
        <v>3</v>
      </c>
      <c r="M17" s="51" t="s">
        <v>4</v>
      </c>
      <c r="N17" s="50" t="s">
        <v>2</v>
      </c>
      <c r="O17" s="50" t="s">
        <v>3</v>
      </c>
      <c r="P17" s="50" t="s">
        <v>4</v>
      </c>
      <c r="Q17" s="49" t="s">
        <v>2</v>
      </c>
      <c r="R17" s="50" t="s">
        <v>3</v>
      </c>
      <c r="S17" s="51" t="s">
        <v>4</v>
      </c>
      <c r="T17" s="49" t="s">
        <v>2</v>
      </c>
      <c r="U17" s="50" t="s">
        <v>3</v>
      </c>
      <c r="V17" s="51" t="s">
        <v>4</v>
      </c>
      <c r="W17" s="49" t="s">
        <v>2</v>
      </c>
      <c r="X17" s="50" t="s">
        <v>3</v>
      </c>
      <c r="Y17" s="50" t="s">
        <v>4</v>
      </c>
      <c r="Z17" s="49" t="s">
        <v>2</v>
      </c>
      <c r="AA17" s="50" t="s">
        <v>3</v>
      </c>
      <c r="AB17" s="51" t="s">
        <v>4</v>
      </c>
      <c r="AC17" s="50" t="s">
        <v>2</v>
      </c>
      <c r="AD17" s="50" t="s">
        <v>3</v>
      </c>
      <c r="AE17" s="51" t="s">
        <v>4</v>
      </c>
    </row>
  </sheetData>
  <mergeCells count="11">
    <mergeCell ref="T2:V2"/>
    <mergeCell ref="W2:Y2"/>
    <mergeCell ref="Z2:AB2"/>
    <mergeCell ref="AC2:AE2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F527-85D8-4582-B2F8-761777377007}">
  <dimension ref="A2:K18"/>
  <sheetViews>
    <sheetView workbookViewId="0">
      <selection activeCell="A18" sqref="A18"/>
    </sheetView>
  </sheetViews>
  <sheetFormatPr defaultRowHeight="14.4" x14ac:dyDescent="0.3"/>
  <cols>
    <col min="1" max="1" width="19" customWidth="1"/>
    <col min="2" max="2" width="8.77734375" customWidth="1"/>
    <col min="3" max="3" width="10" customWidth="1"/>
  </cols>
  <sheetData>
    <row r="2" spans="1:11" x14ac:dyDescent="0.3">
      <c r="A2" s="56" t="s">
        <v>0</v>
      </c>
      <c r="B2" s="57" t="str">
        <f>likert!C4</f>
        <v>Q1</v>
      </c>
      <c r="C2" s="57" t="str">
        <f>likert!D4</f>
        <v>Q2</v>
      </c>
      <c r="D2" s="57" t="str">
        <f>likert!E4</f>
        <v>Q3</v>
      </c>
      <c r="E2" s="57" t="str">
        <f>likert!F4</f>
        <v>Q4</v>
      </c>
      <c r="F2" s="57" t="str">
        <f>likert!G4</f>
        <v>Q5</v>
      </c>
      <c r="G2" s="57" t="str">
        <f>likert!H4</f>
        <v>Q6</v>
      </c>
      <c r="H2" s="57" t="str">
        <f>likert!I4</f>
        <v>Q7</v>
      </c>
      <c r="I2" s="57" t="str">
        <f>likert!J4</f>
        <v>Q8</v>
      </c>
      <c r="J2" s="57" t="str">
        <f>likert!K4</f>
        <v>Q9</v>
      </c>
      <c r="K2" s="58" t="str">
        <f>likert!L4</f>
        <v>Q10</v>
      </c>
    </row>
    <row r="3" spans="1:11" x14ac:dyDescent="0.3">
      <c r="A3" s="55">
        <v>1</v>
      </c>
      <c r="B3" s="53">
        <f>SQRT(1/3*((TFN!$B$16-TFN!B4)^2+(TFN!$C$16-TFN!C4)^2+(TFN!$D$16-TFN!D4)^2))</f>
        <v>0.24123524710216879</v>
      </c>
      <c r="C3" s="53">
        <f>SQRT(1/3*((TFN!$E$16-TFN!E4)^2+(TFN!$F$16-TFN!F4)^2+(TFN!$G$16-TFN!G4)^2))</f>
        <v>6.8041381743977059E-2</v>
      </c>
      <c r="D3" s="53">
        <f>SQRT(1/3*((TFN!$H$16-TFN!H4)^2+(TFN!$I$16-TFN!I4)^2+(TFN!$J$16-TFN!J4)^2))</f>
        <v>4.1943524640393082E-2</v>
      </c>
      <c r="E3" s="53">
        <f>SQRT(1/3*((TFN!$K$16-TFN!K4)^2+(TFN!$L$16-TFN!L4)^2+(TFN!$M$16-TFN!M4)^2))</f>
        <v>4.7385339192311034E-2</v>
      </c>
      <c r="F3" s="53">
        <f>SQRT(1/3*((TFN!$N$16-TFN!N4)^2+(TFN!$O$16-TFN!O4)^2+(TFN!$P$16-TFN!P4)^2))</f>
        <v>7.5767676094365882E-2</v>
      </c>
      <c r="G3" s="53">
        <f>SQRT(1/3*((TFN!$Q$16-TFN!Q4)^2+(TFN!$R$16-TFN!R4)^2+(TFN!$S$16-TFN!S4)^2))</f>
        <v>5.1144312887561064E-2</v>
      </c>
      <c r="H3" s="53">
        <f>SQRT(1/3*((TFN!$T$16-TFN!T4)^2+(TFN!$U$16-TFN!U4)^2+(TFN!$V$16-TFN!V4)^2))</f>
        <v>0.13616778865306828</v>
      </c>
      <c r="I3" s="53">
        <f>SQRT(1/3*((TFN!$W$16-TFN!W4)^2+(TFN!$X$16-TFN!X4)^2+(TFN!$Y$16-TFN!Y4)^2))</f>
        <v>8.9881609374241389E-2</v>
      </c>
      <c r="J3" s="53">
        <f>SQRT(1/3*((TFN!$Z$16-TFN!Z4)^2+(TFN!$AA$16-TFN!AA4)^2+(TFN!$AB$16-TFN!AB4)^2))</f>
        <v>8.9235435578939079E-2</v>
      </c>
      <c r="K3" s="54">
        <f>SQRT(1/3*((TFN!$AC$16-TFN!AC4)^2+(TFN!$AD$16-TFN!AD4)^2+(TFN!$AE$16-TFN!AE4)^2))</f>
        <v>8.9235435578939079E-2</v>
      </c>
    </row>
    <row r="4" spans="1:11" x14ac:dyDescent="0.3">
      <c r="A4" s="55">
        <v>2</v>
      </c>
      <c r="B4" s="53">
        <f>SQRT(1/3*((TFN!$B$16-TFN!B5)^2+(TFN!$C$16-TFN!C5)^2+(TFN!$D$16-TFN!D5)^2))</f>
        <v>7.3598007219398742E-2</v>
      </c>
      <c r="C4" s="53">
        <f>SQRT(1/3*((TFN!$E$16-TFN!E5)^2+(TFN!$F$16-TFN!F5)^2+(TFN!$G$16-TFN!G5)^2))</f>
        <v>0.10628403594282783</v>
      </c>
      <c r="D4" s="53">
        <f>SQRT(1/3*((TFN!$H$16-TFN!H5)^2+(TFN!$I$16-TFN!I5)^2+(TFN!$J$16-TFN!J5)^2))</f>
        <v>4.1943524640393082E-2</v>
      </c>
      <c r="E4" s="53">
        <f>SQRT(1/3*((TFN!$K$16-TFN!K5)^2+(TFN!$L$16-TFN!L5)^2+(TFN!$M$16-TFN!M5)^2))</f>
        <v>4.7385339192311034E-2</v>
      </c>
      <c r="F4" s="53">
        <f>SQRT(1/3*((TFN!$N$16-TFN!N5)^2+(TFN!$O$16-TFN!O5)^2+(TFN!$P$16-TFN!P5)^2))</f>
        <v>0.10092167846991633</v>
      </c>
      <c r="G4" s="53">
        <f>SQRT(1/3*((TFN!$Q$16-TFN!Q5)^2+(TFN!$R$16-TFN!R5)^2+(TFN!$S$16-TFN!S5)^2))</f>
        <v>5.1144312887561064E-2</v>
      </c>
      <c r="H4" s="53">
        <f>SQRT(1/3*((TFN!$T$16-TFN!T5)^2+(TFN!$U$16-TFN!U5)^2+(TFN!$V$16-TFN!V5)^2))</f>
        <v>6.4009547898905034E-2</v>
      </c>
      <c r="I4" s="53">
        <f>SQRT(1/3*((TFN!$W$16-TFN!W5)^2+(TFN!$X$16-TFN!X5)^2+(TFN!$Y$16-TFN!Y5)^2))</f>
        <v>0.28337418006220316</v>
      </c>
      <c r="J4" s="53">
        <f>SQRT(1/3*((TFN!$Z$16-TFN!Z5)^2+(TFN!$AA$16-TFN!AA5)^2+(TFN!$AB$16-TFN!AB5)^2))</f>
        <v>0.28120112744097264</v>
      </c>
      <c r="K4" s="54">
        <f>SQRT(1/3*((TFN!$AC$16-TFN!AC5)^2+(TFN!$AD$16-TFN!AD5)^2+(TFN!$AE$16-TFN!AE5)^2))</f>
        <v>0.28120112744097264</v>
      </c>
    </row>
    <row r="5" spans="1:11" x14ac:dyDescent="0.3">
      <c r="A5" s="55">
        <v>3</v>
      </c>
      <c r="B5" s="53">
        <f>SQRT(1/3*((TFN!$B$16-TFN!B6)^2+(TFN!$C$16-TFN!C6)^2+(TFN!$D$16-TFN!D6)^2))</f>
        <v>7.3598007219398742E-2</v>
      </c>
      <c r="C5" s="53">
        <f>SQRT(1/3*((TFN!$E$16-TFN!E6)^2+(TFN!$F$16-TFN!F6)^2+(TFN!$G$16-TFN!G6)^2))</f>
        <v>6.8041381743977059E-2</v>
      </c>
      <c r="D5" s="53">
        <f>SQRT(1/3*((TFN!$H$16-TFN!H6)^2+(TFN!$I$16-TFN!I6)^2+(TFN!$J$16-TFN!J6)^2))</f>
        <v>4.1943524640393082E-2</v>
      </c>
      <c r="E5" s="53">
        <f>SQRT(1/3*((TFN!$K$16-TFN!K6)^2+(TFN!$L$16-TFN!L6)^2+(TFN!$M$16-TFN!M6)^2))</f>
        <v>4.7385339192311034E-2</v>
      </c>
      <c r="F5" s="53">
        <f>SQRT(1/3*((TFN!$N$16-TFN!N6)^2+(TFN!$O$16-TFN!O6)^2+(TFN!$P$16-TFN!P6)^2))</f>
        <v>0.10092167846991633</v>
      </c>
      <c r="G5" s="53">
        <f>SQRT(1/3*((TFN!$Q$16-TFN!Q6)^2+(TFN!$R$16-TFN!R6)^2+(TFN!$S$16-TFN!S6)^2))</f>
        <v>0.12628964357410338</v>
      </c>
      <c r="H5" s="53">
        <f>SQRT(1/3*((TFN!$T$16-TFN!T6)^2+(TFN!$U$16-TFN!U6)^2+(TFN!$V$16-TFN!V6)^2))</f>
        <v>6.4009547898905034E-2</v>
      </c>
      <c r="I5" s="53">
        <f>SQRT(1/3*((TFN!$W$16-TFN!W6)^2+(TFN!$X$16-TFN!X6)^2+(TFN!$Y$16-TFN!Y6)^2))</f>
        <v>8.6736083311088813E-2</v>
      </c>
      <c r="J5" s="53">
        <f>SQRT(1/3*((TFN!$Z$16-TFN!Z6)^2+(TFN!$AA$16-TFN!AA6)^2+(TFN!$AB$16-TFN!AB6)^2))</f>
        <v>8.9235435578939079E-2</v>
      </c>
      <c r="K5" s="54">
        <f>SQRT(1/3*((TFN!$AC$16-TFN!AC6)^2+(TFN!$AD$16-TFN!AD6)^2+(TFN!$AE$16-TFN!AE6)^2))</f>
        <v>8.9235435578939079E-2</v>
      </c>
    </row>
    <row r="6" spans="1:11" x14ac:dyDescent="0.3">
      <c r="A6" s="55">
        <v>4</v>
      </c>
      <c r="B6" s="53">
        <f>SQRT(1/3*((TFN!$B$16-TFN!B7)^2+(TFN!$C$16-TFN!C7)^2+(TFN!$D$16-TFN!D7)^2))</f>
        <v>7.3598007219398742E-2</v>
      </c>
      <c r="C6" s="53">
        <f>SQRT(1/3*((TFN!$E$16-TFN!E7)^2+(TFN!$F$16-TFN!F7)^2+(TFN!$G$16-TFN!G7)^2))</f>
        <v>0.18905221696859498</v>
      </c>
      <c r="D6" s="53">
        <f>SQRT(1/3*((TFN!$H$16-TFN!H7)^2+(TFN!$I$16-TFN!I7)^2+(TFN!$J$16-TFN!J7)^2))</f>
        <v>4.1943524640393082E-2</v>
      </c>
      <c r="E6" s="53">
        <f>SQRT(1/3*((TFN!$K$16-TFN!K7)^2+(TFN!$L$16-TFN!L7)^2+(TFN!$M$16-TFN!M7)^2))</f>
        <v>4.7385339192311034E-2</v>
      </c>
      <c r="F6" s="53">
        <f>SQRT(1/3*((TFN!$N$16-TFN!N7)^2+(TFN!$O$16-TFN!O7)^2+(TFN!$P$16-TFN!P7)^2))</f>
        <v>0.2190044816047447</v>
      </c>
      <c r="G6" s="53">
        <f>SQRT(1/3*((TFN!$Q$16-TFN!Q7)^2+(TFN!$R$16-TFN!R7)^2+(TFN!$S$16-TFN!S7)^2))</f>
        <v>5.1144312887561064E-2</v>
      </c>
      <c r="H6" s="53">
        <f>SQRT(1/3*((TFN!$T$16-TFN!T7)^2+(TFN!$U$16-TFN!U7)^2+(TFN!$V$16-TFN!V7)^2))</f>
        <v>6.4009547898905034E-2</v>
      </c>
      <c r="I6" s="53">
        <f>SQRT(1/3*((TFN!$W$16-TFN!W7)^2+(TFN!$X$16-TFN!X7)^2+(TFN!$Y$16-TFN!Y7)^2))</f>
        <v>0.20485993408324765</v>
      </c>
      <c r="J6" s="53">
        <f>SQRT(1/3*((TFN!$Z$16-TFN!Z7)^2+(TFN!$AA$16-TFN!AA7)^2+(TFN!$AB$16-TFN!AB7)^2))</f>
        <v>8.9235435578938857E-2</v>
      </c>
      <c r="K6" s="54">
        <f>SQRT(1/3*((TFN!$AC$16-TFN!AC7)^2+(TFN!$AD$16-TFN!AD7)^2+(TFN!$AE$16-TFN!AE7)^2))</f>
        <v>8.9235435578938857E-2</v>
      </c>
    </row>
    <row r="7" spans="1:11" x14ac:dyDescent="0.3">
      <c r="A7" s="55">
        <v>5</v>
      </c>
      <c r="B7" s="53">
        <f>SQRT(1/3*((TFN!$B$16-TFN!B8)^2+(TFN!$C$16-TFN!C8)^2+(TFN!$D$16-TFN!D8)^2))</f>
        <v>0.12856040517117928</v>
      </c>
      <c r="C7" s="53">
        <f>SQRT(1/3*((TFN!$E$16-TFN!E8)^2+(TFN!$F$16-TFN!F8)^2+(TFN!$G$16-TFN!G8)^2))</f>
        <v>6.8041381743977059E-2</v>
      </c>
      <c r="D7" s="53">
        <f>SQRT(1/3*((TFN!$H$16-TFN!H8)^2+(TFN!$I$16-TFN!I8)^2+(TFN!$J$16-TFN!J8)^2))</f>
        <v>0.13158576980363343</v>
      </c>
      <c r="E7" s="53">
        <f>SQRT(1/3*((TFN!$K$16-TFN!K8)^2+(TFN!$L$16-TFN!L8)^2+(TFN!$M$16-TFN!M8)^2))</f>
        <v>4.7385339192311034E-2</v>
      </c>
      <c r="F7" s="53">
        <f>SQRT(1/3*((TFN!$N$16-TFN!N8)^2+(TFN!$O$16-TFN!O8)^2+(TFN!$P$16-TFN!P8)^2))</f>
        <v>0.2190044816047447</v>
      </c>
      <c r="G7" s="53">
        <f>SQRT(1/3*((TFN!$Q$16-TFN!Q8)^2+(TFN!$R$16-TFN!R8)^2+(TFN!$S$16-TFN!S8)^2))</f>
        <v>0.24461799394763042</v>
      </c>
      <c r="H7" s="53">
        <f>SQRT(1/3*((TFN!$T$16-TFN!T8)^2+(TFN!$U$16-TFN!U8)^2+(TFN!$V$16-TFN!V8)^2))</f>
        <v>6.4009547898905034E-2</v>
      </c>
      <c r="I7" s="53">
        <f>SQRT(1/3*((TFN!$W$16-TFN!W8)^2+(TFN!$X$16-TFN!X8)^2+(TFN!$Y$16-TFN!Y8)^2))</f>
        <v>0.20485993408324765</v>
      </c>
      <c r="J7" s="53">
        <f>SQRT(1/3*((TFN!$Z$16-TFN!Z8)^2+(TFN!$AA$16-TFN!AA8)^2+(TFN!$AB$16-TFN!AB8)^2))</f>
        <v>0.20593058880945145</v>
      </c>
      <c r="K7" s="54">
        <f>SQRT(1/3*((TFN!$AC$16-TFN!AC8)^2+(TFN!$AD$16-TFN!AD8)^2+(TFN!$AE$16-TFN!AE8)^2))</f>
        <v>0.20593058880945145</v>
      </c>
    </row>
    <row r="8" spans="1:11" x14ac:dyDescent="0.3">
      <c r="A8" s="55">
        <v>6</v>
      </c>
      <c r="B8" s="53">
        <f>SQRT(1/3*((TFN!$B$16-TFN!B9)^2+(TFN!$C$16-TFN!C9)^2+(TFN!$D$16-TFN!D9)^2))</f>
        <v>0.24123524710216879</v>
      </c>
      <c r="C8" s="53">
        <f>SQRT(1/3*((TFN!$E$16-TFN!E9)^2+(TFN!$F$16-TFN!F9)^2+(TFN!$G$16-TFN!G9)^2))</f>
        <v>0.10628403594282783</v>
      </c>
      <c r="D8" s="53">
        <f>SQRT(1/3*((TFN!$H$16-TFN!H9)^2+(TFN!$I$16-TFN!I9)^2+(TFN!$J$16-TFN!J9)^2))</f>
        <v>0.23940512696016938</v>
      </c>
      <c r="E8" s="53">
        <f>SQRT(1/3*((TFN!$K$16-TFN!K9)^2+(TFN!$L$16-TFN!L9)^2+(TFN!$M$16-TFN!M9)^2))</f>
        <v>0.1528282744830991</v>
      </c>
      <c r="F8" s="53">
        <f>SQRT(1/3*((TFN!$N$16-TFN!N9)^2+(TFN!$O$16-TFN!O9)^2+(TFN!$P$16-TFN!P9)^2))</f>
        <v>0.10092167846991633</v>
      </c>
      <c r="G8" s="53">
        <f>SQRT(1/3*((TFN!$Q$16-TFN!Q9)^2+(TFN!$R$16-TFN!R9)^2+(TFN!$S$16-TFN!S9)^2))</f>
        <v>0.12628964357410338</v>
      </c>
      <c r="H8" s="53">
        <f>SQRT(1/3*((TFN!$T$16-TFN!T9)^2+(TFN!$U$16-TFN!U9)^2+(TFN!$V$16-TFN!V9)^2))</f>
        <v>6.4009547898905034E-2</v>
      </c>
      <c r="I8" s="53">
        <f>SQRT(1/3*((TFN!$W$16-TFN!W9)^2+(TFN!$X$16-TFN!X9)^2+(TFN!$Y$16-TFN!Y9)^2))</f>
        <v>0.28337418006220316</v>
      </c>
      <c r="J8" s="53">
        <f>SQRT(1/3*((TFN!$Z$16-TFN!Z9)^2+(TFN!$AA$16-TFN!AA9)^2+(TFN!$AB$16-TFN!AB9)^2))</f>
        <v>0.47977618238631364</v>
      </c>
      <c r="K8" s="54">
        <f>SQRT(1/3*((TFN!$AC$16-TFN!AC9)^2+(TFN!$AD$16-TFN!AD9)^2+(TFN!$AE$16-TFN!AE9)^2))</f>
        <v>0.47977618238631364</v>
      </c>
    </row>
    <row r="9" spans="1:11" x14ac:dyDescent="0.3">
      <c r="A9" s="55">
        <v>7</v>
      </c>
      <c r="B9" s="53">
        <f>SQRT(1/3*((TFN!$B$16-TFN!B10)^2+(TFN!$C$16-TFN!C10)^2+(TFN!$D$16-TFN!D10)^2))</f>
        <v>0.32808366141715878</v>
      </c>
      <c r="C9" s="53">
        <f>SQRT(1/3*((TFN!$E$16-TFN!E10)^2+(TFN!$F$16-TFN!F10)^2+(TFN!$G$16-TFN!G10)^2))</f>
        <v>0.10628403594282783</v>
      </c>
      <c r="D9" s="53">
        <f>SQRT(1/3*((TFN!$H$16-TFN!H10)^2+(TFN!$I$16-TFN!I10)^2+(TFN!$J$16-TFN!J10)^2))</f>
        <v>0.13158576980363343</v>
      </c>
      <c r="E9" s="53">
        <f>SQRT(1/3*((TFN!$K$16-TFN!K10)^2+(TFN!$L$16-TFN!L10)^2+(TFN!$M$16-TFN!M10)^2))</f>
        <v>0.32235390029754102</v>
      </c>
      <c r="F9" s="53">
        <f>SQRT(1/3*((TFN!$N$16-TFN!N10)^2+(TFN!$O$16-TFN!O10)^2+(TFN!$P$16-TFN!P10)^2))</f>
        <v>7.5767676094365882E-2</v>
      </c>
      <c r="G9" s="53">
        <f>SQRT(1/3*((TFN!$Q$16-TFN!Q10)^2+(TFN!$R$16-TFN!R10)^2+(TFN!$S$16-TFN!S10)^2))</f>
        <v>0.12628964357410338</v>
      </c>
      <c r="H9" s="53">
        <f>SQRT(1/3*((TFN!$T$16-TFN!T10)^2+(TFN!$U$16-TFN!U10)^2+(TFN!$V$16-TFN!V10)^2))</f>
        <v>0.30584582172504282</v>
      </c>
      <c r="I9" s="53">
        <f>SQRT(1/3*((TFN!$W$16-TFN!W10)^2+(TFN!$X$16-TFN!X10)^2+(TFN!$Y$16-TFN!Y10)^2))</f>
        <v>8.6736083311088813E-2</v>
      </c>
      <c r="J9" s="53">
        <f>SQRT(1/3*((TFN!$Z$16-TFN!Z10)^2+(TFN!$AA$16-TFN!AA10)^2+(TFN!$AB$16-TFN!AB10)^2))</f>
        <v>8.9235435578938857E-2</v>
      </c>
      <c r="K9" s="54">
        <f>SQRT(1/3*((TFN!$AC$16-TFN!AC10)^2+(TFN!$AD$16-TFN!AD10)^2+(TFN!$AE$16-TFN!AE10)^2))</f>
        <v>8.9235435578938857E-2</v>
      </c>
    </row>
    <row r="10" spans="1:11" x14ac:dyDescent="0.3">
      <c r="A10" s="55">
        <v>8</v>
      </c>
      <c r="B10" s="53">
        <f>SQRT(1/3*((TFN!$B$16-TFN!B11)^2+(TFN!$C$16-TFN!C11)^2+(TFN!$D$16-TFN!D11)^2))</f>
        <v>0.24123524710216879</v>
      </c>
      <c r="C10" s="53">
        <f>SQRT(1/3*((TFN!$E$16-TFN!E11)^2+(TFN!$F$16-TFN!F11)^2+(TFN!$G$16-TFN!G11)^2))</f>
        <v>0.18905221696859498</v>
      </c>
      <c r="D10" s="53">
        <f>SQRT(1/3*((TFN!$H$16-TFN!H11)^2+(TFN!$I$16-TFN!I11)^2+(TFN!$J$16-TFN!J11)^2))</f>
        <v>4.1943524640393082E-2</v>
      </c>
      <c r="E10" s="53">
        <f>SQRT(1/3*((TFN!$K$16-TFN!K11)^2+(TFN!$L$16-TFN!L11)^2+(TFN!$M$16-TFN!M11)^2))</f>
        <v>4.7385339192311034E-2</v>
      </c>
      <c r="F10" s="53">
        <f>SQRT(1/3*((TFN!$N$16-TFN!N11)^2+(TFN!$O$16-TFN!O11)^2+(TFN!$P$16-TFN!P11)^2))</f>
        <v>7.5767676094365882E-2</v>
      </c>
      <c r="G10" s="53">
        <f>SQRT(1/3*((TFN!$Q$16-TFN!Q11)^2+(TFN!$R$16-TFN!R11)^2+(TFN!$S$16-TFN!S11)^2))</f>
        <v>0.24347978849877336</v>
      </c>
      <c r="H10" s="53">
        <f>SQRT(1/3*((TFN!$T$16-TFN!T11)^2+(TFN!$U$16-TFN!U11)^2+(TFN!$V$16-TFN!V11)^2))</f>
        <v>0.13616778865306828</v>
      </c>
      <c r="I10" s="53">
        <f>SQRT(1/3*((TFN!$W$16-TFN!W11)^2+(TFN!$X$16-TFN!X11)^2+(TFN!$Y$16-TFN!Y11)^2))</f>
        <v>8.9881609374241389E-2</v>
      </c>
      <c r="J10" s="53">
        <f>SQRT(1/3*((TFN!$Z$16-TFN!Z11)^2+(TFN!$AA$16-TFN!AA11)^2+(TFN!$AB$16-TFN!AB11)^2))</f>
        <v>0.20593058880945145</v>
      </c>
      <c r="K10" s="54">
        <f>SQRT(1/3*((TFN!$AC$16-TFN!AC11)^2+(TFN!$AD$16-TFN!AD11)^2+(TFN!$AE$16-TFN!AE11)^2))</f>
        <v>0.20593058880945145</v>
      </c>
    </row>
    <row r="11" spans="1:11" x14ac:dyDescent="0.3">
      <c r="A11" s="55">
        <v>9</v>
      </c>
      <c r="B11" s="53">
        <f>SQRT(1/3*((TFN!$B$16-TFN!B12)^2+(TFN!$C$16-TFN!C12)^2+(TFN!$D$16-TFN!D12)^2))</f>
        <v>0.49595586721221702</v>
      </c>
      <c r="C11" s="53">
        <f>SQRT(1/3*((TFN!$E$16-TFN!E12)^2+(TFN!$F$16-TFN!F12)^2+(TFN!$G$16-TFN!G12)^2))</f>
        <v>0.10628403594282783</v>
      </c>
      <c r="D11" s="53">
        <f>SQRT(1/3*((TFN!$H$16-TFN!H12)^2+(TFN!$I$16-TFN!I12)^2+(TFN!$J$16-TFN!J12)^2))</f>
        <v>4.1943524640393082E-2</v>
      </c>
      <c r="E11" s="53">
        <f>SQRT(1/3*((TFN!$K$16-TFN!K12)^2+(TFN!$L$16-TFN!L12)^2+(TFN!$M$16-TFN!M12)^2))</f>
        <v>4.7385339192311034E-2</v>
      </c>
      <c r="F11" s="53">
        <f>SQRT(1/3*((TFN!$N$16-TFN!N12)^2+(TFN!$O$16-TFN!O12)^2+(TFN!$P$16-TFN!P12)^2))</f>
        <v>0.10092167846991633</v>
      </c>
      <c r="G11" s="53">
        <f>SQRT(1/3*((TFN!$Q$16-TFN!Q12)^2+(TFN!$R$16-TFN!R12)^2+(TFN!$S$16-TFN!S12)^2))</f>
        <v>0.12628964357410338</v>
      </c>
      <c r="H11" s="53">
        <f>SQRT(1/3*((TFN!$T$16-TFN!T12)^2+(TFN!$U$16-TFN!U12)^2+(TFN!$V$16-TFN!V12)^2))</f>
        <v>0.26391812703521855</v>
      </c>
      <c r="I11" s="53">
        <f>SQRT(1/3*((TFN!$W$16-TFN!W12)^2+(TFN!$X$16-TFN!X12)^2+(TFN!$Y$16-TFN!Y12)^2))</f>
        <v>8.9881609374241389E-2</v>
      </c>
      <c r="J11" s="53">
        <f>SQRT(1/3*((TFN!$Z$16-TFN!Z12)^2+(TFN!$AA$16-TFN!AA12)^2+(TFN!$AB$16-TFN!AB12)^2))</f>
        <v>8.9235435578938857E-2</v>
      </c>
      <c r="K11" s="54">
        <f>SQRT(1/3*((TFN!$AC$16-TFN!AC12)^2+(TFN!$AD$16-TFN!AD12)^2+(TFN!$AE$16-TFN!AE12)^2))</f>
        <v>8.9235435578938857E-2</v>
      </c>
    </row>
    <row r="12" spans="1:11" x14ac:dyDescent="0.3">
      <c r="A12" s="55">
        <v>10</v>
      </c>
      <c r="B12" s="53">
        <f>SQRT(1/3*((TFN!$B$16-TFN!B13)^2+(TFN!$C$16-TFN!C13)^2+(TFN!$D$16-TFN!D13)^2))</f>
        <v>0.12856040517117928</v>
      </c>
      <c r="C12" s="53">
        <f>SQRT(1/3*((TFN!$E$16-TFN!E13)^2+(TFN!$F$16-TFN!F13)^2+(TFN!$G$16-TFN!G13)^2))</f>
        <v>0.10628403594282783</v>
      </c>
      <c r="D12" s="53">
        <f>SQRT(1/3*((TFN!$H$16-TFN!H13)^2+(TFN!$I$16-TFN!I13)^2+(TFN!$J$16-TFN!J13)^2))</f>
        <v>0.13158576980363343</v>
      </c>
      <c r="E12" s="53">
        <f>SQRT(1/3*((TFN!$K$16-TFN!K13)^2+(TFN!$L$16-TFN!L13)^2+(TFN!$M$16-TFN!M13)^2))</f>
        <v>4.7385339192311034E-2</v>
      </c>
      <c r="F12" s="53">
        <f>SQRT(1/3*((TFN!$N$16-TFN!N13)^2+(TFN!$O$16-TFN!O13)^2+(TFN!$P$16-TFN!P13)^2))</f>
        <v>7.5767676094365882E-2</v>
      </c>
      <c r="G12" s="53">
        <f>SQRT(1/3*((TFN!$Q$16-TFN!Q13)^2+(TFN!$R$16-TFN!R13)^2+(TFN!$S$16-TFN!S13)^2))</f>
        <v>0.12628964357410338</v>
      </c>
      <c r="H12" s="53">
        <f>SQRT(1/3*((TFN!$T$16-TFN!T13)^2+(TFN!$U$16-TFN!U13)^2+(TFN!$V$16-TFN!V13)^2))</f>
        <v>6.4009547898905034E-2</v>
      </c>
      <c r="I12" s="53">
        <f>SQRT(1/3*((TFN!$W$16-TFN!W13)^2+(TFN!$X$16-TFN!X13)^2+(TFN!$Y$16-TFN!Y13)^2))</f>
        <v>8.6736083311088813E-2</v>
      </c>
      <c r="J12" s="53">
        <f>SQRT(1/3*((TFN!$Z$16-TFN!Z13)^2+(TFN!$AA$16-TFN!AA13)^2+(TFN!$AB$16-TFN!AB13)^2))</f>
        <v>8.9235435578938857E-2</v>
      </c>
      <c r="K12" s="54">
        <f>SQRT(1/3*((TFN!$AC$16-TFN!AC13)^2+(TFN!$AD$16-TFN!AD13)^2+(TFN!$AE$16-TFN!AE13)^2))</f>
        <v>8.9235435578938857E-2</v>
      </c>
    </row>
    <row r="13" spans="1:11" x14ac:dyDescent="0.3">
      <c r="A13" s="55">
        <v>11</v>
      </c>
      <c r="B13" s="53">
        <f>SQRT(1/3*((TFN!$B$16-TFN!B14)^2+(TFN!$C$16-TFN!C14)^2+(TFN!$D$16-TFN!D14)^2))</f>
        <v>7.3598007219398742E-2</v>
      </c>
      <c r="C13" s="53">
        <f>SQRT(1/3*((TFN!$E$16-TFN!E14)^2+(TFN!$F$16-TFN!F14)^2+(TFN!$G$16-TFN!G14)^2))</f>
        <v>0.10628403594282783</v>
      </c>
      <c r="D13" s="53">
        <f>SQRT(1/3*((TFN!$H$16-TFN!H14)^2+(TFN!$I$16-TFN!I14)^2+(TFN!$J$16-TFN!J14)^2))</f>
        <v>4.1943524640393082E-2</v>
      </c>
      <c r="E13" s="53">
        <f>SQRT(1/3*((TFN!$K$16-TFN!K14)^2+(TFN!$L$16-TFN!L14)^2+(TFN!$M$16-TFN!M14)^2))</f>
        <v>4.7385339192311034E-2</v>
      </c>
      <c r="F13" s="53">
        <f>SQRT(1/3*((TFN!$N$16-TFN!N14)^2+(TFN!$O$16-TFN!O14)^2+(TFN!$P$16-TFN!P14)^2))</f>
        <v>7.5767676094365882E-2</v>
      </c>
      <c r="G13" s="53">
        <f>SQRT(1/3*((TFN!$Q$16-TFN!Q14)^2+(TFN!$R$16-TFN!R14)^2+(TFN!$S$16-TFN!S14)^2))</f>
        <v>5.1144312887561064E-2</v>
      </c>
      <c r="H13" s="53">
        <f>SQRT(1/3*((TFN!$T$16-TFN!T14)^2+(TFN!$U$16-TFN!U14)^2+(TFN!$V$16-TFN!V14)^2))</f>
        <v>6.4009547898905034E-2</v>
      </c>
      <c r="I13" s="53">
        <f>SQRT(1/3*((TFN!$W$16-TFN!W14)^2+(TFN!$X$16-TFN!X14)^2+(TFN!$Y$16-TFN!Y14)^2))</f>
        <v>8.6736083311088813E-2</v>
      </c>
      <c r="J13" s="53">
        <f>SQRT(1/3*((TFN!$Z$16-TFN!Z14)^2+(TFN!$AA$16-TFN!AA14)^2+(TFN!$AB$16-TFN!AB14)^2))</f>
        <v>8.9235435578938857E-2</v>
      </c>
      <c r="K13" s="54">
        <f>SQRT(1/3*((TFN!$AC$16-TFN!AC14)^2+(TFN!$AD$16-TFN!AD14)^2+(TFN!$AE$16-TFN!AE14)^2))</f>
        <v>8.9235435578938857E-2</v>
      </c>
    </row>
    <row r="14" spans="1:11" x14ac:dyDescent="0.3">
      <c r="A14" s="55">
        <v>12</v>
      </c>
      <c r="B14" s="53">
        <f>SQRT(1/3*((TFN!$B$16-TFN!B15)^2+(TFN!$C$16-TFN!C15)^2+(TFN!$D$16-TFN!D15)^2))</f>
        <v>7.3598007219398742E-2</v>
      </c>
      <c r="C14" s="53">
        <f>SQRT(1/3*((TFN!$E$16-TFN!E15)^2+(TFN!$F$16-TFN!F15)^2+(TFN!$G$16-TFN!G15)^2))</f>
        <v>6.8041381743977059E-2</v>
      </c>
      <c r="D14" s="53">
        <f>SQRT(1/3*((TFN!$H$16-TFN!H15)^2+(TFN!$I$16-TFN!I15)^2+(TFN!$J$16-TFN!J15)^2))</f>
        <v>0.13158576980363343</v>
      </c>
      <c r="E14" s="53">
        <f>SQRT(1/3*((TFN!$K$16-TFN!K15)^2+(TFN!$L$16-TFN!L15)^2+(TFN!$M$16-TFN!M15)^2))</f>
        <v>4.7385339192311034E-2</v>
      </c>
      <c r="F14" s="53">
        <f>SQRT(1/3*((TFN!$N$16-TFN!N15)^2+(TFN!$O$16-TFN!O15)^2+(TFN!$P$16-TFN!P15)^2))</f>
        <v>0.46805349488501219</v>
      </c>
      <c r="G14" s="53">
        <f>SQRT(1/3*((TFN!$Q$16-TFN!Q15)^2+(TFN!$R$16-TFN!R15)^2+(TFN!$S$16-TFN!S15)^2))</f>
        <v>0.44266135371644322</v>
      </c>
      <c r="H14" s="53">
        <f>SQRT(1/3*((TFN!$T$16-TFN!T15)^2+(TFN!$U$16-TFN!U15)^2+(TFN!$V$16-TFN!V15)^2))</f>
        <v>0.13616778865306828</v>
      </c>
      <c r="I14" s="53">
        <f>SQRT(1/3*((TFN!$W$16-TFN!W15)^2+(TFN!$X$16-TFN!X15)^2+(TFN!$Y$16-TFN!Y15)^2))</f>
        <v>8.6736083311088813E-2</v>
      </c>
      <c r="J14" s="53">
        <f>SQRT(1/3*((TFN!$Z$16-TFN!Z15)^2+(TFN!$AA$16-TFN!AA15)^2+(TFN!$AB$16-TFN!AB15)^2))</f>
        <v>8.9235435578938857E-2</v>
      </c>
      <c r="K14" s="54">
        <f>SQRT(1/3*((TFN!$AC$16-TFN!AC15)^2+(TFN!$AD$16-TFN!AD15)^2+(TFN!$AE$16-TFN!AE15)^2))</f>
        <v>8.9235435578938857E-2</v>
      </c>
    </row>
    <row r="15" spans="1:11" x14ac:dyDescent="0.3">
      <c r="A15" s="59" t="s">
        <v>41</v>
      </c>
      <c r="B15" s="60">
        <f>SUM(B3:B14)/12</f>
        <v>0.18107134303126959</v>
      </c>
      <c r="C15" s="60">
        <f>SUM(C3:C14)/12</f>
        <v>0.10733118138083879</v>
      </c>
      <c r="D15" s="60">
        <f>SUM(D3:D14)/12</f>
        <v>8.8279406554787887E-2</v>
      </c>
      <c r="E15" s="60">
        <f>SUM(E3:E14)/12</f>
        <v>7.9086297225312532E-2</v>
      </c>
      <c r="F15" s="60">
        <f>SUM(F3:F14)/12</f>
        <v>0.1407156293704997</v>
      </c>
      <c r="G15" s="60">
        <f t="shared" ref="G15:K15" si="0">SUM(G3:G14)/12</f>
        <v>0.14723205046530069</v>
      </c>
      <c r="H15" s="60">
        <f t="shared" si="0"/>
        <v>0.11886117916765014</v>
      </c>
      <c r="I15" s="60">
        <f t="shared" si="0"/>
        <v>0.13998278941408918</v>
      </c>
      <c r="J15" s="60">
        <f t="shared" si="0"/>
        <v>0.15722683100647503</v>
      </c>
      <c r="K15" s="61">
        <f t="shared" si="0"/>
        <v>0.15722683100647503</v>
      </c>
    </row>
    <row r="16" spans="1:11" x14ac:dyDescent="0.3">
      <c r="A16" s="66" t="s">
        <v>42</v>
      </c>
      <c r="B16" s="67">
        <f>COUNTIF(B3:B14, "&lt;=0.2")</f>
        <v>7</v>
      </c>
      <c r="C16" s="67">
        <f t="shared" ref="C16:K16" si="1">COUNTIF(C3:C14, "&lt;=0.2")</f>
        <v>12</v>
      </c>
      <c r="D16" s="67">
        <f t="shared" si="1"/>
        <v>11</v>
      </c>
      <c r="E16" s="67">
        <f t="shared" si="1"/>
        <v>11</v>
      </c>
      <c r="F16" s="67">
        <f t="shared" si="1"/>
        <v>9</v>
      </c>
      <c r="G16" s="67">
        <f t="shared" si="1"/>
        <v>9</v>
      </c>
      <c r="H16" s="67">
        <f t="shared" si="1"/>
        <v>10</v>
      </c>
      <c r="I16" s="67">
        <f t="shared" si="1"/>
        <v>8</v>
      </c>
      <c r="J16" s="67">
        <f t="shared" si="1"/>
        <v>8</v>
      </c>
      <c r="K16" s="67">
        <f t="shared" si="1"/>
        <v>8</v>
      </c>
    </row>
    <row r="17" spans="1:11" x14ac:dyDescent="0.3">
      <c r="A17" s="66" t="s">
        <v>38</v>
      </c>
      <c r="B17" s="68">
        <f>B16/Instruction!$D$3*100</f>
        <v>58.333333333333336</v>
      </c>
      <c r="C17" s="68">
        <f>C16/Instruction!$D$3*100</f>
        <v>100</v>
      </c>
      <c r="D17" s="68">
        <f>D16/Instruction!$D$3*100</f>
        <v>91.666666666666657</v>
      </c>
      <c r="E17" s="68">
        <f>E16/Instruction!$D$3*100</f>
        <v>91.666666666666657</v>
      </c>
      <c r="F17" s="68">
        <f>F16/Instruction!$D$3*100</f>
        <v>75</v>
      </c>
      <c r="G17" s="68">
        <f>G16/Instruction!$D$3*100</f>
        <v>75</v>
      </c>
      <c r="H17" s="68">
        <f>H16/Instruction!$D$3*100</f>
        <v>83.333333333333343</v>
      </c>
      <c r="I17" s="68">
        <f>I16/Instruction!$D$3*100</f>
        <v>66.666666666666657</v>
      </c>
      <c r="J17" s="68">
        <f>J16/Instruction!$D$3*100</f>
        <v>66.666666666666657</v>
      </c>
      <c r="K17" s="68">
        <f>K16/Instruction!$D$3*100</f>
        <v>66.666666666666657</v>
      </c>
    </row>
    <row r="18" spans="1:11" x14ac:dyDescent="0.3">
      <c r="A18" s="62" t="s">
        <v>9</v>
      </c>
      <c r="B18" s="63">
        <f>SUM(TFN!B16:D16)/3</f>
        <v>0.62777777777777777</v>
      </c>
      <c r="C18" s="63">
        <f>SUM(TFN!E16:G16)/3</f>
        <v>0.80000000000000016</v>
      </c>
      <c r="D18" s="63">
        <f>SUM(TFN!H16:J16)/3</f>
        <v>0.73888888888888893</v>
      </c>
      <c r="E18" s="63">
        <f>SUM(TFN!K16:M16)/3</f>
        <v>0.45277777777777778</v>
      </c>
      <c r="F18" s="63">
        <f>SUM(TFN!N16:P16)/3</f>
        <v>0.76666666666666672</v>
      </c>
      <c r="G18" s="63">
        <f>SUM(TFN!Q16:S16)/3</f>
        <v>0.7416666666666667</v>
      </c>
      <c r="H18" s="63">
        <f>SUM(TFN!T16:V16)/3</f>
        <v>0.43611111111111112</v>
      </c>
      <c r="I18" s="63">
        <f>SUM(TFN!W16:Y16)/3</f>
        <v>0.78055555555555556</v>
      </c>
      <c r="J18" s="63">
        <f>SUM(TFN!Z16:AB16)/3</f>
        <v>0.77777777777777779</v>
      </c>
      <c r="K18" s="64">
        <f>SUM(TFN!AC16:AE16)/3</f>
        <v>0.77777777777777779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DB22-3511-4165-9AEC-CDF46D5ED231}">
  <dimension ref="B2:J13"/>
  <sheetViews>
    <sheetView workbookViewId="0">
      <selection activeCell="L8" sqref="L8"/>
    </sheetView>
  </sheetViews>
  <sheetFormatPr defaultRowHeight="14.4" x14ac:dyDescent="0.3"/>
  <cols>
    <col min="1" max="1" width="6.6640625" customWidth="1"/>
    <col min="2" max="2" width="4" customWidth="1"/>
    <col min="3" max="3" width="14.44140625" customWidth="1"/>
    <col min="4" max="4" width="6.109375" customWidth="1"/>
    <col min="5" max="5" width="7.21875" customWidth="1"/>
    <col min="6" max="6" width="7.44140625" customWidth="1"/>
    <col min="7" max="7" width="9.109375" customWidth="1"/>
    <col min="8" max="8" width="14.77734375" customWidth="1"/>
  </cols>
  <sheetData>
    <row r="2" spans="2:10" x14ac:dyDescent="0.3">
      <c r="B2" s="99" t="s">
        <v>45</v>
      </c>
      <c r="C2" s="99" t="s">
        <v>44</v>
      </c>
      <c r="D2" s="98" t="s">
        <v>46</v>
      </c>
      <c r="E2" s="98"/>
      <c r="F2" s="98"/>
      <c r="G2" s="98" t="s">
        <v>47</v>
      </c>
      <c r="H2" s="98" t="s">
        <v>48</v>
      </c>
      <c r="I2" s="98" t="s">
        <v>49</v>
      </c>
      <c r="J2" s="98" t="s">
        <v>50</v>
      </c>
    </row>
    <row r="3" spans="2:10" ht="39" customHeight="1" x14ac:dyDescent="0.3">
      <c r="B3" s="99"/>
      <c r="C3" s="99"/>
      <c r="D3" s="76" t="s">
        <v>2</v>
      </c>
      <c r="E3" s="76" t="s">
        <v>3</v>
      </c>
      <c r="F3" s="76" t="s">
        <v>4</v>
      </c>
      <c r="G3" s="100"/>
      <c r="H3" s="98"/>
      <c r="I3" s="98"/>
      <c r="J3" s="98"/>
    </row>
    <row r="4" spans="2:10" x14ac:dyDescent="0.3">
      <c r="B4" s="72">
        <v>1</v>
      </c>
      <c r="C4" s="72" t="str">
        <f>treshold_d!B2</f>
        <v>Q1</v>
      </c>
      <c r="D4" s="75">
        <f>TFN!B16</f>
        <v>0.44166666666666665</v>
      </c>
      <c r="E4" s="75">
        <f>TFN!C16</f>
        <v>0.63333333333333341</v>
      </c>
      <c r="F4" s="75">
        <f>TFN!D16</f>
        <v>0.80833333333333324</v>
      </c>
      <c r="G4" s="79">
        <f>treshold_d!B15</f>
        <v>0.18107134303126959</v>
      </c>
      <c r="H4" s="82">
        <f>treshold_d!B17</f>
        <v>58.333333333333336</v>
      </c>
      <c r="I4" s="79">
        <f>treshold_d!B18</f>
        <v>0.62777777777777777</v>
      </c>
      <c r="J4" s="69"/>
    </row>
    <row r="5" spans="2:10" x14ac:dyDescent="0.3">
      <c r="B5" s="73">
        <v>2</v>
      </c>
      <c r="C5" s="73" t="str">
        <f>treshold_d!C2</f>
        <v>Q2</v>
      </c>
      <c r="D5" s="77">
        <f>TFN!E16</f>
        <v>0.63333333333333341</v>
      </c>
      <c r="E5" s="77">
        <f>TFN!F16</f>
        <v>0.81666666666666676</v>
      </c>
      <c r="F5" s="77">
        <f>TFN!G16</f>
        <v>0.95000000000000018</v>
      </c>
      <c r="G5" s="80">
        <f>treshold_d!C15</f>
        <v>0.10733118138083879</v>
      </c>
      <c r="H5" s="38">
        <f>treshold_d!C17</f>
        <v>100</v>
      </c>
      <c r="I5" s="80">
        <f>treshold_d!C18</f>
        <v>0.80000000000000016</v>
      </c>
      <c r="J5" s="70"/>
    </row>
    <row r="6" spans="2:10" x14ac:dyDescent="0.3">
      <c r="B6" s="73">
        <v>3</v>
      </c>
      <c r="C6" s="73" t="str">
        <f>treshold_d!D2</f>
        <v>Q3</v>
      </c>
      <c r="D6" s="77">
        <f>TFN!H16</f>
        <v>0.55000000000000004</v>
      </c>
      <c r="E6" s="77">
        <f>TFN!I16</f>
        <v>0.75</v>
      </c>
      <c r="F6" s="77">
        <f>TFN!J16</f>
        <v>0.91666666666666663</v>
      </c>
      <c r="G6" s="80">
        <f>treshold_d!D15</f>
        <v>8.8279406554787887E-2</v>
      </c>
      <c r="H6" s="38">
        <f>treshold_d!D17</f>
        <v>91.666666666666657</v>
      </c>
      <c r="I6" s="80">
        <f>treshold_d!D18</f>
        <v>0.73888888888888893</v>
      </c>
      <c r="J6" s="70"/>
    </row>
    <row r="7" spans="2:10" x14ac:dyDescent="0.3">
      <c r="B7" s="73">
        <v>4</v>
      </c>
      <c r="C7" s="73" t="str">
        <f>treshold_d!E2</f>
        <v>Q4</v>
      </c>
      <c r="D7" s="77">
        <f>TFN!K16</f>
        <v>0.2583333333333333</v>
      </c>
      <c r="E7" s="77">
        <f>TFN!L16</f>
        <v>0.45</v>
      </c>
      <c r="F7" s="77">
        <f>TFN!M16</f>
        <v>0.65</v>
      </c>
      <c r="G7" s="80">
        <f>treshold_d!E15</f>
        <v>7.9086297225312532E-2</v>
      </c>
      <c r="H7" s="38">
        <f>treshold_d!E17</f>
        <v>91.666666666666657</v>
      </c>
      <c r="I7" s="80">
        <f>treshold_d!E18</f>
        <v>0.45277777777777778</v>
      </c>
      <c r="J7" s="70"/>
    </row>
    <row r="8" spans="2:10" x14ac:dyDescent="0.3">
      <c r="B8" s="73">
        <v>5</v>
      </c>
      <c r="C8" s="73" t="str">
        <f>treshold_d!F2</f>
        <v>Q5</v>
      </c>
      <c r="D8" s="77">
        <f>TFN!N16</f>
        <v>0.6</v>
      </c>
      <c r="E8" s="77">
        <f>TFN!O16</f>
        <v>0.78333333333333333</v>
      </c>
      <c r="F8" s="77">
        <f>TFN!P16</f>
        <v>0.91666666666666685</v>
      </c>
      <c r="G8" s="80">
        <f>treshold_d!F15</f>
        <v>0.1407156293704997</v>
      </c>
      <c r="H8" s="38">
        <f>treshold_d!F17</f>
        <v>75</v>
      </c>
      <c r="I8" s="80">
        <f>treshold_d!F18</f>
        <v>0.76666666666666672</v>
      </c>
      <c r="J8" s="70"/>
    </row>
    <row r="9" spans="2:10" x14ac:dyDescent="0.3">
      <c r="B9" s="73">
        <v>6</v>
      </c>
      <c r="C9" s="73" t="str">
        <f>treshold_d!G2</f>
        <v>Q6</v>
      </c>
      <c r="D9" s="77">
        <f>TFN!Q16</f>
        <v>0.56666666666666665</v>
      </c>
      <c r="E9" s="77">
        <f>TFN!R16</f>
        <v>0.75833333333333341</v>
      </c>
      <c r="F9" s="77">
        <f>TFN!S16</f>
        <v>0.89999999999999991</v>
      </c>
      <c r="G9" s="80">
        <f>treshold_d!G15</f>
        <v>0.14723205046530069</v>
      </c>
      <c r="H9" s="38">
        <f>treshold_d!G17</f>
        <v>75</v>
      </c>
      <c r="I9" s="80">
        <f>treshold_d!G18</f>
        <v>0.7416666666666667</v>
      </c>
      <c r="J9" s="70"/>
    </row>
    <row r="10" spans="2:10" x14ac:dyDescent="0.3">
      <c r="B10" s="73">
        <v>7</v>
      </c>
      <c r="C10" s="73" t="str">
        <f>treshold_d!H2</f>
        <v>Q7</v>
      </c>
      <c r="D10" s="77">
        <f>TFN!T16</f>
        <v>0.24166666666666667</v>
      </c>
      <c r="E10" s="77">
        <f>TFN!U16</f>
        <v>0.43333333333333329</v>
      </c>
      <c r="F10" s="77">
        <f>TFN!V16</f>
        <v>0.63333333333333341</v>
      </c>
      <c r="G10" s="80">
        <f>treshold_d!H15</f>
        <v>0.11886117916765014</v>
      </c>
      <c r="H10" s="38">
        <f>treshold_d!H17</f>
        <v>83.333333333333343</v>
      </c>
      <c r="I10" s="80">
        <f>treshold_d!H18</f>
        <v>0.43611111111111112</v>
      </c>
      <c r="J10" s="70"/>
    </row>
    <row r="11" spans="2:10" x14ac:dyDescent="0.3">
      <c r="B11" s="73">
        <v>8</v>
      </c>
      <c r="C11" s="73" t="str">
        <f>treshold_d!I2</f>
        <v>Q8</v>
      </c>
      <c r="D11" s="77">
        <f>TFN!W16</f>
        <v>0.6166666666666667</v>
      </c>
      <c r="E11" s="77">
        <f>TFN!X16</f>
        <v>0.80000000000000016</v>
      </c>
      <c r="F11" s="77">
        <f>TFN!Y16</f>
        <v>0.92499999999999993</v>
      </c>
      <c r="G11" s="80">
        <f>treshold_d!I15</f>
        <v>0.13998278941408918</v>
      </c>
      <c r="H11" s="38">
        <f>treshold_d!I17</f>
        <v>66.666666666666657</v>
      </c>
      <c r="I11" s="80">
        <f>treshold_d!I18</f>
        <v>0.78055555555555556</v>
      </c>
      <c r="J11" s="70"/>
    </row>
    <row r="12" spans="2:10" x14ac:dyDescent="0.3">
      <c r="B12" s="73">
        <v>9</v>
      </c>
      <c r="C12" s="73" t="str">
        <f>treshold_d!J2</f>
        <v>Q9</v>
      </c>
      <c r="D12" s="77">
        <f>TFN!Z16</f>
        <v>0.61666666666666681</v>
      </c>
      <c r="E12" s="77">
        <f>TFN!AA16</f>
        <v>0.80000000000000016</v>
      </c>
      <c r="F12" s="77">
        <f>TFN!AB16</f>
        <v>0.91666666666666663</v>
      </c>
      <c r="G12" s="80">
        <f>treshold_d!J15</f>
        <v>0.15722683100647503</v>
      </c>
      <c r="H12" s="38">
        <f>treshold_d!J17</f>
        <v>66.666666666666657</v>
      </c>
      <c r="I12" s="80">
        <f>treshold_d!J18</f>
        <v>0.77777777777777779</v>
      </c>
      <c r="J12" s="70"/>
    </row>
    <row r="13" spans="2:10" x14ac:dyDescent="0.3">
      <c r="B13" s="74">
        <v>10</v>
      </c>
      <c r="C13" s="74" t="str">
        <f>treshold_d!K2</f>
        <v>Q10</v>
      </c>
      <c r="D13" s="78">
        <f>TFN!AC16</f>
        <v>0.61666666666666681</v>
      </c>
      <c r="E13" s="78">
        <f>TFN!AD16</f>
        <v>0.80000000000000016</v>
      </c>
      <c r="F13" s="78">
        <f>TFN!AE16</f>
        <v>0.91666666666666663</v>
      </c>
      <c r="G13" s="81">
        <f>treshold_d!K15</f>
        <v>0.15722683100647503</v>
      </c>
      <c r="H13" s="83">
        <f>treshold_d!K17</f>
        <v>66.666666666666657</v>
      </c>
      <c r="I13" s="81">
        <f>treshold_d!K18</f>
        <v>0.77777777777777779</v>
      </c>
      <c r="J13" s="71"/>
    </row>
  </sheetData>
  <mergeCells count="7">
    <mergeCell ref="I2:I3"/>
    <mergeCell ref="J2:J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likert</vt:lpstr>
      <vt:lpstr>TFN</vt:lpstr>
      <vt:lpstr>treshold_d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shakirarodzlan</dc:creator>
  <cp:lastModifiedBy>shakirarodzlan</cp:lastModifiedBy>
  <dcterms:created xsi:type="dcterms:W3CDTF">2024-01-10T07:56:33Z</dcterms:created>
  <dcterms:modified xsi:type="dcterms:W3CDTF">2024-01-31T05:37:44Z</dcterms:modified>
</cp:coreProperties>
</file>