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rarodzlan\Desktop\PhD\PhD Chapters\Chapter 2-Meta analysis\Publication\Publish SR-MA ASMR\Analysis MA ASMR\"/>
    </mc:Choice>
  </mc:AlternateContent>
  <xr:revisionPtr revIDLastSave="0" documentId="13_ncr:1_{567E6D35-9027-4C29-963C-891B6FE00DD7}" xr6:coauthVersionLast="47" xr6:coauthVersionMax="47" xr10:uidLastSave="{00000000-0000-0000-0000-000000000000}"/>
  <bookViews>
    <workbookView xWindow="-108" yWindow="-108" windowWidth="23256" windowHeight="12456" xr2:uid="{D1164F9D-5C5A-471D-8E4D-DAF18DDB16DB}"/>
  </bookViews>
  <sheets>
    <sheet name="MA_ASMR" sheetId="1" r:id="rId1"/>
  </sheets>
  <externalReferences>
    <externalReference r:id="rId2"/>
  </externalReferences>
  <definedNames>
    <definedName name="_xlnm._FilterDatabase" localSheetId="0" hidden="1">MA_ASMR!$A$1:$W$74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9" i="1" l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58" i="1"/>
  <c r="W55" i="1"/>
  <c r="W56" i="1"/>
  <c r="W57" i="1"/>
  <c r="W54" i="1"/>
  <c r="W53" i="1"/>
  <c r="W52" i="1"/>
  <c r="W42" i="1"/>
  <c r="W43" i="1"/>
  <c r="W44" i="1"/>
  <c r="W45" i="1"/>
  <c r="W46" i="1"/>
  <c r="W47" i="1"/>
  <c r="W48" i="1"/>
  <c r="W49" i="1"/>
  <c r="W50" i="1"/>
  <c r="W51" i="1"/>
  <c r="W37" i="1"/>
  <c r="W38" i="1"/>
  <c r="W39" i="1"/>
  <c r="W40" i="1"/>
  <c r="W41" i="1"/>
  <c r="W36" i="1"/>
  <c r="W30" i="1"/>
  <c r="W31" i="1"/>
  <c r="W32" i="1"/>
  <c r="W33" i="1"/>
  <c r="W34" i="1"/>
  <c r="W35" i="1"/>
  <c r="W24" i="1"/>
  <c r="W25" i="1"/>
  <c r="W26" i="1"/>
  <c r="W27" i="1"/>
  <c r="W28" i="1"/>
  <c r="W29" i="1"/>
  <c r="W19" i="1"/>
  <c r="W20" i="1"/>
  <c r="W21" i="1"/>
  <c r="W22" i="1"/>
  <c r="W23" i="1"/>
  <c r="W18" i="1"/>
  <c r="W17" i="1"/>
  <c r="W16" i="1"/>
  <c r="W12" i="1"/>
  <c r="W15" i="1"/>
  <c r="W14" i="1"/>
  <c r="W2" i="1"/>
  <c r="W13" i="1"/>
  <c r="W11" i="1"/>
  <c r="W3" i="1"/>
  <c r="W4" i="1"/>
  <c r="W5" i="1"/>
  <c r="W6" i="1"/>
  <c r="W7" i="1"/>
  <c r="W8" i="1"/>
  <c r="W9" i="1"/>
  <c r="W10" i="1"/>
</calcChain>
</file>

<file path=xl/sharedStrings.xml><?xml version="1.0" encoding="utf-8"?>
<sst xmlns="http://schemas.openxmlformats.org/spreadsheetml/2006/main" count="1205" uniqueCount="118">
  <si>
    <t>id</t>
  </si>
  <si>
    <t>author_year</t>
  </si>
  <si>
    <t>year_data</t>
  </si>
  <si>
    <t>source_data</t>
  </si>
  <si>
    <t>country_data</t>
  </si>
  <si>
    <t>continents</t>
  </si>
  <si>
    <t>regionWHO</t>
  </si>
  <si>
    <t>cvd_type</t>
  </si>
  <si>
    <t>population</t>
  </si>
  <si>
    <t>sex</t>
  </si>
  <si>
    <t>age</t>
  </si>
  <si>
    <t>n.death</t>
  </si>
  <si>
    <t>ASMR</t>
  </si>
  <si>
    <t>95CI_lower</t>
  </si>
  <si>
    <t>95CI_upper</t>
  </si>
  <si>
    <t>SE.asmr</t>
  </si>
  <si>
    <r>
      <t xml:space="preserve">Dani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(2022)</t>
    </r>
  </si>
  <si>
    <t>single country</t>
  </si>
  <si>
    <t>USA</t>
  </si>
  <si>
    <t>North America</t>
  </si>
  <si>
    <t>America</t>
  </si>
  <si>
    <t>IHD</t>
  </si>
  <si>
    <t>general</t>
  </si>
  <si>
    <t>0-64</t>
  </si>
  <si>
    <r>
      <t xml:space="preserve">Milicevic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(2009)</t>
    </r>
  </si>
  <si>
    <t>Serbia</t>
  </si>
  <si>
    <t>Europe</t>
  </si>
  <si>
    <r>
      <t xml:space="preserve">Yang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(2021)</t>
    </r>
  </si>
  <si>
    <t>China</t>
  </si>
  <si>
    <t>Asia</t>
  </si>
  <si>
    <t>Western Pacific</t>
  </si>
  <si>
    <t>30-69</t>
  </si>
  <si>
    <t>Australia</t>
  </si>
  <si>
    <t>Australia/Oceania</t>
  </si>
  <si>
    <t>Brazil</t>
  </si>
  <si>
    <r>
      <t xml:space="preserve">Istilli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(2020)</t>
    </r>
  </si>
  <si>
    <t xml:space="preserve">Puska et al. (1998) </t>
  </si>
  <si>
    <t>1993-1995</t>
  </si>
  <si>
    <t>Finland</t>
  </si>
  <si>
    <t>35-64</t>
  </si>
  <si>
    <t>Poland</t>
  </si>
  <si>
    <t>20-64</t>
  </si>
  <si>
    <r>
      <t xml:space="preserve">Hervella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(2021)</t>
    </r>
  </si>
  <si>
    <t>Spain</t>
  </si>
  <si>
    <t>0-74</t>
  </si>
  <si>
    <r>
      <t xml:space="preserve">Best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(2018)</t>
    </r>
  </si>
  <si>
    <t xml:space="preserve">Non-Hispanic White </t>
  </si>
  <si>
    <t>25-64</t>
  </si>
  <si>
    <t xml:space="preserve">Non-Hispanic Black </t>
  </si>
  <si>
    <t>Hispanic</t>
  </si>
  <si>
    <t>Asia or Pasicifc islander</t>
  </si>
  <si>
    <t>Amarican Indian or Alaska native</t>
  </si>
  <si>
    <r>
      <t xml:space="preserve">Wijnen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(2022)</t>
    </r>
  </si>
  <si>
    <t>2006-2012</t>
  </si>
  <si>
    <t xml:space="preserve">Philippines </t>
  </si>
  <si>
    <r>
      <t xml:space="preserve">Mariani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(2016)</t>
    </r>
  </si>
  <si>
    <t>Argentina</t>
  </si>
  <si>
    <r>
      <t xml:space="preserve">Song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(2021)</t>
    </r>
  </si>
  <si>
    <t>1999-2018</t>
  </si>
  <si>
    <t>2000-2009</t>
  </si>
  <si>
    <t>multicountry</t>
  </si>
  <si>
    <t>Latin America</t>
  </si>
  <si>
    <t>2000-2008</t>
  </si>
  <si>
    <t>Non-Latin Caribbean</t>
  </si>
  <si>
    <r>
      <t xml:space="preserve">Jin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(2020)</t>
    </r>
  </si>
  <si>
    <t>1999-2017</t>
  </si>
  <si>
    <t>35-74</t>
  </si>
  <si>
    <t>year_grp</t>
  </si>
  <si>
    <t>Before year 2000</t>
  </si>
  <si>
    <t>After year 2000</t>
  </si>
  <si>
    <t>0-69</t>
  </si>
  <si>
    <t>South America/Caribbean</t>
  </si>
  <si>
    <t>All CVD</t>
  </si>
  <si>
    <t>Cerebrovascular Disease/Stroke</t>
  </si>
  <si>
    <t>Both sex</t>
  </si>
  <si>
    <t>Female</t>
  </si>
  <si>
    <t>Male</t>
  </si>
  <si>
    <t>Pinlac &amp; Soonthornworasiri (2016)</t>
  </si>
  <si>
    <t>Gawryszewski &amp; Souza (2014)</t>
  </si>
  <si>
    <t>USA [Non-Hispanic White]</t>
  </si>
  <si>
    <t>USA [Non-Hispanic Black]</t>
  </si>
  <si>
    <t>USA [Hispanic]</t>
  </si>
  <si>
    <t>USA [Amarican Indian / Alaska Native]</t>
  </si>
  <si>
    <t>USA [Asia / Pasicifc Islander]</t>
  </si>
  <si>
    <t>Moryson &amp; Stawińska (2022)</t>
  </si>
  <si>
    <r>
      <t xml:space="preserve">Gómez-Martínez </t>
    </r>
    <r>
      <rPr>
        <i/>
        <sz val="11"/>
        <color rgb="FFFF0000"/>
        <rFont val="Calibri"/>
        <family val="2"/>
        <scheme val="minor"/>
      </rPr>
      <t>et al.</t>
    </r>
    <r>
      <rPr>
        <sz val="11"/>
        <color rgb="FFFF0000"/>
        <rFont val="Calibri"/>
        <family val="2"/>
        <scheme val="minor"/>
      </rPr>
      <t xml:space="preserve"> (2018)</t>
    </r>
  </si>
  <si>
    <t>specific_type</t>
  </si>
  <si>
    <t>ICD_code</t>
  </si>
  <si>
    <t>AMI</t>
  </si>
  <si>
    <t>ICD-10 (121-122)</t>
  </si>
  <si>
    <t>ICD-10 (I00-I99)</t>
  </si>
  <si>
    <t>ICD-9 (410-414)</t>
  </si>
  <si>
    <t>ICD-9 (430-438)</t>
  </si>
  <si>
    <t>ICD-9 (350-459)</t>
  </si>
  <si>
    <t>CVD</t>
  </si>
  <si>
    <t>age_grp</t>
  </si>
  <si>
    <t>30-74</t>
  </si>
  <si>
    <t>income_country</t>
  </si>
  <si>
    <t>High-income country</t>
  </si>
  <si>
    <t>Lower Middle Income Country</t>
  </si>
  <si>
    <t>Upper Middle Income Country</t>
  </si>
  <si>
    <t>income_country2</t>
  </si>
  <si>
    <t>Middle Income Country</t>
  </si>
  <si>
    <t>ICD-10 (I20-I25)</t>
  </si>
  <si>
    <t>ICD-10 (I60-I69)</t>
  </si>
  <si>
    <t>ICD-9 (410 to 414)</t>
  </si>
  <si>
    <t>ICD-10 (I00-I09, I11, I13, I20-
I51)</t>
  </si>
  <si>
    <t>Heart Disease</t>
  </si>
  <si>
    <t>Stroke</t>
  </si>
  <si>
    <t>Heart Failure</t>
  </si>
  <si>
    <t>ICD-10 (I50)</t>
  </si>
  <si>
    <t>Cardiac death</t>
  </si>
  <si>
    <t>ICD-10  (I21, I25, I40, I34, I35, I42, I45-I49, R96,  Q20-Q24, Q87)</t>
  </si>
  <si>
    <t>Other heart disease</t>
  </si>
  <si>
    <t>year_grp2</t>
  </si>
  <si>
    <t>1990-1999</t>
  </si>
  <si>
    <t>2010-2019</t>
  </si>
  <si>
    <t>2000-2019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</si>
</sst>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2" fontId="2" fillId="0" borderId="6" xfId="0" applyNumberFormat="1" applyFont="1" applyBorder="1"/>
    <xf numFmtId="0" fontId="0" fillId="0" borderId="2" xfId="0" applyBorder="1"/>
    <xf numFmtId="0" fontId="0" fillId="0" borderId="1" xfId="0" applyBorder="1"/>
    <xf numFmtId="164" fontId="0" fillId="0" borderId="1" xfId="0" applyNumberFormat="1" applyBorder="1"/>
    <xf numFmtId="2" fontId="1" fillId="0" borderId="3" xfId="0" applyNumberFormat="1" applyFont="1" applyBorder="1"/>
    <xf numFmtId="164" fontId="4" fillId="0" borderId="1" xfId="0" applyNumberFormat="1" applyFon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1" fillId="0" borderId="1" xfId="0" applyFont="1" applyBorder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_as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_ASMR"/>
      <sheetName val="ASMR_edit"/>
      <sheetName val="ASMR(ori) 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3FE96-7E9A-4C2A-AAB3-99620CE9D6D2}" name="Table1" displayName="Table1" ref="A1:W74" totalsRowShown="0" headerRowDxfId="27" dataDxfId="25" headerRowBorderDxfId="26" tableBorderDxfId="24" totalsRowBorderDxfId="23">
  <autoFilter ref="A1:W74" xr:uid="{69990646-77B4-4889-8B3C-EFBF09DB78E2}"/>
  <tableColumns count="23">
    <tableColumn id="1" xr3:uid="{1FABF428-094F-4FBA-A85D-5E7D9C581A12}" name="id" dataDxfId="22"/>
    <tableColumn id="2" xr3:uid="{82F17051-D3B8-43EF-95D6-CBE6B7AE3596}" name="author_year" dataDxfId="21"/>
    <tableColumn id="4" xr3:uid="{A158AAAE-5EA7-4615-8460-3D42D88B553A}" name="year_data" dataDxfId="20"/>
    <tableColumn id="20" xr3:uid="{AA44FBAF-293E-489B-B270-EDE9095F278A}" name="year_grp" dataDxfId="19"/>
    <tableColumn id="23" xr3:uid="{506B09AD-FF24-4E31-BB62-60FCF7F545D5}" name="year_grp2" dataDxfId="18"/>
    <tableColumn id="7" xr3:uid="{C4BA12C3-FE3F-445C-B50D-9939144A17E4}" name="source_data" dataDxfId="17"/>
    <tableColumn id="8" xr3:uid="{35102E6F-F6D8-455F-8794-27FBB9004F30}" name="country_data" dataDxfId="16"/>
    <tableColumn id="21" xr3:uid="{8C83D960-A267-4D58-8814-DDB751E4AAA7}" name="income_country" dataDxfId="15"/>
    <tableColumn id="22" xr3:uid="{AD97978F-C9B2-4688-A88E-964E3241FB08}" name="income_country2" dataDxfId="14"/>
    <tableColumn id="9" xr3:uid="{43EE5FE2-5897-4361-8DC6-86B5E9A00C9B}" name="continents" dataDxfId="13"/>
    <tableColumn id="10" xr3:uid="{C377BDDB-620F-459C-A128-921056745401}" name="regionWHO" dataDxfId="12"/>
    <tableColumn id="11" xr3:uid="{76A33243-FF8D-4B8C-8718-2B1115110F02}" name="cvd_type" dataDxfId="11"/>
    <tableColumn id="3" xr3:uid="{8E360136-1D95-4DF1-BD71-A695834A4C2F}" name="specific_type" dataDxfId="10"/>
    <tableColumn id="5" xr3:uid="{62D0B48F-7BD9-4148-B68C-BF7E6EA9FEB3}" name="ICD_code" dataDxfId="9"/>
    <tableColumn id="12" xr3:uid="{4106E2D0-316D-4C01-ABE7-84472CD52B49}" name="population" dataDxfId="8"/>
    <tableColumn id="13" xr3:uid="{AC2B76D5-F10A-4172-8512-77A56478DE43}" name="sex" dataDxfId="7"/>
    <tableColumn id="14" xr3:uid="{DFD0FE72-682E-42C6-A40C-08193EF16910}" name="age" dataDxfId="6"/>
    <tableColumn id="6" xr3:uid="{3B56756B-2E02-4820-BB5F-D4038D514DEB}" name="age_grp" dataDxfId="5"/>
    <tableColumn id="15" xr3:uid="{6651B79B-6928-4CCF-A4D4-5C63C3C93609}" name="n.death" dataDxfId="4"/>
    <tableColumn id="16" xr3:uid="{0965E537-CE94-47D2-9456-CBB2BF599851}" name="ASMR" dataDxfId="3"/>
    <tableColumn id="17" xr3:uid="{6EA8A09B-1DA1-4544-9ACE-051FCF07EE68}" name="95CI_lower" dataDxfId="2"/>
    <tableColumn id="18" xr3:uid="{DE23BFE7-5A1D-4EBF-8F80-F40EAC1B0DDC}" name="95CI_upper" dataDxfId="1"/>
    <tableColumn id="19" xr3:uid="{4E37FCCA-1F50-4B44-8C07-568F6F8B97A1}" name="SE.asmr" dataDxfId="0">
      <calculatedColumnFormula>[1]!Table333[[#This Row],[ASMR]]/SQRT([1]!Table333[[#This Row],[n.death]])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3DA8-11D5-479C-B5E2-5B341ECADD0B}">
  <dimension ref="A1:W74"/>
  <sheetViews>
    <sheetView tabSelected="1" zoomScale="80" zoomScaleNormal="80" workbookViewId="0">
      <selection activeCell="A52" sqref="A52:XFD53"/>
    </sheetView>
  </sheetViews>
  <sheetFormatPr defaultRowHeight="14.4" x14ac:dyDescent="0.3"/>
  <cols>
    <col min="1" max="1" width="4.77734375" customWidth="1"/>
    <col min="2" max="2" width="22.21875" customWidth="1"/>
    <col min="3" max="3" width="9.33203125" customWidth="1"/>
    <col min="4" max="5" width="21.109375" customWidth="1"/>
    <col min="6" max="6" width="14.77734375" customWidth="1"/>
    <col min="7" max="7" width="9.33203125" customWidth="1"/>
    <col min="8" max="8" width="11.21875" customWidth="1"/>
    <col min="9" max="9" width="12.33203125" customWidth="1"/>
    <col min="10" max="10" width="8.33203125" customWidth="1"/>
    <col min="11" max="11" width="7.5546875" customWidth="1"/>
    <col min="12" max="12" width="11.6640625" customWidth="1"/>
    <col min="13" max="13" width="14.44140625" customWidth="1"/>
    <col min="14" max="14" width="34.6640625" customWidth="1"/>
    <col min="15" max="15" width="18.77734375" customWidth="1"/>
    <col min="16" max="16" width="16" customWidth="1"/>
    <col min="17" max="18" width="8.44140625" customWidth="1"/>
    <col min="21" max="21" width="9.77734375" customWidth="1"/>
    <col min="23" max="23" width="13" customWidth="1"/>
    <col min="24" max="24" width="13.109375" customWidth="1"/>
    <col min="25" max="25" width="9.88671875" customWidth="1"/>
  </cols>
  <sheetData>
    <row r="1" spans="1:23" x14ac:dyDescent="0.3">
      <c r="A1" s="1" t="s">
        <v>0</v>
      </c>
      <c r="B1" s="2" t="s">
        <v>1</v>
      </c>
      <c r="C1" s="2" t="s">
        <v>2</v>
      </c>
      <c r="D1" s="2" t="s">
        <v>67</v>
      </c>
      <c r="E1" s="2" t="s">
        <v>114</v>
      </c>
      <c r="F1" s="2" t="s">
        <v>3</v>
      </c>
      <c r="G1" s="2" t="s">
        <v>4</v>
      </c>
      <c r="H1" s="2" t="s">
        <v>97</v>
      </c>
      <c r="I1" s="2" t="s">
        <v>101</v>
      </c>
      <c r="J1" s="2" t="s">
        <v>5</v>
      </c>
      <c r="K1" s="2" t="s">
        <v>6</v>
      </c>
      <c r="L1" s="2" t="s">
        <v>7</v>
      </c>
      <c r="M1" s="2" t="s">
        <v>86</v>
      </c>
      <c r="N1" s="2" t="s">
        <v>87</v>
      </c>
      <c r="O1" s="2" t="s">
        <v>8</v>
      </c>
      <c r="P1" s="2" t="s">
        <v>9</v>
      </c>
      <c r="Q1" s="2" t="s">
        <v>10</v>
      </c>
      <c r="R1" s="2" t="s">
        <v>95</v>
      </c>
      <c r="S1" s="2" t="s">
        <v>11</v>
      </c>
      <c r="T1" s="2" t="s">
        <v>12</v>
      </c>
      <c r="U1" s="3" t="s">
        <v>13</v>
      </c>
      <c r="V1" s="3" t="s">
        <v>14</v>
      </c>
      <c r="W1" s="4" t="s">
        <v>15</v>
      </c>
    </row>
    <row r="2" spans="1:23" x14ac:dyDescent="0.3">
      <c r="A2" s="5">
        <v>7</v>
      </c>
      <c r="B2" s="6" t="s">
        <v>16</v>
      </c>
      <c r="C2" s="6">
        <v>1999</v>
      </c>
      <c r="D2" s="6" t="s">
        <v>68</v>
      </c>
      <c r="E2" s="6" t="s">
        <v>115</v>
      </c>
      <c r="F2" s="6" t="s">
        <v>17</v>
      </c>
      <c r="G2" s="6" t="s">
        <v>18</v>
      </c>
      <c r="H2" s="6" t="s">
        <v>98</v>
      </c>
      <c r="I2" s="6" t="s">
        <v>98</v>
      </c>
      <c r="J2" s="6" t="s">
        <v>19</v>
      </c>
      <c r="K2" s="6" t="s">
        <v>20</v>
      </c>
      <c r="L2" s="6" t="s">
        <v>21</v>
      </c>
      <c r="M2" s="6" t="s">
        <v>88</v>
      </c>
      <c r="N2" s="6" t="s">
        <v>89</v>
      </c>
      <c r="O2" s="6" t="s">
        <v>22</v>
      </c>
      <c r="P2" s="6" t="s">
        <v>74</v>
      </c>
      <c r="Q2" s="6" t="s">
        <v>23</v>
      </c>
      <c r="R2" s="6" t="s">
        <v>44</v>
      </c>
      <c r="S2" s="6"/>
      <c r="T2" s="7">
        <v>20.399999999999999</v>
      </c>
      <c r="U2" s="7">
        <v>20.2</v>
      </c>
      <c r="V2" s="7">
        <v>20.7</v>
      </c>
      <c r="W2" s="8">
        <f>(Table1[[#This Row],[95CI_upper]]-Table1[[#This Row],[95CI_lower]])/3.92</f>
        <v>0.12755102040816327</v>
      </c>
    </row>
    <row r="3" spans="1:23" x14ac:dyDescent="0.3">
      <c r="A3" s="5">
        <v>7</v>
      </c>
      <c r="B3" s="6" t="s">
        <v>16</v>
      </c>
      <c r="C3" s="6">
        <v>1999</v>
      </c>
      <c r="D3" s="6" t="s">
        <v>68</v>
      </c>
      <c r="E3" s="6" t="s">
        <v>115</v>
      </c>
      <c r="F3" s="6" t="s">
        <v>17</v>
      </c>
      <c r="G3" s="6" t="s">
        <v>18</v>
      </c>
      <c r="H3" s="6" t="s">
        <v>98</v>
      </c>
      <c r="I3" s="6" t="s">
        <v>98</v>
      </c>
      <c r="J3" s="6" t="s">
        <v>19</v>
      </c>
      <c r="K3" s="6" t="s">
        <v>20</v>
      </c>
      <c r="L3" s="6" t="s">
        <v>21</v>
      </c>
      <c r="M3" s="6" t="s">
        <v>88</v>
      </c>
      <c r="N3" s="6" t="s">
        <v>89</v>
      </c>
      <c r="O3" s="6" t="s">
        <v>22</v>
      </c>
      <c r="P3" s="6" t="s">
        <v>76</v>
      </c>
      <c r="Q3" s="6" t="s">
        <v>23</v>
      </c>
      <c r="R3" s="6" t="s">
        <v>44</v>
      </c>
      <c r="S3" s="6"/>
      <c r="T3" s="7">
        <v>30.6</v>
      </c>
      <c r="U3" s="7">
        <v>30.2</v>
      </c>
      <c r="V3" s="7">
        <v>31</v>
      </c>
      <c r="W3" s="8">
        <f>(Table1[[#This Row],[95CI_upper]]-Table1[[#This Row],[95CI_lower]])/3.92</f>
        <v>0.20408163265306142</v>
      </c>
    </row>
    <row r="4" spans="1:23" x14ac:dyDescent="0.3">
      <c r="A4" s="5">
        <v>7</v>
      </c>
      <c r="B4" s="6" t="s">
        <v>16</v>
      </c>
      <c r="C4" s="6">
        <v>1999</v>
      </c>
      <c r="D4" s="6" t="s">
        <v>68</v>
      </c>
      <c r="E4" s="6" t="s">
        <v>115</v>
      </c>
      <c r="F4" s="6" t="s">
        <v>17</v>
      </c>
      <c r="G4" s="6" t="s">
        <v>18</v>
      </c>
      <c r="H4" s="6" t="s">
        <v>98</v>
      </c>
      <c r="I4" s="6" t="s">
        <v>98</v>
      </c>
      <c r="J4" s="6" t="s">
        <v>19</v>
      </c>
      <c r="K4" s="6" t="s">
        <v>20</v>
      </c>
      <c r="L4" s="6" t="s">
        <v>21</v>
      </c>
      <c r="M4" s="6" t="s">
        <v>88</v>
      </c>
      <c r="N4" s="6" t="s">
        <v>89</v>
      </c>
      <c r="O4" s="6" t="s">
        <v>22</v>
      </c>
      <c r="P4" s="6" t="s">
        <v>75</v>
      </c>
      <c r="Q4" s="6" t="s">
        <v>23</v>
      </c>
      <c r="R4" s="6" t="s">
        <v>44</v>
      </c>
      <c r="S4" s="6"/>
      <c r="T4" s="7">
        <v>10.8</v>
      </c>
      <c r="U4" s="7">
        <v>10.6</v>
      </c>
      <c r="V4" s="7">
        <v>11.1</v>
      </c>
      <c r="W4" s="8">
        <f>(Table1[[#This Row],[95CI_upper]]-Table1[[#This Row],[95CI_lower]])/3.92</f>
        <v>0.12755102040816327</v>
      </c>
    </row>
    <row r="5" spans="1:23" x14ac:dyDescent="0.3">
      <c r="A5" s="5">
        <v>7</v>
      </c>
      <c r="B5" s="6" t="s">
        <v>16</v>
      </c>
      <c r="C5" s="6">
        <v>2011</v>
      </c>
      <c r="D5" s="6" t="s">
        <v>69</v>
      </c>
      <c r="E5" s="6" t="s">
        <v>116</v>
      </c>
      <c r="F5" s="6" t="s">
        <v>17</v>
      </c>
      <c r="G5" s="6" t="s">
        <v>18</v>
      </c>
      <c r="H5" s="6" t="s">
        <v>98</v>
      </c>
      <c r="I5" s="6" t="s">
        <v>98</v>
      </c>
      <c r="J5" s="6" t="s">
        <v>19</v>
      </c>
      <c r="K5" s="6" t="s">
        <v>20</v>
      </c>
      <c r="L5" s="6" t="s">
        <v>21</v>
      </c>
      <c r="M5" s="6" t="s">
        <v>88</v>
      </c>
      <c r="N5" s="6" t="s">
        <v>89</v>
      </c>
      <c r="O5" s="6" t="s">
        <v>22</v>
      </c>
      <c r="P5" s="6" t="s">
        <v>74</v>
      </c>
      <c r="Q5" s="6" t="s">
        <v>23</v>
      </c>
      <c r="R5" s="6" t="s">
        <v>44</v>
      </c>
      <c r="S5" s="6"/>
      <c r="T5" s="7">
        <v>12</v>
      </c>
      <c r="U5" s="7">
        <v>11.8</v>
      </c>
      <c r="V5" s="7">
        <v>12.1</v>
      </c>
      <c r="W5" s="8">
        <f>(Table1[[#This Row],[95CI_upper]]-Table1[[#This Row],[95CI_lower]])/3.92</f>
        <v>7.6530612244897683E-2</v>
      </c>
    </row>
    <row r="6" spans="1:23" x14ac:dyDescent="0.3">
      <c r="A6" s="5">
        <v>7</v>
      </c>
      <c r="B6" s="6" t="s">
        <v>16</v>
      </c>
      <c r="C6" s="6">
        <v>2011</v>
      </c>
      <c r="D6" s="6" t="s">
        <v>69</v>
      </c>
      <c r="E6" s="6" t="s">
        <v>116</v>
      </c>
      <c r="F6" s="6" t="s">
        <v>17</v>
      </c>
      <c r="G6" s="6" t="s">
        <v>18</v>
      </c>
      <c r="H6" s="6" t="s">
        <v>98</v>
      </c>
      <c r="I6" s="6" t="s">
        <v>98</v>
      </c>
      <c r="J6" s="6" t="s">
        <v>19</v>
      </c>
      <c r="K6" s="6" t="s">
        <v>20</v>
      </c>
      <c r="L6" s="6" t="s">
        <v>21</v>
      </c>
      <c r="M6" s="6" t="s">
        <v>88</v>
      </c>
      <c r="N6" s="6" t="s">
        <v>89</v>
      </c>
      <c r="O6" s="6" t="s">
        <v>22</v>
      </c>
      <c r="P6" s="6" t="s">
        <v>76</v>
      </c>
      <c r="Q6" s="6" t="s">
        <v>23</v>
      </c>
      <c r="R6" s="6" t="s">
        <v>44</v>
      </c>
      <c r="S6" s="6"/>
      <c r="T6" s="7">
        <v>17.7</v>
      </c>
      <c r="U6" s="7">
        <v>17.5</v>
      </c>
      <c r="V6" s="7">
        <v>18</v>
      </c>
      <c r="W6" s="8">
        <f>(Table1[[#This Row],[95CI_upper]]-Table1[[#This Row],[95CI_lower]])/3.92</f>
        <v>0.12755102040816327</v>
      </c>
    </row>
    <row r="7" spans="1:23" x14ac:dyDescent="0.3">
      <c r="A7" s="5">
        <v>7</v>
      </c>
      <c r="B7" s="6" t="s">
        <v>16</v>
      </c>
      <c r="C7" s="6">
        <v>2011</v>
      </c>
      <c r="D7" s="6" t="s">
        <v>69</v>
      </c>
      <c r="E7" s="6" t="s">
        <v>116</v>
      </c>
      <c r="F7" s="6" t="s">
        <v>17</v>
      </c>
      <c r="G7" s="6" t="s">
        <v>18</v>
      </c>
      <c r="H7" s="6" t="s">
        <v>98</v>
      </c>
      <c r="I7" s="6" t="s">
        <v>98</v>
      </c>
      <c r="J7" s="6" t="s">
        <v>19</v>
      </c>
      <c r="K7" s="6" t="s">
        <v>20</v>
      </c>
      <c r="L7" s="6" t="s">
        <v>21</v>
      </c>
      <c r="M7" s="6" t="s">
        <v>88</v>
      </c>
      <c r="N7" s="6" t="s">
        <v>89</v>
      </c>
      <c r="O7" s="6" t="s">
        <v>22</v>
      </c>
      <c r="P7" s="6" t="s">
        <v>75</v>
      </c>
      <c r="Q7" s="6" t="s">
        <v>23</v>
      </c>
      <c r="R7" s="6" t="s">
        <v>44</v>
      </c>
      <c r="S7" s="6"/>
      <c r="T7" s="7">
        <v>6.4</v>
      </c>
      <c r="U7" s="7">
        <v>6.2</v>
      </c>
      <c r="V7" s="7">
        <v>6.5</v>
      </c>
      <c r="W7" s="8">
        <f>(Table1[[#This Row],[95CI_upper]]-Table1[[#This Row],[95CI_lower]])/3.92</f>
        <v>7.6530612244897919E-2</v>
      </c>
    </row>
    <row r="8" spans="1:23" x14ac:dyDescent="0.3">
      <c r="A8" s="5">
        <v>7</v>
      </c>
      <c r="B8" s="6" t="s">
        <v>16</v>
      </c>
      <c r="C8" s="6">
        <v>2019</v>
      </c>
      <c r="D8" s="6" t="s">
        <v>69</v>
      </c>
      <c r="E8" s="6" t="s">
        <v>116</v>
      </c>
      <c r="F8" s="6" t="s">
        <v>17</v>
      </c>
      <c r="G8" s="6" t="s">
        <v>18</v>
      </c>
      <c r="H8" s="6" t="s">
        <v>98</v>
      </c>
      <c r="I8" s="6" t="s">
        <v>98</v>
      </c>
      <c r="J8" s="6" t="s">
        <v>19</v>
      </c>
      <c r="K8" s="6" t="s">
        <v>20</v>
      </c>
      <c r="L8" s="6" t="s">
        <v>21</v>
      </c>
      <c r="M8" s="6" t="s">
        <v>88</v>
      </c>
      <c r="N8" s="6" t="s">
        <v>89</v>
      </c>
      <c r="O8" s="6" t="s">
        <v>22</v>
      </c>
      <c r="P8" s="6" t="s">
        <v>74</v>
      </c>
      <c r="Q8" s="6" t="s">
        <v>23</v>
      </c>
      <c r="R8" s="6" t="s">
        <v>44</v>
      </c>
      <c r="S8" s="6"/>
      <c r="T8" s="7">
        <v>9.9</v>
      </c>
      <c r="U8" s="7">
        <v>9.8000000000000007</v>
      </c>
      <c r="V8" s="7">
        <v>10</v>
      </c>
      <c r="W8" s="8">
        <f>(Table1[[#This Row],[95CI_upper]]-Table1[[#This Row],[95CI_lower]])/3.92</f>
        <v>5.1020408163265127E-2</v>
      </c>
    </row>
    <row r="9" spans="1:23" x14ac:dyDescent="0.3">
      <c r="A9" s="5">
        <v>7</v>
      </c>
      <c r="B9" s="6" t="s">
        <v>16</v>
      </c>
      <c r="C9" s="6">
        <v>2019</v>
      </c>
      <c r="D9" s="6" t="s">
        <v>69</v>
      </c>
      <c r="E9" s="6" t="s">
        <v>116</v>
      </c>
      <c r="F9" s="6" t="s">
        <v>17</v>
      </c>
      <c r="G9" s="6" t="s">
        <v>18</v>
      </c>
      <c r="H9" s="6" t="s">
        <v>98</v>
      </c>
      <c r="I9" s="6" t="s">
        <v>98</v>
      </c>
      <c r="J9" s="6" t="s">
        <v>19</v>
      </c>
      <c r="K9" s="6" t="s">
        <v>20</v>
      </c>
      <c r="L9" s="6" t="s">
        <v>21</v>
      </c>
      <c r="M9" s="6" t="s">
        <v>88</v>
      </c>
      <c r="N9" s="6" t="s">
        <v>89</v>
      </c>
      <c r="O9" s="6" t="s">
        <v>22</v>
      </c>
      <c r="P9" s="6" t="s">
        <v>76</v>
      </c>
      <c r="Q9" s="6" t="s">
        <v>23</v>
      </c>
      <c r="R9" s="6" t="s">
        <v>44</v>
      </c>
      <c r="S9" s="6"/>
      <c r="T9" s="7">
        <v>14.5</v>
      </c>
      <c r="U9" s="7">
        <v>14.3</v>
      </c>
      <c r="V9" s="7">
        <v>14.8</v>
      </c>
      <c r="W9" s="8">
        <f>(Table1[[#This Row],[95CI_upper]]-Table1[[#This Row],[95CI_lower]])/3.92</f>
        <v>0.12755102040816327</v>
      </c>
    </row>
    <row r="10" spans="1:23" x14ac:dyDescent="0.3">
      <c r="A10" s="5">
        <v>7</v>
      </c>
      <c r="B10" s="6" t="s">
        <v>16</v>
      </c>
      <c r="C10" s="6">
        <v>2019</v>
      </c>
      <c r="D10" s="6" t="s">
        <v>69</v>
      </c>
      <c r="E10" s="6" t="s">
        <v>116</v>
      </c>
      <c r="F10" s="6" t="s">
        <v>17</v>
      </c>
      <c r="G10" s="6" t="s">
        <v>18</v>
      </c>
      <c r="H10" s="6" t="s">
        <v>98</v>
      </c>
      <c r="I10" s="6" t="s">
        <v>98</v>
      </c>
      <c r="J10" s="6" t="s">
        <v>19</v>
      </c>
      <c r="K10" s="6" t="s">
        <v>20</v>
      </c>
      <c r="L10" s="6" t="s">
        <v>21</v>
      </c>
      <c r="M10" s="6" t="s">
        <v>88</v>
      </c>
      <c r="N10" s="6" t="s">
        <v>89</v>
      </c>
      <c r="O10" s="6" t="s">
        <v>22</v>
      </c>
      <c r="P10" s="6" t="s">
        <v>75</v>
      </c>
      <c r="Q10" s="6" t="s">
        <v>23</v>
      </c>
      <c r="R10" s="6" t="s">
        <v>44</v>
      </c>
      <c r="S10" s="6"/>
      <c r="T10" s="7">
        <v>5.4</v>
      </c>
      <c r="U10" s="7">
        <v>5.3</v>
      </c>
      <c r="V10" s="7">
        <v>5.6</v>
      </c>
      <c r="W10" s="8">
        <f>(Table1[[#This Row],[95CI_upper]]-Table1[[#This Row],[95CI_lower]])/3.92</f>
        <v>7.6530612244897919E-2</v>
      </c>
    </row>
    <row r="11" spans="1:23" x14ac:dyDescent="0.3">
      <c r="A11" s="5">
        <v>8</v>
      </c>
      <c r="B11" s="6" t="s">
        <v>24</v>
      </c>
      <c r="C11" s="6">
        <v>2000</v>
      </c>
      <c r="D11" s="6" t="s">
        <v>69</v>
      </c>
      <c r="E11" s="6" t="s">
        <v>59</v>
      </c>
      <c r="F11" s="6" t="s">
        <v>17</v>
      </c>
      <c r="G11" s="6" t="s">
        <v>25</v>
      </c>
      <c r="H11" s="6" t="s">
        <v>99</v>
      </c>
      <c r="I11" s="6" t="s">
        <v>102</v>
      </c>
      <c r="J11" s="6" t="s">
        <v>26</v>
      </c>
      <c r="K11" s="6" t="s">
        <v>26</v>
      </c>
      <c r="L11" s="6" t="s">
        <v>72</v>
      </c>
      <c r="M11" s="6" t="s">
        <v>94</v>
      </c>
      <c r="N11" s="6" t="s">
        <v>90</v>
      </c>
      <c r="O11" s="6" t="s">
        <v>22</v>
      </c>
      <c r="P11" s="6" t="s">
        <v>74</v>
      </c>
      <c r="Q11" s="6" t="s">
        <v>70</v>
      </c>
      <c r="R11" s="6" t="s">
        <v>44</v>
      </c>
      <c r="S11" s="6">
        <v>64013</v>
      </c>
      <c r="T11" s="7">
        <v>204.51</v>
      </c>
      <c r="U11" s="7"/>
      <c r="V11" s="7"/>
      <c r="W11" s="8">
        <f xml:space="preserve"> Table1[[#This Row],[ASMR]]/SQRT(Table1[[#This Row],[n.death]])</f>
        <v>0.80831466506155958</v>
      </c>
    </row>
    <row r="12" spans="1:23" x14ac:dyDescent="0.3">
      <c r="A12" s="5">
        <v>8</v>
      </c>
      <c r="B12" s="6" t="s">
        <v>24</v>
      </c>
      <c r="C12" s="6">
        <v>2000</v>
      </c>
      <c r="D12" s="6" t="s">
        <v>69</v>
      </c>
      <c r="E12" s="6" t="s">
        <v>59</v>
      </c>
      <c r="F12" s="6" t="s">
        <v>17</v>
      </c>
      <c r="G12" s="6" t="s">
        <v>25</v>
      </c>
      <c r="H12" s="6" t="s">
        <v>99</v>
      </c>
      <c r="I12" s="6" t="s">
        <v>102</v>
      </c>
      <c r="J12" s="6" t="s">
        <v>26</v>
      </c>
      <c r="K12" s="6" t="s">
        <v>26</v>
      </c>
      <c r="L12" s="6" t="s">
        <v>72</v>
      </c>
      <c r="M12" s="6" t="s">
        <v>94</v>
      </c>
      <c r="N12" s="6" t="s">
        <v>90</v>
      </c>
      <c r="O12" s="6" t="s">
        <v>22</v>
      </c>
      <c r="P12" s="6" t="s">
        <v>76</v>
      </c>
      <c r="Q12" s="6" t="s">
        <v>70</v>
      </c>
      <c r="R12" s="6" t="s">
        <v>44</v>
      </c>
      <c r="S12" s="6">
        <v>30226</v>
      </c>
      <c r="T12" s="7">
        <v>268.73</v>
      </c>
      <c r="U12" s="7"/>
      <c r="V12" s="7"/>
      <c r="W12" s="8">
        <f xml:space="preserve"> Table1[[#This Row],[ASMR]]/SQRT(Table1[[#This Row],[n.death]])</f>
        <v>1.5457021575310692</v>
      </c>
    </row>
    <row r="13" spans="1:23" x14ac:dyDescent="0.3">
      <c r="A13" s="5">
        <v>8</v>
      </c>
      <c r="B13" s="6" t="s">
        <v>24</v>
      </c>
      <c r="C13" s="6">
        <v>2000</v>
      </c>
      <c r="D13" s="6" t="s">
        <v>69</v>
      </c>
      <c r="E13" s="6" t="s">
        <v>59</v>
      </c>
      <c r="F13" s="6" t="s">
        <v>17</v>
      </c>
      <c r="G13" s="6" t="s">
        <v>25</v>
      </c>
      <c r="H13" s="6" t="s">
        <v>99</v>
      </c>
      <c r="I13" s="6" t="s">
        <v>102</v>
      </c>
      <c r="J13" s="6" t="s">
        <v>26</v>
      </c>
      <c r="K13" s="6" t="s">
        <v>26</v>
      </c>
      <c r="L13" s="6" t="s">
        <v>72</v>
      </c>
      <c r="M13" s="6" t="s">
        <v>94</v>
      </c>
      <c r="N13" s="6" t="s">
        <v>90</v>
      </c>
      <c r="O13" s="6" t="s">
        <v>22</v>
      </c>
      <c r="P13" s="6" t="s">
        <v>75</v>
      </c>
      <c r="Q13" s="6" t="s">
        <v>70</v>
      </c>
      <c r="R13" s="6" t="s">
        <v>44</v>
      </c>
      <c r="S13" s="6">
        <v>33787</v>
      </c>
      <c r="T13" s="7">
        <v>145.74</v>
      </c>
      <c r="U13" s="7"/>
      <c r="V13" s="7"/>
      <c r="W13" s="8">
        <f xml:space="preserve"> Table1[[#This Row],[ASMR]]/SQRT(Table1[[#This Row],[n.death]])</f>
        <v>0.79287358489278847</v>
      </c>
    </row>
    <row r="14" spans="1:23" x14ac:dyDescent="0.3">
      <c r="A14" s="5">
        <v>11</v>
      </c>
      <c r="B14" s="6" t="s">
        <v>27</v>
      </c>
      <c r="C14" s="6">
        <v>2018</v>
      </c>
      <c r="D14" s="6" t="s">
        <v>69</v>
      </c>
      <c r="E14" s="6" t="s">
        <v>116</v>
      </c>
      <c r="F14" s="6" t="s">
        <v>17</v>
      </c>
      <c r="G14" s="6" t="s">
        <v>28</v>
      </c>
      <c r="H14" s="6" t="s">
        <v>99</v>
      </c>
      <c r="I14" s="6" t="s">
        <v>102</v>
      </c>
      <c r="J14" s="6" t="s">
        <v>29</v>
      </c>
      <c r="K14" s="6" t="s">
        <v>30</v>
      </c>
      <c r="L14" s="6" t="s">
        <v>72</v>
      </c>
      <c r="M14" s="6" t="s">
        <v>94</v>
      </c>
      <c r="N14" s="6" t="s">
        <v>90</v>
      </c>
      <c r="O14" s="6" t="s">
        <v>22</v>
      </c>
      <c r="P14" s="6" t="s">
        <v>74</v>
      </c>
      <c r="Q14" s="6" t="s">
        <v>31</v>
      </c>
      <c r="R14" s="6" t="s">
        <v>96</v>
      </c>
      <c r="S14" s="6"/>
      <c r="T14" s="7">
        <v>48.8</v>
      </c>
      <c r="U14" s="7">
        <v>48.6</v>
      </c>
      <c r="V14" s="9">
        <v>48.9</v>
      </c>
      <c r="W14" s="8">
        <f>(Table1[[#This Row],[95CI_upper]]-Table1[[#This Row],[95CI_lower]])/3.92</f>
        <v>7.6530612244897239E-2</v>
      </c>
    </row>
    <row r="15" spans="1:23" x14ac:dyDescent="0.3">
      <c r="A15" s="5">
        <v>11</v>
      </c>
      <c r="B15" s="6" t="s">
        <v>27</v>
      </c>
      <c r="C15" s="6">
        <v>2015</v>
      </c>
      <c r="D15" s="6" t="s">
        <v>69</v>
      </c>
      <c r="E15" s="6" t="s">
        <v>116</v>
      </c>
      <c r="F15" s="6" t="s">
        <v>17</v>
      </c>
      <c r="G15" s="6" t="s">
        <v>28</v>
      </c>
      <c r="H15" s="6" t="s">
        <v>100</v>
      </c>
      <c r="I15" s="6" t="s">
        <v>102</v>
      </c>
      <c r="J15" s="6" t="s">
        <v>29</v>
      </c>
      <c r="K15" s="6" t="s">
        <v>30</v>
      </c>
      <c r="L15" s="6" t="s">
        <v>72</v>
      </c>
      <c r="M15" s="6" t="s">
        <v>94</v>
      </c>
      <c r="N15" s="6" t="s">
        <v>90</v>
      </c>
      <c r="O15" s="6" t="s">
        <v>22</v>
      </c>
      <c r="P15" s="6" t="s">
        <v>74</v>
      </c>
      <c r="Q15" s="6" t="s">
        <v>31</v>
      </c>
      <c r="R15" s="6" t="s">
        <v>96</v>
      </c>
      <c r="S15" s="6"/>
      <c r="T15" s="7">
        <v>53.8</v>
      </c>
      <c r="U15" s="7">
        <v>53.7</v>
      </c>
      <c r="V15" s="7">
        <v>54</v>
      </c>
      <c r="W15" s="8">
        <f>(Table1[[#This Row],[95CI_upper]]-Table1[[#This Row],[95CI_lower]])/3.92</f>
        <v>7.6530612244897239E-2</v>
      </c>
    </row>
    <row r="16" spans="1:23" x14ac:dyDescent="0.3">
      <c r="A16" s="5">
        <v>29</v>
      </c>
      <c r="B16" s="6" t="s">
        <v>35</v>
      </c>
      <c r="C16" s="6">
        <v>2014</v>
      </c>
      <c r="D16" s="6" t="s">
        <v>69</v>
      </c>
      <c r="E16" s="6" t="s">
        <v>116</v>
      </c>
      <c r="F16" s="6" t="s">
        <v>17</v>
      </c>
      <c r="G16" s="6" t="s">
        <v>34</v>
      </c>
      <c r="H16" s="6" t="s">
        <v>100</v>
      </c>
      <c r="I16" s="6" t="s">
        <v>102</v>
      </c>
      <c r="J16" s="6" t="s">
        <v>71</v>
      </c>
      <c r="K16" s="6" t="s">
        <v>20</v>
      </c>
      <c r="L16" s="6" t="s">
        <v>72</v>
      </c>
      <c r="M16" s="6" t="s">
        <v>94</v>
      </c>
      <c r="N16" s="6" t="s">
        <v>90</v>
      </c>
      <c r="O16" s="6" t="s">
        <v>22</v>
      </c>
      <c r="P16" s="6" t="s">
        <v>76</v>
      </c>
      <c r="Q16" s="6" t="s">
        <v>31</v>
      </c>
      <c r="R16" s="6" t="s">
        <v>96</v>
      </c>
      <c r="S16" s="6">
        <v>1343</v>
      </c>
      <c r="T16" s="7">
        <v>209.69</v>
      </c>
      <c r="U16" s="7"/>
      <c r="V16" s="7"/>
      <c r="W16" s="8">
        <f xml:space="preserve"> Table1[[#This Row],[ASMR]]/SQRT(Table1[[#This Row],[n.death]])</f>
        <v>5.7218927518946616</v>
      </c>
    </row>
    <row r="17" spans="1:23" x14ac:dyDescent="0.3">
      <c r="A17" s="5">
        <v>29</v>
      </c>
      <c r="B17" s="6" t="s">
        <v>35</v>
      </c>
      <c r="C17" s="6">
        <v>2014</v>
      </c>
      <c r="D17" s="6" t="s">
        <v>69</v>
      </c>
      <c r="E17" s="6" t="s">
        <v>116</v>
      </c>
      <c r="F17" s="6" t="s">
        <v>17</v>
      </c>
      <c r="G17" s="6" t="s">
        <v>34</v>
      </c>
      <c r="H17" s="6" t="s">
        <v>100</v>
      </c>
      <c r="I17" s="6" t="s">
        <v>102</v>
      </c>
      <c r="J17" s="6" t="s">
        <v>71</v>
      </c>
      <c r="K17" s="6" t="s">
        <v>20</v>
      </c>
      <c r="L17" s="6" t="s">
        <v>72</v>
      </c>
      <c r="M17" s="6" t="s">
        <v>94</v>
      </c>
      <c r="N17" s="6" t="s">
        <v>90</v>
      </c>
      <c r="O17" s="6" t="s">
        <v>22</v>
      </c>
      <c r="P17" s="6" t="s">
        <v>75</v>
      </c>
      <c r="Q17" s="6" t="s">
        <v>31</v>
      </c>
      <c r="R17" s="6" t="s">
        <v>96</v>
      </c>
      <c r="S17" s="6">
        <v>814</v>
      </c>
      <c r="T17" s="7">
        <v>103.9</v>
      </c>
      <c r="U17" s="7"/>
      <c r="V17" s="7"/>
      <c r="W17" s="8">
        <f xml:space="preserve"> Table1[[#This Row],[ASMR]]/SQRT(Table1[[#This Row],[n.death]])</f>
        <v>3.6416931154243004</v>
      </c>
    </row>
    <row r="18" spans="1:23" x14ac:dyDescent="0.3">
      <c r="A18" s="5">
        <v>39</v>
      </c>
      <c r="B18" s="6" t="s">
        <v>36</v>
      </c>
      <c r="C18" s="6" t="s">
        <v>37</v>
      </c>
      <c r="D18" s="6" t="s">
        <v>68</v>
      </c>
      <c r="E18" s="6" t="s">
        <v>115</v>
      </c>
      <c r="F18" s="6" t="s">
        <v>17</v>
      </c>
      <c r="G18" s="6" t="s">
        <v>38</v>
      </c>
      <c r="H18" s="6" t="s">
        <v>98</v>
      </c>
      <c r="I18" s="6" t="s">
        <v>98</v>
      </c>
      <c r="J18" s="6" t="s">
        <v>26</v>
      </c>
      <c r="K18" s="6" t="s">
        <v>26</v>
      </c>
      <c r="L18" s="6" t="s">
        <v>72</v>
      </c>
      <c r="M18" s="6" t="s">
        <v>94</v>
      </c>
      <c r="N18" s="6" t="s">
        <v>93</v>
      </c>
      <c r="O18" s="6" t="s">
        <v>22</v>
      </c>
      <c r="P18" s="6" t="s">
        <v>76</v>
      </c>
      <c r="Q18" s="6" t="s">
        <v>39</v>
      </c>
      <c r="R18" s="6" t="s">
        <v>96</v>
      </c>
      <c r="S18" s="6"/>
      <c r="T18" s="7">
        <v>261</v>
      </c>
      <c r="U18" s="7">
        <v>255</v>
      </c>
      <c r="V18" s="7">
        <v>267</v>
      </c>
      <c r="W18" s="8">
        <f>(Table1[[#This Row],[95CI_upper]]-Table1[[#This Row],[95CI_lower]])/3.92</f>
        <v>3.0612244897959182</v>
      </c>
    </row>
    <row r="19" spans="1:23" x14ac:dyDescent="0.3">
      <c r="A19" s="5">
        <v>39</v>
      </c>
      <c r="B19" s="6" t="s">
        <v>36</v>
      </c>
      <c r="C19" s="6" t="s">
        <v>37</v>
      </c>
      <c r="D19" s="6" t="s">
        <v>68</v>
      </c>
      <c r="E19" s="6" t="s">
        <v>115</v>
      </c>
      <c r="F19" s="6" t="s">
        <v>17</v>
      </c>
      <c r="G19" s="6" t="s">
        <v>38</v>
      </c>
      <c r="H19" s="6" t="s">
        <v>98</v>
      </c>
      <c r="I19" s="6" t="s">
        <v>98</v>
      </c>
      <c r="J19" s="6" t="s">
        <v>26</v>
      </c>
      <c r="K19" s="6" t="s">
        <v>26</v>
      </c>
      <c r="L19" s="6" t="s">
        <v>72</v>
      </c>
      <c r="M19" s="6" t="s">
        <v>94</v>
      </c>
      <c r="N19" s="6" t="s">
        <v>93</v>
      </c>
      <c r="O19" s="6" t="s">
        <v>22</v>
      </c>
      <c r="P19" s="6" t="s">
        <v>75</v>
      </c>
      <c r="Q19" s="6" t="s">
        <v>39</v>
      </c>
      <c r="R19" s="6" t="s">
        <v>96</v>
      </c>
      <c r="S19" s="6"/>
      <c r="T19" s="7">
        <v>65</v>
      </c>
      <c r="U19" s="7">
        <v>62</v>
      </c>
      <c r="V19" s="7">
        <v>68</v>
      </c>
      <c r="W19" s="8">
        <f>(Table1[[#This Row],[95CI_upper]]-Table1[[#This Row],[95CI_lower]])/3.92</f>
        <v>1.5306122448979591</v>
      </c>
    </row>
    <row r="20" spans="1:23" x14ac:dyDescent="0.3">
      <c r="A20" s="5">
        <v>39</v>
      </c>
      <c r="B20" s="6" t="s">
        <v>36</v>
      </c>
      <c r="C20" s="6" t="s">
        <v>37</v>
      </c>
      <c r="D20" s="6" t="s">
        <v>68</v>
      </c>
      <c r="E20" s="6" t="s">
        <v>115</v>
      </c>
      <c r="F20" s="6" t="s">
        <v>17</v>
      </c>
      <c r="G20" s="6" t="s">
        <v>38</v>
      </c>
      <c r="H20" s="6" t="s">
        <v>98</v>
      </c>
      <c r="I20" s="6" t="s">
        <v>98</v>
      </c>
      <c r="J20" s="6" t="s">
        <v>26</v>
      </c>
      <c r="K20" s="6" t="s">
        <v>26</v>
      </c>
      <c r="L20" s="6" t="s">
        <v>21</v>
      </c>
      <c r="M20" s="6" t="s">
        <v>21</v>
      </c>
      <c r="N20" s="6" t="s">
        <v>91</v>
      </c>
      <c r="O20" s="6" t="s">
        <v>22</v>
      </c>
      <c r="P20" s="6" t="s">
        <v>76</v>
      </c>
      <c r="Q20" s="6" t="s">
        <v>39</v>
      </c>
      <c r="R20" s="6" t="s">
        <v>96</v>
      </c>
      <c r="S20" s="6"/>
      <c r="T20" s="7">
        <v>175</v>
      </c>
      <c r="U20" s="7">
        <v>170</v>
      </c>
      <c r="V20" s="7">
        <v>180</v>
      </c>
      <c r="W20" s="8">
        <f>(Table1[[#This Row],[95CI_upper]]-Table1[[#This Row],[95CI_lower]])/3.92</f>
        <v>2.5510204081632653</v>
      </c>
    </row>
    <row r="21" spans="1:23" x14ac:dyDescent="0.3">
      <c r="A21" s="5">
        <v>39</v>
      </c>
      <c r="B21" s="6" t="s">
        <v>36</v>
      </c>
      <c r="C21" s="6" t="s">
        <v>37</v>
      </c>
      <c r="D21" s="6" t="s">
        <v>68</v>
      </c>
      <c r="E21" s="6" t="s">
        <v>115</v>
      </c>
      <c r="F21" s="6" t="s">
        <v>17</v>
      </c>
      <c r="G21" s="6" t="s">
        <v>38</v>
      </c>
      <c r="H21" s="6" t="s">
        <v>98</v>
      </c>
      <c r="I21" s="6" t="s">
        <v>98</v>
      </c>
      <c r="J21" s="6" t="s">
        <v>26</v>
      </c>
      <c r="K21" s="6" t="s">
        <v>26</v>
      </c>
      <c r="L21" s="6" t="s">
        <v>21</v>
      </c>
      <c r="M21" s="6" t="s">
        <v>21</v>
      </c>
      <c r="N21" s="6" t="s">
        <v>91</v>
      </c>
      <c r="O21" s="6" t="s">
        <v>22</v>
      </c>
      <c r="P21" s="6" t="s">
        <v>75</v>
      </c>
      <c r="Q21" s="6" t="s">
        <v>39</v>
      </c>
      <c r="R21" s="6" t="s">
        <v>96</v>
      </c>
      <c r="S21" s="6"/>
      <c r="T21" s="7">
        <v>28</v>
      </c>
      <c r="U21" s="7">
        <v>26</v>
      </c>
      <c r="V21" s="7">
        <v>30</v>
      </c>
      <c r="W21" s="8">
        <f>(Table1[[#This Row],[95CI_upper]]-Table1[[#This Row],[95CI_lower]])/3.92</f>
        <v>1.0204081632653061</v>
      </c>
    </row>
    <row r="22" spans="1:23" x14ac:dyDescent="0.3">
      <c r="A22" s="5">
        <v>39</v>
      </c>
      <c r="B22" s="6" t="s">
        <v>36</v>
      </c>
      <c r="C22" s="6" t="s">
        <v>37</v>
      </c>
      <c r="D22" s="6" t="s">
        <v>68</v>
      </c>
      <c r="E22" s="6" t="s">
        <v>115</v>
      </c>
      <c r="F22" s="6" t="s">
        <v>17</v>
      </c>
      <c r="G22" s="6" t="s">
        <v>38</v>
      </c>
      <c r="H22" s="6" t="s">
        <v>98</v>
      </c>
      <c r="I22" s="6" t="s">
        <v>98</v>
      </c>
      <c r="J22" s="6" t="s">
        <v>26</v>
      </c>
      <c r="K22" s="6" t="s">
        <v>26</v>
      </c>
      <c r="L22" s="6" t="s">
        <v>73</v>
      </c>
      <c r="M22" s="6" t="s">
        <v>108</v>
      </c>
      <c r="N22" s="6" t="s">
        <v>92</v>
      </c>
      <c r="O22" s="6" t="s">
        <v>22</v>
      </c>
      <c r="P22" s="6" t="s">
        <v>76</v>
      </c>
      <c r="Q22" s="6" t="s">
        <v>39</v>
      </c>
      <c r="R22" s="6" t="s">
        <v>96</v>
      </c>
      <c r="S22" s="6"/>
      <c r="T22" s="7">
        <v>40</v>
      </c>
      <c r="U22" s="7">
        <v>38</v>
      </c>
      <c r="V22" s="7">
        <v>42</v>
      </c>
      <c r="W22" s="8">
        <f>(Table1[[#This Row],[95CI_upper]]-Table1[[#This Row],[95CI_lower]])/3.92</f>
        <v>1.0204081632653061</v>
      </c>
    </row>
    <row r="23" spans="1:23" x14ac:dyDescent="0.3">
      <c r="A23" s="5">
        <v>39</v>
      </c>
      <c r="B23" s="6" t="s">
        <v>36</v>
      </c>
      <c r="C23" s="6" t="s">
        <v>37</v>
      </c>
      <c r="D23" s="6" t="s">
        <v>68</v>
      </c>
      <c r="E23" s="6" t="s">
        <v>115</v>
      </c>
      <c r="F23" s="6" t="s">
        <v>17</v>
      </c>
      <c r="G23" s="6" t="s">
        <v>38</v>
      </c>
      <c r="H23" s="6" t="s">
        <v>98</v>
      </c>
      <c r="I23" s="6" t="s">
        <v>98</v>
      </c>
      <c r="J23" s="6" t="s">
        <v>26</v>
      </c>
      <c r="K23" s="6" t="s">
        <v>26</v>
      </c>
      <c r="L23" s="6" t="s">
        <v>73</v>
      </c>
      <c r="M23" s="6" t="s">
        <v>108</v>
      </c>
      <c r="N23" s="6" t="s">
        <v>92</v>
      </c>
      <c r="O23" s="6" t="s">
        <v>22</v>
      </c>
      <c r="P23" s="6" t="s">
        <v>75</v>
      </c>
      <c r="Q23" s="6" t="s">
        <v>39</v>
      </c>
      <c r="R23" s="6" t="s">
        <v>96</v>
      </c>
      <c r="S23" s="6"/>
      <c r="T23" s="7">
        <v>23</v>
      </c>
      <c r="U23" s="7">
        <v>21</v>
      </c>
      <c r="V23" s="7">
        <v>25</v>
      </c>
      <c r="W23" s="8">
        <f>(Table1[[#This Row],[95CI_upper]]-Table1[[#This Row],[95CI_lower]])/3.92</f>
        <v>1.0204081632653061</v>
      </c>
    </row>
    <row r="24" spans="1:23" x14ac:dyDescent="0.3">
      <c r="A24" s="5">
        <v>55</v>
      </c>
      <c r="B24" s="6" t="s">
        <v>84</v>
      </c>
      <c r="C24" s="6">
        <v>2017</v>
      </c>
      <c r="D24" s="6" t="s">
        <v>69</v>
      </c>
      <c r="E24" s="6" t="s">
        <v>116</v>
      </c>
      <c r="F24" s="6" t="s">
        <v>17</v>
      </c>
      <c r="G24" s="6" t="s">
        <v>40</v>
      </c>
      <c r="H24" s="6" t="s">
        <v>98</v>
      </c>
      <c r="I24" s="6" t="s">
        <v>98</v>
      </c>
      <c r="J24" s="6" t="s">
        <v>26</v>
      </c>
      <c r="K24" s="6" t="s">
        <v>26</v>
      </c>
      <c r="L24" s="6" t="s">
        <v>72</v>
      </c>
      <c r="M24" s="6" t="s">
        <v>94</v>
      </c>
      <c r="N24" s="6" t="s">
        <v>90</v>
      </c>
      <c r="O24" s="6" t="s">
        <v>22</v>
      </c>
      <c r="P24" s="6" t="s">
        <v>76</v>
      </c>
      <c r="Q24" s="6" t="s">
        <v>41</v>
      </c>
      <c r="R24" s="6" t="s">
        <v>41</v>
      </c>
      <c r="S24" s="6">
        <v>10018</v>
      </c>
      <c r="T24" s="7">
        <v>59.66</v>
      </c>
      <c r="U24" s="7"/>
      <c r="V24" s="7"/>
      <c r="W24" s="8">
        <f xml:space="preserve"> Table1[[#This Row],[ASMR]]/SQRT(Table1[[#This Row],[n.death]])</f>
        <v>0.59606378378340619</v>
      </c>
    </row>
    <row r="25" spans="1:23" x14ac:dyDescent="0.3">
      <c r="A25" s="5">
        <v>55</v>
      </c>
      <c r="B25" s="6" t="s">
        <v>84</v>
      </c>
      <c r="C25" s="6">
        <v>2017</v>
      </c>
      <c r="D25" s="6" t="s">
        <v>69</v>
      </c>
      <c r="E25" s="6" t="s">
        <v>116</v>
      </c>
      <c r="F25" s="6" t="s">
        <v>17</v>
      </c>
      <c r="G25" s="6" t="s">
        <v>40</v>
      </c>
      <c r="H25" s="6" t="s">
        <v>98</v>
      </c>
      <c r="I25" s="6" t="s">
        <v>98</v>
      </c>
      <c r="J25" s="6" t="s">
        <v>26</v>
      </c>
      <c r="K25" s="6" t="s">
        <v>26</v>
      </c>
      <c r="L25" s="6" t="s">
        <v>72</v>
      </c>
      <c r="M25" s="6" t="s">
        <v>94</v>
      </c>
      <c r="N25" s="6" t="s">
        <v>90</v>
      </c>
      <c r="O25" s="6" t="s">
        <v>22</v>
      </c>
      <c r="P25" s="6" t="s">
        <v>75</v>
      </c>
      <c r="Q25" s="6" t="s">
        <v>41</v>
      </c>
      <c r="R25" s="6" t="s">
        <v>41</v>
      </c>
      <c r="S25" s="6">
        <v>3115</v>
      </c>
      <c r="T25" s="7">
        <v>17.8</v>
      </c>
      <c r="U25" s="7"/>
      <c r="V25" s="7"/>
      <c r="W25" s="8">
        <f xml:space="preserve"> Table1[[#This Row],[ASMR]]/SQRT(Table1[[#This Row],[n.death]])</f>
        <v>0.31892677171144745</v>
      </c>
    </row>
    <row r="26" spans="1:23" x14ac:dyDescent="0.3">
      <c r="A26" s="5">
        <v>55</v>
      </c>
      <c r="B26" s="6" t="s">
        <v>84</v>
      </c>
      <c r="C26" s="6">
        <v>2017</v>
      </c>
      <c r="D26" s="6" t="s">
        <v>69</v>
      </c>
      <c r="E26" s="6" t="s">
        <v>116</v>
      </c>
      <c r="F26" s="6" t="s">
        <v>17</v>
      </c>
      <c r="G26" s="6" t="s">
        <v>40</v>
      </c>
      <c r="H26" s="6" t="s">
        <v>98</v>
      </c>
      <c r="I26" s="6" t="s">
        <v>98</v>
      </c>
      <c r="J26" s="6" t="s">
        <v>26</v>
      </c>
      <c r="K26" s="6" t="s">
        <v>26</v>
      </c>
      <c r="L26" s="6" t="s">
        <v>21</v>
      </c>
      <c r="M26" s="6" t="s">
        <v>21</v>
      </c>
      <c r="N26" s="6" t="s">
        <v>103</v>
      </c>
      <c r="O26" s="6" t="s">
        <v>22</v>
      </c>
      <c r="P26" s="6" t="s">
        <v>76</v>
      </c>
      <c r="Q26" s="6" t="s">
        <v>41</v>
      </c>
      <c r="R26" s="6" t="s">
        <v>41</v>
      </c>
      <c r="S26" s="6">
        <v>5941</v>
      </c>
      <c r="T26" s="7">
        <v>37.19</v>
      </c>
      <c r="U26" s="7"/>
      <c r="V26" s="7"/>
      <c r="W26" s="8">
        <f xml:space="preserve"> Table1[[#This Row],[ASMR]]/SQRT(Table1[[#This Row],[n.death]])</f>
        <v>0.48249898287283566</v>
      </c>
    </row>
    <row r="27" spans="1:23" x14ac:dyDescent="0.3">
      <c r="A27" s="5">
        <v>55</v>
      </c>
      <c r="B27" s="6" t="s">
        <v>84</v>
      </c>
      <c r="C27" s="6">
        <v>2017</v>
      </c>
      <c r="D27" s="6" t="s">
        <v>69</v>
      </c>
      <c r="E27" s="6" t="s">
        <v>116</v>
      </c>
      <c r="F27" s="6" t="s">
        <v>17</v>
      </c>
      <c r="G27" s="6" t="s">
        <v>40</v>
      </c>
      <c r="H27" s="6" t="s">
        <v>98</v>
      </c>
      <c r="I27" s="6" t="s">
        <v>98</v>
      </c>
      <c r="J27" s="6" t="s">
        <v>26</v>
      </c>
      <c r="K27" s="6" t="s">
        <v>26</v>
      </c>
      <c r="L27" s="6" t="s">
        <v>21</v>
      </c>
      <c r="M27" s="6" t="s">
        <v>21</v>
      </c>
      <c r="N27" s="6" t="s">
        <v>103</v>
      </c>
      <c r="O27" s="6" t="s">
        <v>22</v>
      </c>
      <c r="P27" s="6" t="s">
        <v>75</v>
      </c>
      <c r="Q27" s="6" t="s">
        <v>41</v>
      </c>
      <c r="R27" s="6" t="s">
        <v>41</v>
      </c>
      <c r="S27" s="6">
        <v>1453</v>
      </c>
      <c r="T27" s="7">
        <v>8.2100000000000009</v>
      </c>
      <c r="U27" s="7"/>
      <c r="V27" s="7"/>
      <c r="W27" s="8">
        <f xml:space="preserve"> Table1[[#This Row],[ASMR]]/SQRT(Table1[[#This Row],[n.death]])</f>
        <v>0.21538246843276257</v>
      </c>
    </row>
    <row r="28" spans="1:23" x14ac:dyDescent="0.3">
      <c r="A28" s="5">
        <v>55</v>
      </c>
      <c r="B28" s="6" t="s">
        <v>84</v>
      </c>
      <c r="C28" s="6">
        <v>2017</v>
      </c>
      <c r="D28" s="6" t="s">
        <v>69</v>
      </c>
      <c r="E28" s="6" t="s">
        <v>116</v>
      </c>
      <c r="F28" s="6" t="s">
        <v>17</v>
      </c>
      <c r="G28" s="6" t="s">
        <v>40</v>
      </c>
      <c r="H28" s="6" t="s">
        <v>98</v>
      </c>
      <c r="I28" s="6" t="s">
        <v>98</v>
      </c>
      <c r="J28" s="6" t="s">
        <v>26</v>
      </c>
      <c r="K28" s="6" t="s">
        <v>26</v>
      </c>
      <c r="L28" s="6" t="s">
        <v>73</v>
      </c>
      <c r="M28" s="6" t="s">
        <v>108</v>
      </c>
      <c r="N28" s="6" t="s">
        <v>104</v>
      </c>
      <c r="O28" s="6" t="s">
        <v>22</v>
      </c>
      <c r="P28" s="6" t="s">
        <v>76</v>
      </c>
      <c r="Q28" s="6" t="s">
        <v>41</v>
      </c>
      <c r="R28" s="6" t="s">
        <v>41</v>
      </c>
      <c r="S28" s="6">
        <v>3177</v>
      </c>
      <c r="T28" s="7">
        <v>17.09</v>
      </c>
      <c r="U28" s="7"/>
      <c r="V28" s="7"/>
      <c r="W28" s="8">
        <f xml:space="preserve"> Table1[[#This Row],[ASMR]]/SQRT(Table1[[#This Row],[n.death]])</f>
        <v>0.30320297295323506</v>
      </c>
    </row>
    <row r="29" spans="1:23" x14ac:dyDescent="0.3">
      <c r="A29" s="5">
        <v>55</v>
      </c>
      <c r="B29" s="6" t="s">
        <v>84</v>
      </c>
      <c r="C29" s="6">
        <v>2017</v>
      </c>
      <c r="D29" s="6" t="s">
        <v>69</v>
      </c>
      <c r="E29" s="6" t="s">
        <v>116</v>
      </c>
      <c r="F29" s="6" t="s">
        <v>17</v>
      </c>
      <c r="G29" s="6" t="s">
        <v>40</v>
      </c>
      <c r="H29" s="6" t="s">
        <v>98</v>
      </c>
      <c r="I29" s="6" t="s">
        <v>98</v>
      </c>
      <c r="J29" s="6" t="s">
        <v>26</v>
      </c>
      <c r="K29" s="6" t="s">
        <v>26</v>
      </c>
      <c r="L29" s="6" t="s">
        <v>73</v>
      </c>
      <c r="M29" s="6" t="s">
        <v>108</v>
      </c>
      <c r="N29" s="6" t="s">
        <v>104</v>
      </c>
      <c r="O29" s="6" t="s">
        <v>22</v>
      </c>
      <c r="P29" s="6" t="s">
        <v>75</v>
      </c>
      <c r="Q29" s="6" t="s">
        <v>41</v>
      </c>
      <c r="R29" s="6" t="s">
        <v>41</v>
      </c>
      <c r="S29" s="6">
        <v>1368</v>
      </c>
      <c r="T29" s="7">
        <v>7.97</v>
      </c>
      <c r="U29" s="7"/>
      <c r="V29" s="7"/>
      <c r="W29" s="8">
        <f xml:space="preserve"> Table1[[#This Row],[ASMR]]/SQRT(Table1[[#This Row],[n.death]])</f>
        <v>0.21548412106869624</v>
      </c>
    </row>
    <row r="30" spans="1:23" x14ac:dyDescent="0.3">
      <c r="A30" s="5">
        <v>55</v>
      </c>
      <c r="B30" s="6" t="s">
        <v>84</v>
      </c>
      <c r="C30" s="6">
        <v>2008</v>
      </c>
      <c r="D30" s="6" t="s">
        <v>69</v>
      </c>
      <c r="E30" s="6" t="s">
        <v>59</v>
      </c>
      <c r="F30" s="6" t="s">
        <v>17</v>
      </c>
      <c r="G30" s="6" t="s">
        <v>40</v>
      </c>
      <c r="H30" s="6" t="s">
        <v>98</v>
      </c>
      <c r="I30" s="6" t="s">
        <v>98</v>
      </c>
      <c r="J30" s="6" t="s">
        <v>26</v>
      </c>
      <c r="K30" s="6" t="s">
        <v>26</v>
      </c>
      <c r="L30" s="6" t="s">
        <v>72</v>
      </c>
      <c r="M30" s="6" t="s">
        <v>94</v>
      </c>
      <c r="N30" s="6" t="s">
        <v>90</v>
      </c>
      <c r="O30" s="6" t="s">
        <v>22</v>
      </c>
      <c r="P30" s="6" t="s">
        <v>76</v>
      </c>
      <c r="Q30" s="6" t="s">
        <v>41</v>
      </c>
      <c r="R30" s="6" t="s">
        <v>41</v>
      </c>
      <c r="S30" s="6">
        <v>14554</v>
      </c>
      <c r="T30" s="7">
        <v>94.17</v>
      </c>
      <c r="U30" s="7"/>
      <c r="V30" s="7"/>
      <c r="W30" s="8">
        <f xml:space="preserve"> Table1[[#This Row],[ASMR]]/SQRT(Table1[[#This Row],[n.death]])</f>
        <v>0.78058712746890246</v>
      </c>
    </row>
    <row r="31" spans="1:23" x14ac:dyDescent="0.3">
      <c r="A31" s="5">
        <v>55</v>
      </c>
      <c r="B31" s="6" t="s">
        <v>84</v>
      </c>
      <c r="C31" s="6">
        <v>2008</v>
      </c>
      <c r="D31" s="6" t="s">
        <v>69</v>
      </c>
      <c r="E31" s="6" t="s">
        <v>59</v>
      </c>
      <c r="F31" s="6" t="s">
        <v>17</v>
      </c>
      <c r="G31" s="6" t="s">
        <v>40</v>
      </c>
      <c r="H31" s="6" t="s">
        <v>98</v>
      </c>
      <c r="I31" s="6" t="s">
        <v>98</v>
      </c>
      <c r="J31" s="6" t="s">
        <v>26</v>
      </c>
      <c r="K31" s="6" t="s">
        <v>26</v>
      </c>
      <c r="L31" s="6" t="s">
        <v>72</v>
      </c>
      <c r="M31" s="6" t="s">
        <v>94</v>
      </c>
      <c r="N31" s="6" t="s">
        <v>90</v>
      </c>
      <c r="O31" s="6" t="s">
        <v>22</v>
      </c>
      <c r="P31" s="6" t="s">
        <v>75</v>
      </c>
      <c r="Q31" s="6" t="s">
        <v>41</v>
      </c>
      <c r="R31" s="6" t="s">
        <v>41</v>
      </c>
      <c r="S31" s="6">
        <v>4473</v>
      </c>
      <c r="T31" s="7">
        <v>28.19</v>
      </c>
      <c r="U31" s="7"/>
      <c r="V31" s="7"/>
      <c r="W31" s="8">
        <f xml:space="preserve"> Table1[[#This Row],[ASMR]]/SQRT(Table1[[#This Row],[n.death]])</f>
        <v>0.42149810534060916</v>
      </c>
    </row>
    <row r="32" spans="1:23" x14ac:dyDescent="0.3">
      <c r="A32" s="5">
        <v>55</v>
      </c>
      <c r="B32" s="6" t="s">
        <v>84</v>
      </c>
      <c r="C32" s="6">
        <v>2008</v>
      </c>
      <c r="D32" s="6" t="s">
        <v>69</v>
      </c>
      <c r="E32" s="6" t="s">
        <v>59</v>
      </c>
      <c r="F32" s="6" t="s">
        <v>17</v>
      </c>
      <c r="G32" s="6" t="s">
        <v>40</v>
      </c>
      <c r="H32" s="6" t="s">
        <v>98</v>
      </c>
      <c r="I32" s="6" t="s">
        <v>98</v>
      </c>
      <c r="J32" s="6" t="s">
        <v>26</v>
      </c>
      <c r="K32" s="6" t="s">
        <v>26</v>
      </c>
      <c r="L32" s="6" t="s">
        <v>21</v>
      </c>
      <c r="M32" s="6" t="s">
        <v>21</v>
      </c>
      <c r="N32" s="6" t="s">
        <v>103</v>
      </c>
      <c r="O32" s="6" t="s">
        <v>22</v>
      </c>
      <c r="P32" s="6" t="s">
        <v>76</v>
      </c>
      <c r="Q32" s="6" t="s">
        <v>41</v>
      </c>
      <c r="R32" s="6" t="s">
        <v>41</v>
      </c>
      <c r="S32" s="6">
        <v>8671</v>
      </c>
      <c r="T32" s="7">
        <v>59.82</v>
      </c>
      <c r="U32" s="7"/>
      <c r="V32" s="7"/>
      <c r="W32" s="8">
        <f xml:space="preserve"> Table1[[#This Row],[ASMR]]/SQRT(Table1[[#This Row],[n.death]])</f>
        <v>0.64240929422230075</v>
      </c>
    </row>
    <row r="33" spans="1:23" x14ac:dyDescent="0.3">
      <c r="A33" s="5">
        <v>55</v>
      </c>
      <c r="B33" s="6" t="s">
        <v>84</v>
      </c>
      <c r="C33" s="6">
        <v>2008</v>
      </c>
      <c r="D33" s="6" t="s">
        <v>69</v>
      </c>
      <c r="E33" s="6" t="s">
        <v>59</v>
      </c>
      <c r="F33" s="6" t="s">
        <v>17</v>
      </c>
      <c r="G33" s="6" t="s">
        <v>40</v>
      </c>
      <c r="H33" s="6" t="s">
        <v>98</v>
      </c>
      <c r="I33" s="6" t="s">
        <v>98</v>
      </c>
      <c r="J33" s="6" t="s">
        <v>26</v>
      </c>
      <c r="K33" s="6" t="s">
        <v>26</v>
      </c>
      <c r="L33" s="6" t="s">
        <v>21</v>
      </c>
      <c r="M33" s="6" t="s">
        <v>21</v>
      </c>
      <c r="N33" s="6" t="s">
        <v>103</v>
      </c>
      <c r="O33" s="6" t="s">
        <v>22</v>
      </c>
      <c r="P33" s="6" t="s">
        <v>75</v>
      </c>
      <c r="Q33" s="6" t="s">
        <v>41</v>
      </c>
      <c r="R33" s="6" t="s">
        <v>41</v>
      </c>
      <c r="S33" s="6">
        <v>2126</v>
      </c>
      <c r="T33" s="7">
        <v>12.51</v>
      </c>
      <c r="U33" s="7"/>
      <c r="V33" s="7"/>
      <c r="W33" s="8">
        <f xml:space="preserve"> Table1[[#This Row],[ASMR]]/SQRT(Table1[[#This Row],[n.death]])</f>
        <v>0.27131617114076251</v>
      </c>
    </row>
    <row r="34" spans="1:23" x14ac:dyDescent="0.3">
      <c r="A34" s="5">
        <v>55</v>
      </c>
      <c r="B34" s="6" t="s">
        <v>84</v>
      </c>
      <c r="C34" s="6">
        <v>2008</v>
      </c>
      <c r="D34" s="6" t="s">
        <v>69</v>
      </c>
      <c r="E34" s="6" t="s">
        <v>59</v>
      </c>
      <c r="F34" s="6" t="s">
        <v>17</v>
      </c>
      <c r="G34" s="6" t="s">
        <v>40</v>
      </c>
      <c r="H34" s="6" t="s">
        <v>98</v>
      </c>
      <c r="I34" s="6" t="s">
        <v>98</v>
      </c>
      <c r="J34" s="6" t="s">
        <v>26</v>
      </c>
      <c r="K34" s="6" t="s">
        <v>26</v>
      </c>
      <c r="L34" s="6" t="s">
        <v>73</v>
      </c>
      <c r="M34" s="6" t="s">
        <v>108</v>
      </c>
      <c r="N34" s="6" t="s">
        <v>104</v>
      </c>
      <c r="O34" s="6" t="s">
        <v>22</v>
      </c>
      <c r="P34" s="6" t="s">
        <v>76</v>
      </c>
      <c r="Q34" s="6" t="s">
        <v>41</v>
      </c>
      <c r="R34" s="6" t="s">
        <v>41</v>
      </c>
      <c r="S34" s="6">
        <v>4467</v>
      </c>
      <c r="T34" s="7">
        <v>24.26</v>
      </c>
      <c r="U34" s="7"/>
      <c r="V34" s="7"/>
      <c r="W34" s="8">
        <f xml:space="preserve"> Table1[[#This Row],[ASMR]]/SQRT(Table1[[#This Row],[n.death]])</f>
        <v>0.36298010362852789</v>
      </c>
    </row>
    <row r="35" spans="1:23" x14ac:dyDescent="0.3">
      <c r="A35" s="5">
        <v>55</v>
      </c>
      <c r="B35" s="6" t="s">
        <v>84</v>
      </c>
      <c r="C35" s="6">
        <v>2008</v>
      </c>
      <c r="D35" s="6" t="s">
        <v>69</v>
      </c>
      <c r="E35" s="6" t="s">
        <v>59</v>
      </c>
      <c r="F35" s="6" t="s">
        <v>17</v>
      </c>
      <c r="G35" s="6" t="s">
        <v>40</v>
      </c>
      <c r="H35" s="6" t="s">
        <v>98</v>
      </c>
      <c r="I35" s="6" t="s">
        <v>98</v>
      </c>
      <c r="J35" s="6" t="s">
        <v>26</v>
      </c>
      <c r="K35" s="6" t="s">
        <v>26</v>
      </c>
      <c r="L35" s="6" t="s">
        <v>73</v>
      </c>
      <c r="M35" s="6" t="s">
        <v>108</v>
      </c>
      <c r="N35" s="6" t="s">
        <v>104</v>
      </c>
      <c r="O35" s="6" t="s">
        <v>22</v>
      </c>
      <c r="P35" s="6" t="s">
        <v>75</v>
      </c>
      <c r="Q35" s="6" t="s">
        <v>41</v>
      </c>
      <c r="R35" s="6" t="s">
        <v>41</v>
      </c>
      <c r="S35" s="6">
        <v>2126</v>
      </c>
      <c r="T35" s="7">
        <v>3.34</v>
      </c>
      <c r="U35" s="7"/>
      <c r="V35" s="7"/>
      <c r="W35" s="8">
        <f xml:space="preserve"> Table1[[#This Row],[ASMR]]/SQRT(Table1[[#This Row],[n.death]])</f>
        <v>7.2437730744216375E-2</v>
      </c>
    </row>
    <row r="36" spans="1:23" x14ac:dyDescent="0.3">
      <c r="A36" s="5">
        <v>59</v>
      </c>
      <c r="B36" s="6" t="s">
        <v>42</v>
      </c>
      <c r="C36" s="6">
        <v>1998</v>
      </c>
      <c r="D36" s="6" t="s">
        <v>68</v>
      </c>
      <c r="E36" s="6" t="s">
        <v>115</v>
      </c>
      <c r="F36" s="6" t="s">
        <v>17</v>
      </c>
      <c r="G36" s="6" t="s">
        <v>43</v>
      </c>
      <c r="H36" s="6" t="s">
        <v>98</v>
      </c>
      <c r="I36" s="6" t="s">
        <v>98</v>
      </c>
      <c r="J36" s="6" t="s">
        <v>26</v>
      </c>
      <c r="K36" s="6" t="s">
        <v>26</v>
      </c>
      <c r="L36" s="6" t="s">
        <v>21</v>
      </c>
      <c r="M36" s="6" t="s">
        <v>21</v>
      </c>
      <c r="N36" s="6" t="s">
        <v>105</v>
      </c>
      <c r="O36" s="6" t="s">
        <v>22</v>
      </c>
      <c r="P36" s="6" t="s">
        <v>76</v>
      </c>
      <c r="Q36" s="6" t="s">
        <v>44</v>
      </c>
      <c r="R36" s="6" t="s">
        <v>44</v>
      </c>
      <c r="S36" s="6">
        <v>11234</v>
      </c>
      <c r="T36" s="7">
        <v>75.5</v>
      </c>
      <c r="U36" s="7">
        <v>74.099999999999994</v>
      </c>
      <c r="V36" s="7">
        <v>76.900000000000006</v>
      </c>
      <c r="W36" s="8">
        <f>(Table1[[#This Row],[95CI_upper]]-Table1[[#This Row],[95CI_lower]])/3.92</f>
        <v>0.71428571428571719</v>
      </c>
    </row>
    <row r="37" spans="1:23" x14ac:dyDescent="0.3">
      <c r="A37" s="5">
        <v>59</v>
      </c>
      <c r="B37" s="6" t="s">
        <v>42</v>
      </c>
      <c r="C37" s="6">
        <v>1998</v>
      </c>
      <c r="D37" s="6" t="s">
        <v>68</v>
      </c>
      <c r="E37" s="6" t="s">
        <v>115</v>
      </c>
      <c r="F37" s="6" t="s">
        <v>17</v>
      </c>
      <c r="G37" s="6" t="s">
        <v>43</v>
      </c>
      <c r="H37" s="6" t="s">
        <v>98</v>
      </c>
      <c r="I37" s="6" t="s">
        <v>98</v>
      </c>
      <c r="J37" s="6" t="s">
        <v>26</v>
      </c>
      <c r="K37" s="6" t="s">
        <v>26</v>
      </c>
      <c r="L37" s="6" t="s">
        <v>21</v>
      </c>
      <c r="M37" s="6" t="s">
        <v>21</v>
      </c>
      <c r="N37" s="6" t="s">
        <v>105</v>
      </c>
      <c r="O37" s="6" t="s">
        <v>22</v>
      </c>
      <c r="P37" s="6" t="s">
        <v>75</v>
      </c>
      <c r="Q37" s="6" t="s">
        <v>44</v>
      </c>
      <c r="R37" s="6" t="s">
        <v>44</v>
      </c>
      <c r="S37" s="6">
        <v>3642</v>
      </c>
      <c r="T37" s="7">
        <v>21.2</v>
      </c>
      <c r="U37" s="7">
        <v>20.5</v>
      </c>
      <c r="V37" s="7">
        <v>21.8</v>
      </c>
      <c r="W37" s="8">
        <f>(Table1[[#This Row],[95CI_upper]]-Table1[[#This Row],[95CI_lower]])/3.92</f>
        <v>0.33163265306122469</v>
      </c>
    </row>
    <row r="38" spans="1:23" x14ac:dyDescent="0.3">
      <c r="A38" s="5">
        <v>59</v>
      </c>
      <c r="B38" s="6" t="s">
        <v>42</v>
      </c>
      <c r="C38" s="6">
        <v>2008</v>
      </c>
      <c r="D38" s="6" t="s">
        <v>69</v>
      </c>
      <c r="E38" s="6" t="s">
        <v>59</v>
      </c>
      <c r="F38" s="6" t="s">
        <v>17</v>
      </c>
      <c r="G38" s="6" t="s">
        <v>43</v>
      </c>
      <c r="H38" s="6" t="s">
        <v>98</v>
      </c>
      <c r="I38" s="6" t="s">
        <v>98</v>
      </c>
      <c r="J38" s="6" t="s">
        <v>26</v>
      </c>
      <c r="K38" s="6" t="s">
        <v>26</v>
      </c>
      <c r="L38" s="6" t="s">
        <v>21</v>
      </c>
      <c r="M38" s="6" t="s">
        <v>21</v>
      </c>
      <c r="N38" s="6" t="s">
        <v>103</v>
      </c>
      <c r="O38" s="6" t="s">
        <v>22</v>
      </c>
      <c r="P38" s="6" t="s">
        <v>76</v>
      </c>
      <c r="Q38" s="6" t="s">
        <v>44</v>
      </c>
      <c r="R38" s="6" t="s">
        <v>44</v>
      </c>
      <c r="S38" s="6">
        <v>8173</v>
      </c>
      <c r="T38" s="7">
        <v>48</v>
      </c>
      <c r="U38" s="7">
        <v>47</v>
      </c>
      <c r="V38" s="7">
        <v>49.1</v>
      </c>
      <c r="W38" s="8">
        <f>(Table1[[#This Row],[95CI_upper]]-Table1[[#This Row],[95CI_lower]])/3.92</f>
        <v>0.53571428571428603</v>
      </c>
    </row>
    <row r="39" spans="1:23" x14ac:dyDescent="0.3">
      <c r="A39" s="5">
        <v>59</v>
      </c>
      <c r="B39" s="6" t="s">
        <v>42</v>
      </c>
      <c r="C39" s="6">
        <v>2008</v>
      </c>
      <c r="D39" s="6" t="s">
        <v>69</v>
      </c>
      <c r="E39" s="6" t="s">
        <v>59</v>
      </c>
      <c r="F39" s="6" t="s">
        <v>17</v>
      </c>
      <c r="G39" s="6" t="s">
        <v>43</v>
      </c>
      <c r="H39" s="6" t="s">
        <v>98</v>
      </c>
      <c r="I39" s="6" t="s">
        <v>98</v>
      </c>
      <c r="J39" s="6" t="s">
        <v>26</v>
      </c>
      <c r="K39" s="6" t="s">
        <v>26</v>
      </c>
      <c r="L39" s="6" t="s">
        <v>21</v>
      </c>
      <c r="M39" s="6" t="s">
        <v>21</v>
      </c>
      <c r="N39" s="6" t="s">
        <v>103</v>
      </c>
      <c r="O39" s="6" t="s">
        <v>22</v>
      </c>
      <c r="P39" s="6" t="s">
        <v>75</v>
      </c>
      <c r="Q39" s="6" t="s">
        <v>44</v>
      </c>
      <c r="R39" s="6" t="s">
        <v>44</v>
      </c>
      <c r="S39" s="6">
        <v>2280</v>
      </c>
      <c r="T39" s="7">
        <v>12.2</v>
      </c>
      <c r="U39" s="7">
        <v>11.7</v>
      </c>
      <c r="V39" s="7">
        <v>12.8</v>
      </c>
      <c r="W39" s="8">
        <f>(Table1[[#This Row],[95CI_upper]]-Table1[[#This Row],[95CI_lower]])/3.92</f>
        <v>0.28061224489795955</v>
      </c>
    </row>
    <row r="40" spans="1:23" x14ac:dyDescent="0.3">
      <c r="A40" s="5">
        <v>59</v>
      </c>
      <c r="B40" s="6" t="s">
        <v>42</v>
      </c>
      <c r="C40" s="6">
        <v>2018</v>
      </c>
      <c r="D40" s="6" t="s">
        <v>69</v>
      </c>
      <c r="E40" s="6" t="s">
        <v>116</v>
      </c>
      <c r="F40" s="6" t="s">
        <v>17</v>
      </c>
      <c r="G40" s="6" t="s">
        <v>43</v>
      </c>
      <c r="H40" s="6" t="s">
        <v>98</v>
      </c>
      <c r="I40" s="6" t="s">
        <v>98</v>
      </c>
      <c r="J40" s="6" t="s">
        <v>26</v>
      </c>
      <c r="K40" s="6" t="s">
        <v>26</v>
      </c>
      <c r="L40" s="6" t="s">
        <v>21</v>
      </c>
      <c r="M40" s="6" t="s">
        <v>21</v>
      </c>
      <c r="N40" s="6" t="s">
        <v>103</v>
      </c>
      <c r="O40" s="6" t="s">
        <v>22</v>
      </c>
      <c r="P40" s="6" t="s">
        <v>76</v>
      </c>
      <c r="Q40" s="6" t="s">
        <v>44</v>
      </c>
      <c r="R40" s="6" t="s">
        <v>44</v>
      </c>
      <c r="S40" s="6">
        <v>7036</v>
      </c>
      <c r="T40" s="7">
        <v>35.299999999999997</v>
      </c>
      <c r="U40" s="7">
        <v>34.5</v>
      </c>
      <c r="V40" s="7">
        <v>36.200000000000003</v>
      </c>
      <c r="W40" s="8">
        <f>(Table1[[#This Row],[95CI_upper]]-Table1[[#This Row],[95CI_lower]])/3.92</f>
        <v>0.43367346938775586</v>
      </c>
    </row>
    <row r="41" spans="1:23" x14ac:dyDescent="0.3">
      <c r="A41" s="5">
        <v>59</v>
      </c>
      <c r="B41" s="6" t="s">
        <v>42</v>
      </c>
      <c r="C41" s="6">
        <v>2018</v>
      </c>
      <c r="D41" s="6" t="s">
        <v>69</v>
      </c>
      <c r="E41" s="6" t="s">
        <v>116</v>
      </c>
      <c r="F41" s="6" t="s">
        <v>17</v>
      </c>
      <c r="G41" s="6" t="s">
        <v>43</v>
      </c>
      <c r="H41" s="6" t="s">
        <v>98</v>
      </c>
      <c r="I41" s="6" t="s">
        <v>98</v>
      </c>
      <c r="J41" s="6" t="s">
        <v>26</v>
      </c>
      <c r="K41" s="6" t="s">
        <v>26</v>
      </c>
      <c r="L41" s="6" t="s">
        <v>21</v>
      </c>
      <c r="M41" s="6" t="s">
        <v>21</v>
      </c>
      <c r="N41" s="6" t="s">
        <v>103</v>
      </c>
      <c r="O41" s="6" t="s">
        <v>22</v>
      </c>
      <c r="P41" s="6" t="s">
        <v>75</v>
      </c>
      <c r="Q41" s="6" t="s">
        <v>44</v>
      </c>
      <c r="R41" s="6" t="s">
        <v>44</v>
      </c>
      <c r="S41" s="6">
        <v>1744</v>
      </c>
      <c r="T41" s="7">
        <v>8.1999999999999993</v>
      </c>
      <c r="U41" s="7">
        <v>7.8</v>
      </c>
      <c r="V41" s="7">
        <v>8.5</v>
      </c>
      <c r="W41" s="8">
        <f>(Table1[[#This Row],[95CI_upper]]-Table1[[#This Row],[95CI_lower]])/3.92</f>
        <v>0.17857142857142863</v>
      </c>
    </row>
    <row r="42" spans="1:23" x14ac:dyDescent="0.3">
      <c r="A42" s="5">
        <v>62</v>
      </c>
      <c r="B42" s="6" t="s">
        <v>45</v>
      </c>
      <c r="C42" s="6">
        <v>2016</v>
      </c>
      <c r="D42" s="6" t="s">
        <v>69</v>
      </c>
      <c r="E42" s="6" t="s">
        <v>116</v>
      </c>
      <c r="F42" s="6" t="s">
        <v>17</v>
      </c>
      <c r="G42" s="6" t="s">
        <v>79</v>
      </c>
      <c r="H42" s="6" t="s">
        <v>98</v>
      </c>
      <c r="I42" s="6" t="s">
        <v>98</v>
      </c>
      <c r="J42" s="6" t="s">
        <v>19</v>
      </c>
      <c r="K42" s="6" t="s">
        <v>20</v>
      </c>
      <c r="L42" s="6" t="s">
        <v>113</v>
      </c>
      <c r="M42" s="6" t="s">
        <v>107</v>
      </c>
      <c r="N42" s="6" t="s">
        <v>106</v>
      </c>
      <c r="O42" s="6" t="s">
        <v>46</v>
      </c>
      <c r="P42" s="6" t="s">
        <v>76</v>
      </c>
      <c r="Q42" s="6" t="s">
        <v>47</v>
      </c>
      <c r="R42" s="6" t="s">
        <v>41</v>
      </c>
      <c r="S42" s="6"/>
      <c r="T42" s="7">
        <v>87.7</v>
      </c>
      <c r="U42" s="7">
        <v>87.4</v>
      </c>
      <c r="V42" s="7">
        <v>88</v>
      </c>
      <c r="W42" s="8">
        <f>(Table1[[#This Row],[95CI_upper]]-Table1[[#This Row],[95CI_lower]])/3.92</f>
        <v>0.15306122448979448</v>
      </c>
    </row>
    <row r="43" spans="1:23" x14ac:dyDescent="0.3">
      <c r="A43" s="5">
        <v>62</v>
      </c>
      <c r="B43" s="6" t="s">
        <v>45</v>
      </c>
      <c r="C43" s="6">
        <v>2016</v>
      </c>
      <c r="D43" s="6" t="s">
        <v>69</v>
      </c>
      <c r="E43" s="6" t="s">
        <v>116</v>
      </c>
      <c r="F43" s="6" t="s">
        <v>17</v>
      </c>
      <c r="G43" s="6" t="s">
        <v>80</v>
      </c>
      <c r="H43" s="6" t="s">
        <v>98</v>
      </c>
      <c r="I43" s="6" t="s">
        <v>98</v>
      </c>
      <c r="J43" s="6" t="s">
        <v>19</v>
      </c>
      <c r="K43" s="6" t="s">
        <v>20</v>
      </c>
      <c r="L43" s="6" t="s">
        <v>113</v>
      </c>
      <c r="M43" s="6" t="s">
        <v>107</v>
      </c>
      <c r="N43" s="6" t="s">
        <v>106</v>
      </c>
      <c r="O43" s="6" t="s">
        <v>48</v>
      </c>
      <c r="P43" s="6" t="s">
        <v>76</v>
      </c>
      <c r="Q43" s="6" t="s">
        <v>47</v>
      </c>
      <c r="R43" s="6" t="s">
        <v>41</v>
      </c>
      <c r="S43" s="6"/>
      <c r="T43" s="7">
        <v>153.9</v>
      </c>
      <c r="U43" s="7">
        <v>152.80000000000001</v>
      </c>
      <c r="V43" s="7">
        <v>155</v>
      </c>
      <c r="W43" s="8">
        <f>(Table1[[#This Row],[95CI_upper]]-Table1[[#This Row],[95CI_lower]])/3.92</f>
        <v>0.56122448979591544</v>
      </c>
    </row>
    <row r="44" spans="1:23" x14ac:dyDescent="0.3">
      <c r="A44" s="5">
        <v>62</v>
      </c>
      <c r="B44" s="6" t="s">
        <v>45</v>
      </c>
      <c r="C44" s="6">
        <v>2016</v>
      </c>
      <c r="D44" s="6" t="s">
        <v>69</v>
      </c>
      <c r="E44" s="6" t="s">
        <v>116</v>
      </c>
      <c r="F44" s="6" t="s">
        <v>17</v>
      </c>
      <c r="G44" s="6" t="s">
        <v>81</v>
      </c>
      <c r="H44" s="6" t="s">
        <v>98</v>
      </c>
      <c r="I44" s="6" t="s">
        <v>98</v>
      </c>
      <c r="J44" s="6" t="s">
        <v>19</v>
      </c>
      <c r="K44" s="6" t="s">
        <v>20</v>
      </c>
      <c r="L44" s="6" t="s">
        <v>113</v>
      </c>
      <c r="M44" s="6" t="s">
        <v>107</v>
      </c>
      <c r="N44" s="6" t="s">
        <v>106</v>
      </c>
      <c r="O44" s="6" t="s">
        <v>49</v>
      </c>
      <c r="P44" s="6" t="s">
        <v>76</v>
      </c>
      <c r="Q44" s="6" t="s">
        <v>47</v>
      </c>
      <c r="R44" s="6" t="s">
        <v>41</v>
      </c>
      <c r="S44" s="6"/>
      <c r="T44" s="7">
        <v>54.5</v>
      </c>
      <c r="U44" s="7">
        <v>54</v>
      </c>
      <c r="V44" s="7">
        <v>55.1</v>
      </c>
      <c r="W44" s="8">
        <f>(Table1[[#This Row],[95CI_upper]]-Table1[[#This Row],[95CI_lower]])/3.92</f>
        <v>0.28061224489795955</v>
      </c>
    </row>
    <row r="45" spans="1:23" x14ac:dyDescent="0.3">
      <c r="A45" s="5">
        <v>62</v>
      </c>
      <c r="B45" s="6" t="s">
        <v>45</v>
      </c>
      <c r="C45" s="6">
        <v>2016</v>
      </c>
      <c r="D45" s="6" t="s">
        <v>69</v>
      </c>
      <c r="E45" s="6" t="s">
        <v>116</v>
      </c>
      <c r="F45" s="6" t="s">
        <v>17</v>
      </c>
      <c r="G45" s="6" t="s">
        <v>83</v>
      </c>
      <c r="H45" s="6" t="s">
        <v>98</v>
      </c>
      <c r="I45" s="6" t="s">
        <v>98</v>
      </c>
      <c r="J45" s="6" t="s">
        <v>19</v>
      </c>
      <c r="K45" s="6" t="s">
        <v>20</v>
      </c>
      <c r="L45" s="6" t="s">
        <v>113</v>
      </c>
      <c r="M45" s="6" t="s">
        <v>107</v>
      </c>
      <c r="N45" s="6" t="s">
        <v>106</v>
      </c>
      <c r="O45" s="6" t="s">
        <v>50</v>
      </c>
      <c r="P45" s="6" t="s">
        <v>76</v>
      </c>
      <c r="Q45" s="6" t="s">
        <v>47</v>
      </c>
      <c r="R45" s="6" t="s">
        <v>41</v>
      </c>
      <c r="S45" s="6"/>
      <c r="T45" s="7">
        <v>40.700000000000003</v>
      </c>
      <c r="U45" s="7">
        <v>39.9</v>
      </c>
      <c r="V45" s="7">
        <v>41.5</v>
      </c>
      <c r="W45" s="8">
        <f>(Table1[[#This Row],[95CI_upper]]-Table1[[#This Row],[95CI_lower]])/3.92</f>
        <v>0.40816326530612285</v>
      </c>
    </row>
    <row r="46" spans="1:23" x14ac:dyDescent="0.3">
      <c r="A46" s="5">
        <v>62</v>
      </c>
      <c r="B46" s="6" t="s">
        <v>45</v>
      </c>
      <c r="C46" s="6">
        <v>2016</v>
      </c>
      <c r="D46" s="6" t="s">
        <v>69</v>
      </c>
      <c r="E46" s="6" t="s">
        <v>116</v>
      </c>
      <c r="F46" s="6" t="s">
        <v>17</v>
      </c>
      <c r="G46" s="6" t="s">
        <v>82</v>
      </c>
      <c r="H46" s="6" t="s">
        <v>98</v>
      </c>
      <c r="I46" s="6" t="s">
        <v>98</v>
      </c>
      <c r="J46" s="6" t="s">
        <v>19</v>
      </c>
      <c r="K46" s="6" t="s">
        <v>20</v>
      </c>
      <c r="L46" s="6" t="s">
        <v>113</v>
      </c>
      <c r="M46" s="6" t="s">
        <v>107</v>
      </c>
      <c r="N46" s="6" t="s">
        <v>106</v>
      </c>
      <c r="O46" s="6" t="s">
        <v>51</v>
      </c>
      <c r="P46" s="6" t="s">
        <v>76</v>
      </c>
      <c r="Q46" s="6" t="s">
        <v>47</v>
      </c>
      <c r="R46" s="6" t="s">
        <v>41</v>
      </c>
      <c r="S46" s="6"/>
      <c r="T46" s="7">
        <v>150.9</v>
      </c>
      <c r="U46" s="7">
        <v>145.4</v>
      </c>
      <c r="V46" s="7">
        <v>156.4</v>
      </c>
      <c r="W46" s="8">
        <f>(Table1[[#This Row],[95CI_upper]]-Table1[[#This Row],[95CI_lower]])/3.92</f>
        <v>2.806122448979592</v>
      </c>
    </row>
    <row r="47" spans="1:23" x14ac:dyDescent="0.3">
      <c r="A47" s="5">
        <v>62</v>
      </c>
      <c r="B47" s="6" t="s">
        <v>45</v>
      </c>
      <c r="C47" s="6">
        <v>2016</v>
      </c>
      <c r="D47" s="6" t="s">
        <v>69</v>
      </c>
      <c r="E47" s="6" t="s">
        <v>116</v>
      </c>
      <c r="F47" s="6" t="s">
        <v>17</v>
      </c>
      <c r="G47" s="6" t="s">
        <v>79</v>
      </c>
      <c r="H47" s="6" t="s">
        <v>98</v>
      </c>
      <c r="I47" s="6" t="s">
        <v>98</v>
      </c>
      <c r="J47" s="6" t="s">
        <v>19</v>
      </c>
      <c r="K47" s="6" t="s">
        <v>20</v>
      </c>
      <c r="L47" s="6" t="s">
        <v>113</v>
      </c>
      <c r="M47" s="6" t="s">
        <v>107</v>
      </c>
      <c r="N47" s="6" t="s">
        <v>106</v>
      </c>
      <c r="O47" s="6" t="s">
        <v>46</v>
      </c>
      <c r="P47" s="6" t="s">
        <v>75</v>
      </c>
      <c r="Q47" s="6" t="s">
        <v>47</v>
      </c>
      <c r="R47" s="6" t="s">
        <v>41</v>
      </c>
      <c r="S47" s="6"/>
      <c r="T47" s="7">
        <v>35.6</v>
      </c>
      <c r="U47" s="7">
        <v>35.4</v>
      </c>
      <c r="V47" s="7">
        <v>35.799999999999997</v>
      </c>
      <c r="W47" s="8">
        <f>(Table1[[#This Row],[95CI_upper]]-Table1[[#This Row],[95CI_lower]])/3.92</f>
        <v>0.10204081632653025</v>
      </c>
    </row>
    <row r="48" spans="1:23" x14ac:dyDescent="0.3">
      <c r="A48" s="5">
        <v>62</v>
      </c>
      <c r="B48" s="6" t="s">
        <v>45</v>
      </c>
      <c r="C48" s="6">
        <v>2016</v>
      </c>
      <c r="D48" s="6" t="s">
        <v>69</v>
      </c>
      <c r="E48" s="6" t="s">
        <v>116</v>
      </c>
      <c r="F48" s="6" t="s">
        <v>17</v>
      </c>
      <c r="G48" s="6" t="s">
        <v>80</v>
      </c>
      <c r="H48" s="6" t="s">
        <v>98</v>
      </c>
      <c r="I48" s="6" t="s">
        <v>98</v>
      </c>
      <c r="J48" s="6" t="s">
        <v>19</v>
      </c>
      <c r="K48" s="6" t="s">
        <v>20</v>
      </c>
      <c r="L48" s="6" t="s">
        <v>113</v>
      </c>
      <c r="M48" s="6" t="s">
        <v>107</v>
      </c>
      <c r="N48" s="6" t="s">
        <v>106</v>
      </c>
      <c r="O48" s="6" t="s">
        <v>48</v>
      </c>
      <c r="P48" s="6" t="s">
        <v>75</v>
      </c>
      <c r="Q48" s="6" t="s">
        <v>47</v>
      </c>
      <c r="R48" s="6" t="s">
        <v>41</v>
      </c>
      <c r="S48" s="6"/>
      <c r="T48" s="7">
        <v>77.3</v>
      </c>
      <c r="U48" s="7">
        <v>76.599999999999994</v>
      </c>
      <c r="V48" s="7">
        <v>78</v>
      </c>
      <c r="W48" s="8">
        <f>(Table1[[#This Row],[95CI_upper]]-Table1[[#This Row],[95CI_lower]])/3.92</f>
        <v>0.35714285714285859</v>
      </c>
    </row>
    <row r="49" spans="1:23" x14ac:dyDescent="0.3">
      <c r="A49" s="5">
        <v>62</v>
      </c>
      <c r="B49" s="6" t="s">
        <v>45</v>
      </c>
      <c r="C49" s="6">
        <v>2016</v>
      </c>
      <c r="D49" s="6" t="s">
        <v>69</v>
      </c>
      <c r="E49" s="6" t="s">
        <v>116</v>
      </c>
      <c r="F49" s="6" t="s">
        <v>17</v>
      </c>
      <c r="G49" s="6" t="s">
        <v>81</v>
      </c>
      <c r="H49" s="6" t="s">
        <v>98</v>
      </c>
      <c r="I49" s="6" t="s">
        <v>98</v>
      </c>
      <c r="J49" s="6" t="s">
        <v>19</v>
      </c>
      <c r="K49" s="6" t="s">
        <v>20</v>
      </c>
      <c r="L49" s="6" t="s">
        <v>113</v>
      </c>
      <c r="M49" s="6" t="s">
        <v>107</v>
      </c>
      <c r="N49" s="6" t="s">
        <v>106</v>
      </c>
      <c r="O49" s="6" t="s">
        <v>49</v>
      </c>
      <c r="P49" s="6" t="s">
        <v>75</v>
      </c>
      <c r="Q49" s="6" t="s">
        <v>47</v>
      </c>
      <c r="R49" s="6" t="s">
        <v>41</v>
      </c>
      <c r="S49" s="6"/>
      <c r="T49" s="7">
        <v>19.899999999999999</v>
      </c>
      <c r="U49" s="7">
        <v>19.5</v>
      </c>
      <c r="V49" s="7">
        <v>20.2</v>
      </c>
      <c r="W49" s="8">
        <f>(Table1[[#This Row],[95CI_upper]]-Table1[[#This Row],[95CI_lower]])/3.92</f>
        <v>0.17857142857142838</v>
      </c>
    </row>
    <row r="50" spans="1:23" x14ac:dyDescent="0.3">
      <c r="A50" s="5">
        <v>62</v>
      </c>
      <c r="B50" s="6" t="s">
        <v>45</v>
      </c>
      <c r="C50" s="6">
        <v>2016</v>
      </c>
      <c r="D50" s="6" t="s">
        <v>69</v>
      </c>
      <c r="E50" s="6" t="s">
        <v>116</v>
      </c>
      <c r="F50" s="6" t="s">
        <v>17</v>
      </c>
      <c r="G50" s="6" t="s">
        <v>83</v>
      </c>
      <c r="H50" s="6" t="s">
        <v>98</v>
      </c>
      <c r="I50" s="6" t="s">
        <v>98</v>
      </c>
      <c r="J50" s="6" t="s">
        <v>19</v>
      </c>
      <c r="K50" s="6" t="s">
        <v>20</v>
      </c>
      <c r="L50" s="6" t="s">
        <v>113</v>
      </c>
      <c r="M50" s="6" t="s">
        <v>107</v>
      </c>
      <c r="N50" s="6" t="s">
        <v>106</v>
      </c>
      <c r="O50" s="6" t="s">
        <v>50</v>
      </c>
      <c r="P50" s="6" t="s">
        <v>75</v>
      </c>
      <c r="Q50" s="6" t="s">
        <v>47</v>
      </c>
      <c r="R50" s="6" t="s">
        <v>41</v>
      </c>
      <c r="S50" s="6"/>
      <c r="T50" s="7">
        <v>11.1</v>
      </c>
      <c r="U50" s="7">
        <v>10.7</v>
      </c>
      <c r="V50" s="7">
        <v>11.5</v>
      </c>
      <c r="W50" s="8">
        <f>(Table1[[#This Row],[95CI_upper]]-Table1[[#This Row],[95CI_lower]])/3.92</f>
        <v>0.20408163265306142</v>
      </c>
    </row>
    <row r="51" spans="1:23" x14ac:dyDescent="0.3">
      <c r="A51" s="5">
        <v>62</v>
      </c>
      <c r="B51" s="6" t="s">
        <v>45</v>
      </c>
      <c r="C51" s="6">
        <v>2016</v>
      </c>
      <c r="D51" s="6" t="s">
        <v>69</v>
      </c>
      <c r="E51" s="6" t="s">
        <v>116</v>
      </c>
      <c r="F51" s="6" t="s">
        <v>17</v>
      </c>
      <c r="G51" s="6" t="s">
        <v>82</v>
      </c>
      <c r="H51" s="6" t="s">
        <v>98</v>
      </c>
      <c r="I51" s="6" t="s">
        <v>98</v>
      </c>
      <c r="J51" s="6" t="s">
        <v>19</v>
      </c>
      <c r="K51" s="6" t="s">
        <v>20</v>
      </c>
      <c r="L51" s="6" t="s">
        <v>113</v>
      </c>
      <c r="M51" s="6" t="s">
        <v>107</v>
      </c>
      <c r="N51" s="6" t="s">
        <v>106</v>
      </c>
      <c r="O51" s="6" t="s">
        <v>51</v>
      </c>
      <c r="P51" s="6" t="s">
        <v>75</v>
      </c>
      <c r="Q51" s="6" t="s">
        <v>47</v>
      </c>
      <c r="R51" s="6" t="s">
        <v>41</v>
      </c>
      <c r="S51" s="6"/>
      <c r="T51" s="7">
        <v>64.400000000000006</v>
      </c>
      <c r="U51" s="7">
        <v>60.8</v>
      </c>
      <c r="V51" s="7">
        <v>68</v>
      </c>
      <c r="W51" s="8">
        <f>(Table1[[#This Row],[95CI_upper]]-Table1[[#This Row],[95CI_lower]])/3.92</f>
        <v>1.8367346938775517</v>
      </c>
    </row>
    <row r="52" spans="1:23" x14ac:dyDescent="0.3">
      <c r="A52" s="5">
        <v>71</v>
      </c>
      <c r="B52" s="6" t="s">
        <v>52</v>
      </c>
      <c r="C52" s="6">
        <v>2010</v>
      </c>
      <c r="D52" s="6" t="s">
        <v>69</v>
      </c>
      <c r="E52" s="6" t="s">
        <v>116</v>
      </c>
      <c r="F52" s="6" t="s">
        <v>17</v>
      </c>
      <c r="G52" s="6" t="s">
        <v>32</v>
      </c>
      <c r="H52" s="6" t="s">
        <v>98</v>
      </c>
      <c r="I52" s="6" t="s">
        <v>98</v>
      </c>
      <c r="J52" s="6" t="s">
        <v>33</v>
      </c>
      <c r="K52" s="6" t="s">
        <v>30</v>
      </c>
      <c r="L52" s="6" t="s">
        <v>72</v>
      </c>
      <c r="M52" s="6" t="s">
        <v>94</v>
      </c>
      <c r="N52" s="6" t="s">
        <v>90</v>
      </c>
      <c r="O52" s="6" t="s">
        <v>22</v>
      </c>
      <c r="P52" s="6" t="s">
        <v>74</v>
      </c>
      <c r="Q52" s="6" t="s">
        <v>31</v>
      </c>
      <c r="R52" s="6" t="s">
        <v>96</v>
      </c>
      <c r="S52" s="6">
        <v>6686</v>
      </c>
      <c r="T52" s="7">
        <v>61.16</v>
      </c>
      <c r="U52" s="7"/>
      <c r="V52" s="7"/>
      <c r="W52" s="8">
        <f xml:space="preserve"> Table1[[#This Row],[ASMR]]/SQRT(Table1[[#This Row],[n.death]])</f>
        <v>0.74797019173067247</v>
      </c>
    </row>
    <row r="53" spans="1:23" x14ac:dyDescent="0.3">
      <c r="A53" s="5">
        <v>71</v>
      </c>
      <c r="B53" s="6" t="s">
        <v>52</v>
      </c>
      <c r="C53" s="6">
        <v>2016</v>
      </c>
      <c r="D53" s="6" t="s">
        <v>69</v>
      </c>
      <c r="E53" s="6" t="s">
        <v>116</v>
      </c>
      <c r="F53" s="6" t="s">
        <v>17</v>
      </c>
      <c r="G53" s="6" t="s">
        <v>32</v>
      </c>
      <c r="H53" s="6" t="s">
        <v>98</v>
      </c>
      <c r="I53" s="6" t="s">
        <v>98</v>
      </c>
      <c r="J53" s="6" t="s">
        <v>33</v>
      </c>
      <c r="K53" s="6" t="s">
        <v>30</v>
      </c>
      <c r="L53" s="6" t="s">
        <v>72</v>
      </c>
      <c r="M53" s="6" t="s">
        <v>94</v>
      </c>
      <c r="N53" s="6" t="s">
        <v>90</v>
      </c>
      <c r="O53" s="6" t="s">
        <v>22</v>
      </c>
      <c r="P53" s="6" t="s">
        <v>74</v>
      </c>
      <c r="Q53" s="6" t="s">
        <v>31</v>
      </c>
      <c r="R53" s="6" t="s">
        <v>96</v>
      </c>
      <c r="S53" s="6">
        <v>6692</v>
      </c>
      <c r="T53" s="7">
        <v>53.18</v>
      </c>
      <c r="U53" s="7"/>
      <c r="V53" s="7"/>
      <c r="W53" s="8">
        <f xml:space="preserve"> Table1[[#This Row],[ASMR]]/SQRT(Table1[[#This Row],[n.death]])</f>
        <v>0.65008533165573812</v>
      </c>
    </row>
    <row r="54" spans="1:23" x14ac:dyDescent="0.3">
      <c r="A54" s="5">
        <v>72</v>
      </c>
      <c r="B54" s="6" t="s">
        <v>77</v>
      </c>
      <c r="C54" s="6" t="s">
        <v>53</v>
      </c>
      <c r="D54" s="6" t="s">
        <v>69</v>
      </c>
      <c r="E54" s="6" t="s">
        <v>116</v>
      </c>
      <c r="F54" s="6" t="s">
        <v>17</v>
      </c>
      <c r="G54" s="6" t="s">
        <v>54</v>
      </c>
      <c r="H54" s="6" t="s">
        <v>99</v>
      </c>
      <c r="I54" s="6" t="s">
        <v>102</v>
      </c>
      <c r="J54" s="6" t="s">
        <v>29</v>
      </c>
      <c r="K54" s="6" t="s">
        <v>30</v>
      </c>
      <c r="L54" s="6" t="s">
        <v>72</v>
      </c>
      <c r="M54" s="6" t="s">
        <v>94</v>
      </c>
      <c r="N54" s="6" t="s">
        <v>90</v>
      </c>
      <c r="O54" s="6" t="s">
        <v>22</v>
      </c>
      <c r="P54" s="6" t="s">
        <v>74</v>
      </c>
      <c r="Q54" s="6" t="s">
        <v>31</v>
      </c>
      <c r="R54" s="6" t="s">
        <v>96</v>
      </c>
      <c r="S54" s="6"/>
      <c r="T54" s="7">
        <v>20.78</v>
      </c>
      <c r="U54" s="7">
        <v>17.75</v>
      </c>
      <c r="V54" s="7">
        <v>23.89</v>
      </c>
      <c r="W54" s="8">
        <f>(Table1[[#This Row],[95CI_upper]]-Table1[[#This Row],[95CI_lower]])/3.92</f>
        <v>1.5663265306122451</v>
      </c>
    </row>
    <row r="55" spans="1:23" x14ac:dyDescent="0.3">
      <c r="A55" s="5">
        <v>73</v>
      </c>
      <c r="B55" s="6" t="s">
        <v>55</v>
      </c>
      <c r="C55" s="6">
        <v>2000</v>
      </c>
      <c r="D55" s="6" t="s">
        <v>69</v>
      </c>
      <c r="E55" s="6" t="s">
        <v>59</v>
      </c>
      <c r="F55" s="6" t="s">
        <v>17</v>
      </c>
      <c r="G55" s="6" t="s">
        <v>56</v>
      </c>
      <c r="H55" s="6" t="s">
        <v>100</v>
      </c>
      <c r="I55" s="6" t="s">
        <v>102</v>
      </c>
      <c r="J55" s="6" t="s">
        <v>71</v>
      </c>
      <c r="K55" s="6" t="s">
        <v>20</v>
      </c>
      <c r="L55" s="6" t="s">
        <v>73</v>
      </c>
      <c r="M55" s="6" t="s">
        <v>108</v>
      </c>
      <c r="N55" s="6" t="s">
        <v>104</v>
      </c>
      <c r="O55" s="6" t="s">
        <v>22</v>
      </c>
      <c r="P55" s="6" t="s">
        <v>74</v>
      </c>
      <c r="Q55" s="6" t="s">
        <v>44</v>
      </c>
      <c r="R55" s="6" t="s">
        <v>44</v>
      </c>
      <c r="S55" s="6">
        <v>10544</v>
      </c>
      <c r="T55" s="7">
        <v>31.3</v>
      </c>
      <c r="U55" s="7">
        <v>29.5</v>
      </c>
      <c r="V55" s="7">
        <v>33.1</v>
      </c>
      <c r="W55" s="8">
        <f>(Table1[[#This Row],[95CI_upper]]-Table1[[#This Row],[95CI_lower]])/3.92</f>
        <v>0.91836734693877586</v>
      </c>
    </row>
    <row r="56" spans="1:23" x14ac:dyDescent="0.3">
      <c r="A56" s="5">
        <v>73</v>
      </c>
      <c r="B56" s="6" t="s">
        <v>55</v>
      </c>
      <c r="C56" s="6">
        <v>2005</v>
      </c>
      <c r="D56" s="6" t="s">
        <v>69</v>
      </c>
      <c r="E56" s="6" t="s">
        <v>59</v>
      </c>
      <c r="F56" s="6" t="s">
        <v>17</v>
      </c>
      <c r="G56" s="6" t="s">
        <v>56</v>
      </c>
      <c r="H56" s="6" t="s">
        <v>100</v>
      </c>
      <c r="I56" s="6" t="s">
        <v>102</v>
      </c>
      <c r="J56" s="6" t="s">
        <v>71</v>
      </c>
      <c r="K56" s="6" t="s">
        <v>20</v>
      </c>
      <c r="L56" s="6" t="s">
        <v>73</v>
      </c>
      <c r="M56" s="6" t="s">
        <v>108</v>
      </c>
      <c r="N56" s="6" t="s">
        <v>104</v>
      </c>
      <c r="O56" s="6" t="s">
        <v>22</v>
      </c>
      <c r="P56" s="6" t="s">
        <v>74</v>
      </c>
      <c r="Q56" s="6" t="s">
        <v>44</v>
      </c>
      <c r="R56" s="6" t="s">
        <v>44</v>
      </c>
      <c r="S56" s="6">
        <v>8958</v>
      </c>
      <c r="T56" s="7">
        <v>25.6</v>
      </c>
      <c r="U56" s="7">
        <v>24.1</v>
      </c>
      <c r="V56" s="7">
        <v>27.2</v>
      </c>
      <c r="W56" s="8">
        <f>(Table1[[#This Row],[95CI_upper]]-Table1[[#This Row],[95CI_lower]])/3.92</f>
        <v>0.79081632653061174</v>
      </c>
    </row>
    <row r="57" spans="1:23" x14ac:dyDescent="0.3">
      <c r="A57" s="5">
        <v>73</v>
      </c>
      <c r="B57" s="6" t="s">
        <v>55</v>
      </c>
      <c r="C57" s="6">
        <v>2011</v>
      </c>
      <c r="D57" s="6" t="s">
        <v>69</v>
      </c>
      <c r="E57" s="6" t="s">
        <v>116</v>
      </c>
      <c r="F57" s="6" t="s">
        <v>17</v>
      </c>
      <c r="G57" s="6" t="s">
        <v>56</v>
      </c>
      <c r="H57" s="6" t="s">
        <v>100</v>
      </c>
      <c r="I57" s="6" t="s">
        <v>102</v>
      </c>
      <c r="J57" s="6" t="s">
        <v>71</v>
      </c>
      <c r="K57" s="6" t="s">
        <v>20</v>
      </c>
      <c r="L57" s="6" t="s">
        <v>73</v>
      </c>
      <c r="M57" s="6" t="s">
        <v>108</v>
      </c>
      <c r="N57" s="6" t="s">
        <v>104</v>
      </c>
      <c r="O57" s="6" t="s">
        <v>22</v>
      </c>
      <c r="P57" s="6" t="s">
        <v>74</v>
      </c>
      <c r="Q57" s="6" t="s">
        <v>44</v>
      </c>
      <c r="R57" s="6" t="s">
        <v>44</v>
      </c>
      <c r="S57" s="6">
        <v>7527</v>
      </c>
      <c r="T57" s="7">
        <v>20.6</v>
      </c>
      <c r="U57" s="7">
        <v>19.3</v>
      </c>
      <c r="V57" s="7">
        <v>21.9</v>
      </c>
      <c r="W57" s="8">
        <f>(Table1[[#This Row],[95CI_upper]]-Table1[[#This Row],[95CI_lower]])/3.92</f>
        <v>0.66326530612244849</v>
      </c>
    </row>
    <row r="58" spans="1:23" x14ac:dyDescent="0.3">
      <c r="A58" s="5">
        <v>75</v>
      </c>
      <c r="B58" s="13" t="s">
        <v>85</v>
      </c>
      <c r="C58" s="6">
        <v>1999</v>
      </c>
      <c r="D58" s="6" t="s">
        <v>68</v>
      </c>
      <c r="E58" s="6" t="s">
        <v>115</v>
      </c>
      <c r="F58" s="6" t="s">
        <v>17</v>
      </c>
      <c r="G58" s="6" t="s">
        <v>43</v>
      </c>
      <c r="H58" s="6" t="s">
        <v>98</v>
      </c>
      <c r="I58" s="6" t="s">
        <v>98</v>
      </c>
      <c r="J58" s="6" t="s">
        <v>26</v>
      </c>
      <c r="K58" s="6" t="s">
        <v>26</v>
      </c>
      <c r="L58" s="6" t="s">
        <v>113</v>
      </c>
      <c r="M58" s="6" t="s">
        <v>109</v>
      </c>
      <c r="N58" s="6" t="s">
        <v>110</v>
      </c>
      <c r="O58" s="6" t="s">
        <v>22</v>
      </c>
      <c r="P58" s="6" t="s">
        <v>76</v>
      </c>
      <c r="Q58" s="6" t="s">
        <v>44</v>
      </c>
      <c r="R58" s="6" t="s">
        <v>44</v>
      </c>
      <c r="S58" s="6">
        <v>1435</v>
      </c>
      <c r="T58" s="7">
        <v>4.3600000000000003</v>
      </c>
      <c r="U58" s="7"/>
      <c r="V58" s="7"/>
      <c r="W58" s="8">
        <f xml:space="preserve"> Table1[[#This Row],[ASMR]]/SQRT(Table1[[#This Row],[n.death]])</f>
        <v>0.11509608166196311</v>
      </c>
    </row>
    <row r="59" spans="1:23" x14ac:dyDescent="0.3">
      <c r="A59" s="5">
        <v>75</v>
      </c>
      <c r="B59" s="13" t="s">
        <v>85</v>
      </c>
      <c r="C59" s="6">
        <v>1999</v>
      </c>
      <c r="D59" s="6" t="s">
        <v>68</v>
      </c>
      <c r="E59" s="6" t="s">
        <v>115</v>
      </c>
      <c r="F59" s="6" t="s">
        <v>17</v>
      </c>
      <c r="G59" s="6" t="s">
        <v>43</v>
      </c>
      <c r="H59" s="6" t="s">
        <v>98</v>
      </c>
      <c r="I59" s="6" t="s">
        <v>98</v>
      </c>
      <c r="J59" s="6" t="s">
        <v>26</v>
      </c>
      <c r="K59" s="6" t="s">
        <v>26</v>
      </c>
      <c r="L59" s="6" t="s">
        <v>113</v>
      </c>
      <c r="M59" s="6" t="s">
        <v>109</v>
      </c>
      <c r="N59" s="6" t="s">
        <v>110</v>
      </c>
      <c r="O59" s="6" t="s">
        <v>22</v>
      </c>
      <c r="P59" s="6" t="s">
        <v>75</v>
      </c>
      <c r="Q59" s="6" t="s">
        <v>44</v>
      </c>
      <c r="R59" s="6" t="s">
        <v>44</v>
      </c>
      <c r="S59" s="6">
        <v>1022</v>
      </c>
      <c r="T59" s="7">
        <v>2.66</v>
      </c>
      <c r="U59" s="7"/>
      <c r="V59" s="7"/>
      <c r="W59" s="8">
        <f xml:space="preserve"> Table1[[#This Row],[ASMR]]/SQRT(Table1[[#This Row],[n.death]])</f>
        <v>8.3206295862950641E-2</v>
      </c>
    </row>
    <row r="60" spans="1:23" x14ac:dyDescent="0.3">
      <c r="A60" s="5">
        <v>75</v>
      </c>
      <c r="B60" s="13" t="s">
        <v>85</v>
      </c>
      <c r="C60" s="6">
        <v>2013</v>
      </c>
      <c r="D60" s="6" t="s">
        <v>69</v>
      </c>
      <c r="E60" s="6" t="s">
        <v>116</v>
      </c>
      <c r="F60" s="6" t="s">
        <v>17</v>
      </c>
      <c r="G60" s="6" t="s">
        <v>43</v>
      </c>
      <c r="H60" s="6" t="s">
        <v>98</v>
      </c>
      <c r="I60" s="6" t="s">
        <v>98</v>
      </c>
      <c r="J60" s="6" t="s">
        <v>26</v>
      </c>
      <c r="K60" s="6" t="s">
        <v>26</v>
      </c>
      <c r="L60" s="6" t="s">
        <v>113</v>
      </c>
      <c r="M60" s="6" t="s">
        <v>109</v>
      </c>
      <c r="N60" s="6" t="s">
        <v>110</v>
      </c>
      <c r="O60" s="6" t="s">
        <v>22</v>
      </c>
      <c r="P60" s="6" t="s">
        <v>76</v>
      </c>
      <c r="Q60" s="6" t="s">
        <v>44</v>
      </c>
      <c r="R60" s="6" t="s">
        <v>44</v>
      </c>
      <c r="S60" s="6">
        <v>1090</v>
      </c>
      <c r="T60" s="7">
        <v>2.98</v>
      </c>
      <c r="U60" s="7"/>
      <c r="V60" s="7"/>
      <c r="W60" s="8">
        <f xml:space="preserve"> Table1[[#This Row],[ASMR]]/SQRT(Table1[[#This Row],[n.death]])</f>
        <v>9.0261597389492021E-2</v>
      </c>
    </row>
    <row r="61" spans="1:23" x14ac:dyDescent="0.3">
      <c r="A61" s="5">
        <v>75</v>
      </c>
      <c r="B61" s="13" t="s">
        <v>85</v>
      </c>
      <c r="C61" s="6">
        <v>2013</v>
      </c>
      <c r="D61" s="6" t="s">
        <v>69</v>
      </c>
      <c r="E61" s="6" t="s">
        <v>116</v>
      </c>
      <c r="F61" s="6" t="s">
        <v>17</v>
      </c>
      <c r="G61" s="6" t="s">
        <v>43</v>
      </c>
      <c r="H61" s="6" t="s">
        <v>98</v>
      </c>
      <c r="I61" s="6" t="s">
        <v>98</v>
      </c>
      <c r="J61" s="6" t="s">
        <v>26</v>
      </c>
      <c r="K61" s="6" t="s">
        <v>26</v>
      </c>
      <c r="L61" s="6" t="s">
        <v>113</v>
      </c>
      <c r="M61" s="6" t="s">
        <v>109</v>
      </c>
      <c r="N61" s="6" t="s">
        <v>110</v>
      </c>
      <c r="O61" s="6" t="s">
        <v>22</v>
      </c>
      <c r="P61" s="6" t="s">
        <v>75</v>
      </c>
      <c r="Q61" s="6" t="s">
        <v>44</v>
      </c>
      <c r="R61" s="6" t="s">
        <v>44</v>
      </c>
      <c r="S61" s="6">
        <v>497</v>
      </c>
      <c r="T61" s="7">
        <v>1.29</v>
      </c>
      <c r="U61" s="7"/>
      <c r="V61" s="7"/>
      <c r="W61" s="8">
        <f xml:space="preserve"> Table1[[#This Row],[ASMR]]/SQRT(Table1[[#This Row],[n.death]])</f>
        <v>5.7864408218097102E-2</v>
      </c>
    </row>
    <row r="62" spans="1:23" x14ac:dyDescent="0.3">
      <c r="A62" s="5">
        <v>79</v>
      </c>
      <c r="B62" s="6" t="s">
        <v>57</v>
      </c>
      <c r="C62" s="6" t="s">
        <v>58</v>
      </c>
      <c r="D62" s="6" t="s">
        <v>69</v>
      </c>
      <c r="E62" s="6" t="s">
        <v>117</v>
      </c>
      <c r="F62" s="6" t="s">
        <v>17</v>
      </c>
      <c r="G62" s="6" t="s">
        <v>18</v>
      </c>
      <c r="H62" s="6" t="s">
        <v>98</v>
      </c>
      <c r="I62" s="6" t="s">
        <v>98</v>
      </c>
      <c r="J62" s="6" t="s">
        <v>19</v>
      </c>
      <c r="K62" s="6" t="s">
        <v>20</v>
      </c>
      <c r="L62" s="6" t="s">
        <v>73</v>
      </c>
      <c r="M62" s="6" t="s">
        <v>108</v>
      </c>
      <c r="N62" s="6" t="s">
        <v>104</v>
      </c>
      <c r="O62" s="6" t="s">
        <v>22</v>
      </c>
      <c r="P62" s="6" t="s">
        <v>74</v>
      </c>
      <c r="Q62" s="6" t="s">
        <v>47</v>
      </c>
      <c r="R62" s="6" t="s">
        <v>41</v>
      </c>
      <c r="S62" s="6">
        <v>385831</v>
      </c>
      <c r="T62" s="7">
        <v>12.04</v>
      </c>
      <c r="U62" s="7"/>
      <c r="V62" s="7"/>
      <c r="W62" s="8">
        <f xml:space="preserve"> Table1[[#This Row],[ASMR]]/SQRT(Table1[[#This Row],[n.death]])</f>
        <v>1.9383309379352745E-2</v>
      </c>
    </row>
    <row r="63" spans="1:23" x14ac:dyDescent="0.3">
      <c r="A63" s="5">
        <v>79</v>
      </c>
      <c r="B63" s="6" t="s">
        <v>57</v>
      </c>
      <c r="C63" s="6" t="s">
        <v>58</v>
      </c>
      <c r="D63" s="6" t="s">
        <v>69</v>
      </c>
      <c r="E63" s="6" t="s">
        <v>117</v>
      </c>
      <c r="F63" s="6" t="s">
        <v>17</v>
      </c>
      <c r="G63" s="6" t="s">
        <v>18</v>
      </c>
      <c r="H63" s="6" t="s">
        <v>98</v>
      </c>
      <c r="I63" s="6" t="s">
        <v>98</v>
      </c>
      <c r="J63" s="6" t="s">
        <v>19</v>
      </c>
      <c r="K63" s="6" t="s">
        <v>20</v>
      </c>
      <c r="L63" s="6" t="s">
        <v>73</v>
      </c>
      <c r="M63" s="6" t="s">
        <v>108</v>
      </c>
      <c r="N63" s="6" t="s">
        <v>104</v>
      </c>
      <c r="O63" s="6" t="s">
        <v>22</v>
      </c>
      <c r="P63" s="6" t="s">
        <v>76</v>
      </c>
      <c r="Q63" s="6" t="s">
        <v>47</v>
      </c>
      <c r="R63" s="6" t="s">
        <v>41</v>
      </c>
      <c r="S63" s="6">
        <v>215254</v>
      </c>
      <c r="T63" s="7">
        <v>13.59</v>
      </c>
      <c r="U63" s="7"/>
      <c r="V63" s="7"/>
      <c r="W63" s="8">
        <f xml:space="preserve"> Table1[[#This Row],[ASMR]]/SQRT(Table1[[#This Row],[n.death]])</f>
        <v>2.9291650354210177E-2</v>
      </c>
    </row>
    <row r="64" spans="1:23" x14ac:dyDescent="0.3">
      <c r="A64" s="5">
        <v>79</v>
      </c>
      <c r="B64" s="6" t="s">
        <v>57</v>
      </c>
      <c r="C64" s="6" t="s">
        <v>58</v>
      </c>
      <c r="D64" s="6" t="s">
        <v>69</v>
      </c>
      <c r="E64" s="6" t="s">
        <v>117</v>
      </c>
      <c r="F64" s="6" t="s">
        <v>17</v>
      </c>
      <c r="G64" s="6" t="s">
        <v>18</v>
      </c>
      <c r="H64" s="6" t="s">
        <v>98</v>
      </c>
      <c r="I64" s="6" t="s">
        <v>98</v>
      </c>
      <c r="J64" s="6" t="s">
        <v>19</v>
      </c>
      <c r="K64" s="6" t="s">
        <v>20</v>
      </c>
      <c r="L64" s="6" t="s">
        <v>73</v>
      </c>
      <c r="M64" s="6" t="s">
        <v>108</v>
      </c>
      <c r="N64" s="6" t="s">
        <v>104</v>
      </c>
      <c r="O64" s="6" t="s">
        <v>22</v>
      </c>
      <c r="P64" s="6" t="s">
        <v>75</v>
      </c>
      <c r="Q64" s="6" t="s">
        <v>47</v>
      </c>
      <c r="R64" s="6" t="s">
        <v>41</v>
      </c>
      <c r="S64" s="6">
        <v>170577</v>
      </c>
      <c r="T64" s="7">
        <v>10.53</v>
      </c>
      <c r="U64" s="7"/>
      <c r="V64" s="7"/>
      <c r="W64" s="8">
        <f xml:space="preserve"> Table1[[#This Row],[ASMR]]/SQRT(Table1[[#This Row],[n.death]])</f>
        <v>2.549577014648139E-2</v>
      </c>
    </row>
    <row r="65" spans="1:23" x14ac:dyDescent="0.3">
      <c r="A65" s="5">
        <v>95</v>
      </c>
      <c r="B65" s="6" t="s">
        <v>78</v>
      </c>
      <c r="C65" s="6" t="s">
        <v>59</v>
      </c>
      <c r="D65" s="6" t="s">
        <v>69</v>
      </c>
      <c r="E65" s="6" t="s">
        <v>59</v>
      </c>
      <c r="F65" s="6" t="s">
        <v>60</v>
      </c>
      <c r="G65" s="6" t="s">
        <v>19</v>
      </c>
      <c r="H65" s="6" t="s">
        <v>98</v>
      </c>
      <c r="I65" s="6" t="s">
        <v>98</v>
      </c>
      <c r="J65" s="6" t="s">
        <v>19</v>
      </c>
      <c r="K65" s="6" t="s">
        <v>20</v>
      </c>
      <c r="L65" s="6" t="s">
        <v>72</v>
      </c>
      <c r="M65" s="6" t="s">
        <v>94</v>
      </c>
      <c r="N65" s="6" t="s">
        <v>90</v>
      </c>
      <c r="O65" s="6" t="s">
        <v>22</v>
      </c>
      <c r="P65" s="6" t="s">
        <v>74</v>
      </c>
      <c r="Q65" s="6" t="s">
        <v>31</v>
      </c>
      <c r="R65" s="6" t="s">
        <v>96</v>
      </c>
      <c r="S65" s="6">
        <v>937249</v>
      </c>
      <c r="T65" s="7">
        <v>192.3</v>
      </c>
      <c r="U65" s="7"/>
      <c r="V65" s="7"/>
      <c r="W65" s="8">
        <f xml:space="preserve"> Table1[[#This Row],[ASMR]]/SQRT(Table1[[#This Row],[n.death]])</f>
        <v>0.19863317813498249</v>
      </c>
    </row>
    <row r="66" spans="1:23" x14ac:dyDescent="0.3">
      <c r="A66" s="5">
        <v>95</v>
      </c>
      <c r="B66" s="6" t="s">
        <v>78</v>
      </c>
      <c r="C66" s="6" t="s">
        <v>59</v>
      </c>
      <c r="D66" s="6" t="s">
        <v>69</v>
      </c>
      <c r="E66" s="6" t="s">
        <v>59</v>
      </c>
      <c r="F66" s="6" t="s">
        <v>60</v>
      </c>
      <c r="G66" s="6" t="s">
        <v>19</v>
      </c>
      <c r="H66" s="6" t="s">
        <v>98</v>
      </c>
      <c r="I66" s="6" t="s">
        <v>98</v>
      </c>
      <c r="J66" s="6" t="s">
        <v>19</v>
      </c>
      <c r="K66" s="6" t="s">
        <v>20</v>
      </c>
      <c r="L66" s="6" t="s">
        <v>72</v>
      </c>
      <c r="M66" s="6" t="s">
        <v>94</v>
      </c>
      <c r="N66" s="6" t="s">
        <v>90</v>
      </c>
      <c r="O66" s="6" t="s">
        <v>22</v>
      </c>
      <c r="P66" s="6" t="s">
        <v>76</v>
      </c>
      <c r="Q66" s="6" t="s">
        <v>31</v>
      </c>
      <c r="R66" s="6" t="s">
        <v>96</v>
      </c>
      <c r="S66" s="6">
        <v>445775</v>
      </c>
      <c r="T66" s="7">
        <v>229.9</v>
      </c>
      <c r="U66" s="7"/>
      <c r="V66" s="7"/>
      <c r="W66" s="8">
        <f xml:space="preserve"> Table1[[#This Row],[ASMR]]/SQRT(Table1[[#This Row],[n.death]])</f>
        <v>0.34433495879662823</v>
      </c>
    </row>
    <row r="67" spans="1:23" x14ac:dyDescent="0.3">
      <c r="A67" s="5">
        <v>95</v>
      </c>
      <c r="B67" s="6" t="s">
        <v>78</v>
      </c>
      <c r="C67" s="6" t="s">
        <v>59</v>
      </c>
      <c r="D67" s="6" t="s">
        <v>69</v>
      </c>
      <c r="E67" s="6" t="s">
        <v>59</v>
      </c>
      <c r="F67" s="6" t="s">
        <v>60</v>
      </c>
      <c r="G67" s="6" t="s">
        <v>19</v>
      </c>
      <c r="H67" s="6" t="s">
        <v>98</v>
      </c>
      <c r="I67" s="6" t="s">
        <v>98</v>
      </c>
      <c r="J67" s="6" t="s">
        <v>19</v>
      </c>
      <c r="K67" s="6" t="s">
        <v>20</v>
      </c>
      <c r="L67" s="6" t="s">
        <v>72</v>
      </c>
      <c r="M67" s="6" t="s">
        <v>94</v>
      </c>
      <c r="N67" s="6" t="s">
        <v>90</v>
      </c>
      <c r="O67" s="6" t="s">
        <v>22</v>
      </c>
      <c r="P67" s="6" t="s">
        <v>75</v>
      </c>
      <c r="Q67" s="6" t="s">
        <v>31</v>
      </c>
      <c r="R67" s="6" t="s">
        <v>96</v>
      </c>
      <c r="S67" s="6">
        <v>491475</v>
      </c>
      <c r="T67" s="7">
        <v>159.9</v>
      </c>
      <c r="U67" s="7"/>
      <c r="V67" s="7"/>
      <c r="W67" s="8">
        <f xml:space="preserve"> Table1[[#This Row],[ASMR]]/SQRT(Table1[[#This Row],[n.death]])</f>
        <v>0.22808553737742954</v>
      </c>
    </row>
    <row r="68" spans="1:23" x14ac:dyDescent="0.3">
      <c r="A68" s="5">
        <v>95</v>
      </c>
      <c r="B68" s="6" t="s">
        <v>78</v>
      </c>
      <c r="C68" s="6" t="s">
        <v>59</v>
      </c>
      <c r="D68" s="6" t="s">
        <v>69</v>
      </c>
      <c r="E68" s="6" t="s">
        <v>59</v>
      </c>
      <c r="F68" s="6" t="s">
        <v>60</v>
      </c>
      <c r="G68" s="6" t="s">
        <v>61</v>
      </c>
      <c r="H68" s="6"/>
      <c r="I68" s="6" t="s">
        <v>102</v>
      </c>
      <c r="J68" s="6" t="s">
        <v>71</v>
      </c>
      <c r="K68" s="6" t="s">
        <v>20</v>
      </c>
      <c r="L68" s="6" t="s">
        <v>72</v>
      </c>
      <c r="M68" s="6" t="s">
        <v>94</v>
      </c>
      <c r="N68" s="6" t="s">
        <v>90</v>
      </c>
      <c r="O68" s="6" t="s">
        <v>22</v>
      </c>
      <c r="P68" s="6" t="s">
        <v>74</v>
      </c>
      <c r="Q68" s="6" t="s">
        <v>31</v>
      </c>
      <c r="R68" s="6" t="s">
        <v>96</v>
      </c>
      <c r="S68" s="6">
        <v>750086</v>
      </c>
      <c r="T68" s="7">
        <v>222.9</v>
      </c>
      <c r="U68" s="7"/>
      <c r="V68" s="7"/>
      <c r="W68" s="8">
        <f xml:space="preserve"> Table1[[#This Row],[ASMR]]/SQRT(Table1[[#This Row],[n.death]])</f>
        <v>0.25736799466268218</v>
      </c>
    </row>
    <row r="69" spans="1:23" x14ac:dyDescent="0.3">
      <c r="A69" s="5">
        <v>95</v>
      </c>
      <c r="B69" s="6" t="s">
        <v>78</v>
      </c>
      <c r="C69" s="6" t="s">
        <v>59</v>
      </c>
      <c r="D69" s="6" t="s">
        <v>69</v>
      </c>
      <c r="E69" s="6" t="s">
        <v>59</v>
      </c>
      <c r="F69" s="6" t="s">
        <v>60</v>
      </c>
      <c r="G69" s="6" t="s">
        <v>61</v>
      </c>
      <c r="H69" s="6"/>
      <c r="I69" s="6" t="s">
        <v>102</v>
      </c>
      <c r="J69" s="6" t="s">
        <v>71</v>
      </c>
      <c r="K69" s="6" t="s">
        <v>20</v>
      </c>
      <c r="L69" s="6" t="s">
        <v>72</v>
      </c>
      <c r="M69" s="6" t="s">
        <v>94</v>
      </c>
      <c r="N69" s="6" t="s">
        <v>90</v>
      </c>
      <c r="O69" s="6" t="s">
        <v>22</v>
      </c>
      <c r="P69" s="6" t="s">
        <v>76</v>
      </c>
      <c r="Q69" s="6" t="s">
        <v>31</v>
      </c>
      <c r="R69" s="6" t="s">
        <v>96</v>
      </c>
      <c r="S69" s="6">
        <v>383784</v>
      </c>
      <c r="T69" s="7">
        <v>257.60000000000002</v>
      </c>
      <c r="U69" s="7"/>
      <c r="V69" s="7"/>
      <c r="W69" s="8">
        <f xml:space="preserve"> Table1[[#This Row],[ASMR]]/SQRT(Table1[[#This Row],[n.death]])</f>
        <v>0.41581717752462949</v>
      </c>
    </row>
    <row r="70" spans="1:23" x14ac:dyDescent="0.3">
      <c r="A70" s="5">
        <v>95</v>
      </c>
      <c r="B70" s="6" t="s">
        <v>78</v>
      </c>
      <c r="C70" s="6" t="s">
        <v>59</v>
      </c>
      <c r="D70" s="6" t="s">
        <v>69</v>
      </c>
      <c r="E70" s="6" t="s">
        <v>59</v>
      </c>
      <c r="F70" s="6" t="s">
        <v>60</v>
      </c>
      <c r="G70" s="6" t="s">
        <v>61</v>
      </c>
      <c r="H70" s="6"/>
      <c r="I70" s="6" t="s">
        <v>102</v>
      </c>
      <c r="J70" s="6" t="s">
        <v>71</v>
      </c>
      <c r="K70" s="6" t="s">
        <v>20</v>
      </c>
      <c r="L70" s="6" t="s">
        <v>72</v>
      </c>
      <c r="M70" s="6" t="s">
        <v>94</v>
      </c>
      <c r="N70" s="6" t="s">
        <v>90</v>
      </c>
      <c r="O70" s="6" t="s">
        <v>22</v>
      </c>
      <c r="P70" s="6" t="s">
        <v>75</v>
      </c>
      <c r="Q70" s="6" t="s">
        <v>31</v>
      </c>
      <c r="R70" s="6" t="s">
        <v>96</v>
      </c>
      <c r="S70" s="6">
        <v>366302</v>
      </c>
      <c r="T70" s="7">
        <v>193.4</v>
      </c>
      <c r="U70" s="7"/>
      <c r="V70" s="7"/>
      <c r="W70" s="8">
        <f xml:space="preserve"> Table1[[#This Row],[ASMR]]/SQRT(Table1[[#This Row],[n.death]])</f>
        <v>0.31954853056111104</v>
      </c>
    </row>
    <row r="71" spans="1:23" x14ac:dyDescent="0.3">
      <c r="A71" s="5">
        <v>95</v>
      </c>
      <c r="B71" s="6" t="s">
        <v>78</v>
      </c>
      <c r="C71" s="6" t="s">
        <v>62</v>
      </c>
      <c r="D71" s="6" t="s">
        <v>69</v>
      </c>
      <c r="E71" s="6" t="s">
        <v>59</v>
      </c>
      <c r="F71" s="6" t="s">
        <v>60</v>
      </c>
      <c r="G71" s="6" t="s">
        <v>63</v>
      </c>
      <c r="H71" s="6"/>
      <c r="I71" s="6" t="s">
        <v>102</v>
      </c>
      <c r="J71" s="6" t="s">
        <v>71</v>
      </c>
      <c r="K71" s="6" t="s">
        <v>20</v>
      </c>
      <c r="L71" s="6" t="s">
        <v>72</v>
      </c>
      <c r="M71" s="6" t="s">
        <v>94</v>
      </c>
      <c r="N71" s="6" t="s">
        <v>90</v>
      </c>
      <c r="O71" s="6" t="s">
        <v>22</v>
      </c>
      <c r="P71" s="6" t="s">
        <v>74</v>
      </c>
      <c r="Q71" s="6" t="s">
        <v>31</v>
      </c>
      <c r="R71" s="6" t="s">
        <v>96</v>
      </c>
      <c r="S71" s="6">
        <v>7486</v>
      </c>
      <c r="T71" s="7">
        <v>296.39999999999998</v>
      </c>
      <c r="U71" s="7"/>
      <c r="V71" s="7"/>
      <c r="W71" s="8">
        <f xml:space="preserve"> Table1[[#This Row],[ASMR]]/SQRT(Table1[[#This Row],[n.death]])</f>
        <v>3.4257312384024661</v>
      </c>
    </row>
    <row r="72" spans="1:23" x14ac:dyDescent="0.3">
      <c r="A72" s="5">
        <v>95</v>
      </c>
      <c r="B72" s="6" t="s">
        <v>78</v>
      </c>
      <c r="C72" s="6" t="s">
        <v>62</v>
      </c>
      <c r="D72" s="6" t="s">
        <v>69</v>
      </c>
      <c r="E72" s="6" t="s">
        <v>59</v>
      </c>
      <c r="F72" s="6" t="s">
        <v>60</v>
      </c>
      <c r="G72" s="6" t="s">
        <v>63</v>
      </c>
      <c r="H72" s="6"/>
      <c r="I72" s="6" t="s">
        <v>102</v>
      </c>
      <c r="J72" s="6" t="s">
        <v>71</v>
      </c>
      <c r="K72" s="6" t="s">
        <v>20</v>
      </c>
      <c r="L72" s="6" t="s">
        <v>72</v>
      </c>
      <c r="M72" s="6" t="s">
        <v>94</v>
      </c>
      <c r="N72" s="6" t="s">
        <v>90</v>
      </c>
      <c r="O72" s="6" t="s">
        <v>22</v>
      </c>
      <c r="P72" s="6" t="s">
        <v>76</v>
      </c>
      <c r="Q72" s="6" t="s">
        <v>31</v>
      </c>
      <c r="R72" s="6" t="s">
        <v>96</v>
      </c>
      <c r="S72" s="6">
        <v>3952</v>
      </c>
      <c r="T72" s="7">
        <v>366.7</v>
      </c>
      <c r="U72" s="7"/>
      <c r="V72" s="7"/>
      <c r="W72" s="8">
        <f xml:space="preserve"> Table1[[#This Row],[ASMR]]/SQRT(Table1[[#This Row],[n.death]])</f>
        <v>5.8331405645804422</v>
      </c>
    </row>
    <row r="73" spans="1:23" x14ac:dyDescent="0.3">
      <c r="A73" s="5">
        <v>95</v>
      </c>
      <c r="B73" s="6" t="s">
        <v>78</v>
      </c>
      <c r="C73" s="6" t="s">
        <v>62</v>
      </c>
      <c r="D73" s="6" t="s">
        <v>69</v>
      </c>
      <c r="E73" s="6" t="s">
        <v>59</v>
      </c>
      <c r="F73" s="6" t="s">
        <v>60</v>
      </c>
      <c r="G73" s="6" t="s">
        <v>63</v>
      </c>
      <c r="H73" s="6"/>
      <c r="I73" s="6" t="s">
        <v>102</v>
      </c>
      <c r="J73" s="6" t="s">
        <v>71</v>
      </c>
      <c r="K73" s="6" t="s">
        <v>20</v>
      </c>
      <c r="L73" s="6" t="s">
        <v>72</v>
      </c>
      <c r="M73" s="6" t="s">
        <v>94</v>
      </c>
      <c r="N73" s="6" t="s">
        <v>90</v>
      </c>
      <c r="O73" s="6" t="s">
        <v>22</v>
      </c>
      <c r="P73" s="6" t="s">
        <v>75</v>
      </c>
      <c r="Q73" s="6" t="s">
        <v>31</v>
      </c>
      <c r="R73" s="6" t="s">
        <v>96</v>
      </c>
      <c r="S73" s="6">
        <v>3535</v>
      </c>
      <c r="T73" s="7">
        <v>243.3</v>
      </c>
      <c r="U73" s="7"/>
      <c r="V73" s="7"/>
      <c r="W73" s="8">
        <f xml:space="preserve"> Table1[[#This Row],[ASMR]]/SQRT(Table1[[#This Row],[n.death]])</f>
        <v>4.0921109459962466</v>
      </c>
    </row>
    <row r="74" spans="1:23" x14ac:dyDescent="0.3">
      <c r="A74" s="10">
        <v>99</v>
      </c>
      <c r="B74" s="11" t="s">
        <v>64</v>
      </c>
      <c r="C74" s="11" t="s">
        <v>65</v>
      </c>
      <c r="D74" s="11" t="s">
        <v>69</v>
      </c>
      <c r="E74" s="6" t="s">
        <v>117</v>
      </c>
      <c r="F74" s="11" t="s">
        <v>17</v>
      </c>
      <c r="G74" s="11" t="s">
        <v>18</v>
      </c>
      <c r="H74" s="11" t="s">
        <v>98</v>
      </c>
      <c r="I74" s="11" t="s">
        <v>98</v>
      </c>
      <c r="J74" s="11" t="s">
        <v>19</v>
      </c>
      <c r="K74" s="11" t="s">
        <v>20</v>
      </c>
      <c r="L74" s="6" t="s">
        <v>113</v>
      </c>
      <c r="M74" s="11" t="s">
        <v>111</v>
      </c>
      <c r="N74" s="11" t="s">
        <v>112</v>
      </c>
      <c r="O74" s="11" t="s">
        <v>22</v>
      </c>
      <c r="P74" s="6" t="s">
        <v>74</v>
      </c>
      <c r="Q74" s="11" t="s">
        <v>66</v>
      </c>
      <c r="R74" s="6" t="s">
        <v>96</v>
      </c>
      <c r="S74" s="11">
        <v>1598173</v>
      </c>
      <c r="T74" s="12">
        <v>55.2</v>
      </c>
      <c r="U74" s="12"/>
      <c r="V74" s="12"/>
      <c r="W74" s="8">
        <f xml:space="preserve"> Table1[[#This Row],[ASMR]]/SQRT(Table1[[#This Row],[n.death]])</f>
        <v>4.3664368456384252E-2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MA_ASMR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shakirarodzlan</dc:creator>
  <cp:lastModifiedBy>shakirarodzlan</cp:lastModifiedBy>
  <dcterms:created xsi:type="dcterms:W3CDTF">2023-02-13T17:30:11Z</dcterms:created>
  <dcterms:modified xsi:type="dcterms:W3CDTF">2023-03-08T02:14:32Z</dcterms:modified>
</cp:coreProperties>
</file>