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4 PProject\AutovaticCad\cad\"/>
    </mc:Choice>
  </mc:AlternateContent>
  <bookViews>
    <workbookView xWindow="5910" yWindow="0" windowWidth="19230" windowHeight="15750"/>
  </bookViews>
  <sheets>
    <sheet name="data" sheetId="3" r:id="rId1"/>
  </sheets>
  <definedNames>
    <definedName name="_xlnm._FilterDatabase" localSheetId="0" hidden="1">data!$A$1:$G$40</definedName>
    <definedName name="c_cabl">#REF!</definedName>
    <definedName name="c_obor">#REF!</definedName>
    <definedName name="d_elroz">#REF!</definedName>
    <definedName name="d_elvipusk">#REF!</definedName>
    <definedName name="d_lvs">#REF!</definedName>
    <definedName name="d_ovik">#REF!</definedName>
    <definedName name="n_visi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8" i="3"/>
  <c r="Q29" i="3"/>
  <c r="Q30" i="3"/>
  <c r="Q31" i="3"/>
  <c r="Q32" i="3"/>
  <c r="Q33" i="3"/>
  <c r="Q34" i="3"/>
  <c r="Q35" i="3"/>
  <c r="Q36" i="3"/>
  <c r="Q37" i="3"/>
  <c r="Q38" i="3"/>
  <c r="Q2" i="3"/>
  <c r="M37" i="3"/>
  <c r="M38" i="3"/>
  <c r="M32" i="3"/>
  <c r="M31" i="3"/>
  <c r="M33" i="3"/>
  <c r="M28" i="3" l="1"/>
  <c r="M24" i="3"/>
  <c r="M8" i="3"/>
  <c r="M6" i="3" l="1"/>
  <c r="M2" i="3" l="1"/>
  <c r="M3" i="3"/>
  <c r="M4" i="3"/>
  <c r="M5" i="3"/>
  <c r="M7" i="3"/>
  <c r="M9" i="3"/>
  <c r="M10" i="3"/>
  <c r="M11" i="3"/>
  <c r="M12" i="3"/>
  <c r="M13" i="3"/>
  <c r="M14" i="3"/>
  <c r="M15" i="3"/>
  <c r="M16" i="3"/>
  <c r="M17" i="3"/>
  <c r="M18" i="3"/>
  <c r="M19" i="3"/>
  <c r="M20" i="3"/>
  <c r="M22" i="3"/>
  <c r="M23" i="3"/>
  <c r="M25" i="3"/>
  <c r="M29" i="3"/>
  <c r="M34" i="3"/>
  <c r="M35" i="3"/>
  <c r="M36" i="3"/>
  <c r="M39" i="3"/>
  <c r="M40" i="3"/>
  <c r="M41" i="3"/>
  <c r="M42" i="3"/>
</calcChain>
</file>

<file path=xl/sharedStrings.xml><?xml version="1.0" encoding="utf-8"?>
<sst xmlns="http://schemas.openxmlformats.org/spreadsheetml/2006/main" count="294" uniqueCount="146">
  <si>
    <t>Наименование</t>
  </si>
  <si>
    <t>Производитель</t>
  </si>
  <si>
    <t>Модель</t>
  </si>
  <si>
    <t>Контроллер + датчики</t>
  </si>
  <si>
    <t>Ascreen</t>
  </si>
  <si>
    <t>Индивидуального изготовления</t>
  </si>
  <si>
    <t>компл.</t>
  </si>
  <si>
    <t>Сенсорный монитор 24 дюйма</t>
  </si>
  <si>
    <t>Samsung</t>
  </si>
  <si>
    <t>шт.</t>
  </si>
  <si>
    <t>ASUS</t>
  </si>
  <si>
    <t xml:space="preserve"> PN64-S5756MD</t>
  </si>
  <si>
    <t>Устройство управления электропитанием</t>
  </si>
  <si>
    <t>Интеллект Модуль</t>
  </si>
  <si>
    <t>LPowerNode 2PDU</t>
  </si>
  <si>
    <t>Проектор</t>
  </si>
  <si>
    <t>INFOCUS</t>
  </si>
  <si>
    <t>INL2169</t>
  </si>
  <si>
    <t>Крепление потолочное</t>
  </si>
  <si>
    <t>Forsite</t>
  </si>
  <si>
    <t>Kramer</t>
  </si>
  <si>
    <t>Удлинитель USB по витой паре</t>
  </si>
  <si>
    <t>EXT3-U-KIT</t>
  </si>
  <si>
    <t>Сенсорный дисплей 65 дюймов</t>
  </si>
  <si>
    <t>LG</t>
  </si>
  <si>
    <t xml:space="preserve">65TR3DJ </t>
  </si>
  <si>
    <t>Кронштейн</t>
  </si>
  <si>
    <t>THI516GR351TSW11</t>
  </si>
  <si>
    <t>Сенсор (с технологией Azure kinect dk)</t>
  </si>
  <si>
    <t>Orbbec</t>
  </si>
  <si>
    <t>Femto Bolt 3D</t>
  </si>
  <si>
    <t>THI516GR471TSW11</t>
  </si>
  <si>
    <t>Appotronics</t>
  </si>
  <si>
    <t xml:space="preserve">AL-DU855A </t>
  </si>
  <si>
    <t>Объектив сменный 0,8:1</t>
  </si>
  <si>
    <t xml:space="preserve">AL-DL080FR  </t>
  </si>
  <si>
    <t>Roly</t>
  </si>
  <si>
    <t>RL-85U</t>
  </si>
  <si>
    <t>CW-CM8000FR</t>
  </si>
  <si>
    <t>Настенная двухполосная акустическая система</t>
  </si>
  <si>
    <t>Панель управления 8 дюймов</t>
  </si>
  <si>
    <t>Touch Panel P8</t>
  </si>
  <si>
    <t>Настольное крепление для сенсорной панели управления</t>
  </si>
  <si>
    <t>ST-P8/10</t>
  </si>
  <si>
    <t>Wi-Fi точка доступа</t>
  </si>
  <si>
    <t>Ubiquiti</t>
  </si>
  <si>
    <t>UniFi AP AC PRO</t>
  </si>
  <si>
    <t>Док станция</t>
  </si>
  <si>
    <t>Cabeus</t>
  </si>
  <si>
    <t>ND-05C-42U60/80-BK</t>
  </si>
  <si>
    <t>Номер</t>
  </si>
  <si>
    <t>Ед</t>
  </si>
  <si>
    <t>Кол</t>
  </si>
  <si>
    <t>ПК малогабартный</t>
  </si>
  <si>
    <t>Графическая станция FORSITE</t>
  </si>
  <si>
    <t>Кабель</t>
  </si>
  <si>
    <t>Зона</t>
  </si>
  <si>
    <t>220В</t>
  </si>
  <si>
    <t>ЛВС</t>
  </si>
  <si>
    <t>Трасса</t>
  </si>
  <si>
    <t>Откуда</t>
  </si>
  <si>
    <t>ЭВ</t>
  </si>
  <si>
    <t>Л-1</t>
  </si>
  <si>
    <t>Тепло</t>
  </si>
  <si>
    <t>Wize</t>
  </si>
  <si>
    <t>WA90</t>
  </si>
  <si>
    <t>ТКШ 19" 42U 600x800x2055</t>
  </si>
  <si>
    <t>AUDAC</t>
  </si>
  <si>
    <t>ATEO6</t>
  </si>
  <si>
    <t>iRidi</t>
  </si>
  <si>
    <t>iPort</t>
  </si>
  <si>
    <t>CONNECT DOCK 72307</t>
  </si>
  <si>
    <t>L-9</t>
  </si>
  <si>
    <t>USB-7</t>
  </si>
  <si>
    <t>A-1</t>
  </si>
  <si>
    <t>A-2</t>
  </si>
  <si>
    <t>A-3</t>
  </si>
  <si>
    <t>A-4</t>
  </si>
  <si>
    <t>L-21</t>
  </si>
  <si>
    <t>L-35</t>
  </si>
  <si>
    <t>Тр-1</t>
  </si>
  <si>
    <t>Тр-2</t>
  </si>
  <si>
    <t>Тр-3</t>
  </si>
  <si>
    <t>Тр-4</t>
  </si>
  <si>
    <t>Тр-5</t>
  </si>
  <si>
    <t>Тр-6</t>
  </si>
  <si>
    <t>Тр-7</t>
  </si>
  <si>
    <t>Тр-8</t>
  </si>
  <si>
    <t>Тр-9</t>
  </si>
  <si>
    <t>Тр-10</t>
  </si>
  <si>
    <t>Тр-11</t>
  </si>
  <si>
    <t>Тр-12</t>
  </si>
  <si>
    <t>Тр-13</t>
  </si>
  <si>
    <t>Тр-14</t>
  </si>
  <si>
    <t>Тр-15</t>
  </si>
  <si>
    <t>Тр-16</t>
  </si>
  <si>
    <t>Тр-17</t>
  </si>
  <si>
    <t>Высота</t>
  </si>
  <si>
    <t>ЭВ-1</t>
  </si>
  <si>
    <t>ЭВ-2</t>
  </si>
  <si>
    <t>ЭВ-3</t>
  </si>
  <si>
    <t>ЭВ-4</t>
  </si>
  <si>
    <t>ЭВ-5</t>
  </si>
  <si>
    <t>ЭВ-10</t>
  </si>
  <si>
    <t>ЭВ-9</t>
  </si>
  <si>
    <t>ЭВ-8</t>
  </si>
  <si>
    <t>Р-1</t>
  </si>
  <si>
    <t>Р-2</t>
  </si>
  <si>
    <t>ЭВ-7</t>
  </si>
  <si>
    <t>ЭВ-6</t>
  </si>
  <si>
    <t>Потолок</t>
  </si>
  <si>
    <t>L-19</t>
  </si>
  <si>
    <t>Тр-18</t>
  </si>
  <si>
    <t>QB24C-T</t>
  </si>
  <si>
    <t>PRHL</t>
  </si>
  <si>
    <t>Под_номер</t>
  </si>
  <si>
    <t>U-3</t>
  </si>
  <si>
    <t>L-1</t>
  </si>
  <si>
    <t>L-2</t>
  </si>
  <si>
    <t>L-3</t>
  </si>
  <si>
    <t>U-1</t>
  </si>
  <si>
    <t>L-7</t>
  </si>
  <si>
    <t>U-2</t>
  </si>
  <si>
    <t>L-8</t>
  </si>
  <si>
    <t>L-10</t>
  </si>
  <si>
    <t>L-11</t>
  </si>
  <si>
    <t>L-12</t>
  </si>
  <si>
    <t>L-14</t>
  </si>
  <si>
    <t>L-13</t>
  </si>
  <si>
    <t>L-15</t>
  </si>
  <si>
    <t>L-16</t>
  </si>
  <si>
    <t>U-4</t>
  </si>
  <si>
    <t>U-5</t>
  </si>
  <si>
    <t>L-17</t>
  </si>
  <si>
    <t>U-6</t>
  </si>
  <si>
    <t>U-7</t>
  </si>
  <si>
    <t>L20</t>
  </si>
  <si>
    <t>U-8</t>
  </si>
  <si>
    <t>L-22</t>
  </si>
  <si>
    <t>L-23</t>
  </si>
  <si>
    <t>Вывод</t>
  </si>
  <si>
    <t>Зона 1</t>
  </si>
  <si>
    <t>Зона 2</t>
  </si>
  <si>
    <t>Зона 3</t>
  </si>
  <si>
    <t>Зона 4</t>
  </si>
  <si>
    <t>Зона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</si>
</sst>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rial Narrow"/>
      <family val="2"/>
      <charset val="204"/>
      <scheme val="minor"/>
    </font>
    <font>
      <sz val="10"/>
      <name val="Helv"/>
      <charset val="204"/>
    </font>
    <font>
      <sz val="9"/>
      <name val="Arial Narrow"/>
      <family val="2"/>
      <charset val="204"/>
      <scheme val="minor"/>
    </font>
    <font>
      <sz val="9"/>
      <color theme="1"/>
      <name val="Arial Narrow"/>
      <family val="2"/>
      <charset val="204"/>
      <scheme val="minor"/>
    </font>
    <font>
      <sz val="9"/>
      <name val="Roboto Light"/>
      <charset val="204"/>
    </font>
    <font>
      <sz val="8"/>
      <name val="Arial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3" fillId="0" borderId="1" xfId="0" applyFont="1" applyBorder="1"/>
    <xf numFmtId="0" fontId="2" fillId="0" borderId="1" xfId="1" applyFont="1" applyBorder="1" applyAlignment="1">
      <alignment horizontal="left" vertical="center" shrinkToFit="1"/>
    </xf>
    <xf numFmtId="0" fontId="2" fillId="0" borderId="1" xfId="1" applyFont="1" applyBorder="1" applyAlignment="1">
      <alignment horizontal="center" vertical="center" wrapText="1" shrinkToFi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left" vertical="center" shrinkToFit="1"/>
      <protection hidden="1"/>
    </xf>
    <xf numFmtId="0" fontId="2" fillId="0" borderId="1" xfId="1" applyFont="1" applyBorder="1" applyAlignment="1" applyProtection="1">
      <alignment horizontal="center" vertical="center" wrapText="1" shrinkToFit="1"/>
      <protection hidden="1"/>
    </xf>
    <xf numFmtId="0" fontId="4" fillId="0" borderId="1" xfId="1" applyFont="1" applyBorder="1" applyAlignment="1" applyProtection="1">
      <alignment horizontal="center" vertical="center" wrapText="1" shrinkToFit="1"/>
      <protection hidden="1"/>
    </xf>
  </cellXfs>
  <cellStyles count="2">
    <cellStyle name="Обычный" xfId="0" builtinId="0"/>
    <cellStyle name="Стиль 1" xfId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Narrow">
      <a:majorFont>
        <a:latin typeface="Arial Narrow"/>
        <a:ea typeface=""/>
        <a:cs typeface=""/>
      </a:majorFont>
      <a:minorFont>
        <a:latin typeface="Arial Narrow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="115" zoomScaleNormal="115" workbookViewId="0">
      <pane ySplit="1" topLeftCell="A9" activePane="bottomLeft" state="frozen"/>
      <selection pane="bottomLeft" activeCell="I36" sqref="I36"/>
    </sheetView>
  </sheetViews>
  <sheetFormatPr defaultColWidth="5.7109375" defaultRowHeight="13.5"/>
  <cols>
    <col min="1" max="1" width="7" style="2" customWidth="1"/>
    <col min="2" max="2" width="9.42578125" style="2" customWidth="1"/>
    <col min="3" max="3" width="24.28515625" style="3" customWidth="1"/>
    <col min="4" max="4" width="18.7109375" style="2" customWidth="1"/>
    <col min="5" max="5" width="35.42578125" style="2" customWidth="1"/>
    <col min="6" max="6" width="6.5703125" style="2" customWidth="1"/>
    <col min="7" max="7" width="4" style="2" customWidth="1"/>
    <col min="8" max="8" width="13.42578125" style="1" customWidth="1"/>
    <col min="9" max="9" width="26.85546875" style="1" customWidth="1"/>
    <col min="10" max="10" width="6.28515625" style="1" customWidth="1"/>
    <col min="11" max="11" width="5" style="1" bestFit="1" customWidth="1"/>
    <col min="12" max="12" width="6.5703125" style="1" customWidth="1"/>
    <col min="13" max="13" width="4.7109375" style="1" bestFit="1" customWidth="1"/>
    <col min="14" max="14" width="4.7109375" style="1" customWidth="1"/>
    <col min="15" max="15" width="8" style="1" customWidth="1"/>
    <col min="16" max="16" width="5.7109375" style="1"/>
    <col min="17" max="17" width="13.85546875" style="1" customWidth="1"/>
    <col min="18" max="18" width="12.85546875" style="1" customWidth="1"/>
    <col min="19" max="16384" width="5.7109375" style="1"/>
  </cols>
  <sheetData>
    <row r="1" spans="1:17">
      <c r="A1" s="4" t="s">
        <v>50</v>
      </c>
      <c r="B1" s="4" t="s">
        <v>115</v>
      </c>
      <c r="C1" s="5" t="s">
        <v>0</v>
      </c>
      <c r="D1" s="4" t="s">
        <v>1</v>
      </c>
      <c r="E1" s="4" t="s">
        <v>2</v>
      </c>
      <c r="F1" s="4" t="s">
        <v>51</v>
      </c>
      <c r="G1" s="4" t="s">
        <v>52</v>
      </c>
      <c r="H1" s="6" t="s">
        <v>55</v>
      </c>
      <c r="I1" s="6" t="s">
        <v>56</v>
      </c>
      <c r="J1" s="6" t="s">
        <v>61</v>
      </c>
      <c r="K1" s="6" t="s">
        <v>57</v>
      </c>
      <c r="L1" s="6" t="s">
        <v>58</v>
      </c>
      <c r="M1" s="6" t="s">
        <v>63</v>
      </c>
      <c r="N1" s="6" t="s">
        <v>140</v>
      </c>
      <c r="O1" s="6" t="s">
        <v>97</v>
      </c>
      <c r="P1" s="6" t="s">
        <v>59</v>
      </c>
      <c r="Q1" s="6" t="s">
        <v>60</v>
      </c>
    </row>
    <row r="2" spans="1:17">
      <c r="A2" s="6">
        <v>1</v>
      </c>
      <c r="B2" s="6"/>
      <c r="C2" s="7" t="s">
        <v>3</v>
      </c>
      <c r="D2" s="8" t="s">
        <v>4</v>
      </c>
      <c r="E2" s="8" t="s">
        <v>5</v>
      </c>
      <c r="F2" s="9" t="s">
        <v>6</v>
      </c>
      <c r="G2" s="8">
        <v>1</v>
      </c>
      <c r="H2" s="6" t="s">
        <v>116</v>
      </c>
      <c r="I2" s="6" t="s">
        <v>141</v>
      </c>
      <c r="J2" s="6"/>
      <c r="K2" s="6"/>
      <c r="L2" s="6"/>
      <c r="M2" s="6" t="str">
        <f t="shared" ref="M2:M42" si="0">IF(K2,K2*0.7,"")</f>
        <v/>
      </c>
      <c r="N2" s="6"/>
      <c r="O2" s="6">
        <v>300</v>
      </c>
      <c r="P2" s="6" t="s">
        <v>80</v>
      </c>
      <c r="Q2" s="6" t="str">
        <f t="shared" ref="Q2:Q39" si="1">IF(N2&lt;&gt;"",$N$41,"")</f>
        <v/>
      </c>
    </row>
    <row r="3" spans="1:17">
      <c r="A3" s="6">
        <v>2</v>
      </c>
      <c r="B3" s="6"/>
      <c r="C3" s="7" t="s">
        <v>7</v>
      </c>
      <c r="D3" s="8" t="s">
        <v>8</v>
      </c>
      <c r="E3" s="8" t="s">
        <v>113</v>
      </c>
      <c r="F3" s="9" t="s">
        <v>9</v>
      </c>
      <c r="G3" s="8">
        <v>1</v>
      </c>
      <c r="H3" s="6" t="s">
        <v>118</v>
      </c>
      <c r="I3" s="6" t="s">
        <v>142</v>
      </c>
      <c r="J3" s="6"/>
      <c r="K3" s="6"/>
      <c r="L3" s="6"/>
      <c r="M3" s="6" t="str">
        <f t="shared" si="0"/>
        <v/>
      </c>
      <c r="N3" s="6"/>
      <c r="O3" s="6"/>
      <c r="P3" s="6"/>
      <c r="Q3" s="6" t="str">
        <f t="shared" si="1"/>
        <v/>
      </c>
    </row>
    <row r="4" spans="1:17">
      <c r="A4" s="6">
        <v>3</v>
      </c>
      <c r="B4" s="6"/>
      <c r="C4" s="7" t="s">
        <v>53</v>
      </c>
      <c r="D4" s="8" t="s">
        <v>10</v>
      </c>
      <c r="E4" s="8" t="s">
        <v>11</v>
      </c>
      <c r="F4" s="9" t="s">
        <v>9</v>
      </c>
      <c r="G4" s="8">
        <v>1</v>
      </c>
      <c r="H4" s="6" t="s">
        <v>117</v>
      </c>
      <c r="I4" s="6" t="s">
        <v>143</v>
      </c>
      <c r="J4" s="6"/>
      <c r="K4" s="6"/>
      <c r="L4" s="6"/>
      <c r="M4" s="6" t="str">
        <f t="shared" si="0"/>
        <v/>
      </c>
      <c r="N4" s="6"/>
      <c r="O4" s="6"/>
      <c r="P4" s="6"/>
      <c r="Q4" s="6" t="str">
        <f t="shared" si="1"/>
        <v/>
      </c>
    </row>
    <row r="5" spans="1:17">
      <c r="A5" s="6">
        <v>4</v>
      </c>
      <c r="B5" s="6"/>
      <c r="C5" s="7" t="s">
        <v>12</v>
      </c>
      <c r="D5" s="8" t="s">
        <v>13</v>
      </c>
      <c r="E5" s="8" t="s">
        <v>14</v>
      </c>
      <c r="F5" s="9" t="s">
        <v>9</v>
      </c>
      <c r="G5" s="8">
        <v>1</v>
      </c>
      <c r="H5" s="6" t="s">
        <v>119</v>
      </c>
      <c r="I5" s="6" t="s">
        <v>144</v>
      </c>
      <c r="J5" s="6" t="s">
        <v>103</v>
      </c>
      <c r="K5" s="6">
        <v>150</v>
      </c>
      <c r="L5" s="6"/>
      <c r="M5" s="6">
        <f t="shared" si="0"/>
        <v>105</v>
      </c>
      <c r="N5" s="6"/>
      <c r="O5" s="6">
        <v>300</v>
      </c>
      <c r="P5" s="6"/>
      <c r="Q5" s="6" t="str">
        <f t="shared" si="1"/>
        <v/>
      </c>
    </row>
    <row r="6" spans="1:17">
      <c r="A6" s="6">
        <v>5</v>
      </c>
      <c r="B6" s="6">
        <v>1</v>
      </c>
      <c r="C6" s="7" t="s">
        <v>15</v>
      </c>
      <c r="D6" s="8" t="s">
        <v>16</v>
      </c>
      <c r="E6" s="8" t="s">
        <v>17</v>
      </c>
      <c r="F6" s="9" t="s">
        <v>9</v>
      </c>
      <c r="G6" s="8">
        <v>1</v>
      </c>
      <c r="H6" s="6" t="s">
        <v>120</v>
      </c>
      <c r="I6" s="6" t="s">
        <v>145</v>
      </c>
      <c r="J6" s="6" t="s">
        <v>104</v>
      </c>
      <c r="K6" s="6">
        <v>211</v>
      </c>
      <c r="L6" s="6"/>
      <c r="M6" s="6">
        <f t="shared" ref="M6" si="2">IF(K6,K6*0.7,"")</f>
        <v>147.69999999999999</v>
      </c>
      <c r="N6" s="6"/>
      <c r="O6" s="6" t="s">
        <v>110</v>
      </c>
      <c r="P6" s="6" t="s">
        <v>81</v>
      </c>
      <c r="Q6" s="6" t="str">
        <f t="shared" si="1"/>
        <v/>
      </c>
    </row>
    <row r="7" spans="1:17">
      <c r="A7" s="6">
        <v>5</v>
      </c>
      <c r="B7" s="6">
        <v>2</v>
      </c>
      <c r="C7" s="7" t="s">
        <v>15</v>
      </c>
      <c r="D7" s="8" t="s">
        <v>16</v>
      </c>
      <c r="E7" s="8" t="s">
        <v>17</v>
      </c>
      <c r="F7" s="9" t="s">
        <v>9</v>
      </c>
      <c r="G7" s="8">
        <v>1</v>
      </c>
      <c r="H7" s="6" t="s">
        <v>122</v>
      </c>
      <c r="I7" s="6" t="s">
        <v>141</v>
      </c>
      <c r="J7" s="6" t="s">
        <v>105</v>
      </c>
      <c r="K7" s="6">
        <v>211</v>
      </c>
      <c r="L7" s="6"/>
      <c r="M7" s="6">
        <f t="shared" si="0"/>
        <v>147.69999999999999</v>
      </c>
      <c r="N7" s="6"/>
      <c r="O7" s="6" t="s">
        <v>110</v>
      </c>
      <c r="P7" s="6" t="s">
        <v>82</v>
      </c>
      <c r="Q7" s="6" t="str">
        <f t="shared" si="1"/>
        <v/>
      </c>
    </row>
    <row r="8" spans="1:17">
      <c r="A8" s="6">
        <v>6</v>
      </c>
      <c r="B8" s="6">
        <v>1</v>
      </c>
      <c r="C8" s="7" t="s">
        <v>18</v>
      </c>
      <c r="D8" s="8" t="s">
        <v>64</v>
      </c>
      <c r="E8" s="8" t="s">
        <v>114</v>
      </c>
      <c r="F8" s="9" t="s">
        <v>9</v>
      </c>
      <c r="G8" s="8">
        <v>1</v>
      </c>
      <c r="H8" s="6" t="s">
        <v>121</v>
      </c>
      <c r="I8" s="6" t="s">
        <v>142</v>
      </c>
      <c r="J8" s="6"/>
      <c r="K8" s="6"/>
      <c r="L8" s="6"/>
      <c r="M8" s="6" t="str">
        <f t="shared" ref="M8" si="3">IF(K8,K8*0.7,"")</f>
        <v/>
      </c>
      <c r="N8" s="6"/>
      <c r="O8" s="6"/>
      <c r="P8" s="6"/>
      <c r="Q8" s="6" t="str">
        <f t="shared" si="1"/>
        <v/>
      </c>
    </row>
    <row r="9" spans="1:17">
      <c r="A9" s="6">
        <v>6</v>
      </c>
      <c r="B9" s="6">
        <v>2</v>
      </c>
      <c r="C9" s="7" t="s">
        <v>18</v>
      </c>
      <c r="D9" s="8" t="s">
        <v>64</v>
      </c>
      <c r="E9" s="8" t="s">
        <v>114</v>
      </c>
      <c r="F9" s="9" t="s">
        <v>9</v>
      </c>
      <c r="G9" s="8">
        <v>1</v>
      </c>
      <c r="H9" s="6" t="s">
        <v>123</v>
      </c>
      <c r="I9" s="6" t="s">
        <v>143</v>
      </c>
      <c r="J9" s="6"/>
      <c r="K9" s="6"/>
      <c r="L9" s="6"/>
      <c r="M9" s="6" t="str">
        <f t="shared" si="0"/>
        <v/>
      </c>
      <c r="N9" s="6"/>
      <c r="O9" s="6"/>
      <c r="P9" s="6"/>
      <c r="Q9" s="6" t="str">
        <f t="shared" si="1"/>
        <v/>
      </c>
    </row>
    <row r="10" spans="1:17">
      <c r="A10" s="6">
        <v>12</v>
      </c>
      <c r="B10" s="6"/>
      <c r="C10" s="7" t="s">
        <v>23</v>
      </c>
      <c r="D10" s="8" t="s">
        <v>24</v>
      </c>
      <c r="E10" s="8" t="s">
        <v>25</v>
      </c>
      <c r="F10" s="9" t="s">
        <v>9</v>
      </c>
      <c r="G10" s="8">
        <v>1</v>
      </c>
      <c r="H10" s="6" t="s">
        <v>124</v>
      </c>
      <c r="I10" s="6" t="s">
        <v>144</v>
      </c>
      <c r="J10" s="6"/>
      <c r="K10" s="6"/>
      <c r="L10" s="6"/>
      <c r="M10" s="6" t="str">
        <f t="shared" si="0"/>
        <v/>
      </c>
      <c r="N10" s="6"/>
      <c r="O10" s="6">
        <v>1500</v>
      </c>
      <c r="P10" s="6" t="s">
        <v>83</v>
      </c>
      <c r="Q10" s="6" t="str">
        <f t="shared" si="1"/>
        <v/>
      </c>
    </row>
    <row r="11" spans="1:17">
      <c r="A11" s="6">
        <v>12.1</v>
      </c>
      <c r="B11" s="6"/>
      <c r="C11" s="7" t="s">
        <v>26</v>
      </c>
      <c r="D11" s="8"/>
      <c r="E11" s="8" t="s">
        <v>5</v>
      </c>
      <c r="F11" s="9" t="s">
        <v>9</v>
      </c>
      <c r="G11" s="8">
        <v>1</v>
      </c>
      <c r="H11" s="6" t="s">
        <v>125</v>
      </c>
      <c r="I11" s="6" t="s">
        <v>145</v>
      </c>
      <c r="J11" s="6"/>
      <c r="K11" s="6"/>
      <c r="L11" s="6"/>
      <c r="M11" s="6" t="str">
        <f t="shared" si="0"/>
        <v/>
      </c>
      <c r="N11" s="6"/>
      <c r="O11" s="6"/>
      <c r="P11" s="6"/>
      <c r="Q11" s="6" t="str">
        <f t="shared" si="1"/>
        <v/>
      </c>
    </row>
    <row r="12" spans="1:17">
      <c r="A12" s="6">
        <v>13</v>
      </c>
      <c r="B12" s="6"/>
      <c r="C12" s="7" t="s">
        <v>54</v>
      </c>
      <c r="D12" s="8" t="s">
        <v>19</v>
      </c>
      <c r="E12" s="8" t="s">
        <v>27</v>
      </c>
      <c r="F12" s="9" t="s">
        <v>9</v>
      </c>
      <c r="G12" s="8">
        <v>1</v>
      </c>
      <c r="H12" s="6" t="s">
        <v>126</v>
      </c>
      <c r="I12" s="6" t="s">
        <v>141</v>
      </c>
      <c r="J12" s="6"/>
      <c r="K12" s="6"/>
      <c r="L12" s="6"/>
      <c r="M12" s="6" t="str">
        <f t="shared" si="0"/>
        <v/>
      </c>
      <c r="N12" s="6"/>
      <c r="O12" s="6"/>
      <c r="P12" s="6"/>
      <c r="Q12" s="6" t="str">
        <f t="shared" si="1"/>
        <v/>
      </c>
    </row>
    <row r="13" spans="1:17">
      <c r="A13" s="6">
        <v>14</v>
      </c>
      <c r="B13" s="6"/>
      <c r="C13" s="7" t="s">
        <v>12</v>
      </c>
      <c r="D13" s="8" t="s">
        <v>13</v>
      </c>
      <c r="E13" s="8" t="s">
        <v>14</v>
      </c>
      <c r="F13" s="9" t="s">
        <v>9</v>
      </c>
      <c r="G13" s="8">
        <v>1</v>
      </c>
      <c r="H13" s="6" t="s">
        <v>123</v>
      </c>
      <c r="I13" s="6" t="s">
        <v>142</v>
      </c>
      <c r="J13" s="6" t="s">
        <v>106</v>
      </c>
      <c r="K13" s="6">
        <v>1200</v>
      </c>
      <c r="L13" s="6"/>
      <c r="M13" s="6">
        <f t="shared" si="0"/>
        <v>840</v>
      </c>
      <c r="N13" s="6"/>
      <c r="O13" s="6">
        <v>300</v>
      </c>
      <c r="P13" s="6"/>
      <c r="Q13" s="6" t="str">
        <f t="shared" si="1"/>
        <v/>
      </c>
    </row>
    <row r="14" spans="1:17">
      <c r="A14" s="6">
        <v>15</v>
      </c>
      <c r="B14" s="6"/>
      <c r="C14" s="7" t="s">
        <v>28</v>
      </c>
      <c r="D14" s="8" t="s">
        <v>29</v>
      </c>
      <c r="E14" s="8" t="s">
        <v>30</v>
      </c>
      <c r="F14" s="9" t="s">
        <v>9</v>
      </c>
      <c r="G14" s="8">
        <v>1</v>
      </c>
      <c r="H14" s="6" t="s">
        <v>124</v>
      </c>
      <c r="I14" s="6" t="s">
        <v>143</v>
      </c>
      <c r="J14" s="6"/>
      <c r="K14" s="6"/>
      <c r="L14" s="6"/>
      <c r="M14" s="6" t="str">
        <f t="shared" si="0"/>
        <v/>
      </c>
      <c r="N14" s="6"/>
      <c r="O14" s="6"/>
      <c r="P14" s="6"/>
      <c r="Q14" s="6" t="str">
        <f t="shared" si="1"/>
        <v/>
      </c>
    </row>
    <row r="15" spans="1:17">
      <c r="A15" s="6">
        <v>17</v>
      </c>
      <c r="B15" s="6"/>
      <c r="C15" s="7" t="s">
        <v>23</v>
      </c>
      <c r="D15" s="8" t="s">
        <v>24</v>
      </c>
      <c r="E15" s="8" t="s">
        <v>25</v>
      </c>
      <c r="F15" s="9" t="s">
        <v>9</v>
      </c>
      <c r="G15" s="8">
        <v>1</v>
      </c>
      <c r="H15" s="6" t="s">
        <v>127</v>
      </c>
      <c r="I15" s="6" t="s">
        <v>144</v>
      </c>
      <c r="J15" s="6"/>
      <c r="K15" s="6"/>
      <c r="L15" s="6"/>
      <c r="M15" s="6" t="str">
        <f t="shared" si="0"/>
        <v/>
      </c>
      <c r="N15" s="6"/>
      <c r="O15" s="6">
        <v>1500</v>
      </c>
      <c r="P15" s="6" t="s">
        <v>84</v>
      </c>
      <c r="Q15" s="6" t="str">
        <f t="shared" si="1"/>
        <v/>
      </c>
    </row>
    <row r="16" spans="1:17" ht="13.5" customHeight="1">
      <c r="A16" s="6">
        <v>17.100000000000001</v>
      </c>
      <c r="B16" s="6"/>
      <c r="C16" s="7" t="s">
        <v>26</v>
      </c>
      <c r="D16" s="8" t="s">
        <v>64</v>
      </c>
      <c r="E16" s="8" t="s">
        <v>65</v>
      </c>
      <c r="F16" s="9" t="s">
        <v>9</v>
      </c>
      <c r="G16" s="8">
        <v>1</v>
      </c>
      <c r="H16" s="6" t="s">
        <v>128</v>
      </c>
      <c r="I16" s="6" t="s">
        <v>145</v>
      </c>
      <c r="J16" s="6"/>
      <c r="K16" s="6"/>
      <c r="L16" s="6"/>
      <c r="M16" s="6" t="str">
        <f t="shared" si="0"/>
        <v/>
      </c>
      <c r="N16" s="6"/>
      <c r="O16" s="6"/>
      <c r="P16" s="6"/>
      <c r="Q16" s="6" t="str">
        <f t="shared" si="1"/>
        <v/>
      </c>
    </row>
    <row r="17" spans="1:17">
      <c r="A17" s="6">
        <v>18</v>
      </c>
      <c r="B17" s="6"/>
      <c r="C17" s="7" t="s">
        <v>54</v>
      </c>
      <c r="D17" s="8" t="s">
        <v>19</v>
      </c>
      <c r="E17" s="8" t="s">
        <v>31</v>
      </c>
      <c r="F17" s="9" t="s">
        <v>9</v>
      </c>
      <c r="G17" s="8">
        <v>1</v>
      </c>
      <c r="H17" s="6" t="s">
        <v>129</v>
      </c>
      <c r="I17" s="6" t="s">
        <v>141</v>
      </c>
      <c r="J17" s="6"/>
      <c r="K17" s="6"/>
      <c r="L17" s="6"/>
      <c r="M17" s="6" t="str">
        <f t="shared" si="0"/>
        <v/>
      </c>
      <c r="N17" s="6"/>
      <c r="O17" s="6"/>
      <c r="P17" s="6"/>
      <c r="Q17" s="6" t="str">
        <f t="shared" si="1"/>
        <v/>
      </c>
    </row>
    <row r="18" spans="1:17">
      <c r="A18" s="6">
        <v>19</v>
      </c>
      <c r="B18" s="6"/>
      <c r="C18" s="7" t="s">
        <v>12</v>
      </c>
      <c r="D18" s="8" t="s">
        <v>13</v>
      </c>
      <c r="E18" s="8" t="s">
        <v>14</v>
      </c>
      <c r="F18" s="9" t="s">
        <v>9</v>
      </c>
      <c r="G18" s="8">
        <v>1</v>
      </c>
      <c r="H18" s="6" t="s">
        <v>130</v>
      </c>
      <c r="I18" s="6" t="s">
        <v>142</v>
      </c>
      <c r="J18" s="6" t="s">
        <v>107</v>
      </c>
      <c r="K18" s="6">
        <v>1200</v>
      </c>
      <c r="L18" s="6"/>
      <c r="M18" s="6">
        <f t="shared" si="0"/>
        <v>840</v>
      </c>
      <c r="N18" s="6"/>
      <c r="O18" s="6">
        <v>300</v>
      </c>
      <c r="P18" s="6"/>
      <c r="Q18" s="6" t="str">
        <f t="shared" si="1"/>
        <v/>
      </c>
    </row>
    <row r="19" spans="1:17">
      <c r="A19" s="6">
        <v>20</v>
      </c>
      <c r="B19" s="6"/>
      <c r="C19" s="7" t="s">
        <v>3</v>
      </c>
      <c r="D19" s="8" t="s">
        <v>4</v>
      </c>
      <c r="E19" s="8" t="s">
        <v>5</v>
      </c>
      <c r="F19" s="9" t="s">
        <v>6</v>
      </c>
      <c r="G19" s="8">
        <v>1</v>
      </c>
      <c r="H19" s="6"/>
      <c r="I19" s="6" t="s">
        <v>143</v>
      </c>
      <c r="J19" s="6"/>
      <c r="K19" s="6"/>
      <c r="L19" s="6"/>
      <c r="M19" s="6" t="str">
        <f t="shared" si="0"/>
        <v/>
      </c>
      <c r="N19" s="6"/>
      <c r="O19" s="6"/>
      <c r="P19" s="6"/>
      <c r="Q19" s="6" t="str">
        <f t="shared" si="1"/>
        <v/>
      </c>
    </row>
    <row r="20" spans="1:17">
      <c r="A20" s="6">
        <v>21</v>
      </c>
      <c r="B20" s="6"/>
      <c r="C20" s="7" t="s">
        <v>15</v>
      </c>
      <c r="D20" s="8" t="s">
        <v>32</v>
      </c>
      <c r="E20" s="8" t="s">
        <v>33</v>
      </c>
      <c r="F20" s="9" t="s">
        <v>9</v>
      </c>
      <c r="G20" s="8">
        <v>1</v>
      </c>
      <c r="H20" s="6" t="s">
        <v>131</v>
      </c>
      <c r="I20" s="6" t="s">
        <v>144</v>
      </c>
      <c r="J20" s="6" t="s">
        <v>108</v>
      </c>
      <c r="K20" s="6">
        <v>550</v>
      </c>
      <c r="L20" s="6"/>
      <c r="M20" s="6">
        <f t="shared" si="0"/>
        <v>385</v>
      </c>
      <c r="N20" s="6"/>
      <c r="O20" s="6" t="s">
        <v>110</v>
      </c>
      <c r="P20" s="6" t="s">
        <v>85</v>
      </c>
      <c r="Q20" s="6" t="str">
        <f t="shared" si="1"/>
        <v/>
      </c>
    </row>
    <row r="21" spans="1:17">
      <c r="A21" s="6">
        <v>22</v>
      </c>
      <c r="B21" s="6"/>
      <c r="C21" s="7" t="s">
        <v>34</v>
      </c>
      <c r="D21" s="8" t="s">
        <v>32</v>
      </c>
      <c r="E21" s="8" t="s">
        <v>35</v>
      </c>
      <c r="F21" s="9"/>
      <c r="G21" s="8"/>
      <c r="H21" s="6" t="s">
        <v>132</v>
      </c>
      <c r="I21" s="6" t="s">
        <v>145</v>
      </c>
      <c r="J21" s="6"/>
      <c r="K21" s="6"/>
      <c r="L21" s="6"/>
      <c r="M21" s="6"/>
      <c r="N21" s="6"/>
      <c r="O21" s="6"/>
      <c r="P21" s="6"/>
      <c r="Q21" s="6"/>
    </row>
    <row r="22" spans="1:17">
      <c r="A22" s="6">
        <v>23</v>
      </c>
      <c r="B22" s="6"/>
      <c r="C22" s="7" t="s">
        <v>18</v>
      </c>
      <c r="D22" s="8" t="s">
        <v>64</v>
      </c>
      <c r="E22" s="8" t="s">
        <v>114</v>
      </c>
      <c r="F22" s="9" t="s">
        <v>9</v>
      </c>
      <c r="G22" s="8">
        <v>1</v>
      </c>
      <c r="H22" s="6" t="s">
        <v>133</v>
      </c>
      <c r="I22" s="6" t="s">
        <v>141</v>
      </c>
      <c r="J22" s="6"/>
      <c r="K22" s="6"/>
      <c r="L22" s="6"/>
      <c r="M22" s="6" t="str">
        <f t="shared" si="0"/>
        <v/>
      </c>
      <c r="N22" s="6"/>
      <c r="O22" s="6"/>
      <c r="P22" s="6"/>
      <c r="Q22" s="6" t="str">
        <f t="shared" si="1"/>
        <v/>
      </c>
    </row>
    <row r="23" spans="1:17">
      <c r="A23" s="6">
        <v>29</v>
      </c>
      <c r="B23" s="6"/>
      <c r="C23" s="10" t="s">
        <v>28</v>
      </c>
      <c r="D23" s="11" t="s">
        <v>29</v>
      </c>
      <c r="E23" s="11" t="s">
        <v>30</v>
      </c>
      <c r="F23" s="9" t="s">
        <v>9</v>
      </c>
      <c r="G23" s="11">
        <v>1</v>
      </c>
      <c r="H23" s="6" t="s">
        <v>73</v>
      </c>
      <c r="I23" s="6" t="s">
        <v>142</v>
      </c>
      <c r="J23" s="6" t="s">
        <v>109</v>
      </c>
      <c r="K23" s="6">
        <v>50</v>
      </c>
      <c r="L23" s="6"/>
      <c r="M23" s="6">
        <f t="shared" si="0"/>
        <v>35</v>
      </c>
      <c r="N23" s="6"/>
      <c r="O23" s="6">
        <v>1000</v>
      </c>
      <c r="P23" s="6" t="s">
        <v>86</v>
      </c>
      <c r="Q23" s="6" t="str">
        <f t="shared" si="1"/>
        <v/>
      </c>
    </row>
    <row r="24" spans="1:17">
      <c r="A24" s="6">
        <v>30</v>
      </c>
      <c r="B24" s="6">
        <v>1</v>
      </c>
      <c r="C24" s="7" t="s">
        <v>15</v>
      </c>
      <c r="D24" s="8" t="s">
        <v>36</v>
      </c>
      <c r="E24" s="8" t="s">
        <v>37</v>
      </c>
      <c r="F24" s="9" t="s">
        <v>9</v>
      </c>
      <c r="G24" s="8">
        <v>1</v>
      </c>
      <c r="H24" s="6" t="s">
        <v>134</v>
      </c>
      <c r="I24" s="6" t="s">
        <v>143</v>
      </c>
      <c r="J24" s="6" t="s">
        <v>102</v>
      </c>
      <c r="K24" s="6">
        <v>1000</v>
      </c>
      <c r="L24" s="6"/>
      <c r="M24" s="6">
        <f t="shared" ref="M24" si="4">IF(K24,K24*0.7,"")</f>
        <v>700</v>
      </c>
      <c r="N24" s="6"/>
      <c r="O24" s="6" t="s">
        <v>110</v>
      </c>
      <c r="P24" s="6" t="s">
        <v>87</v>
      </c>
      <c r="Q24" s="6" t="str">
        <f t="shared" si="1"/>
        <v/>
      </c>
    </row>
    <row r="25" spans="1:17">
      <c r="A25" s="6">
        <v>30</v>
      </c>
      <c r="B25" s="6">
        <v>2</v>
      </c>
      <c r="C25" s="7" t="s">
        <v>15</v>
      </c>
      <c r="D25" s="8" t="s">
        <v>36</v>
      </c>
      <c r="E25" s="8" t="s">
        <v>37</v>
      </c>
      <c r="F25" s="9" t="s">
        <v>9</v>
      </c>
      <c r="G25" s="8">
        <v>1</v>
      </c>
      <c r="H25" s="6" t="s">
        <v>135</v>
      </c>
      <c r="I25" s="6" t="s">
        <v>144</v>
      </c>
      <c r="J25" s="6" t="s">
        <v>101</v>
      </c>
      <c r="K25" s="6">
        <v>1000</v>
      </c>
      <c r="L25" s="6"/>
      <c r="M25" s="6">
        <f t="shared" si="0"/>
        <v>700</v>
      </c>
      <c r="N25" s="6"/>
      <c r="O25" s="6" t="s">
        <v>110</v>
      </c>
      <c r="P25" s="6" t="s">
        <v>88</v>
      </c>
      <c r="Q25" s="6" t="str">
        <f t="shared" si="1"/>
        <v/>
      </c>
    </row>
    <row r="26" spans="1:17">
      <c r="A26" s="6">
        <v>31</v>
      </c>
      <c r="B26" s="6">
        <v>1</v>
      </c>
      <c r="C26" s="7" t="s">
        <v>34</v>
      </c>
      <c r="D26" s="8" t="s">
        <v>36</v>
      </c>
      <c r="E26" s="8" t="s">
        <v>38</v>
      </c>
      <c r="F26" s="9" t="s">
        <v>9</v>
      </c>
      <c r="G26" s="8">
        <v>1</v>
      </c>
      <c r="H26" s="6" t="s">
        <v>111</v>
      </c>
      <c r="I26" s="6" t="s">
        <v>145</v>
      </c>
      <c r="J26" s="6"/>
      <c r="K26" s="6"/>
      <c r="L26" s="6"/>
      <c r="M26" s="6"/>
      <c r="N26" s="6"/>
      <c r="O26" s="6"/>
      <c r="P26" s="6"/>
      <c r="Q26" s="6"/>
    </row>
    <row r="27" spans="1:17">
      <c r="A27" s="6">
        <v>31</v>
      </c>
      <c r="B27" s="6">
        <v>2</v>
      </c>
      <c r="C27" s="7" t="s">
        <v>34</v>
      </c>
      <c r="D27" s="8" t="s">
        <v>36</v>
      </c>
      <c r="E27" s="8" t="s">
        <v>38</v>
      </c>
      <c r="F27" s="9" t="s">
        <v>9</v>
      </c>
      <c r="G27" s="8">
        <v>1</v>
      </c>
      <c r="H27" s="6" t="s">
        <v>136</v>
      </c>
      <c r="I27" s="6" t="s">
        <v>141</v>
      </c>
      <c r="J27" s="6"/>
      <c r="K27" s="6"/>
      <c r="L27" s="6"/>
      <c r="M27" s="6"/>
      <c r="N27" s="6"/>
      <c r="O27" s="6"/>
      <c r="P27" s="6"/>
      <c r="Q27" s="6"/>
    </row>
    <row r="28" spans="1:17">
      <c r="A28" s="6">
        <v>32</v>
      </c>
      <c r="B28" s="6">
        <v>1</v>
      </c>
      <c r="C28" s="7" t="s">
        <v>18</v>
      </c>
      <c r="D28" s="8" t="s">
        <v>64</v>
      </c>
      <c r="E28" s="8" t="s">
        <v>114</v>
      </c>
      <c r="F28" s="9" t="s">
        <v>9</v>
      </c>
      <c r="G28" s="8">
        <v>1</v>
      </c>
      <c r="H28" s="6" t="s">
        <v>139</v>
      </c>
      <c r="I28" s="6" t="s">
        <v>142</v>
      </c>
      <c r="J28" s="6"/>
      <c r="K28" s="6"/>
      <c r="L28" s="6"/>
      <c r="M28" s="6" t="str">
        <f t="shared" ref="M28" si="5">IF(K28,K28*0.7,"")</f>
        <v/>
      </c>
      <c r="N28" s="6"/>
      <c r="O28" s="6"/>
      <c r="P28" s="6"/>
      <c r="Q28" s="6" t="str">
        <f t="shared" si="1"/>
        <v/>
      </c>
    </row>
    <row r="29" spans="1:17">
      <c r="A29" s="6">
        <v>32</v>
      </c>
      <c r="B29" s="6">
        <v>2</v>
      </c>
      <c r="C29" s="7" t="s">
        <v>18</v>
      </c>
      <c r="D29" s="8" t="s">
        <v>64</v>
      </c>
      <c r="E29" s="8" t="s">
        <v>114</v>
      </c>
      <c r="F29" s="9" t="s">
        <v>9</v>
      </c>
      <c r="G29" s="8">
        <v>1</v>
      </c>
      <c r="H29" s="6" t="s">
        <v>138</v>
      </c>
      <c r="I29" s="6" t="s">
        <v>143</v>
      </c>
      <c r="J29" s="6"/>
      <c r="K29" s="6"/>
      <c r="L29" s="6"/>
      <c r="M29" s="6" t="str">
        <f t="shared" si="0"/>
        <v/>
      </c>
      <c r="N29" s="6"/>
      <c r="O29" s="6"/>
      <c r="P29" s="6"/>
      <c r="Q29" s="6" t="str">
        <f t="shared" si="1"/>
        <v/>
      </c>
    </row>
    <row r="30" spans="1:17">
      <c r="A30" s="6">
        <v>34</v>
      </c>
      <c r="B30" s="6"/>
      <c r="C30" s="7" t="s">
        <v>21</v>
      </c>
      <c r="D30" s="8" t="s">
        <v>20</v>
      </c>
      <c r="E30" s="8" t="s">
        <v>22</v>
      </c>
      <c r="F30" s="9" t="s">
        <v>9</v>
      </c>
      <c r="G30" s="8">
        <v>1</v>
      </c>
      <c r="H30" s="6" t="s">
        <v>137</v>
      </c>
      <c r="I30" s="6" t="s">
        <v>144</v>
      </c>
      <c r="J30" s="6"/>
      <c r="K30" s="6"/>
      <c r="L30" s="6"/>
      <c r="M30" s="6"/>
      <c r="N30" s="6"/>
      <c r="O30" s="6">
        <v>300</v>
      </c>
      <c r="P30" s="6" t="s">
        <v>89</v>
      </c>
      <c r="Q30" s="6" t="str">
        <f t="shared" si="1"/>
        <v/>
      </c>
    </row>
    <row r="31" spans="1:17">
      <c r="A31" s="6">
        <v>39</v>
      </c>
      <c r="B31" s="6">
        <v>1</v>
      </c>
      <c r="C31" s="7" t="s">
        <v>39</v>
      </c>
      <c r="D31" s="8" t="s">
        <v>67</v>
      </c>
      <c r="E31" s="8" t="s">
        <v>68</v>
      </c>
      <c r="F31" s="9" t="s">
        <v>9</v>
      </c>
      <c r="G31" s="8">
        <v>1</v>
      </c>
      <c r="H31" s="6" t="s">
        <v>74</v>
      </c>
      <c r="I31" s="6" t="s">
        <v>145</v>
      </c>
      <c r="J31" s="6"/>
      <c r="K31" s="6"/>
      <c r="L31" s="6"/>
      <c r="M31" s="6" t="str">
        <f t="shared" si="0"/>
        <v/>
      </c>
      <c r="N31" s="6"/>
      <c r="O31" s="6"/>
      <c r="P31" s="6" t="s">
        <v>90</v>
      </c>
      <c r="Q31" s="6" t="str">
        <f t="shared" si="1"/>
        <v/>
      </c>
    </row>
    <row r="32" spans="1:17">
      <c r="A32" s="6">
        <v>39</v>
      </c>
      <c r="B32" s="6">
        <v>2</v>
      </c>
      <c r="C32" s="7" t="s">
        <v>39</v>
      </c>
      <c r="D32" s="8" t="s">
        <v>67</v>
      </c>
      <c r="E32" s="8" t="s">
        <v>68</v>
      </c>
      <c r="F32" s="9" t="s">
        <v>9</v>
      </c>
      <c r="G32" s="8">
        <v>1</v>
      </c>
      <c r="H32" s="6" t="s">
        <v>75</v>
      </c>
      <c r="I32" s="6" t="s">
        <v>141</v>
      </c>
      <c r="J32" s="6"/>
      <c r="K32" s="6"/>
      <c r="L32" s="6"/>
      <c r="M32" s="6" t="str">
        <f t="shared" ref="M32" si="6">IF(K32,K32*0.7,"")</f>
        <v/>
      </c>
      <c r="N32" s="6"/>
      <c r="O32" s="6"/>
      <c r="P32" s="6" t="s">
        <v>91</v>
      </c>
      <c r="Q32" s="6" t="str">
        <f t="shared" si="1"/>
        <v/>
      </c>
    </row>
    <row r="33" spans="1:17">
      <c r="A33" s="6">
        <v>39</v>
      </c>
      <c r="B33" s="6">
        <v>3</v>
      </c>
      <c r="C33" s="7" t="s">
        <v>39</v>
      </c>
      <c r="D33" s="8" t="s">
        <v>67</v>
      </c>
      <c r="E33" s="8" t="s">
        <v>68</v>
      </c>
      <c r="F33" s="9" t="s">
        <v>9</v>
      </c>
      <c r="G33" s="8">
        <v>1</v>
      </c>
      <c r="H33" s="6" t="s">
        <v>76</v>
      </c>
      <c r="I33" s="6" t="s">
        <v>142</v>
      </c>
      <c r="J33" s="6"/>
      <c r="K33" s="6"/>
      <c r="L33" s="6"/>
      <c r="M33" s="6" t="str">
        <f t="shared" ref="M33" si="7">IF(K33,K33*0.7,"")</f>
        <v/>
      </c>
      <c r="N33" s="6"/>
      <c r="O33" s="6"/>
      <c r="P33" s="6" t="s">
        <v>92</v>
      </c>
      <c r="Q33" s="6" t="str">
        <f t="shared" si="1"/>
        <v/>
      </c>
    </row>
    <row r="34" spans="1:17">
      <c r="A34" s="6">
        <v>39</v>
      </c>
      <c r="B34" s="6">
        <v>4</v>
      </c>
      <c r="C34" s="7" t="s">
        <v>39</v>
      </c>
      <c r="D34" s="8" t="s">
        <v>67</v>
      </c>
      <c r="E34" s="8" t="s">
        <v>68</v>
      </c>
      <c r="F34" s="9" t="s">
        <v>9</v>
      </c>
      <c r="G34" s="8">
        <v>1</v>
      </c>
      <c r="H34" s="6" t="s">
        <v>77</v>
      </c>
      <c r="I34" s="6" t="s">
        <v>143</v>
      </c>
      <c r="J34" s="6"/>
      <c r="K34" s="6"/>
      <c r="L34" s="6"/>
      <c r="M34" s="6" t="str">
        <f t="shared" si="0"/>
        <v/>
      </c>
      <c r="N34" s="6"/>
      <c r="O34" s="6"/>
      <c r="P34" s="6" t="s">
        <v>93</v>
      </c>
      <c r="Q34" s="6" t="str">
        <f t="shared" si="1"/>
        <v/>
      </c>
    </row>
    <row r="35" spans="1:17">
      <c r="A35" s="6">
        <v>48</v>
      </c>
      <c r="B35" s="6"/>
      <c r="C35" s="7" t="s">
        <v>40</v>
      </c>
      <c r="D35" s="12" t="s">
        <v>69</v>
      </c>
      <c r="E35" s="8" t="s">
        <v>41</v>
      </c>
      <c r="F35" s="9" t="s">
        <v>9</v>
      </c>
      <c r="G35" s="8">
        <v>1</v>
      </c>
      <c r="H35" s="6" t="s">
        <v>79</v>
      </c>
      <c r="I35" s="6" t="s">
        <v>144</v>
      </c>
      <c r="J35" s="6"/>
      <c r="K35" s="6"/>
      <c r="L35" s="6"/>
      <c r="M35" s="6" t="str">
        <f t="shared" si="0"/>
        <v/>
      </c>
      <c r="N35" s="6"/>
      <c r="O35" s="6">
        <v>30</v>
      </c>
      <c r="P35" s="6" t="s">
        <v>94</v>
      </c>
      <c r="Q35" s="6" t="str">
        <f t="shared" si="1"/>
        <v/>
      </c>
    </row>
    <row r="36" spans="1:17">
      <c r="A36" s="6">
        <v>49</v>
      </c>
      <c r="B36" s="6"/>
      <c r="C36" s="7" t="s">
        <v>42</v>
      </c>
      <c r="D36" s="12" t="s">
        <v>69</v>
      </c>
      <c r="E36" s="8" t="s">
        <v>43</v>
      </c>
      <c r="F36" s="9" t="s">
        <v>9</v>
      </c>
      <c r="G36" s="8">
        <v>1</v>
      </c>
      <c r="H36" s="6"/>
      <c r="I36" s="6" t="s">
        <v>145</v>
      </c>
      <c r="J36" s="6"/>
      <c r="K36" s="6"/>
      <c r="L36" s="6"/>
      <c r="M36" s="6" t="str">
        <f t="shared" si="0"/>
        <v/>
      </c>
      <c r="N36" s="6"/>
      <c r="O36" s="6"/>
      <c r="P36" s="6"/>
      <c r="Q36" s="6" t="str">
        <f t="shared" si="1"/>
        <v/>
      </c>
    </row>
    <row r="37" spans="1:17">
      <c r="A37" s="6">
        <v>51</v>
      </c>
      <c r="B37" s="6">
        <v>1</v>
      </c>
      <c r="C37" s="7" t="s">
        <v>44</v>
      </c>
      <c r="D37" s="8" t="s">
        <v>45</v>
      </c>
      <c r="E37" s="8" t="s">
        <v>46</v>
      </c>
      <c r="F37" s="9" t="s">
        <v>9</v>
      </c>
      <c r="G37" s="8">
        <v>1</v>
      </c>
      <c r="H37" s="6" t="s">
        <v>72</v>
      </c>
      <c r="I37" s="6" t="s">
        <v>141</v>
      </c>
      <c r="J37" s="6"/>
      <c r="K37" s="6"/>
      <c r="L37" s="6"/>
      <c r="M37" s="6" t="str">
        <f t="shared" si="0"/>
        <v/>
      </c>
      <c r="N37" s="6"/>
      <c r="O37" s="6" t="s">
        <v>110</v>
      </c>
      <c r="P37" s="6" t="s">
        <v>95</v>
      </c>
      <c r="Q37" s="6" t="str">
        <f t="shared" si="1"/>
        <v/>
      </c>
    </row>
    <row r="38" spans="1:17">
      <c r="A38" s="6">
        <v>51</v>
      </c>
      <c r="B38" s="6">
        <v>2</v>
      </c>
      <c r="C38" s="7" t="s">
        <v>44</v>
      </c>
      <c r="D38" s="8" t="s">
        <v>45</v>
      </c>
      <c r="E38" s="8" t="s">
        <v>46</v>
      </c>
      <c r="F38" s="9" t="s">
        <v>9</v>
      </c>
      <c r="G38" s="8">
        <v>1</v>
      </c>
      <c r="H38" s="6" t="s">
        <v>78</v>
      </c>
      <c r="I38" s="6" t="s">
        <v>142</v>
      </c>
      <c r="J38" s="6"/>
      <c r="K38" s="6"/>
      <c r="L38" s="6"/>
      <c r="M38" s="6" t="str">
        <f t="shared" ref="M38" si="8">IF(K38,K38*0.7,"")</f>
        <v/>
      </c>
      <c r="N38" s="6"/>
      <c r="O38" s="6" t="s">
        <v>110</v>
      </c>
      <c r="P38" s="6" t="s">
        <v>96</v>
      </c>
      <c r="Q38" s="6" t="str">
        <f t="shared" si="1"/>
        <v/>
      </c>
    </row>
    <row r="39" spans="1:17">
      <c r="A39" s="6">
        <v>51</v>
      </c>
      <c r="B39" s="6">
        <v>3</v>
      </c>
      <c r="C39" s="7" t="s">
        <v>44</v>
      </c>
      <c r="D39" s="8" t="s">
        <v>45</v>
      </c>
      <c r="E39" s="8" t="s">
        <v>46</v>
      </c>
      <c r="F39" s="9" t="s">
        <v>9</v>
      </c>
      <c r="G39" s="8">
        <v>1</v>
      </c>
      <c r="H39" s="6" t="s">
        <v>111</v>
      </c>
      <c r="I39" s="6" t="s">
        <v>143</v>
      </c>
      <c r="J39" s="6"/>
      <c r="K39" s="6"/>
      <c r="L39" s="6"/>
      <c r="M39" s="6" t="str">
        <f t="shared" si="0"/>
        <v/>
      </c>
      <c r="N39" s="6"/>
      <c r="O39" s="6" t="s">
        <v>110</v>
      </c>
      <c r="P39" s="6" t="s">
        <v>112</v>
      </c>
      <c r="Q39" s="6" t="str">
        <f t="shared" si="1"/>
        <v/>
      </c>
    </row>
    <row r="40" spans="1:17">
      <c r="A40" s="6">
        <v>55</v>
      </c>
      <c r="B40" s="6"/>
      <c r="C40" s="7" t="s">
        <v>47</v>
      </c>
      <c r="D40" s="12" t="s">
        <v>70</v>
      </c>
      <c r="E40" s="8" t="s">
        <v>71</v>
      </c>
      <c r="F40" s="9" t="s">
        <v>9</v>
      </c>
      <c r="G40" s="8">
        <v>1</v>
      </c>
      <c r="H40" s="6"/>
      <c r="I40" s="6" t="s">
        <v>144</v>
      </c>
      <c r="J40" s="6" t="s">
        <v>100</v>
      </c>
      <c r="K40" s="6">
        <v>30</v>
      </c>
      <c r="L40" s="6"/>
      <c r="M40" s="6">
        <f t="shared" si="0"/>
        <v>21</v>
      </c>
      <c r="N40" s="6"/>
      <c r="O40" s="6"/>
      <c r="P40" s="6"/>
      <c r="Q40" s="6"/>
    </row>
    <row r="41" spans="1:17">
      <c r="A41" s="4">
        <v>56</v>
      </c>
      <c r="B41" s="4"/>
      <c r="C41" s="5" t="s">
        <v>66</v>
      </c>
      <c r="D41" s="11" t="s">
        <v>48</v>
      </c>
      <c r="E41" s="11" t="s">
        <v>49</v>
      </c>
      <c r="F41" s="4" t="s">
        <v>9</v>
      </c>
      <c r="G41" s="4">
        <v>1</v>
      </c>
      <c r="H41" s="6"/>
      <c r="I41" s="6" t="s">
        <v>145</v>
      </c>
      <c r="J41" s="6" t="s">
        <v>98</v>
      </c>
      <c r="K41" s="6">
        <v>1709</v>
      </c>
      <c r="L41" s="6" t="s">
        <v>62</v>
      </c>
      <c r="M41" s="6">
        <f t="shared" si="0"/>
        <v>1196.3</v>
      </c>
      <c r="N41" s="6"/>
      <c r="O41" s="6">
        <v>300</v>
      </c>
      <c r="P41" s="6"/>
      <c r="Q41" s="6"/>
    </row>
    <row r="42" spans="1:17">
      <c r="A42" s="4">
        <v>56</v>
      </c>
      <c r="B42" s="4"/>
      <c r="C42" s="5" t="s">
        <v>66</v>
      </c>
      <c r="D42" s="11" t="s">
        <v>48</v>
      </c>
      <c r="E42" s="11" t="s">
        <v>49</v>
      </c>
      <c r="F42" s="4"/>
      <c r="G42" s="4"/>
      <c r="H42" s="6"/>
      <c r="I42" s="6" t="s">
        <v>141</v>
      </c>
      <c r="J42" s="6" t="s">
        <v>99</v>
      </c>
      <c r="K42" s="6">
        <v>1699</v>
      </c>
      <c r="L42" s="6"/>
      <c r="M42" s="6">
        <f t="shared" si="0"/>
        <v>1189.3</v>
      </c>
      <c r="N42" s="6"/>
      <c r="O42" s="6">
        <v>300</v>
      </c>
      <c r="P42" s="6"/>
      <c r="Q42" s="6"/>
    </row>
  </sheetData>
  <phoneticPr fontId="5" type="noConversion"/>
  <conditionalFormatting sqref="D41:E42">
    <cfRule type="expression" dxfId="0" priority="2">
      <formula>MATCH($A41,n_visio,0)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Ширяев Андрей</dc:creator>
  <cp:lastModifiedBy>Andrey</cp:lastModifiedBy>
  <dcterms:created xsi:type="dcterms:W3CDTF">2024-10-28T09:49:51Z</dcterms:created>
  <dcterms:modified xsi:type="dcterms:W3CDTF">2024-11-14T21:56:23Z</dcterms:modified>
</cp:coreProperties>
</file>