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<sst xmlns="http://schemas.openxmlformats.org/spreadsheetml/2006/main" count="528" uniqueCount="265">
  <si>
    <t>Year</t>
  </si>
  <si>
    <t>Model</t>
  </si>
  <si>
    <t>Price (USD)</t>
  </si>
  <si>
    <t>Total Sales (Units)</t>
  </si>
  <si>
    <t>Revenue (USD)</t>
  </si>
  <si>
    <t>Regions</t>
  </si>
  <si>
    <t>Brand Name</t>
  </si>
  <si>
    <t>Galaxy S</t>
  </si>
  <si>
    <t>10 million</t>
  </si>
  <si>
    <t>5.99 billion</t>
  </si>
  <si>
    <t>Global</t>
  </si>
  <si>
    <t>Samsung</t>
  </si>
  <si>
    <t>Galaxy S II</t>
  </si>
  <si>
    <t>20 million</t>
  </si>
  <si>
    <t>12.98 billion</t>
  </si>
  <si>
    <t>Galaxy S III</t>
  </si>
  <si>
    <t>30 million</t>
  </si>
  <si>
    <t>19.47 billion</t>
  </si>
  <si>
    <t>Galaxy S5</t>
  </si>
  <si>
    <t>45 million</t>
  </si>
  <si>
    <t>29.21 billion</t>
  </si>
  <si>
    <t>Galaxy A5</t>
  </si>
  <si>
    <t>15 million</t>
  </si>
  <si>
    <t>Asia, Europe</t>
  </si>
  <si>
    <t>Galaxy S6</t>
  </si>
  <si>
    <t>50 million</t>
  </si>
  <si>
    <t>32.45 billion</t>
  </si>
  <si>
    <t>Galaxy J7</t>
  </si>
  <si>
    <t>4.98 billion</t>
  </si>
  <si>
    <t>Asia, Latin America</t>
  </si>
  <si>
    <t>Galaxy S7</t>
  </si>
  <si>
    <t>55 million</t>
  </si>
  <si>
    <t>38.45 billion</t>
  </si>
  <si>
    <t>Galaxy A7</t>
  </si>
  <si>
    <t>4.49 billion</t>
  </si>
  <si>
    <t>Asia</t>
  </si>
  <si>
    <t>Galaxy S8</t>
  </si>
  <si>
    <t>60 million</t>
  </si>
  <si>
    <t>44.94 billion</t>
  </si>
  <si>
    <t>Galaxy M20</t>
  </si>
  <si>
    <t>3.98 billion</t>
  </si>
  <si>
    <t>Asia, Middle East</t>
  </si>
  <si>
    <t>Galaxy S9</t>
  </si>
  <si>
    <t>37.45 billion</t>
  </si>
  <si>
    <t>Galaxy A50</t>
  </si>
  <si>
    <t>10.47 billion</t>
  </si>
  <si>
    <t>Galaxy M30</t>
  </si>
  <si>
    <t>25 million</t>
  </si>
  <si>
    <t>6.23 billion</t>
  </si>
  <si>
    <t>Galaxy S10</t>
  </si>
  <si>
    <t>40.45 billion</t>
  </si>
  <si>
    <t>Galaxy A51</t>
  </si>
  <si>
    <t>35 million</t>
  </si>
  <si>
    <t>12.22 billion</t>
  </si>
  <si>
    <t>Galaxy M31</t>
  </si>
  <si>
    <t>28 million</t>
  </si>
  <si>
    <t>6.97 billion</t>
  </si>
  <si>
    <t>Galaxy S20</t>
  </si>
  <si>
    <t>40 million</t>
  </si>
  <si>
    <t>39.96 billion</t>
  </si>
  <si>
    <t>Galaxy A72</t>
  </si>
  <si>
    <t>12.48 billion</t>
  </si>
  <si>
    <t>Galaxy F41</t>
  </si>
  <si>
    <t>2.98 billion</t>
  </si>
  <si>
    <t>Galaxy M32</t>
  </si>
  <si>
    <t>7.47 billion</t>
  </si>
  <si>
    <t>Galaxy S21</t>
  </si>
  <si>
    <t>70 million</t>
  </si>
  <si>
    <t>55.93 billion</t>
  </si>
  <si>
    <t>Galaxy Z Fold 3</t>
  </si>
  <si>
    <t>5 million</t>
  </si>
  <si>
    <t>8.99 billion</t>
  </si>
  <si>
    <t>Galaxy A53</t>
  </si>
  <si>
    <t>15.72 billion</t>
  </si>
  <si>
    <t>Galaxy F62</t>
  </si>
  <si>
    <t>6.98 billion</t>
  </si>
  <si>
    <t>Galaxy M52</t>
  </si>
  <si>
    <t>Galaxy S22</t>
  </si>
  <si>
    <t>75 million</t>
  </si>
  <si>
    <t>74.92 billion</t>
  </si>
  <si>
    <t>Galaxy Z Flip 4</t>
  </si>
  <si>
    <t>8 million</t>
  </si>
  <si>
    <t>8.79 billion</t>
  </si>
  <si>
    <t>Galaxy A54</t>
  </si>
  <si>
    <t>19.96 billion</t>
  </si>
  <si>
    <t>Galaxy F63</t>
  </si>
  <si>
    <t>22 million</t>
  </si>
  <si>
    <t>8.78 billion</t>
  </si>
  <si>
    <t>Galaxy M53</t>
  </si>
  <si>
    <t>Galaxy S23</t>
  </si>
  <si>
    <t>90 million</t>
  </si>
  <si>
    <t>89.91 billion</t>
  </si>
  <si>
    <t>Galaxy Z Fold 4</t>
  </si>
  <si>
    <t>19.99 billion</t>
  </si>
  <si>
    <t>Infinix Hot 2</t>
  </si>
  <si>
    <t>0.50 billion</t>
  </si>
  <si>
    <t>Africa</t>
  </si>
  <si>
    <t>Infinix</t>
  </si>
  <si>
    <t>Infinix Note 4</t>
  </si>
  <si>
    <t>1.19 billion</t>
  </si>
  <si>
    <t>Africa, Asia</t>
  </si>
  <si>
    <t>Infinix S4</t>
  </si>
  <si>
    <t>1.99 billion</t>
  </si>
  <si>
    <t>Infinix Zero 8</t>
  </si>
  <si>
    <t>12 million</t>
  </si>
  <si>
    <t>3.59 billion</t>
  </si>
  <si>
    <t>Infinix Note 12</t>
  </si>
  <si>
    <t>Redmi 1</t>
  </si>
  <si>
    <t>1.29 billion</t>
  </si>
  <si>
    <t>Redmi</t>
  </si>
  <si>
    <t>Redmi Note 3</t>
  </si>
  <si>
    <t>3.58 billion</t>
  </si>
  <si>
    <t>Redmi Note 5</t>
  </si>
  <si>
    <t>5.97 billion</t>
  </si>
  <si>
    <t>Redmi Note 9</t>
  </si>
  <si>
    <t>9.96 billion</t>
  </si>
  <si>
    <t>Redmi Note 12</t>
  </si>
  <si>
    <t>14.95 billion</t>
  </si>
  <si>
    <t>OnePlus One</t>
  </si>
  <si>
    <t>1 million</t>
  </si>
  <si>
    <t>0.30 billion</t>
  </si>
  <si>
    <t>One Plus</t>
  </si>
  <si>
    <t>OnePlus 3</t>
  </si>
  <si>
    <t>2 million</t>
  </si>
  <si>
    <t>0.80 billion</t>
  </si>
  <si>
    <t>OnePlus 6</t>
  </si>
  <si>
    <t>4 million</t>
  </si>
  <si>
    <t>2.12 billion</t>
  </si>
  <si>
    <t>OnePlus 8</t>
  </si>
  <si>
    <t>3.50 billion</t>
  </si>
  <si>
    <t>OnePlus 10 Pro</t>
  </si>
  <si>
    <t>6 million</t>
  </si>
  <si>
    <t>5.39 billion</t>
  </si>
  <si>
    <t>POCO F1</t>
  </si>
  <si>
    <t>0.60 billion</t>
  </si>
  <si>
    <t>POCO</t>
  </si>
  <si>
    <t>POCO X2</t>
  </si>
  <si>
    <t>3 million</t>
  </si>
  <si>
    <t>1.05 billion</t>
  </si>
  <si>
    <t>POCO F2 Pro</t>
  </si>
  <si>
    <t>1.00 billion</t>
  </si>
  <si>
    <t>POCO X3 Pro</t>
  </si>
  <si>
    <t>1.60 billion</t>
  </si>
  <si>
    <t>POCO F4 GT</t>
  </si>
  <si>
    <t>iQOO</t>
  </si>
  <si>
    <t>iQOO 3</t>
  </si>
  <si>
    <t>1.40 billion</t>
  </si>
  <si>
    <t>iQOO 7</t>
  </si>
  <si>
    <t>2.40 billion</t>
  </si>
  <si>
    <t>iQOO 9 Pro</t>
  </si>
  <si>
    <t>3.99 billion</t>
  </si>
  <si>
    <t>iQOO 11</t>
  </si>
  <si>
    <t>5.50 billion</t>
  </si>
  <si>
    <t>RedMagic 1</t>
  </si>
  <si>
    <t>0.39 billion</t>
  </si>
  <si>
    <t>RedMagic 3</t>
  </si>
  <si>
    <t>0.96 billion</t>
  </si>
  <si>
    <t>RedMagic 5G</t>
  </si>
  <si>
    <t>1.74 billion</t>
  </si>
  <si>
    <t>RedMagic 6</t>
  </si>
  <si>
    <t>2.39 billion</t>
  </si>
  <si>
    <t>RedMagic 8 Pro</t>
  </si>
  <si>
    <t>3.49 billion</t>
  </si>
  <si>
    <t>Vivo X5Pro</t>
  </si>
  <si>
    <t>Vivo NEX S</t>
  </si>
  <si>
    <t>5.59 billion</t>
  </si>
  <si>
    <t>Vivo X50 Pro</t>
  </si>
  <si>
    <t>7.49 billion</t>
  </si>
  <si>
    <t>Vivo X70 Pro+</t>
  </si>
  <si>
    <t>Vivo X90 Pro</t>
  </si>
  <si>
    <t>9.59 billion</t>
  </si>
  <si>
    <t>Oppo Find 7</t>
  </si>
  <si>
    <t>2.49 billion</t>
  </si>
  <si>
    <t>Oppo R9s</t>
  </si>
  <si>
    <t>Oppo Find X</t>
  </si>
  <si>
    <t>4.99 billion</t>
  </si>
  <si>
    <t>Oppo Find X2 Pro</t>
  </si>
  <si>
    <t>Oppo Find X6 Pro</t>
  </si>
  <si>
    <t>11.99 billion</t>
  </si>
  <si>
    <t>Motorola RAZR2 V9</t>
  </si>
  <si>
    <t>3.19 billion</t>
  </si>
  <si>
    <t>Motorola Moto G</t>
  </si>
  <si>
    <t>1.79 billion</t>
  </si>
  <si>
    <t>Motorola Moto X</t>
  </si>
  <si>
    <t>2.99 billion</t>
  </si>
  <si>
    <t>Motorola Moto Z2 Force</t>
  </si>
  <si>
    <t>2.88 billion</t>
  </si>
  <si>
    <t>Motorola Edge+</t>
  </si>
  <si>
    <t>Huawei Ascend D1 Quad</t>
  </si>
  <si>
    <t>Huawei P8</t>
  </si>
  <si>
    <t>6.49 billion</t>
  </si>
  <si>
    <t>Huawei P20 Pro</t>
  </si>
  <si>
    <t>17.98 billion</t>
  </si>
  <si>
    <t>Huawei P40 Pro</t>
  </si>
  <si>
    <t>29.97 billion</t>
  </si>
  <si>
    <t>Huawei P60 Pro</t>
  </si>
  <si>
    <t>43.96 billion</t>
  </si>
  <si>
    <t>Xiaomi Mi 2</t>
  </si>
  <si>
    <t>7 million</t>
  </si>
  <si>
    <t>2.09 billion</t>
  </si>
  <si>
    <t>Xiaomi Mi 4i</t>
  </si>
  <si>
    <t>Xiaomi Mi 8</t>
  </si>
  <si>
    <t>Xiaomi Mi 10</t>
  </si>
  <si>
    <t>11.98 billion</t>
  </si>
  <si>
    <t>Xiaomi Mi 12</t>
  </si>
  <si>
    <t>41.94 billion</t>
  </si>
  <si>
    <t>Asia, Europe, Latin America</t>
  </si>
  <si>
    <t>Nokia N70</t>
  </si>
  <si>
    <t>6.75 billion</t>
  </si>
  <si>
    <t>Nokia N8</t>
  </si>
  <si>
    <t>Nokia Lumia 520</t>
  </si>
  <si>
    <t>Nokia 8</t>
  </si>
  <si>
    <t>Nokia 8.3 5G</t>
  </si>
  <si>
    <t>2.10 billion</t>
  </si>
  <si>
    <t>Lenovo K900</t>
  </si>
  <si>
    <t>1.10 billion</t>
  </si>
  <si>
    <t>Lenovo Vibe Z2 Pro</t>
  </si>
  <si>
    <t>Lenovo Phab 2 Pro</t>
  </si>
  <si>
    <t>Lenovo Z6 Pro</t>
  </si>
  <si>
    <t>Lenovo Legion Phone Duel</t>
  </si>
  <si>
    <t>iPhone</t>
  </si>
  <si>
    <t>North America, Europe</t>
  </si>
  <si>
    <t>iPhone 3G</t>
  </si>
  <si>
    <t>iPhone 3GS</t>
  </si>
  <si>
    <t>iPhone 4</t>
  </si>
  <si>
    <t>23.96 billion</t>
  </si>
  <si>
    <t>iPhone 4S</t>
  </si>
  <si>
    <t>iPhone 5</t>
  </si>
  <si>
    <t>38.94 billion</t>
  </si>
  <si>
    <t>iPhone 5S</t>
  </si>
  <si>
    <t>34.95 billion</t>
  </si>
  <si>
    <t>iPhone 6/6 Plus</t>
  </si>
  <si>
    <t>649/749</t>
  </si>
  <si>
    <t>45.43 billion</t>
  </si>
  <si>
    <t>iPhone 6S/6S Plus</t>
  </si>
  <si>
    <t>49.68 billion</t>
  </si>
  <si>
    <t>iPhone 7/7 Plus</t>
  </si>
  <si>
    <t>749/849</t>
  </si>
  <si>
    <t>80 million</t>
  </si>
  <si>
    <t>62.92 billion</t>
  </si>
  <si>
    <t>iPhone 8/8 Plus, iPhone X</t>
  </si>
  <si>
    <t>699/799, 999</t>
  </si>
  <si>
    <t>79.90 billion</t>
  </si>
  <si>
    <t>iPhone XS/XS Max, iPhone XR</t>
  </si>
  <si>
    <t>999/1099, 749</t>
  </si>
  <si>
    <t>75.92 billion</t>
  </si>
  <si>
    <t>iPhone 11/11 Pro/11 Pro Max</t>
  </si>
  <si>
    <t>699/999/1099</t>
  </si>
  <si>
    <t>85 million</t>
  </si>
  <si>
    <t>79.45 billion</t>
  </si>
  <si>
    <t>iPhone 12/12 Pro/12 Pro Max</t>
  </si>
  <si>
    <t>799/999/1099</t>
  </si>
  <si>
    <t>85.92 billion</t>
  </si>
  <si>
    <t>iPhone 13/13 Pro/13 Pro Max</t>
  </si>
  <si>
    <t>899/999/1099</t>
  </si>
  <si>
    <t>100 million</t>
  </si>
  <si>
    <t>99.90 billion</t>
  </si>
  <si>
    <t>iPhone 14/14 Pro/14 Pro Max</t>
  </si>
  <si>
    <t>999/1099/1199</t>
  </si>
  <si>
    <t>110 million</t>
  </si>
  <si>
    <t>109.89 billion</t>
  </si>
  <si>
    <t>iPhone 15/15 Pro/15 Pro Max</t>
  </si>
  <si>
    <t>1099/1199/1299</t>
  </si>
  <si>
    <t>120 million</t>
  </si>
  <si>
    <t>129.89 billion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</si>
</sst>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Times New Roman"/>
    </font>
    <font>
      <sz val="16.0"/>
      <color theme="1"/>
      <name val="Times New Roman"/>
    </font>
    <font>
      <sz val="16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  <col customWidth="1" min="3" max="3" width="19.0"/>
    <col customWidth="1" min="4" max="4" width="32.88"/>
    <col customWidth="1" min="5" max="5" width="29.63"/>
    <col customWidth="1" min="6" max="6" width="40.0"/>
    <col customWidth="1" min="7" max="7" width="2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2010.0</v>
      </c>
      <c r="B2" s="2" t="s">
        <v>7</v>
      </c>
      <c r="C2" s="2">
        <v>599.0</v>
      </c>
      <c r="D2" s="2" t="s">
        <v>8</v>
      </c>
      <c r="E2" s="2" t="s">
        <v>9</v>
      </c>
      <c r="F2" s="2" t="s">
        <v>10</v>
      </c>
      <c r="G2" s="2" t="s">
        <v>11</v>
      </c>
    </row>
    <row r="3">
      <c r="A3" s="2">
        <v>2011.0</v>
      </c>
      <c r="B3" s="2" t="s">
        <v>12</v>
      </c>
      <c r="C3" s="2">
        <v>649.0</v>
      </c>
      <c r="D3" s="2" t="s">
        <v>13</v>
      </c>
      <c r="E3" s="2" t="s">
        <v>14</v>
      </c>
      <c r="F3" s="2" t="s">
        <v>10</v>
      </c>
      <c r="G3" s="2" t="s">
        <v>11</v>
      </c>
    </row>
    <row r="4">
      <c r="A4" s="2">
        <v>2012.0</v>
      </c>
      <c r="B4" s="2" t="s">
        <v>15</v>
      </c>
      <c r="C4" s="2">
        <v>649.0</v>
      </c>
      <c r="D4" s="2" t="s">
        <v>16</v>
      </c>
      <c r="E4" s="2" t="s">
        <v>17</v>
      </c>
      <c r="F4" s="2" t="s">
        <v>10</v>
      </c>
      <c r="G4" s="2" t="s">
        <v>11</v>
      </c>
    </row>
    <row r="5">
      <c r="A5" s="2">
        <v>2014.0</v>
      </c>
      <c r="B5" s="2" t="s">
        <v>18</v>
      </c>
      <c r="C5" s="2">
        <v>649.0</v>
      </c>
      <c r="D5" s="2" t="s">
        <v>19</v>
      </c>
      <c r="E5" s="2" t="s">
        <v>20</v>
      </c>
      <c r="F5" s="2" t="s">
        <v>10</v>
      </c>
      <c r="G5" s="2" t="s">
        <v>11</v>
      </c>
    </row>
    <row r="6">
      <c r="A6" s="2">
        <v>2015.0</v>
      </c>
      <c r="B6" s="2" t="s">
        <v>21</v>
      </c>
      <c r="C6" s="2">
        <v>399.0</v>
      </c>
      <c r="D6" s="2" t="s">
        <v>22</v>
      </c>
      <c r="E6" s="2" t="s">
        <v>9</v>
      </c>
      <c r="F6" s="2" t="s">
        <v>23</v>
      </c>
      <c r="G6" s="2" t="s">
        <v>11</v>
      </c>
    </row>
    <row r="7">
      <c r="A7" s="2">
        <v>2015.0</v>
      </c>
      <c r="B7" s="2" t="s">
        <v>24</v>
      </c>
      <c r="C7" s="2">
        <v>649.0</v>
      </c>
      <c r="D7" s="2" t="s">
        <v>25</v>
      </c>
      <c r="E7" s="2" t="s">
        <v>26</v>
      </c>
      <c r="F7" s="2" t="s">
        <v>10</v>
      </c>
      <c r="G7" s="2" t="s">
        <v>11</v>
      </c>
    </row>
    <row r="8">
      <c r="A8" s="2">
        <v>2016.0</v>
      </c>
      <c r="B8" s="2" t="s">
        <v>27</v>
      </c>
      <c r="C8" s="2">
        <v>249.0</v>
      </c>
      <c r="D8" s="2" t="s">
        <v>13</v>
      </c>
      <c r="E8" s="2" t="s">
        <v>28</v>
      </c>
      <c r="F8" s="2" t="s">
        <v>29</v>
      </c>
      <c r="G8" s="2" t="s">
        <v>11</v>
      </c>
    </row>
    <row r="9">
      <c r="A9" s="2">
        <v>2016.0</v>
      </c>
      <c r="B9" s="2" t="s">
        <v>30</v>
      </c>
      <c r="C9" s="2">
        <v>699.0</v>
      </c>
      <c r="D9" s="2" t="s">
        <v>31</v>
      </c>
      <c r="E9" s="2" t="s">
        <v>32</v>
      </c>
      <c r="F9" s="2" t="s">
        <v>10</v>
      </c>
      <c r="G9" s="2" t="s">
        <v>11</v>
      </c>
    </row>
    <row r="10">
      <c r="A10" s="2">
        <v>2017.0</v>
      </c>
      <c r="B10" s="2" t="s">
        <v>33</v>
      </c>
      <c r="C10" s="2">
        <v>449.0</v>
      </c>
      <c r="D10" s="2" t="s">
        <v>8</v>
      </c>
      <c r="E10" s="2" t="s">
        <v>34</v>
      </c>
      <c r="F10" s="2" t="s">
        <v>35</v>
      </c>
      <c r="G10" s="2" t="s">
        <v>11</v>
      </c>
    </row>
    <row r="11">
      <c r="A11" s="2">
        <v>2017.0</v>
      </c>
      <c r="B11" s="2" t="s">
        <v>36</v>
      </c>
      <c r="C11" s="2">
        <v>749.0</v>
      </c>
      <c r="D11" s="2" t="s">
        <v>37</v>
      </c>
      <c r="E11" s="2" t="s">
        <v>38</v>
      </c>
      <c r="F11" s="2" t="s">
        <v>10</v>
      </c>
      <c r="G11" s="2" t="s">
        <v>11</v>
      </c>
    </row>
    <row r="12">
      <c r="A12" s="2">
        <v>2018.0</v>
      </c>
      <c r="B12" s="2" t="s">
        <v>39</v>
      </c>
      <c r="C12" s="2">
        <v>199.0</v>
      </c>
      <c r="D12" s="2" t="s">
        <v>13</v>
      </c>
      <c r="E12" s="2" t="s">
        <v>40</v>
      </c>
      <c r="F12" s="2" t="s">
        <v>41</v>
      </c>
      <c r="G12" s="2" t="s">
        <v>11</v>
      </c>
    </row>
    <row r="13">
      <c r="A13" s="2">
        <v>2018.0</v>
      </c>
      <c r="B13" s="2" t="s">
        <v>42</v>
      </c>
      <c r="C13" s="2">
        <v>749.0</v>
      </c>
      <c r="D13" s="2" t="s">
        <v>25</v>
      </c>
      <c r="E13" s="2" t="s">
        <v>43</v>
      </c>
      <c r="F13" s="2" t="s">
        <v>10</v>
      </c>
      <c r="G13" s="2" t="s">
        <v>11</v>
      </c>
    </row>
    <row r="14">
      <c r="A14" s="2">
        <v>2019.0</v>
      </c>
      <c r="B14" s="2" t="s">
        <v>44</v>
      </c>
      <c r="C14" s="2">
        <v>349.0</v>
      </c>
      <c r="D14" s="2" t="s">
        <v>16</v>
      </c>
      <c r="E14" s="2" t="s">
        <v>45</v>
      </c>
      <c r="F14" s="2" t="s">
        <v>10</v>
      </c>
      <c r="G14" s="2" t="s">
        <v>11</v>
      </c>
    </row>
    <row r="15">
      <c r="A15" s="2">
        <v>2019.0</v>
      </c>
      <c r="B15" s="2" t="s">
        <v>46</v>
      </c>
      <c r="C15" s="2">
        <v>249.0</v>
      </c>
      <c r="D15" s="2" t="s">
        <v>47</v>
      </c>
      <c r="E15" s="2" t="s">
        <v>48</v>
      </c>
      <c r="F15" s="2" t="s">
        <v>41</v>
      </c>
      <c r="G15" s="2" t="s">
        <v>11</v>
      </c>
    </row>
    <row r="16">
      <c r="A16" s="2">
        <v>2019.0</v>
      </c>
      <c r="B16" s="2" t="s">
        <v>49</v>
      </c>
      <c r="C16" s="2">
        <v>899.0</v>
      </c>
      <c r="D16" s="2" t="s">
        <v>19</v>
      </c>
      <c r="E16" s="2" t="s">
        <v>50</v>
      </c>
      <c r="F16" s="2" t="s">
        <v>10</v>
      </c>
      <c r="G16" s="2" t="s">
        <v>11</v>
      </c>
    </row>
    <row r="17">
      <c r="A17" s="2">
        <v>2020.0</v>
      </c>
      <c r="B17" s="2" t="s">
        <v>51</v>
      </c>
      <c r="C17" s="2">
        <v>349.0</v>
      </c>
      <c r="D17" s="2" t="s">
        <v>52</v>
      </c>
      <c r="E17" s="2" t="s">
        <v>53</v>
      </c>
      <c r="F17" s="2" t="s">
        <v>10</v>
      </c>
      <c r="G17" s="2" t="s">
        <v>11</v>
      </c>
    </row>
    <row r="18">
      <c r="A18" s="2">
        <v>2020.0</v>
      </c>
      <c r="B18" s="2" t="s">
        <v>54</v>
      </c>
      <c r="C18" s="2">
        <v>249.0</v>
      </c>
      <c r="D18" s="2" t="s">
        <v>55</v>
      </c>
      <c r="E18" s="2" t="s">
        <v>56</v>
      </c>
      <c r="F18" s="2" t="s">
        <v>41</v>
      </c>
      <c r="G18" s="2" t="s">
        <v>11</v>
      </c>
    </row>
    <row r="19">
      <c r="A19" s="2">
        <v>2020.0</v>
      </c>
      <c r="B19" s="2" t="s">
        <v>57</v>
      </c>
      <c r="C19" s="2">
        <v>999.0</v>
      </c>
      <c r="D19" s="2" t="s">
        <v>58</v>
      </c>
      <c r="E19" s="2" t="s">
        <v>59</v>
      </c>
      <c r="F19" s="2" t="s">
        <v>10</v>
      </c>
      <c r="G19" s="2" t="s">
        <v>11</v>
      </c>
    </row>
    <row r="20">
      <c r="A20" s="2">
        <v>2021.0</v>
      </c>
      <c r="B20" s="2" t="s">
        <v>60</v>
      </c>
      <c r="C20" s="2">
        <v>499.0</v>
      </c>
      <c r="D20" s="2" t="s">
        <v>47</v>
      </c>
      <c r="E20" s="2" t="s">
        <v>61</v>
      </c>
      <c r="F20" s="2" t="s">
        <v>10</v>
      </c>
      <c r="G20" s="2" t="s">
        <v>11</v>
      </c>
    </row>
    <row r="21">
      <c r="A21" s="2">
        <v>2021.0</v>
      </c>
      <c r="B21" s="2" t="s">
        <v>62</v>
      </c>
      <c r="C21" s="2">
        <v>199.0</v>
      </c>
      <c r="D21" s="2" t="s">
        <v>22</v>
      </c>
      <c r="E21" s="2" t="s">
        <v>63</v>
      </c>
      <c r="F21" s="2" t="s">
        <v>35</v>
      </c>
      <c r="G21" s="2" t="s">
        <v>11</v>
      </c>
    </row>
    <row r="22">
      <c r="A22" s="2">
        <v>2021.0</v>
      </c>
      <c r="B22" s="2" t="s">
        <v>64</v>
      </c>
      <c r="C22" s="2">
        <v>249.0</v>
      </c>
      <c r="D22" s="2" t="s">
        <v>16</v>
      </c>
      <c r="E22" s="2" t="s">
        <v>65</v>
      </c>
      <c r="F22" s="2" t="s">
        <v>41</v>
      </c>
      <c r="G22" s="2" t="s">
        <v>11</v>
      </c>
    </row>
    <row r="23">
      <c r="A23" s="2">
        <v>2021.0</v>
      </c>
      <c r="B23" s="2" t="s">
        <v>66</v>
      </c>
      <c r="C23" s="2">
        <v>799.0</v>
      </c>
      <c r="D23" s="2" t="s">
        <v>67</v>
      </c>
      <c r="E23" s="2" t="s">
        <v>68</v>
      </c>
      <c r="F23" s="2" t="s">
        <v>10</v>
      </c>
      <c r="G23" s="2" t="s">
        <v>11</v>
      </c>
    </row>
    <row r="24">
      <c r="A24" s="2">
        <v>2021.0</v>
      </c>
      <c r="B24" s="2" t="s">
        <v>69</v>
      </c>
      <c r="C24" s="2">
        <v>1799.0</v>
      </c>
      <c r="D24" s="2" t="s">
        <v>70</v>
      </c>
      <c r="E24" s="2" t="s">
        <v>71</v>
      </c>
      <c r="F24" s="2" t="s">
        <v>10</v>
      </c>
      <c r="G24" s="2" t="s">
        <v>11</v>
      </c>
    </row>
    <row r="25">
      <c r="A25" s="2">
        <v>2022.0</v>
      </c>
      <c r="B25" s="2" t="s">
        <v>72</v>
      </c>
      <c r="C25" s="2">
        <v>449.0</v>
      </c>
      <c r="D25" s="2" t="s">
        <v>52</v>
      </c>
      <c r="E25" s="2" t="s">
        <v>73</v>
      </c>
      <c r="F25" s="2" t="s">
        <v>10</v>
      </c>
      <c r="G25" s="2" t="s">
        <v>11</v>
      </c>
    </row>
    <row r="26">
      <c r="A26" s="2">
        <v>2022.0</v>
      </c>
      <c r="B26" s="2" t="s">
        <v>74</v>
      </c>
      <c r="C26" s="2">
        <v>349.0</v>
      </c>
      <c r="D26" s="2" t="s">
        <v>13</v>
      </c>
      <c r="E26" s="2" t="s">
        <v>75</v>
      </c>
      <c r="F26" s="2" t="s">
        <v>35</v>
      </c>
      <c r="G26" s="2" t="s">
        <v>11</v>
      </c>
    </row>
    <row r="27">
      <c r="A27" s="2">
        <v>2022.0</v>
      </c>
      <c r="B27" s="2" t="s">
        <v>76</v>
      </c>
      <c r="C27" s="2">
        <v>299.0</v>
      </c>
      <c r="D27" s="2" t="s">
        <v>47</v>
      </c>
      <c r="E27" s="2" t="s">
        <v>65</v>
      </c>
      <c r="F27" s="2" t="s">
        <v>41</v>
      </c>
      <c r="G27" s="2" t="s">
        <v>11</v>
      </c>
    </row>
    <row r="28">
      <c r="A28" s="2">
        <v>2022.0</v>
      </c>
      <c r="B28" s="2" t="s">
        <v>77</v>
      </c>
      <c r="C28" s="2">
        <v>999.0</v>
      </c>
      <c r="D28" s="2" t="s">
        <v>78</v>
      </c>
      <c r="E28" s="2" t="s">
        <v>79</v>
      </c>
      <c r="F28" s="2" t="s">
        <v>10</v>
      </c>
      <c r="G28" s="2" t="s">
        <v>11</v>
      </c>
    </row>
    <row r="29">
      <c r="A29" s="2">
        <v>2022.0</v>
      </c>
      <c r="B29" s="2" t="s">
        <v>80</v>
      </c>
      <c r="C29" s="2">
        <v>1099.0</v>
      </c>
      <c r="D29" s="2" t="s">
        <v>81</v>
      </c>
      <c r="E29" s="2" t="s">
        <v>82</v>
      </c>
      <c r="F29" s="2" t="s">
        <v>10</v>
      </c>
      <c r="G29" s="2" t="s">
        <v>11</v>
      </c>
    </row>
    <row r="30">
      <c r="A30" s="2">
        <v>2023.0</v>
      </c>
      <c r="B30" s="2" t="s">
        <v>83</v>
      </c>
      <c r="C30" s="2">
        <v>499.0</v>
      </c>
      <c r="D30" s="2" t="s">
        <v>58</v>
      </c>
      <c r="E30" s="2" t="s">
        <v>84</v>
      </c>
      <c r="F30" s="2" t="s">
        <v>10</v>
      </c>
      <c r="G30" s="2" t="s">
        <v>11</v>
      </c>
    </row>
    <row r="31">
      <c r="A31" s="2">
        <v>2023.0</v>
      </c>
      <c r="B31" s="2" t="s">
        <v>85</v>
      </c>
      <c r="C31" s="2">
        <v>399.0</v>
      </c>
      <c r="D31" s="2" t="s">
        <v>86</v>
      </c>
      <c r="E31" s="2" t="s">
        <v>87</v>
      </c>
      <c r="F31" s="2" t="s">
        <v>35</v>
      </c>
      <c r="G31" s="2" t="s">
        <v>11</v>
      </c>
    </row>
    <row r="32">
      <c r="A32" s="2">
        <v>2023.0</v>
      </c>
      <c r="B32" s="2" t="s">
        <v>88</v>
      </c>
      <c r="C32" s="2">
        <v>349.0</v>
      </c>
      <c r="D32" s="2" t="s">
        <v>16</v>
      </c>
      <c r="E32" s="2" t="s">
        <v>45</v>
      </c>
      <c r="F32" s="2" t="s">
        <v>41</v>
      </c>
      <c r="G32" s="2" t="s">
        <v>11</v>
      </c>
    </row>
    <row r="33">
      <c r="A33" s="2">
        <v>2023.0</v>
      </c>
      <c r="B33" s="2" t="s">
        <v>89</v>
      </c>
      <c r="C33" s="2">
        <v>999.0</v>
      </c>
      <c r="D33" s="2" t="s">
        <v>90</v>
      </c>
      <c r="E33" s="2" t="s">
        <v>91</v>
      </c>
      <c r="F33" s="2" t="s">
        <v>10</v>
      </c>
      <c r="G33" s="2" t="s">
        <v>11</v>
      </c>
    </row>
    <row r="34">
      <c r="A34" s="2">
        <v>2023.0</v>
      </c>
      <c r="B34" s="2" t="s">
        <v>92</v>
      </c>
      <c r="C34" s="2">
        <v>1999.0</v>
      </c>
      <c r="D34" s="2" t="s">
        <v>8</v>
      </c>
      <c r="E34" s="2" t="s">
        <v>93</v>
      </c>
      <c r="F34" s="2" t="s">
        <v>10</v>
      </c>
      <c r="G34" s="2" t="s">
        <v>11</v>
      </c>
    </row>
    <row r="35">
      <c r="A35" s="2">
        <v>2015.0</v>
      </c>
      <c r="B35" s="2" t="s">
        <v>94</v>
      </c>
      <c r="C35" s="2">
        <v>99.0</v>
      </c>
      <c r="D35" s="2" t="s">
        <v>70</v>
      </c>
      <c r="E35" s="2" t="s">
        <v>95</v>
      </c>
      <c r="F35" s="2" t="s">
        <v>96</v>
      </c>
      <c r="G35" s="2" t="s">
        <v>97</v>
      </c>
    </row>
    <row r="36">
      <c r="A36" s="2">
        <v>2017.0</v>
      </c>
      <c r="B36" s="2" t="s">
        <v>98</v>
      </c>
      <c r="C36" s="2">
        <v>149.0</v>
      </c>
      <c r="D36" s="2" t="s">
        <v>81</v>
      </c>
      <c r="E36" s="2" t="s">
        <v>99</v>
      </c>
      <c r="F36" s="2" t="s">
        <v>100</v>
      </c>
      <c r="G36" s="2" t="s">
        <v>97</v>
      </c>
    </row>
    <row r="37">
      <c r="A37" s="2">
        <v>2019.0</v>
      </c>
      <c r="B37" s="2" t="s">
        <v>101</v>
      </c>
      <c r="C37" s="2">
        <v>199.0</v>
      </c>
      <c r="D37" s="2" t="s">
        <v>8</v>
      </c>
      <c r="E37" s="2" t="s">
        <v>102</v>
      </c>
      <c r="F37" s="2" t="s">
        <v>100</v>
      </c>
      <c r="G37" s="2" t="s">
        <v>97</v>
      </c>
    </row>
    <row r="38">
      <c r="A38" s="2">
        <v>2021.0</v>
      </c>
      <c r="B38" s="2" t="s">
        <v>103</v>
      </c>
      <c r="C38" s="2">
        <v>299.0</v>
      </c>
      <c r="D38" s="2" t="s">
        <v>104</v>
      </c>
      <c r="E38" s="2" t="s">
        <v>105</v>
      </c>
      <c r="F38" s="2" t="s">
        <v>10</v>
      </c>
      <c r="G38" s="2" t="s">
        <v>97</v>
      </c>
    </row>
    <row r="39">
      <c r="A39" s="2">
        <v>2023.0</v>
      </c>
      <c r="B39" s="2" t="s">
        <v>106</v>
      </c>
      <c r="C39" s="2">
        <v>399.0</v>
      </c>
      <c r="D39" s="2" t="s">
        <v>22</v>
      </c>
      <c r="E39" s="2" t="s">
        <v>9</v>
      </c>
      <c r="F39" s="2" t="s">
        <v>10</v>
      </c>
      <c r="G39" s="2" t="s">
        <v>97</v>
      </c>
    </row>
    <row r="40">
      <c r="A40" s="2">
        <v>2013.0</v>
      </c>
      <c r="B40" s="2" t="s">
        <v>107</v>
      </c>
      <c r="C40" s="2">
        <v>129.0</v>
      </c>
      <c r="D40" s="2" t="s">
        <v>8</v>
      </c>
      <c r="E40" s="2" t="s">
        <v>108</v>
      </c>
      <c r="F40" s="2" t="s">
        <v>35</v>
      </c>
      <c r="G40" s="2" t="s">
        <v>109</v>
      </c>
    </row>
    <row r="41">
      <c r="A41" s="2">
        <v>2016.0</v>
      </c>
      <c r="B41" s="2" t="s">
        <v>110</v>
      </c>
      <c r="C41" s="2">
        <v>179.0</v>
      </c>
      <c r="D41" s="2" t="s">
        <v>13</v>
      </c>
      <c r="E41" s="2" t="s">
        <v>111</v>
      </c>
      <c r="F41" s="2" t="s">
        <v>23</v>
      </c>
      <c r="G41" s="2" t="s">
        <v>109</v>
      </c>
    </row>
    <row r="42">
      <c r="A42" s="2">
        <v>2018.0</v>
      </c>
      <c r="B42" s="2" t="s">
        <v>112</v>
      </c>
      <c r="C42" s="2">
        <v>199.0</v>
      </c>
      <c r="D42" s="2" t="s">
        <v>16</v>
      </c>
      <c r="E42" s="2" t="s">
        <v>113</v>
      </c>
      <c r="F42" s="2" t="s">
        <v>10</v>
      </c>
      <c r="G42" s="2" t="s">
        <v>109</v>
      </c>
    </row>
    <row r="43">
      <c r="A43" s="2">
        <v>2020.0</v>
      </c>
      <c r="B43" s="2" t="s">
        <v>114</v>
      </c>
      <c r="C43" s="2">
        <v>249.0</v>
      </c>
      <c r="D43" s="2" t="s">
        <v>58</v>
      </c>
      <c r="E43" s="2" t="s">
        <v>115</v>
      </c>
      <c r="F43" s="2" t="s">
        <v>10</v>
      </c>
      <c r="G43" s="2" t="s">
        <v>109</v>
      </c>
    </row>
    <row r="44">
      <c r="A44" s="2">
        <v>2023.0</v>
      </c>
      <c r="B44" s="2" t="s">
        <v>116</v>
      </c>
      <c r="C44" s="2">
        <v>299.0</v>
      </c>
      <c r="D44" s="2" t="s">
        <v>25</v>
      </c>
      <c r="E44" s="2" t="s">
        <v>117</v>
      </c>
      <c r="F44" s="2" t="s">
        <v>10</v>
      </c>
      <c r="G44" s="2" t="s">
        <v>109</v>
      </c>
    </row>
    <row r="45">
      <c r="A45" s="2">
        <v>2014.0</v>
      </c>
      <c r="B45" s="2" t="s">
        <v>118</v>
      </c>
      <c r="C45" s="2">
        <v>299.0</v>
      </c>
      <c r="D45" s="2" t="s">
        <v>119</v>
      </c>
      <c r="E45" s="2" t="s">
        <v>120</v>
      </c>
      <c r="F45" s="2" t="s">
        <v>10</v>
      </c>
      <c r="G45" s="2" t="s">
        <v>121</v>
      </c>
    </row>
    <row r="46">
      <c r="A46" s="2">
        <v>2016.0</v>
      </c>
      <c r="B46" s="2" t="s">
        <v>122</v>
      </c>
      <c r="C46" s="2">
        <v>399.0</v>
      </c>
      <c r="D46" s="2" t="s">
        <v>123</v>
      </c>
      <c r="E46" s="2" t="s">
        <v>124</v>
      </c>
      <c r="F46" s="2" t="s">
        <v>10</v>
      </c>
      <c r="G46" s="2" t="s">
        <v>121</v>
      </c>
    </row>
    <row r="47">
      <c r="A47" s="2">
        <v>2018.0</v>
      </c>
      <c r="B47" s="2" t="s">
        <v>125</v>
      </c>
      <c r="C47" s="2">
        <v>529.0</v>
      </c>
      <c r="D47" s="2" t="s">
        <v>126</v>
      </c>
      <c r="E47" s="2" t="s">
        <v>127</v>
      </c>
      <c r="F47" s="2" t="s">
        <v>10</v>
      </c>
      <c r="G47" s="2" t="s">
        <v>121</v>
      </c>
    </row>
    <row r="48">
      <c r="A48" s="2">
        <v>2020.0</v>
      </c>
      <c r="B48" s="2" t="s">
        <v>128</v>
      </c>
      <c r="C48" s="2">
        <v>699.0</v>
      </c>
      <c r="D48" s="2" t="s">
        <v>70</v>
      </c>
      <c r="E48" s="2" t="s">
        <v>129</v>
      </c>
      <c r="F48" s="2" t="s">
        <v>10</v>
      </c>
      <c r="G48" s="2" t="s">
        <v>121</v>
      </c>
    </row>
    <row r="49">
      <c r="A49" s="2">
        <v>2022.0</v>
      </c>
      <c r="B49" s="2" t="s">
        <v>130</v>
      </c>
      <c r="C49" s="2">
        <v>899.0</v>
      </c>
      <c r="D49" s="2" t="s">
        <v>131</v>
      </c>
      <c r="E49" s="2" t="s">
        <v>132</v>
      </c>
      <c r="F49" s="2" t="s">
        <v>10</v>
      </c>
      <c r="G49" s="2" t="s">
        <v>121</v>
      </c>
    </row>
    <row r="50">
      <c r="A50" s="2">
        <v>2018.0</v>
      </c>
      <c r="B50" s="2" t="s">
        <v>133</v>
      </c>
      <c r="C50" s="2">
        <v>299.0</v>
      </c>
      <c r="D50" s="2" t="s">
        <v>123</v>
      </c>
      <c r="E50" s="2" t="s">
        <v>134</v>
      </c>
      <c r="F50" s="2" t="s">
        <v>35</v>
      </c>
      <c r="G50" s="2" t="s">
        <v>135</v>
      </c>
    </row>
    <row r="51">
      <c r="A51" s="2">
        <v>2019.0</v>
      </c>
      <c r="B51" s="2" t="s">
        <v>136</v>
      </c>
      <c r="C51" s="2">
        <v>349.0</v>
      </c>
      <c r="D51" s="2" t="s">
        <v>137</v>
      </c>
      <c r="E51" s="2" t="s">
        <v>138</v>
      </c>
      <c r="F51" s="2" t="s">
        <v>35</v>
      </c>
      <c r="G51" s="2" t="s">
        <v>135</v>
      </c>
    </row>
    <row r="52">
      <c r="A52" s="2">
        <v>2020.0</v>
      </c>
      <c r="B52" s="2" t="s">
        <v>139</v>
      </c>
      <c r="C52" s="2">
        <v>499.0</v>
      </c>
      <c r="D52" s="2" t="s">
        <v>123</v>
      </c>
      <c r="E52" s="2" t="s">
        <v>140</v>
      </c>
      <c r="F52" s="2" t="s">
        <v>23</v>
      </c>
      <c r="G52" s="2" t="s">
        <v>135</v>
      </c>
    </row>
    <row r="53">
      <c r="A53" s="2">
        <v>2021.0</v>
      </c>
      <c r="B53" s="2" t="s">
        <v>141</v>
      </c>
      <c r="C53" s="2">
        <v>399.0</v>
      </c>
      <c r="D53" s="2" t="s">
        <v>126</v>
      </c>
      <c r="E53" s="2" t="s">
        <v>142</v>
      </c>
      <c r="F53" s="2" t="s">
        <v>10</v>
      </c>
      <c r="G53" s="2" t="str">
        <f>IFERROR(__xludf.DUMMYFUNCTION("REGEXEXTRACT(B53,""[A-Za-z]+"")"),"POCO")</f>
        <v>POCO</v>
      </c>
    </row>
    <row r="54">
      <c r="A54" s="2">
        <v>2023.0</v>
      </c>
      <c r="B54" s="2" t="s">
        <v>143</v>
      </c>
      <c r="C54" s="2">
        <v>699.0</v>
      </c>
      <c r="D54" s="2" t="s">
        <v>70</v>
      </c>
      <c r="E54" s="2" t="s">
        <v>129</v>
      </c>
      <c r="F54" s="2" t="s">
        <v>10</v>
      </c>
      <c r="G54" s="2" t="str">
        <f>IFERROR(__xludf.DUMMYFUNCTION("REGEXEXTRACT(B54,""[A-Za-z]+"")"),"POCO")</f>
        <v>POCO</v>
      </c>
    </row>
    <row r="55">
      <c r="A55" s="2">
        <v>2019.0</v>
      </c>
      <c r="B55" s="2" t="s">
        <v>144</v>
      </c>
      <c r="C55" s="2">
        <v>599.0</v>
      </c>
      <c r="D55" s="2" t="s">
        <v>119</v>
      </c>
      <c r="E55" s="2" t="s">
        <v>134</v>
      </c>
      <c r="F55" s="2" t="s">
        <v>35</v>
      </c>
      <c r="G55" s="3" t="str">
        <f>IFERROR(__xludf.DUMMYFUNCTION("REGEXEXTRACT(B55,""[A-Za-z]+"")"),"iQOO")</f>
        <v>iQOO</v>
      </c>
    </row>
    <row r="56">
      <c r="A56" s="2">
        <v>2020.0</v>
      </c>
      <c r="B56" s="2" t="s">
        <v>145</v>
      </c>
      <c r="C56" s="2">
        <v>699.0</v>
      </c>
      <c r="D56" s="2" t="s">
        <v>123</v>
      </c>
      <c r="E56" s="2" t="s">
        <v>146</v>
      </c>
      <c r="F56" s="2" t="s">
        <v>35</v>
      </c>
      <c r="G56" s="3" t="str">
        <f>IFERROR(__xludf.DUMMYFUNCTION("REGEXEXTRACT(B56,""[A-Za-z]+"")"),"iQOO")</f>
        <v>iQOO</v>
      </c>
    </row>
    <row r="57">
      <c r="A57" s="2">
        <v>2021.0</v>
      </c>
      <c r="B57" s="2" t="s">
        <v>147</v>
      </c>
      <c r="C57" s="2">
        <v>799.0</v>
      </c>
      <c r="D57" s="2" t="s">
        <v>137</v>
      </c>
      <c r="E57" s="2" t="s">
        <v>148</v>
      </c>
      <c r="F57" s="2" t="s">
        <v>10</v>
      </c>
      <c r="G57" s="3" t="str">
        <f>IFERROR(__xludf.DUMMYFUNCTION("REGEXEXTRACT(B57,""[A-Za-z]+"")"),"iQOO")</f>
        <v>iQOO</v>
      </c>
    </row>
    <row r="58">
      <c r="A58" s="2">
        <v>2022.0</v>
      </c>
      <c r="B58" s="2" t="s">
        <v>149</v>
      </c>
      <c r="C58" s="2">
        <v>999.0</v>
      </c>
      <c r="D58" s="2" t="s">
        <v>126</v>
      </c>
      <c r="E58" s="2" t="s">
        <v>150</v>
      </c>
      <c r="F58" s="2" t="s">
        <v>10</v>
      </c>
      <c r="G58" s="3" t="str">
        <f>IFERROR(__xludf.DUMMYFUNCTION("REGEXEXTRACT(B58,""[A-Za-z]+"")"),"iQOO")</f>
        <v>iQOO</v>
      </c>
    </row>
    <row r="59">
      <c r="A59" s="2">
        <v>2023.0</v>
      </c>
      <c r="B59" s="2" t="s">
        <v>151</v>
      </c>
      <c r="C59" s="2">
        <v>1099.0</v>
      </c>
      <c r="D59" s="2" t="s">
        <v>70</v>
      </c>
      <c r="E59" s="2" t="s">
        <v>152</v>
      </c>
      <c r="F59" s="2" t="s">
        <v>10</v>
      </c>
      <c r="G59" s="3" t="str">
        <f>IFERROR(__xludf.DUMMYFUNCTION("REGEXEXTRACT(B59,""[A-Za-z]+"")"),"iQOO")</f>
        <v>iQOO</v>
      </c>
    </row>
    <row r="60">
      <c r="A60" s="2">
        <v>2018.0</v>
      </c>
      <c r="B60" s="2" t="s">
        <v>153</v>
      </c>
      <c r="C60" s="2">
        <v>399.0</v>
      </c>
      <c r="D60" s="2" t="s">
        <v>119</v>
      </c>
      <c r="E60" s="2" t="s">
        <v>154</v>
      </c>
      <c r="F60" s="2" t="s">
        <v>10</v>
      </c>
      <c r="G60" s="2" t="str">
        <f>IFERROR(__xludf.DUMMYFUNCTION("REGEXEXTRACT(B60,""[A-Za-z]+"")"),"RedMagic")</f>
        <v>RedMagic</v>
      </c>
    </row>
    <row r="61">
      <c r="A61" s="2">
        <v>2019.0</v>
      </c>
      <c r="B61" s="2" t="s">
        <v>155</v>
      </c>
      <c r="C61" s="2">
        <v>479.0</v>
      </c>
      <c r="D61" s="2" t="s">
        <v>123</v>
      </c>
      <c r="E61" s="2" t="s">
        <v>156</v>
      </c>
      <c r="F61" s="2" t="s">
        <v>10</v>
      </c>
      <c r="G61" s="4" t="str">
        <f>IFERROR(__xludf.DUMMYFUNCTION("REGEXEXTRACT(B61,""[A-Za-z]+"")"),"RedMagic")</f>
        <v>RedMagic</v>
      </c>
    </row>
    <row r="62">
      <c r="A62" s="2">
        <v>2020.0</v>
      </c>
      <c r="B62" s="2" t="s">
        <v>157</v>
      </c>
      <c r="C62" s="2">
        <v>579.0</v>
      </c>
      <c r="D62" s="2" t="s">
        <v>137</v>
      </c>
      <c r="E62" s="2" t="s">
        <v>158</v>
      </c>
      <c r="F62" s="2" t="s">
        <v>10</v>
      </c>
      <c r="G62" s="4" t="str">
        <f>IFERROR(__xludf.DUMMYFUNCTION("REGEXEXTRACT(B62,""[A-Za-z]+"")"),"RedMagic")</f>
        <v>RedMagic</v>
      </c>
    </row>
    <row r="63">
      <c r="A63" s="2">
        <v>2021.0</v>
      </c>
      <c r="B63" s="2" t="s">
        <v>159</v>
      </c>
      <c r="C63" s="2">
        <v>599.0</v>
      </c>
      <c r="D63" s="2" t="s">
        <v>126</v>
      </c>
      <c r="E63" s="2" t="s">
        <v>160</v>
      </c>
      <c r="F63" s="2" t="s">
        <v>10</v>
      </c>
      <c r="G63" s="4" t="str">
        <f>IFERROR(__xludf.DUMMYFUNCTION("REGEXEXTRACT(B63,""[A-Za-z]+"")"),"RedMagic")</f>
        <v>RedMagic</v>
      </c>
    </row>
    <row r="64">
      <c r="A64" s="2">
        <v>2023.0</v>
      </c>
      <c r="B64" s="2" t="s">
        <v>161</v>
      </c>
      <c r="C64" s="2">
        <v>699.0</v>
      </c>
      <c r="D64" s="2" t="s">
        <v>70</v>
      </c>
      <c r="E64" s="2" t="s">
        <v>162</v>
      </c>
      <c r="F64" s="2" t="s">
        <v>10</v>
      </c>
      <c r="G64" s="4" t="str">
        <f>IFERROR(__xludf.DUMMYFUNCTION("REGEXEXTRACT(B64,""[A-Za-z]+"")"),"RedMagic")</f>
        <v>RedMagic</v>
      </c>
    </row>
    <row r="65">
      <c r="A65" s="2">
        <v>2015.0</v>
      </c>
      <c r="B65" s="2" t="s">
        <v>163</v>
      </c>
      <c r="C65" s="2">
        <v>399.0</v>
      </c>
      <c r="D65" s="2" t="s">
        <v>70</v>
      </c>
      <c r="E65" s="2" t="s">
        <v>102</v>
      </c>
      <c r="F65" s="2" t="s">
        <v>35</v>
      </c>
      <c r="G65" s="4" t="str">
        <f>IFERROR(__xludf.DUMMYFUNCTION("REGEXEXTRACT(B65,""[A-Za-z]+"")"),"Vivo")</f>
        <v>Vivo</v>
      </c>
    </row>
    <row r="66">
      <c r="A66" s="2">
        <v>2018.0</v>
      </c>
      <c r="B66" s="2" t="s">
        <v>164</v>
      </c>
      <c r="C66" s="2">
        <v>699.0</v>
      </c>
      <c r="D66" s="2" t="s">
        <v>81</v>
      </c>
      <c r="E66" s="2" t="s">
        <v>165</v>
      </c>
      <c r="F66" s="2" t="s">
        <v>35</v>
      </c>
      <c r="G66" s="4" t="str">
        <f>IFERROR(__xludf.DUMMYFUNCTION("REGEXEXTRACT(B66,""[A-Za-z]+"")"),"Vivo")</f>
        <v>Vivo</v>
      </c>
    </row>
    <row r="67">
      <c r="A67" s="2">
        <v>2020.0</v>
      </c>
      <c r="B67" s="2" t="s">
        <v>166</v>
      </c>
      <c r="C67" s="2">
        <v>749.0</v>
      </c>
      <c r="D67" s="2" t="s">
        <v>8</v>
      </c>
      <c r="E67" s="2" t="s">
        <v>167</v>
      </c>
      <c r="F67" s="2" t="s">
        <v>10</v>
      </c>
      <c r="G67" s="4" t="str">
        <f>IFERROR(__xludf.DUMMYFUNCTION("REGEXEXTRACT(B67,""[A-Za-z]+"")"),"Vivo")</f>
        <v>Vivo</v>
      </c>
    </row>
    <row r="68">
      <c r="A68" s="2">
        <v>2022.0</v>
      </c>
      <c r="B68" s="2" t="s">
        <v>168</v>
      </c>
      <c r="C68" s="2">
        <v>1099.0</v>
      </c>
      <c r="D68" s="2" t="s">
        <v>70</v>
      </c>
      <c r="E68" s="2" t="s">
        <v>152</v>
      </c>
      <c r="F68" s="2" t="s">
        <v>10</v>
      </c>
      <c r="G68" s="4" t="str">
        <f>IFERROR(__xludf.DUMMYFUNCTION("REGEXEXTRACT(B68,""[A-Za-z]+"")"),"Vivo")</f>
        <v>Vivo</v>
      </c>
    </row>
    <row r="69">
      <c r="A69" s="2">
        <v>2023.0</v>
      </c>
      <c r="B69" s="2" t="s">
        <v>169</v>
      </c>
      <c r="C69" s="2">
        <v>1199.0</v>
      </c>
      <c r="D69" s="2" t="s">
        <v>81</v>
      </c>
      <c r="E69" s="2" t="s">
        <v>170</v>
      </c>
      <c r="F69" s="2" t="s">
        <v>10</v>
      </c>
      <c r="G69" s="4" t="str">
        <f>IFERROR(__xludf.DUMMYFUNCTION("REGEXEXTRACT(B69,""[A-Za-z]+"")"),"Vivo")</f>
        <v>Vivo</v>
      </c>
    </row>
    <row r="70">
      <c r="A70" s="2">
        <v>2014.0</v>
      </c>
      <c r="B70" s="2" t="s">
        <v>171</v>
      </c>
      <c r="C70" s="2">
        <v>499.0</v>
      </c>
      <c r="D70" s="2" t="s">
        <v>70</v>
      </c>
      <c r="E70" s="2" t="s">
        <v>172</v>
      </c>
      <c r="F70" s="2" t="s">
        <v>35</v>
      </c>
      <c r="G70" s="4" t="str">
        <f>IFERROR(__xludf.DUMMYFUNCTION("REGEXEXTRACT(B70,""[A-Za-z]+"")"),"Oppo")</f>
        <v>Oppo</v>
      </c>
    </row>
    <row r="71">
      <c r="A71" s="2">
        <v>2016.0</v>
      </c>
      <c r="B71" s="2" t="s">
        <v>173</v>
      </c>
      <c r="C71" s="2">
        <v>399.0</v>
      </c>
      <c r="D71" s="2" t="s">
        <v>8</v>
      </c>
      <c r="E71" s="2" t="s">
        <v>150</v>
      </c>
      <c r="F71" s="2" t="s">
        <v>35</v>
      </c>
      <c r="G71" s="4" t="str">
        <f>IFERROR(__xludf.DUMMYFUNCTION("REGEXEXTRACT(B71,""[A-Za-z]+"")"),"Oppo")</f>
        <v>Oppo</v>
      </c>
    </row>
    <row r="72">
      <c r="A72" s="2">
        <v>2018.0</v>
      </c>
      <c r="B72" s="2" t="s">
        <v>174</v>
      </c>
      <c r="C72" s="2">
        <v>999.0</v>
      </c>
      <c r="D72" s="2" t="s">
        <v>70</v>
      </c>
      <c r="E72" s="2" t="s">
        <v>175</v>
      </c>
      <c r="F72" s="2" t="s">
        <v>10</v>
      </c>
      <c r="G72" s="4" t="str">
        <f>IFERROR(__xludf.DUMMYFUNCTION("REGEXEXTRACT(B72,""[A-Za-z]+"")"),"Oppo")</f>
        <v>Oppo</v>
      </c>
    </row>
    <row r="73">
      <c r="A73" s="2">
        <v>2020.0</v>
      </c>
      <c r="B73" s="2" t="s">
        <v>176</v>
      </c>
      <c r="C73" s="2">
        <v>1099.0</v>
      </c>
      <c r="D73" s="2" t="s">
        <v>81</v>
      </c>
      <c r="E73" s="2" t="s">
        <v>82</v>
      </c>
      <c r="F73" s="2" t="s">
        <v>10</v>
      </c>
      <c r="G73" s="4" t="str">
        <f>IFERROR(__xludf.DUMMYFUNCTION("REGEXEXTRACT(B73,""[A-Za-z]+"")"),"Oppo")</f>
        <v>Oppo</v>
      </c>
    </row>
    <row r="74">
      <c r="A74" s="2">
        <v>2023.0</v>
      </c>
      <c r="B74" s="2" t="s">
        <v>177</v>
      </c>
      <c r="C74" s="2">
        <v>1199.0</v>
      </c>
      <c r="D74" s="2" t="s">
        <v>8</v>
      </c>
      <c r="E74" s="2" t="s">
        <v>178</v>
      </c>
      <c r="F74" s="2" t="s">
        <v>10</v>
      </c>
      <c r="G74" s="4" t="str">
        <f>IFERROR(__xludf.DUMMYFUNCTION("REGEXEXTRACT(B74,""[A-Za-z]+"")"),"Oppo")</f>
        <v>Oppo</v>
      </c>
    </row>
    <row r="75">
      <c r="A75" s="2">
        <v>2008.0</v>
      </c>
      <c r="B75" s="2" t="s">
        <v>179</v>
      </c>
      <c r="C75" s="2">
        <v>399.0</v>
      </c>
      <c r="D75" s="2" t="s">
        <v>81</v>
      </c>
      <c r="E75" s="2" t="s">
        <v>180</v>
      </c>
      <c r="F75" s="2" t="s">
        <v>10</v>
      </c>
      <c r="G75" s="4" t="str">
        <f>IFERROR(__xludf.DUMMYFUNCTION("REGEXEXTRACT(B75,""[A-Za-z]+"")"),"Motorola")</f>
        <v>Motorola</v>
      </c>
    </row>
    <row r="76">
      <c r="A76" s="2">
        <v>2013.0</v>
      </c>
      <c r="B76" s="2" t="s">
        <v>181</v>
      </c>
      <c r="C76" s="2">
        <v>179.0</v>
      </c>
      <c r="D76" s="2" t="s">
        <v>8</v>
      </c>
      <c r="E76" s="2" t="s">
        <v>182</v>
      </c>
      <c r="F76" s="2" t="s">
        <v>10</v>
      </c>
      <c r="G76" s="4" t="str">
        <f>IFERROR(__xludf.DUMMYFUNCTION("REGEXEXTRACT(B76,""[A-Za-z]+"")"),"Motorola")</f>
        <v>Motorola</v>
      </c>
    </row>
    <row r="77">
      <c r="A77" s="2">
        <v>2015.0</v>
      </c>
      <c r="B77" s="2" t="s">
        <v>183</v>
      </c>
      <c r="C77" s="2">
        <v>499.0</v>
      </c>
      <c r="D77" s="2" t="s">
        <v>131</v>
      </c>
      <c r="E77" s="2" t="s">
        <v>184</v>
      </c>
      <c r="F77" s="2" t="s">
        <v>10</v>
      </c>
      <c r="G77" s="4" t="str">
        <f>IFERROR(__xludf.DUMMYFUNCTION("REGEXEXTRACT(B77,""[A-Za-z]+"")"),"Motorola")</f>
        <v>Motorola</v>
      </c>
    </row>
    <row r="78">
      <c r="A78" s="2">
        <v>2017.0</v>
      </c>
      <c r="B78" s="2" t="s">
        <v>185</v>
      </c>
      <c r="C78" s="2">
        <v>720.0</v>
      </c>
      <c r="D78" s="2" t="s">
        <v>126</v>
      </c>
      <c r="E78" s="2" t="s">
        <v>186</v>
      </c>
      <c r="F78" s="2" t="s">
        <v>10</v>
      </c>
      <c r="G78" s="4" t="str">
        <f>IFERROR(__xludf.DUMMYFUNCTION("REGEXEXTRACT(B78,""[A-Za-z]+"")"),"Motorola")</f>
        <v>Motorola</v>
      </c>
    </row>
    <row r="79">
      <c r="A79" s="2">
        <v>2020.0</v>
      </c>
      <c r="B79" s="2" t="s">
        <v>187</v>
      </c>
      <c r="C79" s="2">
        <v>999.0</v>
      </c>
      <c r="D79" s="2" t="s">
        <v>123</v>
      </c>
      <c r="E79" s="2" t="s">
        <v>102</v>
      </c>
      <c r="F79" s="2" t="s">
        <v>10</v>
      </c>
      <c r="G79" s="4" t="str">
        <f>IFERROR(__xludf.DUMMYFUNCTION("REGEXEXTRACT(B79,""[A-Za-z]+"")"),"Motorola")</f>
        <v>Motorola</v>
      </c>
    </row>
    <row r="80">
      <c r="A80" s="2">
        <v>2012.0</v>
      </c>
      <c r="B80" s="2" t="s">
        <v>188</v>
      </c>
      <c r="C80" s="2">
        <v>499.0</v>
      </c>
      <c r="D80" s="2" t="s">
        <v>70</v>
      </c>
      <c r="E80" s="2" t="s">
        <v>172</v>
      </c>
      <c r="F80" s="2" t="s">
        <v>23</v>
      </c>
      <c r="G80" s="4" t="str">
        <f>IFERROR(__xludf.DUMMYFUNCTION("REGEXEXTRACT(B80,""[A-Za-z]+"")"),"Huawei")</f>
        <v>Huawei</v>
      </c>
    </row>
    <row r="81">
      <c r="A81" s="2">
        <v>2015.0</v>
      </c>
      <c r="B81" s="2" t="s">
        <v>189</v>
      </c>
      <c r="C81" s="2">
        <v>649.0</v>
      </c>
      <c r="D81" s="2" t="s">
        <v>8</v>
      </c>
      <c r="E81" s="2" t="s">
        <v>190</v>
      </c>
      <c r="F81" s="2" t="s">
        <v>10</v>
      </c>
      <c r="G81" s="4" t="str">
        <f>IFERROR(__xludf.DUMMYFUNCTION("REGEXEXTRACT(B81,""[A-Za-z]+"")"),"Huawei")</f>
        <v>Huawei</v>
      </c>
    </row>
    <row r="82">
      <c r="A82" s="2">
        <v>2018.0</v>
      </c>
      <c r="B82" s="2" t="s">
        <v>191</v>
      </c>
      <c r="C82" s="2">
        <v>899.0</v>
      </c>
      <c r="D82" s="2" t="s">
        <v>13</v>
      </c>
      <c r="E82" s="2" t="s">
        <v>192</v>
      </c>
      <c r="F82" s="2" t="s">
        <v>10</v>
      </c>
      <c r="G82" s="4" t="str">
        <f>IFERROR(__xludf.DUMMYFUNCTION("REGEXEXTRACT(B82,""[A-Za-z]+"")"),"Huawei")</f>
        <v>Huawei</v>
      </c>
    </row>
    <row r="83">
      <c r="A83" s="2">
        <v>2020.0</v>
      </c>
      <c r="B83" s="2" t="s">
        <v>193</v>
      </c>
      <c r="C83" s="2">
        <v>999.0</v>
      </c>
      <c r="D83" s="2" t="s">
        <v>16</v>
      </c>
      <c r="E83" s="2" t="s">
        <v>194</v>
      </c>
      <c r="F83" s="2" t="s">
        <v>10</v>
      </c>
      <c r="G83" s="4" t="str">
        <f>IFERROR(__xludf.DUMMYFUNCTION("REGEXEXTRACT(B83,""[A-Za-z]+"")"),"Huawei")</f>
        <v>Huawei</v>
      </c>
    </row>
    <row r="84">
      <c r="A84" s="2">
        <v>2023.0</v>
      </c>
      <c r="B84" s="2" t="s">
        <v>195</v>
      </c>
      <c r="C84" s="2">
        <v>1099.0</v>
      </c>
      <c r="D84" s="2" t="s">
        <v>58</v>
      </c>
      <c r="E84" s="2" t="s">
        <v>196</v>
      </c>
      <c r="F84" s="2" t="s">
        <v>10</v>
      </c>
      <c r="G84" s="4" t="str">
        <f>IFERROR(__xludf.DUMMYFUNCTION("REGEXEXTRACT(B84,""[A-Za-z]+"")"),"Huawei")</f>
        <v>Huawei</v>
      </c>
    </row>
    <row r="85">
      <c r="A85" s="2">
        <v>2012.0</v>
      </c>
      <c r="B85" s="2" t="s">
        <v>197</v>
      </c>
      <c r="C85" s="2">
        <v>299.0</v>
      </c>
      <c r="D85" s="2" t="s">
        <v>198</v>
      </c>
      <c r="E85" s="2" t="s">
        <v>199</v>
      </c>
      <c r="F85" s="2" t="s">
        <v>35</v>
      </c>
      <c r="G85" s="4" t="str">
        <f>IFERROR(__xludf.DUMMYFUNCTION("REGEXEXTRACT(B85,""[A-Za-z]+"")"),"Xiaomi")</f>
        <v>Xiaomi</v>
      </c>
    </row>
    <row r="86">
      <c r="A86" s="2">
        <v>2015.0</v>
      </c>
      <c r="B86" s="2" t="s">
        <v>200</v>
      </c>
      <c r="C86" s="2">
        <v>249.0</v>
      </c>
      <c r="D86" s="2" t="s">
        <v>8</v>
      </c>
      <c r="E86" s="2" t="s">
        <v>172</v>
      </c>
      <c r="F86" s="2" t="s">
        <v>23</v>
      </c>
      <c r="G86" s="4" t="str">
        <f>IFERROR(__xludf.DUMMYFUNCTION("REGEXEXTRACT(B86,""[A-Za-z]+"")"),"Xiaomi")</f>
        <v>Xiaomi</v>
      </c>
    </row>
    <row r="87">
      <c r="A87" s="2">
        <v>2018.0</v>
      </c>
      <c r="B87" s="2" t="s">
        <v>201</v>
      </c>
      <c r="C87" s="2">
        <v>399.0</v>
      </c>
      <c r="D87" s="2" t="s">
        <v>22</v>
      </c>
      <c r="E87" s="2" t="s">
        <v>9</v>
      </c>
      <c r="F87" s="2" t="s">
        <v>10</v>
      </c>
      <c r="G87" s="4" t="str">
        <f>IFERROR(__xludf.DUMMYFUNCTION("REGEXEXTRACT(B87,""[A-Za-z]+"")"),"Xiaomi")</f>
        <v>Xiaomi</v>
      </c>
    </row>
    <row r="88">
      <c r="A88" s="2">
        <v>2020.0</v>
      </c>
      <c r="B88" s="2" t="s">
        <v>202</v>
      </c>
      <c r="C88" s="2">
        <v>599.0</v>
      </c>
      <c r="D88" s="2" t="s">
        <v>13</v>
      </c>
      <c r="E88" s="2" t="s">
        <v>203</v>
      </c>
      <c r="F88" s="2" t="s">
        <v>10</v>
      </c>
      <c r="G88" s="4" t="str">
        <f>IFERROR(__xludf.DUMMYFUNCTION("REGEXEXTRACT(B88,""[A-Za-z]+"")"),"Xiaomi")</f>
        <v>Xiaomi</v>
      </c>
    </row>
    <row r="89">
      <c r="A89" s="2">
        <v>2023.0</v>
      </c>
      <c r="B89" s="2" t="s">
        <v>204</v>
      </c>
      <c r="C89" s="2">
        <v>699.0</v>
      </c>
      <c r="D89" s="2" t="s">
        <v>37</v>
      </c>
      <c r="E89" s="2" t="s">
        <v>205</v>
      </c>
      <c r="F89" s="2" t="s">
        <v>206</v>
      </c>
      <c r="G89" s="4" t="str">
        <f>IFERROR(__xludf.DUMMYFUNCTION("REGEXEXTRACT(B89,""[A-Za-z]+"")"),"Xiaomi")</f>
        <v>Xiaomi</v>
      </c>
    </row>
    <row r="90">
      <c r="A90" s="2">
        <v>2006.0</v>
      </c>
      <c r="B90" s="2" t="s">
        <v>207</v>
      </c>
      <c r="C90" s="2">
        <v>450.0</v>
      </c>
      <c r="D90" s="2" t="s">
        <v>22</v>
      </c>
      <c r="E90" s="2" t="s">
        <v>208</v>
      </c>
      <c r="F90" s="2" t="s">
        <v>10</v>
      </c>
      <c r="G90" s="4" t="str">
        <f>IFERROR(__xludf.DUMMYFUNCTION("REGEXEXTRACT(B90,""[A-Za-z]+"")"),"Nokia")</f>
        <v>Nokia</v>
      </c>
    </row>
    <row r="91">
      <c r="A91" s="2">
        <v>2010.0</v>
      </c>
      <c r="B91" s="2" t="s">
        <v>209</v>
      </c>
      <c r="C91" s="2">
        <v>499.0</v>
      </c>
      <c r="D91" s="2" t="s">
        <v>81</v>
      </c>
      <c r="E91" s="2" t="s">
        <v>150</v>
      </c>
      <c r="F91" s="2" t="s">
        <v>10</v>
      </c>
      <c r="G91" s="4" t="str">
        <f>IFERROR(__xludf.DUMMYFUNCTION("REGEXEXTRACT(B91,""[A-Za-z]+"")"),"Nokia")</f>
        <v>Nokia</v>
      </c>
    </row>
    <row r="92">
      <c r="A92" s="2">
        <v>2013.0</v>
      </c>
      <c r="B92" s="2" t="s">
        <v>210</v>
      </c>
      <c r="C92" s="2">
        <v>199.0</v>
      </c>
      <c r="D92" s="2" t="s">
        <v>104</v>
      </c>
      <c r="E92" s="2" t="s">
        <v>160</v>
      </c>
      <c r="F92" s="2" t="s">
        <v>10</v>
      </c>
      <c r="G92" s="4" t="str">
        <f>IFERROR(__xludf.DUMMYFUNCTION("REGEXEXTRACT(B92,""[A-Za-z]+"")"),"Nokia")</f>
        <v>Nokia</v>
      </c>
    </row>
    <row r="93">
      <c r="A93" s="2">
        <v>2017.0</v>
      </c>
      <c r="B93" s="2" t="s">
        <v>211</v>
      </c>
      <c r="C93" s="2">
        <v>399.0</v>
      </c>
      <c r="D93" s="2" t="s">
        <v>70</v>
      </c>
      <c r="E93" s="2" t="s">
        <v>102</v>
      </c>
      <c r="F93" s="2" t="s">
        <v>10</v>
      </c>
      <c r="G93" s="4" t="str">
        <f>IFERROR(__xludf.DUMMYFUNCTION("REGEXEXTRACT(B93,""[A-Za-z]+"")"),"Nokia")</f>
        <v>Nokia</v>
      </c>
    </row>
    <row r="94">
      <c r="A94" s="2">
        <v>2020.0</v>
      </c>
      <c r="B94" s="2" t="s">
        <v>212</v>
      </c>
      <c r="C94" s="2">
        <v>699.0</v>
      </c>
      <c r="D94" s="2" t="s">
        <v>137</v>
      </c>
      <c r="E94" s="2" t="s">
        <v>213</v>
      </c>
      <c r="F94" s="2" t="s">
        <v>10</v>
      </c>
      <c r="G94" s="4" t="str">
        <f>IFERROR(__xludf.DUMMYFUNCTION("REGEXEXTRACT(B94,""[A-Za-z]+"")"),"Nokia")</f>
        <v>Nokia</v>
      </c>
    </row>
    <row r="95">
      <c r="A95" s="2">
        <v>2013.0</v>
      </c>
      <c r="B95" s="2" t="s">
        <v>214</v>
      </c>
      <c r="C95" s="2">
        <v>549.0</v>
      </c>
      <c r="D95" s="2" t="s">
        <v>123</v>
      </c>
      <c r="E95" s="2" t="s">
        <v>215</v>
      </c>
      <c r="F95" s="2" t="s">
        <v>35</v>
      </c>
      <c r="G95" s="4" t="str">
        <f>IFERROR(__xludf.DUMMYFUNCTION("REGEXEXTRACT(B95,""[A-Za-z]+"")"),"Lenovo")</f>
        <v>Lenovo</v>
      </c>
    </row>
    <row r="96">
      <c r="A96" s="2">
        <v>2015.0</v>
      </c>
      <c r="B96" s="2" t="s">
        <v>216</v>
      </c>
      <c r="C96" s="2">
        <v>699.0</v>
      </c>
      <c r="D96" s="2" t="s">
        <v>137</v>
      </c>
      <c r="E96" s="2" t="s">
        <v>213</v>
      </c>
      <c r="F96" s="2" t="s">
        <v>23</v>
      </c>
      <c r="G96" s="4" t="str">
        <f>IFERROR(__xludf.DUMMYFUNCTION("REGEXEXTRACT(B96,""[A-Za-z]+"")"),"Lenovo")</f>
        <v>Lenovo</v>
      </c>
    </row>
    <row r="97">
      <c r="A97" s="2">
        <v>2017.0</v>
      </c>
      <c r="B97" s="2" t="s">
        <v>217</v>
      </c>
      <c r="C97" s="2">
        <v>499.0</v>
      </c>
      <c r="D97" s="2" t="s">
        <v>126</v>
      </c>
      <c r="E97" s="2" t="s">
        <v>102</v>
      </c>
      <c r="F97" s="2" t="s">
        <v>10</v>
      </c>
      <c r="G97" s="4" t="str">
        <f>IFERROR(__xludf.DUMMYFUNCTION("REGEXEXTRACT(B97,""[A-Za-z]+"")"),"Lenovo")</f>
        <v>Lenovo</v>
      </c>
    </row>
    <row r="98">
      <c r="A98" s="2">
        <v>2019.0</v>
      </c>
      <c r="B98" s="2" t="s">
        <v>218</v>
      </c>
      <c r="C98" s="2">
        <v>599.0</v>
      </c>
      <c r="D98" s="2" t="s">
        <v>70</v>
      </c>
      <c r="E98" s="2" t="s">
        <v>184</v>
      </c>
      <c r="F98" s="2" t="s">
        <v>10</v>
      </c>
      <c r="G98" s="4" t="str">
        <f>IFERROR(__xludf.DUMMYFUNCTION("REGEXEXTRACT(B98,""[A-Za-z]+"")"),"Lenovo")</f>
        <v>Lenovo</v>
      </c>
    </row>
    <row r="99">
      <c r="A99" s="2">
        <v>2021.0</v>
      </c>
      <c r="B99" s="2" t="s">
        <v>219</v>
      </c>
      <c r="C99" s="2">
        <v>999.0</v>
      </c>
      <c r="D99" s="2" t="s">
        <v>123</v>
      </c>
      <c r="E99" s="2" t="s">
        <v>102</v>
      </c>
      <c r="F99" s="2" t="s">
        <v>10</v>
      </c>
      <c r="G99" s="4" t="str">
        <f>IFERROR(__xludf.DUMMYFUNCTION("REGEXEXTRACT(B99,""[A-Za-z]+"")"),"Lenovo")</f>
        <v>Lenovo</v>
      </c>
    </row>
    <row r="100">
      <c r="A100" s="2">
        <v>2007.0</v>
      </c>
      <c r="B100" s="2" t="s">
        <v>220</v>
      </c>
      <c r="C100" s="2">
        <v>499.0</v>
      </c>
      <c r="D100" s="2" t="s">
        <v>131</v>
      </c>
      <c r="E100" s="2" t="s">
        <v>184</v>
      </c>
      <c r="F100" s="2" t="s">
        <v>221</v>
      </c>
      <c r="G100" s="4" t="str">
        <f>IFERROR(__xludf.DUMMYFUNCTION("REGEXEXTRACT(B100,""[A-Za-z]+"")"),"iPhone")</f>
        <v>iPhone</v>
      </c>
    </row>
    <row r="101">
      <c r="A101" s="2">
        <v>2008.0</v>
      </c>
      <c r="B101" s="2" t="s">
        <v>222</v>
      </c>
      <c r="C101" s="2">
        <v>599.0</v>
      </c>
      <c r="D101" s="2" t="s">
        <v>8</v>
      </c>
      <c r="E101" s="2" t="s">
        <v>9</v>
      </c>
      <c r="F101" s="2" t="s">
        <v>10</v>
      </c>
      <c r="G101" s="4" t="str">
        <f>IFERROR(__xludf.DUMMYFUNCTION("REGEXEXTRACT(B101,""[A-Za-z]+"")"),"iPhone")</f>
        <v>iPhone</v>
      </c>
    </row>
    <row r="102">
      <c r="A102" s="2">
        <v>2009.0</v>
      </c>
      <c r="B102" s="2" t="s">
        <v>223</v>
      </c>
      <c r="C102" s="2">
        <v>599.0</v>
      </c>
      <c r="D102" s="2" t="s">
        <v>22</v>
      </c>
      <c r="E102" s="2" t="s">
        <v>71</v>
      </c>
      <c r="F102" s="2" t="s">
        <v>10</v>
      </c>
      <c r="G102" s="4" t="str">
        <f>IFERROR(__xludf.DUMMYFUNCTION("REGEXEXTRACT(B102,""[A-Za-z]+"")"),"iPhone")</f>
        <v>iPhone</v>
      </c>
    </row>
    <row r="103">
      <c r="A103" s="2">
        <v>2010.0</v>
      </c>
      <c r="B103" s="2" t="s">
        <v>224</v>
      </c>
      <c r="C103" s="2">
        <v>599.0</v>
      </c>
      <c r="D103" s="2" t="s">
        <v>58</v>
      </c>
      <c r="E103" s="2" t="s">
        <v>225</v>
      </c>
      <c r="F103" s="2" t="s">
        <v>10</v>
      </c>
      <c r="G103" s="4" t="str">
        <f>IFERROR(__xludf.DUMMYFUNCTION("REGEXEXTRACT(B103,""[A-Za-z]+"")"),"iPhone")</f>
        <v>iPhone</v>
      </c>
    </row>
    <row r="104">
      <c r="A104" s="2">
        <v>2011.0</v>
      </c>
      <c r="B104" s="2" t="s">
        <v>226</v>
      </c>
      <c r="C104" s="2">
        <v>649.0</v>
      </c>
      <c r="D104" s="2" t="s">
        <v>25</v>
      </c>
      <c r="E104" s="2" t="s">
        <v>26</v>
      </c>
      <c r="F104" s="2" t="s">
        <v>10</v>
      </c>
      <c r="G104" s="4" t="str">
        <f>IFERROR(__xludf.DUMMYFUNCTION("REGEXEXTRACT(B104,""[A-Za-z]+"")"),"iPhone")</f>
        <v>iPhone</v>
      </c>
    </row>
    <row r="105">
      <c r="A105" s="2">
        <v>2012.0</v>
      </c>
      <c r="B105" s="2" t="s">
        <v>227</v>
      </c>
      <c r="C105" s="2">
        <v>649.0</v>
      </c>
      <c r="D105" s="2" t="s">
        <v>37</v>
      </c>
      <c r="E105" s="2" t="s">
        <v>228</v>
      </c>
      <c r="F105" s="2" t="s">
        <v>10</v>
      </c>
      <c r="G105" s="4" t="str">
        <f>IFERROR(__xludf.DUMMYFUNCTION("REGEXEXTRACT(B105,""[A-Za-z]+"")"),"iPhone")</f>
        <v>iPhone</v>
      </c>
    </row>
    <row r="106">
      <c r="A106" s="2">
        <v>2013.0</v>
      </c>
      <c r="B106" s="2" t="s">
        <v>229</v>
      </c>
      <c r="C106" s="2">
        <v>699.0</v>
      </c>
      <c r="D106" s="2" t="s">
        <v>25</v>
      </c>
      <c r="E106" s="2" t="s">
        <v>230</v>
      </c>
      <c r="F106" s="2" t="s">
        <v>10</v>
      </c>
      <c r="G106" s="4" t="str">
        <f>IFERROR(__xludf.DUMMYFUNCTION("REGEXEXTRACT(B106,""[A-Za-z]+"")"),"iPhone")</f>
        <v>iPhone</v>
      </c>
    </row>
    <row r="107">
      <c r="A107" s="2">
        <v>2014.0</v>
      </c>
      <c r="B107" s="2" t="s">
        <v>231</v>
      </c>
      <c r="C107" s="2" t="s">
        <v>232</v>
      </c>
      <c r="D107" s="2" t="s">
        <v>67</v>
      </c>
      <c r="E107" s="2" t="s">
        <v>233</v>
      </c>
      <c r="F107" s="2" t="s">
        <v>10</v>
      </c>
      <c r="G107" s="4" t="str">
        <f>IFERROR(__xludf.DUMMYFUNCTION("REGEXEXTRACT(B107,""[A-Za-z]+"")"),"iPhone")</f>
        <v>iPhone</v>
      </c>
    </row>
    <row r="108">
      <c r="A108" s="2">
        <v>2015.0</v>
      </c>
      <c r="B108" s="2" t="s">
        <v>234</v>
      </c>
      <c r="C108" s="2" t="s">
        <v>232</v>
      </c>
      <c r="D108" s="2" t="s">
        <v>78</v>
      </c>
      <c r="E108" s="2" t="s">
        <v>235</v>
      </c>
      <c r="F108" s="2" t="s">
        <v>10</v>
      </c>
      <c r="G108" s="4" t="str">
        <f>IFERROR(__xludf.DUMMYFUNCTION("REGEXEXTRACT(B108,""[A-Za-z]+"")"),"iPhone")</f>
        <v>iPhone</v>
      </c>
    </row>
    <row r="109">
      <c r="A109" s="2">
        <v>2016.0</v>
      </c>
      <c r="B109" s="2" t="s">
        <v>236</v>
      </c>
      <c r="C109" s="2" t="s">
        <v>237</v>
      </c>
      <c r="D109" s="2" t="s">
        <v>238</v>
      </c>
      <c r="E109" s="2" t="s">
        <v>239</v>
      </c>
      <c r="F109" s="2" t="s">
        <v>10</v>
      </c>
      <c r="G109" s="4" t="str">
        <f>IFERROR(__xludf.DUMMYFUNCTION("REGEXEXTRACT(B109,""[A-Za-z]+"")"),"iPhone")</f>
        <v>iPhone</v>
      </c>
    </row>
    <row r="110">
      <c r="A110" s="2">
        <v>2017.0</v>
      </c>
      <c r="B110" s="2" t="s">
        <v>240</v>
      </c>
      <c r="C110" s="2" t="s">
        <v>241</v>
      </c>
      <c r="D110" s="2" t="s">
        <v>90</v>
      </c>
      <c r="E110" s="2" t="s">
        <v>242</v>
      </c>
      <c r="F110" s="2" t="s">
        <v>10</v>
      </c>
      <c r="G110" s="4" t="str">
        <f>IFERROR(__xludf.DUMMYFUNCTION("REGEXEXTRACT(B110,""[A-Za-z]+"")"),"iPhone")</f>
        <v>iPhone</v>
      </c>
    </row>
    <row r="111">
      <c r="A111" s="2">
        <v>2018.0</v>
      </c>
      <c r="B111" s="2" t="s">
        <v>243</v>
      </c>
      <c r="C111" s="2" t="s">
        <v>244</v>
      </c>
      <c r="D111" s="2" t="s">
        <v>238</v>
      </c>
      <c r="E111" s="2" t="s">
        <v>245</v>
      </c>
      <c r="F111" s="2" t="s">
        <v>10</v>
      </c>
      <c r="G111" s="4" t="str">
        <f>IFERROR(__xludf.DUMMYFUNCTION("REGEXEXTRACT(B111,""[A-Za-z]+"")"),"iPhone")</f>
        <v>iPhone</v>
      </c>
    </row>
    <row r="112">
      <c r="A112" s="2">
        <v>2019.0</v>
      </c>
      <c r="B112" s="2" t="s">
        <v>246</v>
      </c>
      <c r="C112" s="2" t="s">
        <v>247</v>
      </c>
      <c r="D112" s="2" t="s">
        <v>248</v>
      </c>
      <c r="E112" s="2" t="s">
        <v>249</v>
      </c>
      <c r="F112" s="2" t="s">
        <v>10</v>
      </c>
      <c r="G112" s="4" t="str">
        <f>IFERROR(__xludf.DUMMYFUNCTION("REGEXEXTRACT(B112,""[A-Za-z]+"")"),"iPhone")</f>
        <v>iPhone</v>
      </c>
    </row>
    <row r="113">
      <c r="A113" s="2">
        <v>2020.0</v>
      </c>
      <c r="B113" s="2" t="s">
        <v>250</v>
      </c>
      <c r="C113" s="2" t="s">
        <v>251</v>
      </c>
      <c r="D113" s="2" t="s">
        <v>90</v>
      </c>
      <c r="E113" s="2" t="s">
        <v>252</v>
      </c>
      <c r="F113" s="2" t="s">
        <v>10</v>
      </c>
      <c r="G113" s="4" t="str">
        <f>IFERROR(__xludf.DUMMYFUNCTION("REGEXEXTRACT(B113,""[A-Za-z]+"")"),"iPhone")</f>
        <v>iPhone</v>
      </c>
    </row>
    <row r="114">
      <c r="A114" s="2">
        <v>2021.0</v>
      </c>
      <c r="B114" s="2" t="s">
        <v>253</v>
      </c>
      <c r="C114" s="2" t="s">
        <v>254</v>
      </c>
      <c r="D114" s="2" t="s">
        <v>255</v>
      </c>
      <c r="E114" s="2" t="s">
        <v>256</v>
      </c>
      <c r="F114" s="2" t="s">
        <v>10</v>
      </c>
      <c r="G114" s="4" t="str">
        <f>IFERROR(__xludf.DUMMYFUNCTION("REGEXEXTRACT(B114,""[A-Za-z]+"")"),"iPhone")</f>
        <v>iPhone</v>
      </c>
    </row>
    <row r="115">
      <c r="A115" s="2">
        <v>2022.0</v>
      </c>
      <c r="B115" s="2" t="s">
        <v>257</v>
      </c>
      <c r="C115" s="2" t="s">
        <v>258</v>
      </c>
      <c r="D115" s="2" t="s">
        <v>259</v>
      </c>
      <c r="E115" s="2" t="s">
        <v>260</v>
      </c>
      <c r="F115" s="2" t="s">
        <v>10</v>
      </c>
      <c r="G115" s="4" t="str">
        <f>IFERROR(__xludf.DUMMYFUNCTION("REGEXEXTRACT(B115,""[A-Za-z]+"")"),"iPhone")</f>
        <v>iPhone</v>
      </c>
    </row>
    <row r="116">
      <c r="A116" s="2">
        <v>2023.0</v>
      </c>
      <c r="B116" s="2" t="s">
        <v>261</v>
      </c>
      <c r="C116" s="2" t="s">
        <v>262</v>
      </c>
      <c r="D116" s="2" t="s">
        <v>263</v>
      </c>
      <c r="E116" s="2" t="s">
        <v>264</v>
      </c>
      <c r="F116" s="2" t="s">
        <v>10</v>
      </c>
      <c r="G116" s="4" t="str">
        <f>IFERROR(__xludf.DUMMYFUNCTION("REGEXEXTRACT(B116,""[A-Za-z]+"")"),"iPhone")</f>
        <v>iPhone</v>
      </c>
    </row>
  </sheetData>
  <drawing r:id="rId1"/>
</worksheet>
</file>