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.HH\Desktop\"/>
    </mc:Choice>
  </mc:AlternateContent>
  <xr:revisionPtr revIDLastSave="0" documentId="13_ncr:1_{FA81FA06-F411-4E4F-B257-2B4F4AA2BAC9}" xr6:coauthVersionLast="47" xr6:coauthVersionMax="47" xr10:uidLastSave="{00000000-0000-0000-0000-000000000000}"/>
  <bookViews>
    <workbookView xWindow="-120" yWindow="-120" windowWidth="29040" windowHeight="15720" xr2:uid="{10D67949-06F6-413E-83B7-4A3C8327A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A4" i="1" l="1"/>
  <c r="BX4" i="1"/>
  <c r="AJ4" i="1"/>
  <c r="BX3" i="1"/>
  <c r="AJ3" i="1"/>
  <c r="CA3" i="1" s="1"/>
  <c r="BX2" i="1"/>
  <c r="AJ2" i="1"/>
  <c r="CA2" i="1" s="1"/>
</calcChain>
</file>

<file path=xl/sharedStrings.xml><?xml version="1.0" encoding="utf-8"?>
<sst xmlns="http://schemas.openxmlformats.org/spreadsheetml/2006/main" count="119" uniqueCount="109">
  <si>
    <t>CODIGO</t>
  </si>
  <si>
    <t>APELLIDOS Y NOMBRES</t>
  </si>
  <si>
    <t>DNI/C.E</t>
  </si>
  <si>
    <t>DEPENDENCIA</t>
  </si>
  <si>
    <t>CARNET ESSALUD</t>
  </si>
  <si>
    <t>AFP</t>
  </si>
  <si>
    <t>T.PERS/PLAZA MGRH</t>
  </si>
  <si>
    <t>DIAS LABORADOS</t>
  </si>
  <si>
    <t>FECHA DE INGRESO</t>
  </si>
  <si>
    <t>NIVEL REM</t>
  </si>
  <si>
    <t>NRO CUENTA</t>
  </si>
  <si>
    <t>CARGO ESTRUCTURAL</t>
  </si>
  <si>
    <t>COND. LABORAL</t>
  </si>
  <si>
    <t>T.SERVICIOS</t>
  </si>
  <si>
    <t>CUSPP</t>
  </si>
  <si>
    <t>HORAS LABORADOS</t>
  </si>
  <si>
    <t>PENSIONES</t>
  </si>
  <si>
    <t>S *, 110-06, 39-07,6-2020-EF</t>
  </si>
  <si>
    <t>D.S. N* 17-2005-EF-09-2019-EF</t>
  </si>
  <si>
    <t>ASIGNACION 276-91-EF</t>
  </si>
  <si>
    <t>LEY 28449--28789--D.S.11-18 EF</t>
  </si>
  <si>
    <t>D.S.006-2021-EF</t>
  </si>
  <si>
    <t>D.S.014-2022-EF</t>
  </si>
  <si>
    <t>D.S 418</t>
  </si>
  <si>
    <t>D.S 313</t>
  </si>
  <si>
    <t>MUC 58</t>
  </si>
  <si>
    <t>MUC DU 38</t>
  </si>
  <si>
    <t>BDP</t>
  </si>
  <si>
    <t>BET</t>
  </si>
  <si>
    <t>AGUINALDO</t>
  </si>
  <si>
    <t>CAS</t>
  </si>
  <si>
    <t>REINTEGRO</t>
  </si>
  <si>
    <t>TOTAL DE ING.</t>
  </si>
  <si>
    <t>FALTAS Y/O TARDANZAS</t>
  </si>
  <si>
    <t>SUDUNAC(CASTILLO PRADO)</t>
  </si>
  <si>
    <t>RESPONS. FISCAL (TESORO PUBLI)</t>
  </si>
  <si>
    <t>CAJA MUNICIPAL DE AREQUIPA</t>
  </si>
  <si>
    <t>COOPERATIVA LA UNION</t>
  </si>
  <si>
    <t>SAN MIGUEL EX COOP-PONDEROSA</t>
  </si>
  <si>
    <t>OTROS(SUTUNAC)</t>
  </si>
  <si>
    <t>BANCO GNB PERU S.A.</t>
  </si>
  <si>
    <t>COOPERATIVO " EL TUMI "</t>
  </si>
  <si>
    <t>ASOC. JUB.UNAC</t>
  </si>
  <si>
    <t>SCOTIABANK PERU S.A.A.</t>
  </si>
  <si>
    <t>CEU-UNAC</t>
  </si>
  <si>
    <t>SUTUNAC (FALL. CESE)</t>
  </si>
  <si>
    <t>FALLECIMIENTO (SUDUNAC)JCASTIL</t>
  </si>
  <si>
    <t>CAJA CHICA O.TES.</t>
  </si>
  <si>
    <t>REGULAR ONP</t>
  </si>
  <si>
    <t>REGULAR ABONO</t>
  </si>
  <si>
    <t>OMC</t>
  </si>
  <si>
    <t>SUTUNAC</t>
  </si>
  <si>
    <t>+VIDA SEGURO DE ACCIDENTES</t>
  </si>
  <si>
    <t>+VIDA SEG.ACC.PENSION</t>
  </si>
  <si>
    <t>RIMAC INTERNAC.CIA SEG.</t>
  </si>
  <si>
    <t>SUDUNAC( JORGE CASTILLO P)</t>
  </si>
  <si>
    <t>INTERSEGURO</t>
  </si>
  <si>
    <t>MAPFRE-PERU</t>
  </si>
  <si>
    <t>COLEGIO ENFERMEROS</t>
  </si>
  <si>
    <t>LA POSITIVA VIDA</t>
  </si>
  <si>
    <t>DESCUENTO JUDICIAL</t>
  </si>
  <si>
    <t>ONP CAS</t>
  </si>
  <si>
    <t>AFP APORTE OBLIGATORIO</t>
  </si>
  <si>
    <t>AFP TASA EFECTIVA</t>
  </si>
  <si>
    <t>AFP COM.PORC.CAS</t>
  </si>
  <si>
    <t>COMISION PORCENTUAL</t>
  </si>
  <si>
    <t>PRIMA SEGURO</t>
  </si>
  <si>
    <t>ONP</t>
  </si>
  <si>
    <t>D.L. 20530</t>
  </si>
  <si>
    <t>4TA CATEGORIA</t>
  </si>
  <si>
    <t>5TA CATEGORIA</t>
  </si>
  <si>
    <t>ESSALUD PENS.</t>
  </si>
  <si>
    <t>TOTAL DESCUENTOS</t>
  </si>
  <si>
    <t>TOTAL LÍQUIDO</t>
  </si>
  <si>
    <t>CORREO</t>
  </si>
  <si>
    <t>001254</t>
  </si>
  <si>
    <t>DURAND GONZALES CESAR ANGEL</t>
  </si>
  <si>
    <t>15692398</t>
  </si>
  <si>
    <t>FAC.SALUD</t>
  </si>
  <si>
    <t>MIXTA INTEGRA</t>
  </si>
  <si>
    <t>1/04/1995</t>
  </si>
  <si>
    <t>0017082728</t>
  </si>
  <si>
    <t>DIR.OF.ADMISION</t>
  </si>
  <si>
    <t>NOMBRADO DOCENTE</t>
  </si>
  <si>
    <t>230500</t>
  </si>
  <si>
    <t>bodepim316@dewareff.com</t>
  </si>
  <si>
    <t>001635</t>
  </si>
  <si>
    <t>ISLA ALCOSER SANDY DORIAN</t>
  </si>
  <si>
    <t>40678008</t>
  </si>
  <si>
    <t>1/01/2019</t>
  </si>
  <si>
    <t>NAUXTP20</t>
  </si>
  <si>
    <t>0130235195</t>
  </si>
  <si>
    <t>DOCENTE</t>
  </si>
  <si>
    <t>070500</t>
  </si>
  <si>
    <t>002389</t>
  </si>
  <si>
    <t>YAMUNAQUE MORALES DE CASTANEDA ANA MARIA</t>
  </si>
  <si>
    <t>08717128</t>
  </si>
  <si>
    <t>5204060YUMAA004</t>
  </si>
  <si>
    <t/>
  </si>
  <si>
    <t>1/08/1993</t>
  </si>
  <si>
    <t>0017082660</t>
  </si>
  <si>
    <t>250500</t>
  </si>
  <si>
    <t>GRATIF. DIC.</t>
  </si>
  <si>
    <t>GRATIF. DIC. CAS</t>
  </si>
  <si>
    <t>GRATIF. DIC. PENS</t>
  </si>
  <si>
    <t>ESSALUD</t>
  </si>
  <si>
    <t>ESSALUD CAS</t>
  </si>
  <si>
    <t>NPDE40</t>
  </si>
  <si>
    <t>528331CDGAZ1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</si>
</sst>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4" borderId="0" xfId="0" applyFill="1"/>
    <xf numFmtId="0" fontId="2" fillId="5" borderId="3" xfId="0" applyFont="1" applyFill="1" applyBorder="1"/>
    <xf numFmtId="0" fontId="2" fillId="5" borderId="5" xfId="0" applyFont="1" applyFill="1" applyBorder="1" applyAlignment="1">
      <alignment horizontal="right" wrapText="1"/>
    </xf>
    <xf numFmtId="4" fontId="2" fillId="5" borderId="5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wrapText="1"/>
    </xf>
    <xf numFmtId="0" fontId="0" fillId="6" borderId="4" xfId="0" applyFill="1" applyBorder="1" applyAlignment="1">
      <alignment horizontal="right" wrapText="1"/>
    </xf>
    <xf numFmtId="0" fontId="0" fillId="6" borderId="5" xfId="0" applyFill="1" applyBorder="1" applyAlignment="1">
      <alignment horizontal="right" wrapText="1"/>
    </xf>
    <xf numFmtId="0" fontId="3" fillId="0" borderId="3" xfId="0" applyFont="1" applyBorder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2" fillId="5" borderId="5" xfId="0" applyNumberFormat="1" applyFont="1" applyFill="1" applyBorder="1" applyAlignment="1">
      <alignment horizontal="right" wrapText="1"/>
    </xf>
    <xf numFmtId="2" fontId="2" fillId="5" borderId="4" xfId="0" applyNumberFormat="1" applyFont="1" applyFill="1" applyBorder="1" applyAlignment="1">
      <alignment horizontal="right" wrapText="1"/>
    </xf>
    <xf numFmtId="2" fontId="0" fillId="6" borderId="5" xfId="0" applyNumberFormat="1" applyFill="1" applyBorder="1" applyAlignment="1">
      <alignment horizontal="right" wrapText="1"/>
    </xf>
    <xf numFmtId="2" fontId="0" fillId="0" borderId="5" xfId="0" applyNumberFormat="1" applyBorder="1" applyAlignment="1">
      <alignment horizontal="right" wrapText="1"/>
    </xf>
    <xf numFmtId="2" fontId="0" fillId="6" borderId="4" xfId="0" applyNumberFormat="1" applyFill="1" applyBorder="1" applyAlignment="1">
      <alignment horizontal="right" wrapText="1"/>
    </xf>
    <xf numFmtId="2" fontId="0" fillId="6" borderId="3" xfId="0" applyNumberFormat="1" applyFill="1" applyBorder="1" applyAlignment="1">
      <alignment horizontal="right" wrapText="1"/>
    </xf>
    <xf numFmtId="2" fontId="0" fillId="7" borderId="3" xfId="0" applyNumberFormat="1" applyFill="1" applyBorder="1" applyAlignment="1">
      <alignment horizontal="right" wrapText="1"/>
    </xf>
    <xf numFmtId="2" fontId="1" fillId="8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07EB-07DC-456B-8255-317C7D30F204}">
  <dimension ref="A1:CD16"/>
  <sheetViews>
    <sheetView tabSelected="1" topLeftCell="BN1" workbookViewId="0">
      <selection activeCell="CA9" sqref="CA9"/>
    </sheetView>
  </sheetViews>
  <sheetFormatPr baseColWidth="10" defaultRowHeight="15" x14ac:dyDescent="0.25"/>
  <cols>
    <col min="1" max="1" width="8.140625" bestFit="1" customWidth="1"/>
    <col min="2" max="2" width="31.140625" bestFit="1" customWidth="1"/>
    <col min="3" max="3" width="9" bestFit="1" customWidth="1"/>
    <col min="4" max="4" width="13.5703125" bestFit="1" customWidth="1"/>
    <col min="5" max="5" width="16.28515625" bestFit="1" customWidth="1"/>
    <col min="6" max="6" width="14.85546875" bestFit="1" customWidth="1"/>
    <col min="7" max="7" width="19.28515625" bestFit="1" customWidth="1"/>
    <col min="8" max="8" width="16.5703125" bestFit="1" customWidth="1"/>
    <col min="9" max="9" width="17.85546875" bestFit="1" customWidth="1"/>
    <col min="10" max="10" width="10.42578125" bestFit="1" customWidth="1"/>
    <col min="11" max="11" width="12.5703125" bestFit="1" customWidth="1"/>
    <col min="12" max="12" width="20" bestFit="1" customWidth="1"/>
    <col min="13" max="13" width="20.7109375" bestFit="1" customWidth="1"/>
    <col min="14" max="14" width="11.7109375" bestFit="1" customWidth="1"/>
    <col min="15" max="15" width="13" bestFit="1" customWidth="1"/>
    <col min="16" max="16" width="18.5703125" bestFit="1" customWidth="1"/>
    <col min="17" max="17" width="11" bestFit="1" customWidth="1"/>
    <col min="18" max="18" width="25.140625" bestFit="1" customWidth="1"/>
    <col min="19" max="19" width="27.7109375" bestFit="1" customWidth="1"/>
    <col min="20" max="20" width="21.5703125" bestFit="1" customWidth="1"/>
    <col min="21" max="21" width="28.140625" bestFit="1" customWidth="1"/>
    <col min="22" max="24" width="14.85546875" bestFit="1" customWidth="1"/>
    <col min="25" max="26" width="7.28515625" bestFit="1" customWidth="1"/>
    <col min="27" max="27" width="8.140625" bestFit="1" customWidth="1"/>
    <col min="28" max="28" width="10.5703125" bestFit="1" customWidth="1"/>
    <col min="29" max="29" width="4.5703125" bestFit="1" customWidth="1"/>
    <col min="30" max="30" width="4.140625" bestFit="1" customWidth="1"/>
    <col min="31" max="31" width="11.7109375" bestFit="1" customWidth="1"/>
    <col min="32" max="32" width="4.42578125" bestFit="1" customWidth="1"/>
    <col min="33" max="33" width="11" bestFit="1" customWidth="1"/>
    <col min="34" max="34" width="13.5703125" bestFit="1" customWidth="1"/>
    <col min="35" max="35" width="22.5703125" bestFit="1" customWidth="1"/>
    <col min="36" max="36" width="26.42578125" bestFit="1" customWidth="1"/>
    <col min="37" max="37" width="30.7109375" bestFit="1" customWidth="1"/>
    <col min="38" max="38" width="28.5703125" bestFit="1" customWidth="1"/>
    <col min="39" max="39" width="23.140625" bestFit="1" customWidth="1"/>
    <col min="40" max="40" width="32.42578125" bestFit="1" customWidth="1"/>
    <col min="41" max="41" width="17" bestFit="1" customWidth="1"/>
    <col min="42" max="42" width="20.7109375" bestFit="1" customWidth="1"/>
    <col min="43" max="43" width="24" bestFit="1" customWidth="1"/>
    <col min="44" max="44" width="15.7109375" bestFit="1" customWidth="1"/>
    <col min="45" max="45" width="23.42578125" bestFit="1" customWidth="1"/>
    <col min="46" max="46" width="10.28515625" bestFit="1" customWidth="1"/>
    <col min="47" max="47" width="20.5703125" bestFit="1" customWidth="1"/>
    <col min="48" max="48" width="32.5703125" bestFit="1" customWidth="1"/>
    <col min="49" max="49" width="17.42578125" bestFit="1" customWidth="1"/>
    <col min="50" max="50" width="13.42578125" bestFit="1" customWidth="1"/>
    <col min="51" max="51" width="16.28515625" bestFit="1" customWidth="1"/>
    <col min="52" max="52" width="5.28515625" bestFit="1" customWidth="1"/>
    <col min="53" max="53" width="9.42578125" bestFit="1" customWidth="1"/>
    <col min="54" max="54" width="28.42578125" bestFit="1" customWidth="1"/>
    <col min="55" max="55" width="23.140625" bestFit="1" customWidth="1"/>
    <col min="56" max="56" width="24.42578125" bestFit="1" customWidth="1"/>
    <col min="57" max="57" width="27.7109375" bestFit="1" customWidth="1"/>
    <col min="58" max="58" width="13.28515625" bestFit="1" customWidth="1"/>
    <col min="59" max="59" width="13.5703125" bestFit="1" customWidth="1"/>
    <col min="60" max="60" width="21.28515625" bestFit="1" customWidth="1"/>
    <col min="61" max="61" width="16.85546875" bestFit="1" customWidth="1"/>
    <col min="62" max="62" width="19.85546875" bestFit="1" customWidth="1"/>
    <col min="63" max="63" width="8.85546875" bestFit="1" customWidth="1"/>
    <col min="64" max="64" width="24.7109375" bestFit="1" customWidth="1"/>
    <col min="65" max="65" width="18.28515625" bestFit="1" customWidth="1"/>
    <col min="66" max="66" width="18.7109375" bestFit="1" customWidth="1"/>
    <col min="67" max="67" width="22.7109375" bestFit="1" customWidth="1"/>
    <col min="68" max="68" width="14.42578125" bestFit="1" customWidth="1"/>
    <col min="69" max="69" width="5" bestFit="1" customWidth="1"/>
    <col min="70" max="70" width="9.7109375" bestFit="1" customWidth="1"/>
    <col min="71" max="72" width="14.85546875" bestFit="1" customWidth="1"/>
    <col min="73" max="73" width="14.28515625" bestFit="1" customWidth="1"/>
    <col min="74" max="74" width="18.7109375" bestFit="1" customWidth="1"/>
    <col min="75" max="75" width="9" bestFit="1" customWidth="1"/>
    <col min="76" max="76" width="14.42578125" bestFit="1" customWidth="1"/>
    <col min="77" max="77" width="24.7109375" bestFit="1" customWidth="1"/>
    <col min="80" max="80" width="26.7109375" bestFit="1" customWidth="1"/>
  </cols>
  <sheetData>
    <row r="1" spans="1:8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2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4" t="s">
        <v>102</v>
      </c>
      <c r="Y1" s="14" t="s">
        <v>103</v>
      </c>
      <c r="Z1" s="14" t="s">
        <v>104</v>
      </c>
      <c r="AA1" s="12" t="s">
        <v>23</v>
      </c>
      <c r="AB1" s="12" t="s">
        <v>24</v>
      </c>
      <c r="AC1" s="12" t="s">
        <v>25</v>
      </c>
      <c r="AD1" s="12" t="s">
        <v>26</v>
      </c>
      <c r="AE1" s="12" t="s">
        <v>27</v>
      </c>
      <c r="AF1" s="12" t="s">
        <v>28</v>
      </c>
      <c r="AG1" s="12" t="s">
        <v>29</v>
      </c>
      <c r="AH1" s="12" t="s">
        <v>30</v>
      </c>
      <c r="AI1" s="12" t="s">
        <v>31</v>
      </c>
      <c r="AJ1" s="12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5" t="s">
        <v>37</v>
      </c>
      <c r="AP1" s="1" t="s">
        <v>38</v>
      </c>
      <c r="AQ1" s="15" t="s">
        <v>39</v>
      </c>
      <c r="AR1" s="15" t="s">
        <v>40</v>
      </c>
      <c r="AS1" s="15" t="s">
        <v>41</v>
      </c>
      <c r="AT1" s="16" t="s">
        <v>42</v>
      </c>
      <c r="AU1" s="15" t="s">
        <v>43</v>
      </c>
      <c r="AV1" s="16" t="s">
        <v>44</v>
      </c>
      <c r="AW1" s="15" t="s">
        <v>45</v>
      </c>
      <c r="AX1" s="15" t="s">
        <v>46</v>
      </c>
      <c r="AY1" s="15" t="s">
        <v>47</v>
      </c>
      <c r="AZ1" s="15" t="s">
        <v>48</v>
      </c>
      <c r="BA1" s="15" t="s">
        <v>49</v>
      </c>
      <c r="BB1" s="15" t="s">
        <v>50</v>
      </c>
      <c r="BC1" s="15" t="s">
        <v>51</v>
      </c>
      <c r="BD1" s="15" t="s">
        <v>52</v>
      </c>
      <c r="BE1" s="16" t="s">
        <v>53</v>
      </c>
      <c r="BF1" s="15" t="s">
        <v>54</v>
      </c>
      <c r="BG1" s="15" t="s">
        <v>55</v>
      </c>
      <c r="BH1" s="15" t="s">
        <v>56</v>
      </c>
      <c r="BI1" s="15" t="s">
        <v>57</v>
      </c>
      <c r="BJ1" s="15" t="s">
        <v>58</v>
      </c>
      <c r="BK1" s="15" t="s">
        <v>59</v>
      </c>
      <c r="BL1" s="15" t="s">
        <v>60</v>
      </c>
      <c r="BM1" s="15" t="s">
        <v>61</v>
      </c>
      <c r="BN1" s="15" t="s">
        <v>62</v>
      </c>
      <c r="BO1" s="17" t="s">
        <v>63</v>
      </c>
      <c r="BP1" s="18" t="s">
        <v>64</v>
      </c>
      <c r="BQ1" s="19" t="s">
        <v>65</v>
      </c>
      <c r="BR1" s="19" t="s">
        <v>66</v>
      </c>
      <c r="BS1" s="19" t="s">
        <v>67</v>
      </c>
      <c r="BT1" s="19" t="s">
        <v>68</v>
      </c>
      <c r="BU1" s="19" t="s">
        <v>69</v>
      </c>
      <c r="BV1" s="19" t="s">
        <v>70</v>
      </c>
      <c r="BW1" s="20" t="s">
        <v>71</v>
      </c>
      <c r="BX1" s="20" t="s">
        <v>72</v>
      </c>
      <c r="BY1" s="15" t="s">
        <v>105</v>
      </c>
      <c r="BZ1" s="15" t="s">
        <v>106</v>
      </c>
      <c r="CA1" s="15" t="s">
        <v>73</v>
      </c>
      <c r="CB1" s="1" t="s">
        <v>74</v>
      </c>
    </row>
    <row r="2" spans="1:82" s="4" customFormat="1" x14ac:dyDescent="0.25">
      <c r="A2" s="3" t="s">
        <v>75</v>
      </c>
      <c r="B2" s="3" t="s">
        <v>76</v>
      </c>
      <c r="C2" s="3" t="s">
        <v>77</v>
      </c>
      <c r="D2" s="3" t="s">
        <v>78</v>
      </c>
      <c r="E2" s="3"/>
      <c r="F2" s="3" t="s">
        <v>79</v>
      </c>
      <c r="G2" s="3"/>
      <c r="H2" s="3">
        <v>30</v>
      </c>
      <c r="I2" s="3" t="s">
        <v>80</v>
      </c>
      <c r="J2" s="3" t="s">
        <v>107</v>
      </c>
      <c r="K2" s="3" t="s">
        <v>81</v>
      </c>
      <c r="L2" s="3" t="s">
        <v>82</v>
      </c>
      <c r="M2" s="3" t="s">
        <v>83</v>
      </c>
      <c r="N2" s="3" t="s">
        <v>84</v>
      </c>
      <c r="O2" s="3" t="s">
        <v>108</v>
      </c>
      <c r="P2" s="3">
        <v>0</v>
      </c>
      <c r="Q2" s="5"/>
      <c r="R2" s="5"/>
      <c r="S2" s="5"/>
      <c r="T2" s="5"/>
      <c r="U2" s="5"/>
      <c r="V2" s="5"/>
      <c r="W2" s="5"/>
      <c r="X2" s="21">
        <v>300</v>
      </c>
      <c r="Y2" s="21"/>
      <c r="Z2" s="21"/>
      <c r="AA2" s="6"/>
      <c r="AB2" s="6"/>
      <c r="AC2" s="7">
        <v>7557.32</v>
      </c>
      <c r="AD2" s="21"/>
      <c r="AE2" s="21"/>
      <c r="AF2" s="6"/>
      <c r="AG2" s="6"/>
      <c r="AH2" s="8"/>
      <c r="AI2" s="8"/>
      <c r="AJ2" s="22">
        <f t="shared" ref="AJ2:AJ4" si="0">SUM(Q2:AI2)</f>
        <v>7857.32</v>
      </c>
      <c r="AK2" s="9"/>
      <c r="AL2" s="10"/>
      <c r="AM2" s="23"/>
      <c r="AN2" s="23"/>
      <c r="AO2" s="23"/>
      <c r="AP2" s="10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4">
        <v>755.73</v>
      </c>
      <c r="BO2" s="23"/>
      <c r="BP2" s="23"/>
      <c r="BQ2" s="24"/>
      <c r="BR2" s="23">
        <v>131.5</v>
      </c>
      <c r="BS2" s="23"/>
      <c r="BT2" s="23"/>
      <c r="BU2" s="25"/>
      <c r="BV2" s="25">
        <v>173.1</v>
      </c>
      <c r="BW2" s="26"/>
      <c r="BX2" s="26">
        <f t="shared" ref="BX2:BX4" si="1">SUM(AK2:BV2)</f>
        <v>1060.33</v>
      </c>
      <c r="BY2" s="27">
        <v>680.16</v>
      </c>
      <c r="BZ2" s="27"/>
      <c r="CA2" s="28">
        <f t="shared" ref="CA2:CA4" si="2">AJ2-BX2</f>
        <v>6796.99</v>
      </c>
      <c r="CB2" s="4" t="s">
        <v>85</v>
      </c>
      <c r="CD2"/>
    </row>
    <row r="3" spans="1:82" x14ac:dyDescent="0.25">
      <c r="A3" s="3" t="s">
        <v>86</v>
      </c>
      <c r="B3" s="3" t="s">
        <v>87</v>
      </c>
      <c r="C3" s="3" t="s">
        <v>88</v>
      </c>
      <c r="D3" s="3" t="s">
        <v>78</v>
      </c>
      <c r="E3" s="3" t="s">
        <v>98</v>
      </c>
      <c r="F3" s="3"/>
      <c r="G3" s="3"/>
      <c r="H3" s="3">
        <v>30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83</v>
      </c>
      <c r="N3" s="3" t="s">
        <v>93</v>
      </c>
      <c r="O3" s="3"/>
      <c r="P3" s="3">
        <v>0</v>
      </c>
      <c r="Q3" s="5"/>
      <c r="R3" s="5"/>
      <c r="S3" s="5"/>
      <c r="T3" s="5"/>
      <c r="U3" s="5"/>
      <c r="V3" s="5"/>
      <c r="W3" s="5"/>
      <c r="X3" s="21"/>
      <c r="Y3" s="21"/>
      <c r="Z3" s="21"/>
      <c r="AA3" s="6"/>
      <c r="AB3" s="6"/>
      <c r="AC3" s="7">
        <v>1829</v>
      </c>
      <c r="AD3" s="21"/>
      <c r="AE3" s="21"/>
      <c r="AF3" s="6"/>
      <c r="AG3" s="6"/>
      <c r="AH3" s="8"/>
      <c r="AI3" s="8"/>
      <c r="AJ3" s="22">
        <f t="shared" si="0"/>
        <v>1829</v>
      </c>
      <c r="AK3" s="9"/>
      <c r="AL3" s="10"/>
      <c r="AM3" s="23"/>
      <c r="AN3" s="23"/>
      <c r="AO3" s="23"/>
      <c r="AP3" s="10"/>
      <c r="AQ3" s="23"/>
      <c r="AR3" s="23"/>
      <c r="AS3" s="23"/>
      <c r="AT3" s="23"/>
      <c r="AU3" s="23"/>
      <c r="AV3" s="23"/>
      <c r="AW3" s="23"/>
      <c r="AX3" s="23">
        <v>10</v>
      </c>
      <c r="AY3" s="23"/>
      <c r="AZ3" s="23"/>
      <c r="BA3" s="23"/>
      <c r="BB3" s="23"/>
      <c r="BC3" s="23"/>
      <c r="BD3" s="23"/>
      <c r="BE3" s="23"/>
      <c r="BF3" s="23"/>
      <c r="BG3" s="23">
        <v>10.97</v>
      </c>
      <c r="BH3" s="23"/>
      <c r="BI3" s="23"/>
      <c r="BJ3" s="23"/>
      <c r="BK3" s="23"/>
      <c r="BL3" s="23"/>
      <c r="BM3" s="23"/>
      <c r="BN3" s="24"/>
      <c r="BO3" s="23"/>
      <c r="BP3" s="23"/>
      <c r="BQ3" s="24"/>
      <c r="BR3" s="23"/>
      <c r="BS3" s="23">
        <v>237.77</v>
      </c>
      <c r="BT3" s="23"/>
      <c r="BU3" s="25"/>
      <c r="BV3" s="25"/>
      <c r="BW3" s="26"/>
      <c r="BX3" s="26">
        <f t="shared" si="1"/>
        <v>258.74</v>
      </c>
      <c r="BY3" s="27">
        <v>164.61</v>
      </c>
      <c r="BZ3" s="27"/>
      <c r="CA3" s="28">
        <f t="shared" si="2"/>
        <v>1570.26</v>
      </c>
      <c r="CB3" s="4" t="s">
        <v>85</v>
      </c>
    </row>
    <row r="4" spans="1:82" x14ac:dyDescent="0.25">
      <c r="A4" s="3" t="s">
        <v>94</v>
      </c>
      <c r="B4" s="3" t="s">
        <v>95</v>
      </c>
      <c r="C4" s="3" t="s">
        <v>96</v>
      </c>
      <c r="D4" s="3" t="s">
        <v>78</v>
      </c>
      <c r="E4" s="3" t="s">
        <v>97</v>
      </c>
      <c r="F4" s="3" t="s">
        <v>98</v>
      </c>
      <c r="G4" s="3"/>
      <c r="H4" s="3">
        <v>30</v>
      </c>
      <c r="I4" s="3" t="s">
        <v>99</v>
      </c>
      <c r="J4" s="3" t="s">
        <v>107</v>
      </c>
      <c r="K4" s="3" t="s">
        <v>100</v>
      </c>
      <c r="L4" s="3" t="s">
        <v>92</v>
      </c>
      <c r="M4" s="3" t="s">
        <v>83</v>
      </c>
      <c r="N4" s="3" t="s">
        <v>101</v>
      </c>
      <c r="O4" s="3" t="s">
        <v>98</v>
      </c>
      <c r="P4" s="3">
        <v>0</v>
      </c>
      <c r="Q4" s="5"/>
      <c r="R4" s="5"/>
      <c r="S4" s="5"/>
      <c r="T4" s="5"/>
      <c r="U4" s="5"/>
      <c r="V4" s="5"/>
      <c r="W4" s="5"/>
      <c r="X4" s="21">
        <v>300</v>
      </c>
      <c r="Y4" s="21"/>
      <c r="Z4" s="21"/>
      <c r="AA4" s="6"/>
      <c r="AB4" s="6"/>
      <c r="AC4" s="7">
        <v>7557.32</v>
      </c>
      <c r="AD4" s="21"/>
      <c r="AE4" s="21"/>
      <c r="AF4" s="6"/>
      <c r="AG4" s="6"/>
      <c r="AH4" s="8"/>
      <c r="AI4" s="8"/>
      <c r="AJ4" s="22">
        <f t="shared" si="0"/>
        <v>7857.32</v>
      </c>
      <c r="AK4" s="9"/>
      <c r="AL4" s="10"/>
      <c r="AM4" s="23"/>
      <c r="AN4" s="10"/>
      <c r="AO4" s="23"/>
      <c r="AP4" s="10"/>
      <c r="AQ4" s="23"/>
      <c r="AR4" s="23"/>
      <c r="AS4" s="23"/>
      <c r="AT4" s="23"/>
      <c r="AU4" s="23"/>
      <c r="AV4" s="23"/>
      <c r="AW4" s="23"/>
      <c r="AX4" s="23">
        <v>10</v>
      </c>
      <c r="AY4" s="23"/>
      <c r="AZ4" s="23"/>
      <c r="BA4" s="23"/>
      <c r="BB4" s="23"/>
      <c r="BC4" s="23"/>
      <c r="BD4" s="23"/>
      <c r="BE4" s="23"/>
      <c r="BF4" s="23"/>
      <c r="BG4" s="23">
        <v>45.34</v>
      </c>
      <c r="BH4" s="23"/>
      <c r="BI4" s="23"/>
      <c r="BJ4" s="23">
        <v>15.5</v>
      </c>
      <c r="BK4" s="23"/>
      <c r="BL4" s="23"/>
      <c r="BM4" s="23"/>
      <c r="BN4" s="24"/>
      <c r="BO4" s="23"/>
      <c r="BP4" s="23"/>
      <c r="BQ4" s="24"/>
      <c r="BR4" s="23"/>
      <c r="BS4" s="23">
        <v>982.41</v>
      </c>
      <c r="BT4" s="23"/>
      <c r="BU4" s="25"/>
      <c r="BV4" s="25">
        <v>173.1</v>
      </c>
      <c r="BW4" s="26"/>
      <c r="BX4" s="26">
        <f t="shared" si="1"/>
        <v>1226.3499999999999</v>
      </c>
      <c r="BY4" s="27">
        <v>680.16</v>
      </c>
      <c r="BZ4" s="27"/>
      <c r="CA4" s="28">
        <f t="shared" si="2"/>
        <v>6630.9699999999993</v>
      </c>
      <c r="CB4" s="4" t="s">
        <v>85</v>
      </c>
    </row>
    <row r="5" spans="1:82" x14ac:dyDescent="0.25">
      <c r="CB5" s="4"/>
    </row>
    <row r="6" spans="1:82" x14ac:dyDescent="0.25">
      <c r="CB6" s="4"/>
    </row>
    <row r="7" spans="1:82" x14ac:dyDescent="0.25">
      <c r="CB7" s="4"/>
    </row>
    <row r="16" spans="1:82" x14ac:dyDescent="0.25">
      <c r="BX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RR.HH</dc:creator>
  <cp:lastModifiedBy>RR.HH</cp:lastModifiedBy>
  <dcterms:created xsi:type="dcterms:W3CDTF">2023-01-04T15:38:46Z</dcterms:created>
  <dcterms:modified xsi:type="dcterms:W3CDTF">2023-01-09T18:14:26Z</dcterms:modified>
</cp:coreProperties>
</file>