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380" windowWidth="18780" windowHeight="7020" activeTab="2"/>
  </bookViews>
  <sheets>
    <sheet name="HAWKINS" sheetId="1" r:id="rId1"/>
    <sheet name="NIFTY" sheetId="2" r:id="rId2"/>
    <sheet name="CALCULATIONS" sheetId="4" r:id="rId3"/>
    <sheet name="BUTTERFLY" sheetId="3" r:id="rId4"/>
  </sheets>
  <calcPr calcId="124519"/>
</workbook>
</file>

<file path=xl/calcChain.xml><?xml version="1.0" encoding="utf-8"?>
<calcChain xmlns="http://schemas.openxmlformats.org/spreadsheetml/2006/main">
  <c r="F22" i="4"/>
  <c r="B16"/>
  <c r="B18"/>
  <c r="B9"/>
  <c r="B3"/>
  <c r="F9" s="1"/>
  <c r="B5"/>
  <c r="F7"/>
  <c r="F6"/>
  <c r="B11"/>
  <c r="G3"/>
  <c r="F3"/>
  <c r="B10"/>
  <c r="G4"/>
  <c r="F4"/>
  <c r="F20"/>
  <c r="F19"/>
  <c r="B22"/>
  <c r="B24"/>
  <c r="B23"/>
  <c r="G17"/>
  <c r="F17"/>
  <c r="G16"/>
  <c r="F16"/>
  <c r="H4" i="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4"/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4"/>
</calcChain>
</file>

<file path=xl/sharedStrings.xml><?xml version="1.0" encoding="utf-8"?>
<sst xmlns="http://schemas.openxmlformats.org/spreadsheetml/2006/main" count="54" uniqueCount="26">
  <si>
    <t>HAWKINS</t>
  </si>
  <si>
    <t>Date</t>
  </si>
  <si>
    <t>Open</t>
  </si>
  <si>
    <t>High</t>
  </si>
  <si>
    <t>Low</t>
  </si>
  <si>
    <t>Close</t>
  </si>
  <si>
    <t>Adj Close</t>
  </si>
  <si>
    <t>Volume</t>
  </si>
  <si>
    <t>Returns</t>
  </si>
  <si>
    <t>NSE</t>
  </si>
  <si>
    <t>BUTTERFLY</t>
  </si>
  <si>
    <t>CALCULATIONS</t>
  </si>
  <si>
    <t>equity risk premium</t>
  </si>
  <si>
    <t>beta</t>
  </si>
  <si>
    <t>risk free rate</t>
  </si>
  <si>
    <t>COST OF EQUITY</t>
  </si>
  <si>
    <t>COST OF DEBT</t>
  </si>
  <si>
    <t>average yield on debt</t>
  </si>
  <si>
    <t>tax sheild</t>
  </si>
  <si>
    <t>Tax schedule</t>
  </si>
  <si>
    <t>Interest Payment Schedule</t>
  </si>
  <si>
    <t>TAX SCHEDULE</t>
  </si>
  <si>
    <t>INTEREST PAYMENT SCHEDULE</t>
  </si>
  <si>
    <t>WACC</t>
  </si>
  <si>
    <t>% OF EQUITY</t>
  </si>
  <si>
    <t>% OF DEBT</t>
  </si>
</sst>
</file>

<file path=xl/styles.xml><?xml version="1.0" encoding="utf-8"?>
<styleSheet xmlns="http://schemas.openxmlformats.org/spreadsheetml/2006/main">
  <numFmts count="1">
    <numFmt numFmtId="164" formatCode="0.0000000000000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medium">
        <color theme="2" tint="-0.749992370372631"/>
      </left>
      <right style="thin">
        <color indexed="64"/>
      </right>
      <top style="medium">
        <color theme="2" tint="-0.749992370372631"/>
      </top>
      <bottom/>
      <diagonal/>
    </border>
    <border>
      <left style="thin">
        <color indexed="64"/>
      </left>
      <right style="thin">
        <color indexed="64"/>
      </right>
      <top style="medium">
        <color theme="2" tint="-0.749992370372631"/>
      </top>
      <bottom/>
      <diagonal/>
    </border>
    <border>
      <left style="thin">
        <color indexed="64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7">
    <xf numFmtId="0" fontId="0" fillId="0" borderId="0" xfId="0"/>
    <xf numFmtId="0" fontId="0" fillId="0" borderId="2" xfId="0" applyBorder="1"/>
    <xf numFmtId="14" fontId="0" fillId="0" borderId="0" xfId="0" applyNumberFormat="1"/>
    <xf numFmtId="0" fontId="2" fillId="2" borderId="1" xfId="1"/>
    <xf numFmtId="0" fontId="1" fillId="5" borderId="3" xfId="4" applyBorder="1"/>
    <xf numFmtId="10" fontId="1" fillId="5" borderId="3" xfId="4" applyNumberFormat="1" applyBorder="1"/>
    <xf numFmtId="0" fontId="1" fillId="4" borderId="3" xfId="3" applyBorder="1"/>
    <xf numFmtId="10" fontId="1" fillId="4" borderId="3" xfId="3" applyNumberFormat="1" applyBorder="1"/>
    <xf numFmtId="0" fontId="0" fillId="4" borderId="3" xfId="3" applyFont="1" applyBorder="1"/>
    <xf numFmtId="0" fontId="3" fillId="5" borderId="3" xfId="4" applyFont="1" applyBorder="1"/>
    <xf numFmtId="164" fontId="3" fillId="5" borderId="3" xfId="4" applyNumberFormat="1" applyFont="1" applyBorder="1"/>
    <xf numFmtId="0" fontId="3" fillId="4" borderId="3" xfId="3" applyFont="1" applyBorder="1"/>
    <xf numFmtId="10" fontId="3" fillId="4" borderId="3" xfId="3" applyNumberFormat="1" applyFont="1" applyBorder="1"/>
    <xf numFmtId="164" fontId="3" fillId="4" borderId="3" xfId="3" applyNumberFormat="1" applyFont="1" applyBorder="1"/>
    <xf numFmtId="0" fontId="0" fillId="5" borderId="3" xfId="4" applyFont="1" applyBorder="1"/>
    <xf numFmtId="10" fontId="3" fillId="5" borderId="3" xfId="4" applyNumberFormat="1" applyFont="1" applyBorder="1"/>
    <xf numFmtId="0" fontId="4" fillId="3" borderId="4" xfId="2" applyBorder="1" applyAlignment="1">
      <alignment horizontal="center"/>
    </xf>
    <xf numFmtId="0" fontId="4" fillId="3" borderId="5" xfId="2" applyBorder="1" applyAlignment="1">
      <alignment horizontal="center"/>
    </xf>
    <xf numFmtId="0" fontId="4" fillId="3" borderId="6" xfId="2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5" borderId="7" xfId="4" applyFont="1" applyBorder="1" applyAlignment="1">
      <alignment horizontal="center"/>
    </xf>
    <xf numFmtId="0" fontId="3" fillId="5" borderId="8" xfId="4" applyFont="1" applyBorder="1" applyAlignment="1">
      <alignment horizontal="center"/>
    </xf>
    <xf numFmtId="0" fontId="3" fillId="5" borderId="9" xfId="4" applyFont="1" applyBorder="1" applyAlignment="1">
      <alignment horizontal="center"/>
    </xf>
    <xf numFmtId="0" fontId="3" fillId="4" borderId="7" xfId="3" applyFont="1" applyBorder="1" applyAlignment="1">
      <alignment horizontal="center"/>
    </xf>
    <xf numFmtId="0" fontId="3" fillId="4" borderId="8" xfId="3" applyFont="1" applyBorder="1" applyAlignment="1">
      <alignment horizontal="center"/>
    </xf>
    <xf numFmtId="0" fontId="3" fillId="4" borderId="9" xfId="3" applyFont="1" applyBorder="1" applyAlignment="1">
      <alignment horizontal="center"/>
    </xf>
  </cellXfs>
  <cellStyles count="5">
    <cellStyle name="20% - Accent3" xfId="3" builtinId="38"/>
    <cellStyle name="20% - Accent4" xfId="4" builtinId="42"/>
    <cellStyle name="Accent1" xfId="2" builtinId="29"/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I3" sqref="I3"/>
    </sheetView>
  </sheetViews>
  <sheetFormatPr defaultRowHeight="14.5"/>
  <sheetData>
    <row r="1" spans="1:1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8"/>
    </row>
    <row r="2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/>
      <c r="J2" s="3"/>
    </row>
    <row r="3" spans="1:11">
      <c r="A3" s="2">
        <v>43622</v>
      </c>
      <c r="B3">
        <v>3005.0500489999999</v>
      </c>
      <c r="C3">
        <v>3046.5500489999999</v>
      </c>
      <c r="D3">
        <v>2961.1499020000001</v>
      </c>
      <c r="E3">
        <v>2984.1499020000001</v>
      </c>
      <c r="F3">
        <v>2819.3295899999998</v>
      </c>
      <c r="G3">
        <v>413</v>
      </c>
    </row>
    <row r="4" spans="1:11">
      <c r="A4" s="2">
        <v>43623</v>
      </c>
      <c r="B4">
        <v>2965</v>
      </c>
      <c r="C4">
        <v>3009.8999020000001</v>
      </c>
      <c r="D4">
        <v>2954</v>
      </c>
      <c r="E4">
        <v>2963.3999020000001</v>
      </c>
      <c r="F4">
        <v>2799.725586</v>
      </c>
      <c r="G4">
        <v>775</v>
      </c>
      <c r="H4">
        <f>(F4-F3)/F3</f>
        <v>-6.9534275345224201E-3</v>
      </c>
      <c r="K4" s="1"/>
    </row>
    <row r="5" spans="1:11">
      <c r="A5" s="2">
        <v>43626</v>
      </c>
      <c r="B5">
        <v>2963.4499510000001</v>
      </c>
      <c r="C5">
        <v>2990</v>
      </c>
      <c r="D5">
        <v>2935</v>
      </c>
      <c r="E5">
        <v>2971.9499510000001</v>
      </c>
      <c r="F5">
        <v>2807.8034670000002</v>
      </c>
      <c r="G5">
        <v>251812</v>
      </c>
      <c r="H5">
        <f t="shared" ref="H5:H68" si="0">(F5-F4)/F4</f>
        <v>2.8852402679725203E-3</v>
      </c>
    </row>
    <row r="6" spans="1:11">
      <c r="A6" s="2">
        <v>43627</v>
      </c>
      <c r="B6">
        <v>2985</v>
      </c>
      <c r="C6">
        <v>2988.8999020000001</v>
      </c>
      <c r="D6">
        <v>2948</v>
      </c>
      <c r="E6">
        <v>2967.1000979999999</v>
      </c>
      <c r="F6">
        <v>2803.2214359999998</v>
      </c>
      <c r="G6">
        <v>613</v>
      </c>
      <c r="H6">
        <f t="shared" si="0"/>
        <v>-1.6318916383759739E-3</v>
      </c>
    </row>
    <row r="7" spans="1:11">
      <c r="A7" s="2">
        <v>43628</v>
      </c>
      <c r="B7">
        <v>2950</v>
      </c>
      <c r="C7">
        <v>2970</v>
      </c>
      <c r="D7">
        <v>2931.3000489999999</v>
      </c>
      <c r="E7">
        <v>2954.6999510000001</v>
      </c>
      <c r="F7">
        <v>2791.5063479999999</v>
      </c>
      <c r="G7">
        <v>1048</v>
      </c>
      <c r="H7">
        <f t="shared" si="0"/>
        <v>-4.179151832085207E-3</v>
      </c>
    </row>
    <row r="8" spans="1:11">
      <c r="A8" s="2">
        <v>43629</v>
      </c>
      <c r="B8">
        <v>2950.1999510000001</v>
      </c>
      <c r="C8">
        <v>2970</v>
      </c>
      <c r="D8">
        <v>2945</v>
      </c>
      <c r="E8">
        <v>2959.1999510000001</v>
      </c>
      <c r="F8">
        <v>2795.7578130000002</v>
      </c>
      <c r="G8">
        <v>1005</v>
      </c>
      <c r="H8">
        <f t="shared" si="0"/>
        <v>1.5230002980456344E-3</v>
      </c>
    </row>
    <row r="9" spans="1:11">
      <c r="A9" s="2">
        <v>43630</v>
      </c>
      <c r="B9">
        <v>2960</v>
      </c>
      <c r="C9">
        <v>2970</v>
      </c>
      <c r="D9">
        <v>2920</v>
      </c>
      <c r="E9">
        <v>2957.5500489999999</v>
      </c>
      <c r="F9">
        <v>2794.1987300000001</v>
      </c>
      <c r="G9">
        <v>1001</v>
      </c>
      <c r="H9">
        <f t="shared" si="0"/>
        <v>-5.5766024966487338E-4</v>
      </c>
    </row>
    <row r="10" spans="1:11">
      <c r="A10" s="2">
        <v>43633</v>
      </c>
      <c r="B10">
        <v>2958.9499510000001</v>
      </c>
      <c r="C10">
        <v>2958.9499510000001</v>
      </c>
      <c r="D10">
        <v>2906.0500489999999</v>
      </c>
      <c r="E10">
        <v>2922.75</v>
      </c>
      <c r="F10">
        <v>2761.3210450000001</v>
      </c>
      <c r="G10">
        <v>729</v>
      </c>
      <c r="H10">
        <f t="shared" si="0"/>
        <v>-1.1766408969772858E-2</v>
      </c>
    </row>
    <row r="11" spans="1:11">
      <c r="A11" s="2">
        <v>43634</v>
      </c>
      <c r="B11">
        <v>2949</v>
      </c>
      <c r="C11">
        <v>2949</v>
      </c>
      <c r="D11">
        <v>2874.8999020000001</v>
      </c>
      <c r="E11">
        <v>2925.3000489999999</v>
      </c>
      <c r="F11">
        <v>2763.7299800000001</v>
      </c>
      <c r="G11">
        <v>2579</v>
      </c>
      <c r="H11">
        <f t="shared" si="0"/>
        <v>8.7238497832834512E-4</v>
      </c>
    </row>
    <row r="12" spans="1:11">
      <c r="A12" s="2">
        <v>43635</v>
      </c>
      <c r="B12">
        <v>2938.9499510000001</v>
      </c>
      <c r="C12">
        <v>2938.9499510000001</v>
      </c>
      <c r="D12">
        <v>2865.5500489999999</v>
      </c>
      <c r="E12">
        <v>2919</v>
      </c>
      <c r="F12">
        <v>2757.7780760000001</v>
      </c>
      <c r="G12">
        <v>420</v>
      </c>
      <c r="H12">
        <f t="shared" si="0"/>
        <v>-2.1535765226963354E-3</v>
      </c>
    </row>
    <row r="13" spans="1:11">
      <c r="A13" s="2">
        <v>43636</v>
      </c>
      <c r="B13">
        <v>2875.3500979999999</v>
      </c>
      <c r="C13">
        <v>2950</v>
      </c>
      <c r="D13">
        <v>2861</v>
      </c>
      <c r="E13">
        <v>2929.8999020000001</v>
      </c>
      <c r="F13">
        <v>2768.0759280000002</v>
      </c>
      <c r="G13">
        <v>1263</v>
      </c>
      <c r="H13">
        <f t="shared" si="0"/>
        <v>3.7341119249655491E-3</v>
      </c>
    </row>
    <row r="14" spans="1:11">
      <c r="A14" s="2">
        <v>43637</v>
      </c>
      <c r="B14">
        <v>2932</v>
      </c>
      <c r="C14">
        <v>3016</v>
      </c>
      <c r="D14">
        <v>2905.1499020000001</v>
      </c>
      <c r="E14">
        <v>2988.4499510000001</v>
      </c>
      <c r="F14">
        <v>2823.3920899999998</v>
      </c>
      <c r="G14">
        <v>628</v>
      </c>
      <c r="H14">
        <f t="shared" si="0"/>
        <v>1.9983614409004615E-2</v>
      </c>
    </row>
    <row r="15" spans="1:11">
      <c r="A15" s="2">
        <v>43640</v>
      </c>
      <c r="B15">
        <v>3000</v>
      </c>
      <c r="C15">
        <v>3000</v>
      </c>
      <c r="D15">
        <v>2931.1999510000001</v>
      </c>
      <c r="E15">
        <v>2944.3000489999999</v>
      </c>
      <c r="F15">
        <v>2781.680664</v>
      </c>
      <c r="G15">
        <v>486</v>
      </c>
      <c r="H15">
        <f t="shared" si="0"/>
        <v>-1.4773515215167954E-2</v>
      </c>
    </row>
    <row r="16" spans="1:11">
      <c r="A16" s="2">
        <v>43641</v>
      </c>
      <c r="B16">
        <v>2930</v>
      </c>
      <c r="C16">
        <v>2948.9499510000001</v>
      </c>
      <c r="D16">
        <v>2920</v>
      </c>
      <c r="E16">
        <v>2940.3999020000001</v>
      </c>
      <c r="F16">
        <v>2777.9958499999998</v>
      </c>
      <c r="G16">
        <v>430</v>
      </c>
      <c r="H16">
        <f t="shared" si="0"/>
        <v>-1.3246718243716375E-3</v>
      </c>
    </row>
    <row r="17" spans="1:8">
      <c r="A17" s="2">
        <v>43642</v>
      </c>
      <c r="B17">
        <v>2948</v>
      </c>
      <c r="C17">
        <v>2959.9499510000001</v>
      </c>
      <c r="D17">
        <v>2906</v>
      </c>
      <c r="E17">
        <v>2925.75</v>
      </c>
      <c r="F17">
        <v>2764.1552729999999</v>
      </c>
      <c r="G17">
        <v>452</v>
      </c>
      <c r="H17">
        <f t="shared" si="0"/>
        <v>-4.9822165861046694E-3</v>
      </c>
    </row>
    <row r="18" spans="1:8">
      <c r="A18" s="2">
        <v>43643</v>
      </c>
      <c r="B18">
        <v>2974.8999020000001</v>
      </c>
      <c r="C18">
        <v>2974.8999020000001</v>
      </c>
      <c r="D18">
        <v>2917</v>
      </c>
      <c r="E18">
        <v>2944.8500979999999</v>
      </c>
      <c r="F18">
        <v>2782.2001949999999</v>
      </c>
      <c r="G18">
        <v>486</v>
      </c>
      <c r="H18">
        <f t="shared" si="0"/>
        <v>6.5281868121740798E-3</v>
      </c>
    </row>
    <row r="19" spans="1:8">
      <c r="A19" s="2">
        <v>43644</v>
      </c>
      <c r="B19">
        <v>2960</v>
      </c>
      <c r="C19">
        <v>3000</v>
      </c>
      <c r="D19">
        <v>2922.75</v>
      </c>
      <c r="E19">
        <v>2977.75</v>
      </c>
      <c r="F19">
        <v>2813.283203</v>
      </c>
      <c r="G19">
        <v>570</v>
      </c>
      <c r="H19">
        <f t="shared" si="0"/>
        <v>1.1172096118697909E-2</v>
      </c>
    </row>
    <row r="20" spans="1:8">
      <c r="A20" s="2">
        <v>43647</v>
      </c>
      <c r="B20">
        <v>2980</v>
      </c>
      <c r="C20">
        <v>3020.0500489999999</v>
      </c>
      <c r="D20">
        <v>2968</v>
      </c>
      <c r="E20">
        <v>2993.6499020000001</v>
      </c>
      <c r="F20">
        <v>2828.304932</v>
      </c>
      <c r="G20">
        <v>1029</v>
      </c>
      <c r="H20">
        <f t="shared" si="0"/>
        <v>5.3395722776794505E-3</v>
      </c>
    </row>
    <row r="21" spans="1:8">
      <c r="A21" s="2">
        <v>43648</v>
      </c>
      <c r="B21">
        <v>3000</v>
      </c>
      <c r="C21">
        <v>3035</v>
      </c>
      <c r="D21">
        <v>2972</v>
      </c>
      <c r="E21">
        <v>3024.1499020000001</v>
      </c>
      <c r="F21">
        <v>2857.1203609999998</v>
      </c>
      <c r="G21">
        <v>762</v>
      </c>
      <c r="H21">
        <f t="shared" si="0"/>
        <v>1.0188232772915083E-2</v>
      </c>
    </row>
    <row r="22" spans="1:8">
      <c r="A22" s="2">
        <v>43649</v>
      </c>
      <c r="B22">
        <v>3034.8500979999999</v>
      </c>
      <c r="C22">
        <v>3034.8500979999999</v>
      </c>
      <c r="D22">
        <v>2960</v>
      </c>
      <c r="E22">
        <v>2989.5500489999999</v>
      </c>
      <c r="F22">
        <v>2824.4313959999999</v>
      </c>
      <c r="G22">
        <v>492</v>
      </c>
      <c r="H22">
        <f t="shared" si="0"/>
        <v>-1.1441227834223477E-2</v>
      </c>
    </row>
    <row r="23" spans="1:8">
      <c r="A23" s="2">
        <v>43650</v>
      </c>
      <c r="B23">
        <v>2966.8999020000001</v>
      </c>
      <c r="C23">
        <v>3026.5</v>
      </c>
      <c r="D23">
        <v>2955</v>
      </c>
      <c r="E23">
        <v>2956.3999020000001</v>
      </c>
      <c r="F23">
        <v>2793.1123050000001</v>
      </c>
      <c r="G23">
        <v>540</v>
      </c>
      <c r="H23">
        <f t="shared" si="0"/>
        <v>-1.1088635767310329E-2</v>
      </c>
    </row>
    <row r="24" spans="1:8">
      <c r="A24" s="2">
        <v>43651</v>
      </c>
      <c r="B24">
        <v>2955.5</v>
      </c>
      <c r="C24">
        <v>2956</v>
      </c>
      <c r="D24">
        <v>2901.6000979999999</v>
      </c>
      <c r="E24">
        <v>2932.3000489999999</v>
      </c>
      <c r="F24">
        <v>2770.3435060000002</v>
      </c>
      <c r="G24">
        <v>631</v>
      </c>
      <c r="H24">
        <f t="shared" si="0"/>
        <v>-8.1517663859205051E-3</v>
      </c>
    </row>
    <row r="25" spans="1:8">
      <c r="A25" s="2">
        <v>43654</v>
      </c>
      <c r="B25">
        <v>2989</v>
      </c>
      <c r="C25">
        <v>2989</v>
      </c>
      <c r="D25">
        <v>2851</v>
      </c>
      <c r="E25">
        <v>2949.4499510000001</v>
      </c>
      <c r="F25">
        <v>2786.5463869999999</v>
      </c>
      <c r="G25">
        <v>682</v>
      </c>
      <c r="H25">
        <f t="shared" si="0"/>
        <v>5.848690230979503E-3</v>
      </c>
    </row>
    <row r="26" spans="1:8">
      <c r="A26" s="2">
        <v>43655</v>
      </c>
      <c r="B26">
        <v>2939.8999020000001</v>
      </c>
      <c r="C26">
        <v>2944.8999020000001</v>
      </c>
      <c r="D26">
        <v>2866</v>
      </c>
      <c r="E26">
        <v>2933.4499510000001</v>
      </c>
      <c r="F26">
        <v>2771.4296880000002</v>
      </c>
      <c r="G26">
        <v>761</v>
      </c>
      <c r="H26">
        <f t="shared" si="0"/>
        <v>-5.4248869032014783E-3</v>
      </c>
    </row>
    <row r="27" spans="1:8">
      <c r="A27" s="2">
        <v>43656</v>
      </c>
      <c r="B27">
        <v>2930</v>
      </c>
      <c r="C27">
        <v>2930</v>
      </c>
      <c r="D27">
        <v>2861.0500489999999</v>
      </c>
      <c r="E27">
        <v>2873.3999020000001</v>
      </c>
      <c r="F27">
        <v>2714.696289</v>
      </c>
      <c r="G27">
        <v>460</v>
      </c>
      <c r="H27">
        <f t="shared" si="0"/>
        <v>-2.0470805824751699E-2</v>
      </c>
    </row>
    <row r="28" spans="1:8">
      <c r="A28" s="2">
        <v>43657</v>
      </c>
      <c r="B28">
        <v>2898.8500979999999</v>
      </c>
      <c r="C28">
        <v>2971</v>
      </c>
      <c r="D28">
        <v>2840</v>
      </c>
      <c r="E28">
        <v>2950.5500489999999</v>
      </c>
      <c r="F28">
        <v>2787.5854490000002</v>
      </c>
      <c r="G28">
        <v>1048</v>
      </c>
      <c r="H28">
        <f t="shared" si="0"/>
        <v>2.6849839628598018E-2</v>
      </c>
    </row>
    <row r="29" spans="1:8">
      <c r="A29" s="2">
        <v>43658</v>
      </c>
      <c r="B29">
        <v>2986.8500979999999</v>
      </c>
      <c r="C29">
        <v>2994.8000489999999</v>
      </c>
      <c r="D29">
        <v>2898.25</v>
      </c>
      <c r="E29">
        <v>2932.25</v>
      </c>
      <c r="F29">
        <v>2770.296143</v>
      </c>
      <c r="G29">
        <v>545</v>
      </c>
      <c r="H29">
        <f t="shared" si="0"/>
        <v>-6.2022514883632984E-3</v>
      </c>
    </row>
    <row r="30" spans="1:8">
      <c r="A30" s="2">
        <v>43661</v>
      </c>
      <c r="B30">
        <v>2984</v>
      </c>
      <c r="C30">
        <v>2999</v>
      </c>
      <c r="D30">
        <v>2930</v>
      </c>
      <c r="E30">
        <v>2991.3000489999999</v>
      </c>
      <c r="F30">
        <v>2826.084961</v>
      </c>
      <c r="G30">
        <v>694</v>
      </c>
      <c r="H30">
        <f t="shared" si="0"/>
        <v>2.0138214515790124E-2</v>
      </c>
    </row>
    <row r="31" spans="1:8">
      <c r="A31" s="2">
        <v>43662</v>
      </c>
      <c r="B31">
        <v>2952.0500489999999</v>
      </c>
      <c r="C31">
        <v>3000</v>
      </c>
      <c r="D31">
        <v>2950</v>
      </c>
      <c r="E31">
        <v>2972.8500979999999</v>
      </c>
      <c r="F31">
        <v>2808.6538089999999</v>
      </c>
      <c r="G31">
        <v>973</v>
      </c>
      <c r="H31">
        <f t="shared" si="0"/>
        <v>-6.1679504475449882E-3</v>
      </c>
    </row>
    <row r="32" spans="1:8">
      <c r="A32" s="2">
        <v>43663</v>
      </c>
      <c r="B32">
        <v>2998.8500979999999</v>
      </c>
      <c r="C32">
        <v>2998.8500979999999</v>
      </c>
      <c r="D32">
        <v>2943.6999510000001</v>
      </c>
      <c r="E32">
        <v>2956.6499020000001</v>
      </c>
      <c r="F32">
        <v>2793.3483890000002</v>
      </c>
      <c r="G32">
        <v>541</v>
      </c>
      <c r="H32">
        <f t="shared" si="0"/>
        <v>-5.449379325766412E-3</v>
      </c>
    </row>
    <row r="33" spans="1:8">
      <c r="A33" s="2">
        <v>43664</v>
      </c>
      <c r="B33">
        <v>2984.75</v>
      </c>
      <c r="C33">
        <v>2984.75</v>
      </c>
      <c r="D33">
        <v>2925</v>
      </c>
      <c r="E33">
        <v>2954.3500979999999</v>
      </c>
      <c r="F33">
        <v>2791.1757809999999</v>
      </c>
      <c r="G33">
        <v>555</v>
      </c>
      <c r="H33">
        <f t="shared" si="0"/>
        <v>-7.7777910143821637E-4</v>
      </c>
    </row>
    <row r="34" spans="1:8">
      <c r="A34" s="2">
        <v>43665</v>
      </c>
      <c r="B34">
        <v>2989.4499510000001</v>
      </c>
      <c r="C34">
        <v>2989.4499510000001</v>
      </c>
      <c r="D34">
        <v>2825</v>
      </c>
      <c r="E34">
        <v>2840.1499020000001</v>
      </c>
      <c r="F34">
        <v>2683.2829590000001</v>
      </c>
      <c r="G34">
        <v>1868</v>
      </c>
      <c r="H34">
        <f t="shared" si="0"/>
        <v>-3.8654972121227288E-2</v>
      </c>
    </row>
    <row r="35" spans="1:8">
      <c r="A35" s="2">
        <v>43668</v>
      </c>
      <c r="B35">
        <v>2871.8000489999999</v>
      </c>
      <c r="C35">
        <v>2915</v>
      </c>
      <c r="D35">
        <v>2840.1999510000001</v>
      </c>
      <c r="E35">
        <v>2902.8500979999999</v>
      </c>
      <c r="F35">
        <v>2742.5200199999999</v>
      </c>
      <c r="G35">
        <v>1523</v>
      </c>
      <c r="H35">
        <f t="shared" si="0"/>
        <v>2.2076337794086444E-2</v>
      </c>
    </row>
    <row r="36" spans="1:8">
      <c r="A36" s="2">
        <v>43669</v>
      </c>
      <c r="B36">
        <v>2902</v>
      </c>
      <c r="C36">
        <v>2908.9499510000001</v>
      </c>
      <c r="D36">
        <v>2866</v>
      </c>
      <c r="E36">
        <v>2888.8999020000001</v>
      </c>
      <c r="F36">
        <v>2729.3405760000001</v>
      </c>
      <c r="G36">
        <v>1039</v>
      </c>
      <c r="H36">
        <f t="shared" si="0"/>
        <v>-4.8055962778349656E-3</v>
      </c>
    </row>
    <row r="37" spans="1:8">
      <c r="A37" s="2">
        <v>43670</v>
      </c>
      <c r="B37">
        <v>2889</v>
      </c>
      <c r="C37">
        <v>2890</v>
      </c>
      <c r="D37">
        <v>2840.1999510000001</v>
      </c>
      <c r="E37">
        <v>2856.9499510000001</v>
      </c>
      <c r="F37">
        <v>2699.155029</v>
      </c>
      <c r="G37">
        <v>1039</v>
      </c>
      <c r="H37">
        <f t="shared" si="0"/>
        <v>-1.1059648350752413E-2</v>
      </c>
    </row>
    <row r="38" spans="1:8">
      <c r="A38" s="2">
        <v>43671</v>
      </c>
      <c r="B38">
        <v>2842</v>
      </c>
      <c r="C38">
        <v>2884.5</v>
      </c>
      <c r="D38">
        <v>2842</v>
      </c>
      <c r="E38">
        <v>2870.6999510000001</v>
      </c>
      <c r="F38">
        <v>2712.1457519999999</v>
      </c>
      <c r="G38">
        <v>255</v>
      </c>
      <c r="H38">
        <f t="shared" si="0"/>
        <v>4.8128850919736815E-3</v>
      </c>
    </row>
    <row r="39" spans="1:8">
      <c r="A39" s="2">
        <v>43672</v>
      </c>
      <c r="B39">
        <v>2870.3000489999999</v>
      </c>
      <c r="C39">
        <v>2896.75</v>
      </c>
      <c r="D39">
        <v>2854.9499510000001</v>
      </c>
      <c r="E39">
        <v>2878</v>
      </c>
      <c r="F39">
        <v>2719.0427249999998</v>
      </c>
      <c r="G39">
        <v>504</v>
      </c>
      <c r="H39">
        <f t="shared" si="0"/>
        <v>2.5429949680668522E-3</v>
      </c>
    </row>
    <row r="40" spans="1:8">
      <c r="A40" s="2">
        <v>43675</v>
      </c>
      <c r="B40">
        <v>2865</v>
      </c>
      <c r="C40">
        <v>2865</v>
      </c>
      <c r="D40">
        <v>2790.5500489999999</v>
      </c>
      <c r="E40">
        <v>2834.9499510000001</v>
      </c>
      <c r="F40">
        <v>2754.9499510000001</v>
      </c>
      <c r="G40">
        <v>890</v>
      </c>
      <c r="H40">
        <f t="shared" si="0"/>
        <v>1.3205833681778674E-2</v>
      </c>
    </row>
    <row r="41" spans="1:8">
      <c r="A41" s="2">
        <v>43676</v>
      </c>
      <c r="B41">
        <v>2777.1499020000001</v>
      </c>
      <c r="C41">
        <v>2854</v>
      </c>
      <c r="D41">
        <v>2767.1499020000001</v>
      </c>
      <c r="E41">
        <v>2770.0500489999999</v>
      </c>
      <c r="F41">
        <v>2770.0500489999999</v>
      </c>
      <c r="G41">
        <v>481</v>
      </c>
      <c r="H41">
        <f t="shared" si="0"/>
        <v>5.4810788829462434E-3</v>
      </c>
    </row>
    <row r="42" spans="1:8">
      <c r="A42" s="2">
        <v>43677</v>
      </c>
      <c r="B42">
        <v>2775.8500979999999</v>
      </c>
      <c r="C42">
        <v>2788.1999510000001</v>
      </c>
      <c r="D42">
        <v>2665.0500489999999</v>
      </c>
      <c r="E42">
        <v>2752.8000489999999</v>
      </c>
      <c r="F42">
        <v>2752.8000489999999</v>
      </c>
      <c r="G42">
        <v>1042</v>
      </c>
      <c r="H42">
        <f t="shared" si="0"/>
        <v>-6.2273243063703217E-3</v>
      </c>
    </row>
    <row r="43" spans="1:8">
      <c r="A43" s="2">
        <v>43678</v>
      </c>
      <c r="B43">
        <v>2784.9499510000001</v>
      </c>
      <c r="C43">
        <v>2784.9499510000001</v>
      </c>
      <c r="D43">
        <v>2606.1000979999999</v>
      </c>
      <c r="E43">
        <v>2632.1999510000001</v>
      </c>
      <c r="F43">
        <v>2632.1999510000001</v>
      </c>
      <c r="G43">
        <v>1397</v>
      </c>
      <c r="H43">
        <f t="shared" si="0"/>
        <v>-4.3809973791525417E-2</v>
      </c>
    </row>
    <row r="44" spans="1:8">
      <c r="A44" s="2">
        <v>43679</v>
      </c>
      <c r="B44">
        <v>2700</v>
      </c>
      <c r="C44">
        <v>2899</v>
      </c>
      <c r="D44">
        <v>2610</v>
      </c>
      <c r="E44">
        <v>2787.4499510000001</v>
      </c>
      <c r="F44">
        <v>2787.4499510000001</v>
      </c>
      <c r="G44">
        <v>2139</v>
      </c>
      <c r="H44">
        <f t="shared" si="0"/>
        <v>5.8981081562978876E-2</v>
      </c>
    </row>
    <row r="45" spans="1:8">
      <c r="A45" s="2">
        <v>43682</v>
      </c>
      <c r="B45">
        <v>2790</v>
      </c>
      <c r="C45">
        <v>2790</v>
      </c>
      <c r="D45">
        <v>2706.1000979999999</v>
      </c>
      <c r="E45">
        <v>2759.6499020000001</v>
      </c>
      <c r="F45">
        <v>2759.6499020000001</v>
      </c>
      <c r="G45">
        <v>959</v>
      </c>
      <c r="H45">
        <f t="shared" si="0"/>
        <v>-9.9732908173029815E-3</v>
      </c>
    </row>
    <row r="46" spans="1:8">
      <c r="A46" s="2">
        <v>43683</v>
      </c>
      <c r="B46">
        <v>2923.9499510000001</v>
      </c>
      <c r="C46">
        <v>2980</v>
      </c>
      <c r="D46">
        <v>2750.0500489999999</v>
      </c>
      <c r="E46">
        <v>2841.3500979999999</v>
      </c>
      <c r="F46">
        <v>2841.3500979999999</v>
      </c>
      <c r="G46">
        <v>7659</v>
      </c>
      <c r="H46">
        <f t="shared" si="0"/>
        <v>2.9605275633256677E-2</v>
      </c>
    </row>
    <row r="47" spans="1:8">
      <c r="A47" s="2">
        <v>43684</v>
      </c>
      <c r="B47">
        <v>2880</v>
      </c>
      <c r="C47">
        <v>2880</v>
      </c>
      <c r="D47">
        <v>2770</v>
      </c>
      <c r="E47">
        <v>2803.8500979999999</v>
      </c>
      <c r="F47">
        <v>2803.8500979999999</v>
      </c>
      <c r="G47">
        <v>1092</v>
      </c>
      <c r="H47">
        <f t="shared" si="0"/>
        <v>-1.3197951222693714E-2</v>
      </c>
    </row>
    <row r="48" spans="1:8">
      <c r="A48" s="2">
        <v>43685</v>
      </c>
      <c r="B48">
        <v>2771.3000489999999</v>
      </c>
      <c r="C48">
        <v>2814.8999020000001</v>
      </c>
      <c r="D48">
        <v>2727</v>
      </c>
      <c r="E48">
        <v>2784.0500489999999</v>
      </c>
      <c r="F48">
        <v>2784.0500489999999</v>
      </c>
      <c r="G48">
        <v>827</v>
      </c>
      <c r="H48">
        <f t="shared" si="0"/>
        <v>-7.0617359373539327E-3</v>
      </c>
    </row>
    <row r="49" spans="1:8">
      <c r="A49" s="2">
        <v>43686</v>
      </c>
      <c r="B49">
        <v>2800.0500489999999</v>
      </c>
      <c r="C49">
        <v>2845.8999020000001</v>
      </c>
      <c r="D49">
        <v>2780</v>
      </c>
      <c r="E49">
        <v>2796.1999510000001</v>
      </c>
      <c r="F49">
        <v>2796.1999510000001</v>
      </c>
      <c r="G49">
        <v>559</v>
      </c>
      <c r="H49">
        <f t="shared" si="0"/>
        <v>4.3641104815497914E-3</v>
      </c>
    </row>
    <row r="50" spans="1:8">
      <c r="A50" s="2">
        <v>43690</v>
      </c>
      <c r="B50">
        <v>2883</v>
      </c>
      <c r="C50">
        <v>2883</v>
      </c>
      <c r="D50">
        <v>2693.5500489999999</v>
      </c>
      <c r="E50">
        <v>2764.0500489999999</v>
      </c>
      <c r="F50">
        <v>2764.0500489999999</v>
      </c>
      <c r="G50">
        <v>1396</v>
      </c>
      <c r="H50">
        <f t="shared" si="0"/>
        <v>-1.1497712096197698E-2</v>
      </c>
    </row>
    <row r="51" spans="1:8">
      <c r="A51" s="2">
        <v>43691</v>
      </c>
      <c r="B51">
        <v>2767</v>
      </c>
      <c r="C51">
        <v>2827.6999510000001</v>
      </c>
      <c r="D51">
        <v>2751.0500489999999</v>
      </c>
      <c r="E51">
        <v>2809.8000489999999</v>
      </c>
      <c r="F51">
        <v>2809.8000489999999</v>
      </c>
      <c r="G51">
        <v>521</v>
      </c>
      <c r="H51">
        <f t="shared" si="0"/>
        <v>1.6551798697187772E-2</v>
      </c>
    </row>
    <row r="52" spans="1:8">
      <c r="A52" s="2">
        <v>43693</v>
      </c>
      <c r="B52">
        <v>2801</v>
      </c>
      <c r="C52">
        <v>2820</v>
      </c>
      <c r="D52">
        <v>2760</v>
      </c>
      <c r="E52">
        <v>2768.6499020000001</v>
      </c>
      <c r="F52">
        <v>2768.6499020000001</v>
      </c>
      <c r="G52">
        <v>885</v>
      </c>
      <c r="H52">
        <f t="shared" si="0"/>
        <v>-1.4645222536260208E-2</v>
      </c>
    </row>
    <row r="53" spans="1:8">
      <c r="A53" s="2">
        <v>43696</v>
      </c>
      <c r="B53">
        <v>2775</v>
      </c>
      <c r="C53">
        <v>2820</v>
      </c>
      <c r="D53">
        <v>2685</v>
      </c>
      <c r="E53">
        <v>2704</v>
      </c>
      <c r="F53">
        <v>2704</v>
      </c>
      <c r="G53">
        <v>23748</v>
      </c>
      <c r="H53">
        <f t="shared" si="0"/>
        <v>-2.3350695930640677E-2</v>
      </c>
    </row>
    <row r="54" spans="1:8">
      <c r="A54" s="2">
        <v>43697</v>
      </c>
      <c r="B54">
        <v>2725</v>
      </c>
      <c r="C54">
        <v>2766</v>
      </c>
      <c r="D54">
        <v>2690</v>
      </c>
      <c r="E54">
        <v>2720.1999510000001</v>
      </c>
      <c r="F54">
        <v>2720.1999510000001</v>
      </c>
      <c r="G54">
        <v>858</v>
      </c>
      <c r="H54">
        <f t="shared" si="0"/>
        <v>5.9911061390532754E-3</v>
      </c>
    </row>
    <row r="55" spans="1:8">
      <c r="A55" s="2">
        <v>43698</v>
      </c>
      <c r="B55">
        <v>2725.0500489999999</v>
      </c>
      <c r="C55">
        <v>2749.9499510000001</v>
      </c>
      <c r="D55">
        <v>2712.1000979999999</v>
      </c>
      <c r="E55">
        <v>2727.8000489999999</v>
      </c>
      <c r="F55">
        <v>2727.8000489999999</v>
      </c>
      <c r="G55">
        <v>447</v>
      </c>
      <c r="H55">
        <f t="shared" si="0"/>
        <v>2.7939482894284813E-3</v>
      </c>
    </row>
    <row r="56" spans="1:8">
      <c r="A56" s="2">
        <v>43699</v>
      </c>
      <c r="B56">
        <v>2720</v>
      </c>
      <c r="C56">
        <v>2798</v>
      </c>
      <c r="D56">
        <v>2699.9499510000001</v>
      </c>
      <c r="E56">
        <v>2766</v>
      </c>
      <c r="F56">
        <v>2766</v>
      </c>
      <c r="G56">
        <v>2126</v>
      </c>
      <c r="H56">
        <f t="shared" si="0"/>
        <v>1.4003941019798719E-2</v>
      </c>
    </row>
    <row r="57" spans="1:8">
      <c r="A57" s="2">
        <v>43700</v>
      </c>
      <c r="B57">
        <v>2725.3500979999999</v>
      </c>
      <c r="C57">
        <v>2797</v>
      </c>
      <c r="D57">
        <v>2725</v>
      </c>
      <c r="E57">
        <v>2792.6999510000001</v>
      </c>
      <c r="F57">
        <v>2792.6999510000001</v>
      </c>
      <c r="G57">
        <v>1188</v>
      </c>
      <c r="H57">
        <f t="shared" si="0"/>
        <v>9.6529107013738451E-3</v>
      </c>
    </row>
    <row r="58" spans="1:8">
      <c r="A58" s="2">
        <v>43703</v>
      </c>
      <c r="B58">
        <v>2850</v>
      </c>
      <c r="C58">
        <v>2875</v>
      </c>
      <c r="D58">
        <v>2710.5</v>
      </c>
      <c r="E58">
        <v>2861.1499020000001</v>
      </c>
      <c r="F58">
        <v>2861.1499020000001</v>
      </c>
      <c r="G58">
        <v>3495</v>
      </c>
      <c r="H58">
        <f t="shared" si="0"/>
        <v>2.4510313388837114E-2</v>
      </c>
    </row>
    <row r="59" spans="1:8">
      <c r="A59" s="2">
        <v>43704</v>
      </c>
      <c r="B59">
        <v>2865</v>
      </c>
      <c r="C59">
        <v>2912</v>
      </c>
      <c r="D59">
        <v>2810.3000489999999</v>
      </c>
      <c r="E59">
        <v>2887.5500489999999</v>
      </c>
      <c r="F59">
        <v>2887.5500489999999</v>
      </c>
      <c r="G59">
        <v>974</v>
      </c>
      <c r="H59">
        <f t="shared" si="0"/>
        <v>9.2271107436718396E-3</v>
      </c>
    </row>
    <row r="60" spans="1:8">
      <c r="A60" s="2">
        <v>43705</v>
      </c>
      <c r="B60">
        <v>2899.9499510000001</v>
      </c>
      <c r="C60">
        <v>2924.8999020000001</v>
      </c>
      <c r="D60">
        <v>2850</v>
      </c>
      <c r="E60">
        <v>2892.5500489999999</v>
      </c>
      <c r="F60">
        <v>2892.5500489999999</v>
      </c>
      <c r="G60">
        <v>1208</v>
      </c>
      <c r="H60">
        <f t="shared" si="0"/>
        <v>1.7315717182916264E-3</v>
      </c>
    </row>
    <row r="61" spans="1:8">
      <c r="A61" s="2">
        <v>43706</v>
      </c>
      <c r="B61">
        <v>2870</v>
      </c>
      <c r="C61">
        <v>2923.8500979999999</v>
      </c>
      <c r="D61">
        <v>2837.5</v>
      </c>
      <c r="E61">
        <v>2864.6999510000001</v>
      </c>
      <c r="F61">
        <v>2864.6999510000001</v>
      </c>
      <c r="G61">
        <v>1232</v>
      </c>
      <c r="H61">
        <f t="shared" si="0"/>
        <v>-9.6282164623661768E-3</v>
      </c>
    </row>
    <row r="62" spans="1:8">
      <c r="A62" s="2">
        <v>43707</v>
      </c>
      <c r="B62">
        <v>2890</v>
      </c>
      <c r="C62">
        <v>2900</v>
      </c>
      <c r="D62">
        <v>2830</v>
      </c>
      <c r="E62">
        <v>2875.3999020000001</v>
      </c>
      <c r="F62">
        <v>2875.3999020000001</v>
      </c>
      <c r="G62">
        <v>2146</v>
      </c>
      <c r="H62">
        <f t="shared" si="0"/>
        <v>3.735103565127284E-3</v>
      </c>
    </row>
    <row r="63" spans="1:8">
      <c r="A63" s="2">
        <v>43711</v>
      </c>
      <c r="B63">
        <v>2900</v>
      </c>
      <c r="C63">
        <v>2904</v>
      </c>
      <c r="D63">
        <v>2852.5</v>
      </c>
      <c r="E63">
        <v>2886.1499020000001</v>
      </c>
      <c r="F63">
        <v>2886.1499020000001</v>
      </c>
      <c r="G63">
        <v>692</v>
      </c>
      <c r="H63">
        <f t="shared" si="0"/>
        <v>3.738610407728949E-3</v>
      </c>
    </row>
    <row r="64" spans="1:8">
      <c r="A64" s="2">
        <v>43712</v>
      </c>
      <c r="B64">
        <v>2880</v>
      </c>
      <c r="C64">
        <v>2926</v>
      </c>
      <c r="D64">
        <v>2856.3000489999999</v>
      </c>
      <c r="E64">
        <v>2918.1499020000001</v>
      </c>
      <c r="F64">
        <v>2918.1499020000001</v>
      </c>
      <c r="G64">
        <v>677</v>
      </c>
      <c r="H64">
        <f t="shared" si="0"/>
        <v>1.1087435194486997E-2</v>
      </c>
    </row>
    <row r="65" spans="1:8">
      <c r="A65" s="2">
        <v>43713</v>
      </c>
      <c r="B65">
        <v>2919</v>
      </c>
      <c r="C65">
        <v>2990</v>
      </c>
      <c r="D65">
        <v>2915</v>
      </c>
      <c r="E65">
        <v>2941.3999020000001</v>
      </c>
      <c r="F65">
        <v>2941.3999020000001</v>
      </c>
      <c r="G65">
        <v>869</v>
      </c>
      <c r="H65">
        <f t="shared" si="0"/>
        <v>7.9673768589013354E-3</v>
      </c>
    </row>
    <row r="66" spans="1:8">
      <c r="A66" s="2">
        <v>43714</v>
      </c>
      <c r="B66">
        <v>2945.0500489999999</v>
      </c>
      <c r="C66">
        <v>2970</v>
      </c>
      <c r="D66">
        <v>2865.3000489999999</v>
      </c>
      <c r="E66">
        <v>2910.5</v>
      </c>
      <c r="F66">
        <v>2910.5</v>
      </c>
      <c r="G66">
        <v>1858</v>
      </c>
      <c r="H66">
        <f t="shared" si="0"/>
        <v>-1.0505168637215827E-2</v>
      </c>
    </row>
    <row r="67" spans="1:8">
      <c r="A67" s="2">
        <v>43717</v>
      </c>
      <c r="B67">
        <v>2988.1000979999999</v>
      </c>
      <c r="C67">
        <v>2988.1000979999999</v>
      </c>
      <c r="D67">
        <v>2881.0500489999999</v>
      </c>
      <c r="E67">
        <v>2932.25</v>
      </c>
      <c r="F67">
        <v>2932.25</v>
      </c>
      <c r="G67">
        <v>229</v>
      </c>
      <c r="H67">
        <f t="shared" si="0"/>
        <v>7.4729427933344786E-3</v>
      </c>
    </row>
    <row r="68" spans="1:8">
      <c r="A68" s="2">
        <v>43719</v>
      </c>
      <c r="B68">
        <v>2901.8999020000001</v>
      </c>
      <c r="C68">
        <v>3000</v>
      </c>
      <c r="D68">
        <v>2901.8999020000001</v>
      </c>
      <c r="E68">
        <v>2988.3999020000001</v>
      </c>
      <c r="F68">
        <v>2988.3999020000001</v>
      </c>
      <c r="G68">
        <v>1055</v>
      </c>
      <c r="H68">
        <f t="shared" si="0"/>
        <v>1.9149084150396491E-2</v>
      </c>
    </row>
    <row r="69" spans="1:8">
      <c r="A69" s="2">
        <v>43720</v>
      </c>
      <c r="B69">
        <v>2910.8000489999999</v>
      </c>
      <c r="C69">
        <v>2987</v>
      </c>
      <c r="D69">
        <v>2910.75</v>
      </c>
      <c r="E69">
        <v>2961.3999020000001</v>
      </c>
      <c r="F69">
        <v>2961.3999020000001</v>
      </c>
      <c r="G69">
        <v>442</v>
      </c>
      <c r="H69">
        <f t="shared" ref="H69:H132" si="1">(F69-F68)/F68</f>
        <v>-9.034935378605162E-3</v>
      </c>
    </row>
    <row r="70" spans="1:8">
      <c r="A70" s="2">
        <v>43721</v>
      </c>
      <c r="B70">
        <v>2980</v>
      </c>
      <c r="C70">
        <v>2998</v>
      </c>
      <c r="D70">
        <v>2894</v>
      </c>
      <c r="E70">
        <v>2918.8999020000001</v>
      </c>
      <c r="F70">
        <v>2918.8999020000001</v>
      </c>
      <c r="G70">
        <v>734</v>
      </c>
      <c r="H70">
        <f t="shared" si="1"/>
        <v>-1.4351320796390031E-2</v>
      </c>
    </row>
    <row r="71" spans="1:8">
      <c r="A71" s="2">
        <v>43724</v>
      </c>
      <c r="B71">
        <v>2940</v>
      </c>
      <c r="C71">
        <v>2963</v>
      </c>
      <c r="D71">
        <v>2865.1999510000001</v>
      </c>
      <c r="E71">
        <v>2948.8000489999999</v>
      </c>
      <c r="F71">
        <v>2948.8000489999999</v>
      </c>
      <c r="G71">
        <v>1349</v>
      </c>
      <c r="H71">
        <f t="shared" si="1"/>
        <v>1.024363561748471E-2</v>
      </c>
    </row>
    <row r="72" spans="1:8">
      <c r="A72" s="2">
        <v>43725</v>
      </c>
      <c r="B72">
        <v>2978.3500979999999</v>
      </c>
      <c r="C72">
        <v>2978.3500979999999</v>
      </c>
      <c r="D72">
        <v>2901</v>
      </c>
      <c r="E72">
        <v>2939.3500979999999</v>
      </c>
      <c r="F72">
        <v>2939.3500979999999</v>
      </c>
      <c r="G72">
        <v>361</v>
      </c>
      <c r="H72">
        <f t="shared" si="1"/>
        <v>-3.2046767644366841E-3</v>
      </c>
    </row>
    <row r="73" spans="1:8">
      <c r="A73" s="2">
        <v>43726</v>
      </c>
      <c r="B73">
        <v>2981.5</v>
      </c>
      <c r="C73">
        <v>2981.5</v>
      </c>
      <c r="D73">
        <v>2900</v>
      </c>
      <c r="E73">
        <v>2943.75</v>
      </c>
      <c r="F73">
        <v>2943.75</v>
      </c>
      <c r="G73">
        <v>781</v>
      </c>
      <c r="H73">
        <f t="shared" si="1"/>
        <v>1.4968962026653116E-3</v>
      </c>
    </row>
    <row r="74" spans="1:8">
      <c r="A74" s="2">
        <v>43727</v>
      </c>
      <c r="B74">
        <v>2955</v>
      </c>
      <c r="C74">
        <v>2980</v>
      </c>
      <c r="D74">
        <v>2905</v>
      </c>
      <c r="E74">
        <v>2970</v>
      </c>
      <c r="F74">
        <v>2970</v>
      </c>
      <c r="G74">
        <v>1145</v>
      </c>
      <c r="H74">
        <f t="shared" si="1"/>
        <v>8.9171974522292991E-3</v>
      </c>
    </row>
    <row r="75" spans="1:8">
      <c r="A75" s="2">
        <v>43728</v>
      </c>
      <c r="B75">
        <v>2915.1000979999999</v>
      </c>
      <c r="C75">
        <v>3150</v>
      </c>
      <c r="D75">
        <v>2915.1000979999999</v>
      </c>
      <c r="E75">
        <v>3084.5500489999999</v>
      </c>
      <c r="F75">
        <v>3084.5500489999999</v>
      </c>
      <c r="G75">
        <v>5594</v>
      </c>
      <c r="H75">
        <f t="shared" si="1"/>
        <v>3.8569040067340049E-2</v>
      </c>
    </row>
    <row r="76" spans="1:8">
      <c r="A76" s="2">
        <v>43731</v>
      </c>
      <c r="B76">
        <v>3149</v>
      </c>
      <c r="C76">
        <v>3389.8999020000001</v>
      </c>
      <c r="D76">
        <v>3100</v>
      </c>
      <c r="E76">
        <v>3344.75</v>
      </c>
      <c r="F76">
        <v>3344.75</v>
      </c>
      <c r="G76">
        <v>8995</v>
      </c>
      <c r="H76">
        <f t="shared" si="1"/>
        <v>8.4355885580250492E-2</v>
      </c>
    </row>
    <row r="77" spans="1:8">
      <c r="A77" s="2">
        <v>43732</v>
      </c>
      <c r="B77">
        <v>3390</v>
      </c>
      <c r="C77">
        <v>3390</v>
      </c>
      <c r="D77">
        <v>3217.8999020000001</v>
      </c>
      <c r="E77">
        <v>3310.4499510000001</v>
      </c>
      <c r="F77">
        <v>3310.4499510000001</v>
      </c>
      <c r="G77">
        <v>4101</v>
      </c>
      <c r="H77">
        <f t="shared" si="1"/>
        <v>-1.0254891695941385E-2</v>
      </c>
    </row>
    <row r="78" spans="1:8">
      <c r="A78" s="2">
        <v>43733</v>
      </c>
      <c r="B78">
        <v>3310.8000489999999</v>
      </c>
      <c r="C78">
        <v>3350</v>
      </c>
      <c r="D78">
        <v>3231</v>
      </c>
      <c r="E78">
        <v>3333.4499510000001</v>
      </c>
      <c r="F78">
        <v>3333.4499510000001</v>
      </c>
      <c r="G78">
        <v>1841</v>
      </c>
      <c r="H78">
        <f t="shared" si="1"/>
        <v>6.9476960354142503E-3</v>
      </c>
    </row>
    <row r="79" spans="1:8">
      <c r="A79" s="2">
        <v>43734</v>
      </c>
      <c r="B79">
        <v>3349.8000489999999</v>
      </c>
      <c r="C79">
        <v>3349.8000489999999</v>
      </c>
      <c r="D79">
        <v>3255</v>
      </c>
      <c r="E79">
        <v>3279.3000489999999</v>
      </c>
      <c r="F79">
        <v>3279.3000489999999</v>
      </c>
      <c r="G79">
        <v>2017</v>
      </c>
      <c r="H79">
        <f t="shared" si="1"/>
        <v>-1.6244402284712783E-2</v>
      </c>
    </row>
    <row r="80" spans="1:8">
      <c r="A80" s="2">
        <v>43735</v>
      </c>
      <c r="B80">
        <v>3276</v>
      </c>
      <c r="C80">
        <v>3335.6999510000001</v>
      </c>
      <c r="D80">
        <v>3253.6499020000001</v>
      </c>
      <c r="E80">
        <v>3321.4499510000001</v>
      </c>
      <c r="F80">
        <v>3321.4499510000001</v>
      </c>
      <c r="G80">
        <v>1275</v>
      </c>
      <c r="H80">
        <f t="shared" si="1"/>
        <v>1.2853322773209922E-2</v>
      </c>
    </row>
    <row r="81" spans="1:8">
      <c r="A81" s="2">
        <v>43738</v>
      </c>
      <c r="B81">
        <v>3241.1999510000001</v>
      </c>
      <c r="C81">
        <v>3349</v>
      </c>
      <c r="D81">
        <v>3241.1999510000001</v>
      </c>
      <c r="E81">
        <v>3330.8500979999999</v>
      </c>
      <c r="F81">
        <v>3330.8500979999999</v>
      </c>
      <c r="G81">
        <v>1937</v>
      </c>
      <c r="H81">
        <f t="shared" si="1"/>
        <v>2.8301335677720207E-3</v>
      </c>
    </row>
    <row r="82" spans="1:8">
      <c r="A82" s="2">
        <v>43739</v>
      </c>
      <c r="B82">
        <v>3330.3000489999999</v>
      </c>
      <c r="C82">
        <v>3330.3000489999999</v>
      </c>
      <c r="D82">
        <v>3200</v>
      </c>
      <c r="E82">
        <v>3277.9499510000001</v>
      </c>
      <c r="F82">
        <v>3277.9499510000001</v>
      </c>
      <c r="G82">
        <v>2711</v>
      </c>
      <c r="H82">
        <f t="shared" si="1"/>
        <v>-1.5881875630417468E-2</v>
      </c>
    </row>
    <row r="83" spans="1:8">
      <c r="A83" s="2">
        <v>43741</v>
      </c>
      <c r="B83">
        <v>3205.5500489999999</v>
      </c>
      <c r="C83">
        <v>3319</v>
      </c>
      <c r="D83">
        <v>3205.5500489999999</v>
      </c>
      <c r="E83">
        <v>3288.1499020000001</v>
      </c>
      <c r="F83">
        <v>3288.1499020000001</v>
      </c>
      <c r="G83">
        <v>1429</v>
      </c>
      <c r="H83">
        <f t="shared" si="1"/>
        <v>3.1116860087776416E-3</v>
      </c>
    </row>
    <row r="84" spans="1:8">
      <c r="A84" s="2">
        <v>43742</v>
      </c>
      <c r="B84">
        <v>3288</v>
      </c>
      <c r="C84">
        <v>3335</v>
      </c>
      <c r="D84">
        <v>3266.1000979999999</v>
      </c>
      <c r="E84">
        <v>3315.75</v>
      </c>
      <c r="F84">
        <v>3315.75</v>
      </c>
      <c r="G84">
        <v>900</v>
      </c>
      <c r="H84">
        <f t="shared" si="1"/>
        <v>8.3938077102909056E-3</v>
      </c>
    </row>
    <row r="85" spans="1:8">
      <c r="A85" s="2">
        <v>43745</v>
      </c>
      <c r="B85">
        <v>3312.8999020000001</v>
      </c>
      <c r="C85">
        <v>3312.8999020000001</v>
      </c>
      <c r="D85">
        <v>3265</v>
      </c>
      <c r="E85">
        <v>3304.1000979999999</v>
      </c>
      <c r="F85">
        <v>3304.1000979999999</v>
      </c>
      <c r="G85">
        <v>856</v>
      </c>
      <c r="H85">
        <f t="shared" si="1"/>
        <v>-3.5135043353691055E-3</v>
      </c>
    </row>
    <row r="86" spans="1:8">
      <c r="A86" s="2">
        <v>43747</v>
      </c>
      <c r="B86">
        <v>3300</v>
      </c>
      <c r="C86">
        <v>3304.9499510000001</v>
      </c>
      <c r="D86">
        <v>3250</v>
      </c>
      <c r="E86">
        <v>3262.25</v>
      </c>
      <c r="F86">
        <v>3262.25</v>
      </c>
      <c r="G86">
        <v>867</v>
      </c>
      <c r="H86">
        <f t="shared" si="1"/>
        <v>-1.2666110819503354E-2</v>
      </c>
    </row>
    <row r="87" spans="1:8">
      <c r="A87" s="2">
        <v>43748</v>
      </c>
      <c r="B87">
        <v>3251</v>
      </c>
      <c r="C87">
        <v>3277</v>
      </c>
      <c r="D87">
        <v>3203.3000489999999</v>
      </c>
      <c r="E87">
        <v>3236.1499020000001</v>
      </c>
      <c r="F87">
        <v>3236.1499020000001</v>
      </c>
      <c r="G87">
        <v>452</v>
      </c>
      <c r="H87">
        <f t="shared" si="1"/>
        <v>-8.000643114414863E-3</v>
      </c>
    </row>
    <row r="88" spans="1:8">
      <c r="A88" s="2">
        <v>43749</v>
      </c>
      <c r="B88">
        <v>3223</v>
      </c>
      <c r="C88">
        <v>3236.9499510000001</v>
      </c>
      <c r="D88">
        <v>3213.1999510000001</v>
      </c>
      <c r="E88">
        <v>3221.6499020000001</v>
      </c>
      <c r="F88">
        <v>3221.6499020000001</v>
      </c>
      <c r="G88">
        <v>654</v>
      </c>
      <c r="H88">
        <f t="shared" si="1"/>
        <v>-4.4806329864505766E-3</v>
      </c>
    </row>
    <row r="89" spans="1:8">
      <c r="A89" s="2">
        <v>43752</v>
      </c>
      <c r="B89">
        <v>3285</v>
      </c>
      <c r="C89">
        <v>3293.8999020000001</v>
      </c>
      <c r="D89">
        <v>3181</v>
      </c>
      <c r="E89">
        <v>3250.8500979999999</v>
      </c>
      <c r="F89">
        <v>3250.8500979999999</v>
      </c>
      <c r="G89">
        <v>7170</v>
      </c>
      <c r="H89">
        <f t="shared" si="1"/>
        <v>9.0637396639132936E-3</v>
      </c>
    </row>
    <row r="90" spans="1:8">
      <c r="A90" s="2">
        <v>43753</v>
      </c>
      <c r="B90">
        <v>3289.9499510000001</v>
      </c>
      <c r="C90">
        <v>3300</v>
      </c>
      <c r="D90">
        <v>3253.3999020000001</v>
      </c>
      <c r="E90">
        <v>3279.1000979999999</v>
      </c>
      <c r="F90">
        <v>3279.1000979999999</v>
      </c>
      <c r="G90">
        <v>581</v>
      </c>
      <c r="H90">
        <f t="shared" si="1"/>
        <v>8.6900346519761303E-3</v>
      </c>
    </row>
    <row r="91" spans="1:8">
      <c r="A91" s="2">
        <v>43754</v>
      </c>
      <c r="B91">
        <v>3289.9499510000001</v>
      </c>
      <c r="C91">
        <v>3289.9499510000001</v>
      </c>
      <c r="D91">
        <v>3221</v>
      </c>
      <c r="E91">
        <v>3247.75</v>
      </c>
      <c r="F91">
        <v>3247.75</v>
      </c>
      <c r="G91">
        <v>537</v>
      </c>
      <c r="H91">
        <f t="shared" si="1"/>
        <v>-9.5605797514754284E-3</v>
      </c>
    </row>
    <row r="92" spans="1:8">
      <c r="A92" s="2">
        <v>43755</v>
      </c>
      <c r="B92">
        <v>3225</v>
      </c>
      <c r="C92">
        <v>3272</v>
      </c>
      <c r="D92">
        <v>3220</v>
      </c>
      <c r="E92">
        <v>3257.0500489999999</v>
      </c>
      <c r="F92">
        <v>3257.0500489999999</v>
      </c>
      <c r="G92">
        <v>509</v>
      </c>
      <c r="H92">
        <f t="shared" si="1"/>
        <v>2.8635359864521421E-3</v>
      </c>
    </row>
    <row r="93" spans="1:8">
      <c r="A93" s="2">
        <v>43756</v>
      </c>
      <c r="B93">
        <v>3221</v>
      </c>
      <c r="C93">
        <v>3345</v>
      </c>
      <c r="D93">
        <v>3215</v>
      </c>
      <c r="E93">
        <v>3279.1999510000001</v>
      </c>
      <c r="F93">
        <v>3279.1999510000001</v>
      </c>
      <c r="G93">
        <v>1275</v>
      </c>
      <c r="H93">
        <f t="shared" si="1"/>
        <v>6.8006022832841377E-3</v>
      </c>
    </row>
    <row r="94" spans="1:8">
      <c r="A94" s="2">
        <v>43760</v>
      </c>
      <c r="B94">
        <v>3268</v>
      </c>
      <c r="C94">
        <v>3290</v>
      </c>
      <c r="D94">
        <v>3245.0500489999999</v>
      </c>
      <c r="E94">
        <v>3284.25</v>
      </c>
      <c r="F94">
        <v>3284.25</v>
      </c>
      <c r="G94">
        <v>1163</v>
      </c>
      <c r="H94">
        <f t="shared" si="1"/>
        <v>1.5400247241586838E-3</v>
      </c>
    </row>
    <row r="95" spans="1:8">
      <c r="A95" s="2">
        <v>43761</v>
      </c>
      <c r="B95">
        <v>3270</v>
      </c>
      <c r="C95">
        <v>3352</v>
      </c>
      <c r="D95">
        <v>3270</v>
      </c>
      <c r="E95">
        <v>3348.4499510000001</v>
      </c>
      <c r="F95">
        <v>3348.4499510000001</v>
      </c>
      <c r="G95">
        <v>1609</v>
      </c>
      <c r="H95">
        <f t="shared" si="1"/>
        <v>1.9547827053360754E-2</v>
      </c>
    </row>
    <row r="96" spans="1:8">
      <c r="A96" s="2">
        <v>43762</v>
      </c>
      <c r="B96">
        <v>3398.9499510000001</v>
      </c>
      <c r="C96">
        <v>3448</v>
      </c>
      <c r="D96">
        <v>3375</v>
      </c>
      <c r="E96">
        <v>3417.3500979999999</v>
      </c>
      <c r="F96">
        <v>3417.3500979999999</v>
      </c>
      <c r="G96">
        <v>3163</v>
      </c>
      <c r="H96">
        <f t="shared" si="1"/>
        <v>2.0576728936749705E-2</v>
      </c>
    </row>
    <row r="97" spans="1:8">
      <c r="A97" s="2">
        <v>43763</v>
      </c>
      <c r="B97">
        <v>3448</v>
      </c>
      <c r="C97">
        <v>3465</v>
      </c>
      <c r="D97">
        <v>3393.6000979999999</v>
      </c>
      <c r="E97">
        <v>3445.6000979999999</v>
      </c>
      <c r="F97">
        <v>3445.6000979999999</v>
      </c>
      <c r="G97">
        <v>1809</v>
      </c>
      <c r="H97">
        <f t="shared" si="1"/>
        <v>8.2666391179918256E-3</v>
      </c>
    </row>
    <row r="98" spans="1:8">
      <c r="A98" s="2">
        <v>43767</v>
      </c>
      <c r="B98">
        <v>3519</v>
      </c>
      <c r="C98">
        <v>3624</v>
      </c>
      <c r="D98">
        <v>3476.0500489999999</v>
      </c>
      <c r="E98">
        <v>3549.0500489999999</v>
      </c>
      <c r="F98">
        <v>3549.0500489999999</v>
      </c>
      <c r="G98">
        <v>2025</v>
      </c>
      <c r="H98">
        <f t="shared" si="1"/>
        <v>3.0023783392636779E-2</v>
      </c>
    </row>
    <row r="99" spans="1:8">
      <c r="A99" s="2">
        <v>43768</v>
      </c>
      <c r="B99">
        <v>3570</v>
      </c>
      <c r="C99">
        <v>3628.5</v>
      </c>
      <c r="D99">
        <v>3475</v>
      </c>
      <c r="E99">
        <v>3584.4499510000001</v>
      </c>
      <c r="F99">
        <v>3584.4499510000001</v>
      </c>
      <c r="G99">
        <v>17757</v>
      </c>
      <c r="H99">
        <f t="shared" si="1"/>
        <v>9.9744724676324534E-3</v>
      </c>
    </row>
    <row r="100" spans="1:8">
      <c r="A100" s="2">
        <v>43769</v>
      </c>
      <c r="B100">
        <v>3525</v>
      </c>
      <c r="C100">
        <v>3574.9499510000001</v>
      </c>
      <c r="D100">
        <v>3471.9499510000001</v>
      </c>
      <c r="E100">
        <v>3479.25</v>
      </c>
      <c r="F100">
        <v>3479.25</v>
      </c>
      <c r="G100">
        <v>12616</v>
      </c>
      <c r="H100">
        <f t="shared" si="1"/>
        <v>-2.934898030049243E-2</v>
      </c>
    </row>
    <row r="101" spans="1:8">
      <c r="A101" s="2">
        <v>43770</v>
      </c>
      <c r="B101">
        <v>3455</v>
      </c>
      <c r="C101">
        <v>3750</v>
      </c>
      <c r="D101">
        <v>3455</v>
      </c>
      <c r="E101">
        <v>3656.6499020000001</v>
      </c>
      <c r="F101">
        <v>3656.6499020000001</v>
      </c>
      <c r="G101">
        <v>29255</v>
      </c>
      <c r="H101">
        <f t="shared" si="1"/>
        <v>5.0987972120428285E-2</v>
      </c>
    </row>
    <row r="102" spans="1:8">
      <c r="A102" s="2">
        <v>43773</v>
      </c>
      <c r="B102">
        <v>3750</v>
      </c>
      <c r="C102">
        <v>4051</v>
      </c>
      <c r="D102">
        <v>3739.9499510000001</v>
      </c>
      <c r="E102">
        <v>3913.3999020000001</v>
      </c>
      <c r="F102">
        <v>3913.3999020000001</v>
      </c>
      <c r="G102">
        <v>21501</v>
      </c>
      <c r="H102">
        <f t="shared" si="1"/>
        <v>7.0214542513236208E-2</v>
      </c>
    </row>
    <row r="103" spans="1:8">
      <c r="A103" s="2">
        <v>43774</v>
      </c>
      <c r="B103">
        <v>3895</v>
      </c>
      <c r="C103">
        <v>3987.9499510000001</v>
      </c>
      <c r="D103">
        <v>3852.3000489999999</v>
      </c>
      <c r="E103">
        <v>3905.9499510000001</v>
      </c>
      <c r="F103">
        <v>3905.9499510000001</v>
      </c>
      <c r="G103">
        <v>10706</v>
      </c>
      <c r="H103">
        <f t="shared" si="1"/>
        <v>-1.9037029658514196E-3</v>
      </c>
    </row>
    <row r="104" spans="1:8">
      <c r="A104" s="2">
        <v>43775</v>
      </c>
      <c r="B104">
        <v>3904</v>
      </c>
      <c r="C104">
        <v>3950</v>
      </c>
      <c r="D104">
        <v>3850</v>
      </c>
      <c r="E104">
        <v>3859.8000489999999</v>
      </c>
      <c r="F104">
        <v>3859.8000489999999</v>
      </c>
      <c r="G104">
        <v>1652</v>
      </c>
      <c r="H104">
        <f t="shared" si="1"/>
        <v>-1.1815282473904927E-2</v>
      </c>
    </row>
    <row r="105" spans="1:8">
      <c r="A105" s="2">
        <v>43776</v>
      </c>
      <c r="B105">
        <v>3870</v>
      </c>
      <c r="C105">
        <v>3970</v>
      </c>
      <c r="D105">
        <v>3843</v>
      </c>
      <c r="E105">
        <v>3894.6000979999999</v>
      </c>
      <c r="F105">
        <v>3894.6000979999999</v>
      </c>
      <c r="G105">
        <v>4049</v>
      </c>
      <c r="H105">
        <f t="shared" si="1"/>
        <v>9.0160237727899845E-3</v>
      </c>
    </row>
    <row r="106" spans="1:8">
      <c r="A106" s="2">
        <v>43777</v>
      </c>
      <c r="B106">
        <v>3894</v>
      </c>
      <c r="C106">
        <v>3960.0500489999999</v>
      </c>
      <c r="D106">
        <v>3806</v>
      </c>
      <c r="E106">
        <v>3855.4499510000001</v>
      </c>
      <c r="F106">
        <v>3855.4499510000001</v>
      </c>
      <c r="G106">
        <v>5038</v>
      </c>
      <c r="H106">
        <f t="shared" si="1"/>
        <v>-1.0052417710384353E-2</v>
      </c>
    </row>
    <row r="107" spans="1:8">
      <c r="A107" s="2">
        <v>43780</v>
      </c>
      <c r="B107">
        <v>3860</v>
      </c>
      <c r="C107">
        <v>3970</v>
      </c>
      <c r="D107">
        <v>3860</v>
      </c>
      <c r="E107">
        <v>3909.3999020000001</v>
      </c>
      <c r="F107">
        <v>3909.3999020000001</v>
      </c>
      <c r="G107">
        <v>3657</v>
      </c>
      <c r="H107">
        <f t="shared" si="1"/>
        <v>1.3993165956156918E-2</v>
      </c>
    </row>
    <row r="108" spans="1:8">
      <c r="A108" s="2">
        <v>43782</v>
      </c>
      <c r="B108">
        <v>3870</v>
      </c>
      <c r="C108">
        <v>3963.75</v>
      </c>
      <c r="D108">
        <v>3870</v>
      </c>
      <c r="E108">
        <v>3947.1000979999999</v>
      </c>
      <c r="F108">
        <v>3947.1000979999999</v>
      </c>
      <c r="G108">
        <v>1829</v>
      </c>
      <c r="H108">
        <f t="shared" si="1"/>
        <v>9.6434739205658732E-3</v>
      </c>
    </row>
    <row r="109" spans="1:8">
      <c r="A109" s="2">
        <v>43783</v>
      </c>
      <c r="B109">
        <v>3950</v>
      </c>
      <c r="C109">
        <v>3950</v>
      </c>
      <c r="D109">
        <v>3870</v>
      </c>
      <c r="E109">
        <v>3931.8999020000001</v>
      </c>
      <c r="F109">
        <v>3931.8999020000001</v>
      </c>
      <c r="G109">
        <v>2356</v>
      </c>
      <c r="H109">
        <f t="shared" si="1"/>
        <v>-3.8509780909031757E-3</v>
      </c>
    </row>
    <row r="110" spans="1:8">
      <c r="A110" s="2">
        <v>43784</v>
      </c>
      <c r="B110">
        <v>3920</v>
      </c>
      <c r="C110">
        <v>3941.5</v>
      </c>
      <c r="D110">
        <v>3855</v>
      </c>
      <c r="E110">
        <v>3886.6499020000001</v>
      </c>
      <c r="F110">
        <v>3886.6499020000001</v>
      </c>
      <c r="G110">
        <v>5553</v>
      </c>
      <c r="H110">
        <f t="shared" si="1"/>
        <v>-1.1508431325269276E-2</v>
      </c>
    </row>
    <row r="111" spans="1:8">
      <c r="A111" s="2">
        <v>43787</v>
      </c>
      <c r="B111">
        <v>3887</v>
      </c>
      <c r="C111">
        <v>3950</v>
      </c>
      <c r="D111">
        <v>3835.9499510000001</v>
      </c>
      <c r="E111">
        <v>3862.3000489999999</v>
      </c>
      <c r="F111">
        <v>3862.3000489999999</v>
      </c>
      <c r="G111">
        <v>1802</v>
      </c>
      <c r="H111">
        <f t="shared" si="1"/>
        <v>-6.2649977780273366E-3</v>
      </c>
    </row>
    <row r="112" spans="1:8">
      <c r="A112" s="2">
        <v>43788</v>
      </c>
      <c r="B112">
        <v>3919.8500979999999</v>
      </c>
      <c r="C112">
        <v>3919.8500979999999</v>
      </c>
      <c r="D112">
        <v>3850</v>
      </c>
      <c r="E112">
        <v>3891.0500489999999</v>
      </c>
      <c r="F112">
        <v>3891.0500489999999</v>
      </c>
      <c r="G112">
        <v>1565</v>
      </c>
      <c r="H112">
        <f t="shared" si="1"/>
        <v>7.4437510383077955E-3</v>
      </c>
    </row>
    <row r="113" spans="1:8">
      <c r="A113" s="2">
        <v>43789</v>
      </c>
      <c r="B113">
        <v>3890</v>
      </c>
      <c r="C113">
        <v>3935.0500489999999</v>
      </c>
      <c r="D113">
        <v>3825</v>
      </c>
      <c r="E113">
        <v>3890.1499020000001</v>
      </c>
      <c r="F113">
        <v>3890.1499020000001</v>
      </c>
      <c r="G113">
        <v>1784</v>
      </c>
      <c r="H113">
        <f t="shared" si="1"/>
        <v>-2.3133781078739179E-4</v>
      </c>
    </row>
    <row r="114" spans="1:8">
      <c r="A114" s="2">
        <v>43790</v>
      </c>
      <c r="B114">
        <v>3855.3000489999999</v>
      </c>
      <c r="C114">
        <v>3919.75</v>
      </c>
      <c r="D114">
        <v>3820</v>
      </c>
      <c r="E114">
        <v>3851.8000489999999</v>
      </c>
      <c r="F114">
        <v>3851.8000489999999</v>
      </c>
      <c r="G114">
        <v>1727</v>
      </c>
      <c r="H114">
        <f t="shared" si="1"/>
        <v>-9.8581941483241505E-3</v>
      </c>
    </row>
    <row r="115" spans="1:8">
      <c r="A115" s="2">
        <v>43791</v>
      </c>
      <c r="B115">
        <v>3897</v>
      </c>
      <c r="C115">
        <v>3897</v>
      </c>
      <c r="D115">
        <v>3773</v>
      </c>
      <c r="E115">
        <v>3785</v>
      </c>
      <c r="F115">
        <v>3785</v>
      </c>
      <c r="G115">
        <v>1134</v>
      </c>
      <c r="H115">
        <f t="shared" si="1"/>
        <v>-1.7342553650297216E-2</v>
      </c>
    </row>
    <row r="116" spans="1:8">
      <c r="A116" s="2">
        <v>43794</v>
      </c>
      <c r="B116">
        <v>3775</v>
      </c>
      <c r="C116">
        <v>3809.1999510000001</v>
      </c>
      <c r="D116">
        <v>3730</v>
      </c>
      <c r="E116">
        <v>3749.5500489999999</v>
      </c>
      <c r="F116">
        <v>3749.5500489999999</v>
      </c>
      <c r="G116">
        <v>1731</v>
      </c>
      <c r="H116">
        <f t="shared" si="1"/>
        <v>-9.3659051519154705E-3</v>
      </c>
    </row>
    <row r="117" spans="1:8">
      <c r="A117" s="2">
        <v>43795</v>
      </c>
      <c r="B117">
        <v>3735</v>
      </c>
      <c r="C117">
        <v>3746</v>
      </c>
      <c r="D117">
        <v>3636</v>
      </c>
      <c r="E117">
        <v>3648.75</v>
      </c>
      <c r="F117">
        <v>3648.75</v>
      </c>
      <c r="G117">
        <v>1599</v>
      </c>
      <c r="H117">
        <f t="shared" si="1"/>
        <v>-2.6883238704036819E-2</v>
      </c>
    </row>
    <row r="118" spans="1:8">
      <c r="A118" s="2">
        <v>43796</v>
      </c>
      <c r="B118">
        <v>3692</v>
      </c>
      <c r="C118">
        <v>3700</v>
      </c>
      <c r="D118">
        <v>3593</v>
      </c>
      <c r="E118">
        <v>3625.4499510000001</v>
      </c>
      <c r="F118">
        <v>3625.4499510000001</v>
      </c>
      <c r="G118">
        <v>2408</v>
      </c>
      <c r="H118">
        <f t="shared" si="1"/>
        <v>-6.3857619732785049E-3</v>
      </c>
    </row>
    <row r="119" spans="1:8">
      <c r="A119" s="2">
        <v>43797</v>
      </c>
      <c r="B119">
        <v>3700</v>
      </c>
      <c r="C119">
        <v>3700</v>
      </c>
      <c r="D119">
        <v>3600</v>
      </c>
      <c r="E119">
        <v>3612.6000979999999</v>
      </c>
      <c r="F119">
        <v>3612.6000979999999</v>
      </c>
      <c r="G119">
        <v>1221</v>
      </c>
      <c r="H119">
        <f t="shared" si="1"/>
        <v>-3.5443470944774231E-3</v>
      </c>
    </row>
    <row r="120" spans="1:8">
      <c r="A120" s="2">
        <v>43798</v>
      </c>
      <c r="B120">
        <v>3680</v>
      </c>
      <c r="C120">
        <v>3680</v>
      </c>
      <c r="D120">
        <v>3605</v>
      </c>
      <c r="E120">
        <v>3639.0500489999999</v>
      </c>
      <c r="F120">
        <v>3639.0500489999999</v>
      </c>
      <c r="G120">
        <v>468</v>
      </c>
      <c r="H120">
        <f t="shared" si="1"/>
        <v>7.321582871750245E-3</v>
      </c>
    </row>
    <row r="121" spans="1:8">
      <c r="A121" s="2">
        <v>43801</v>
      </c>
      <c r="B121">
        <v>3644</v>
      </c>
      <c r="C121">
        <v>3714.9499510000001</v>
      </c>
      <c r="D121">
        <v>3606.5</v>
      </c>
      <c r="E121">
        <v>3678.6999510000001</v>
      </c>
      <c r="F121">
        <v>3678.6999510000001</v>
      </c>
      <c r="G121">
        <v>604</v>
      </c>
      <c r="H121">
        <f t="shared" si="1"/>
        <v>1.0895673724217061E-2</v>
      </c>
    </row>
    <row r="122" spans="1:8">
      <c r="A122" s="2">
        <v>43802</v>
      </c>
      <c r="B122">
        <v>3720</v>
      </c>
      <c r="C122">
        <v>3720</v>
      </c>
      <c r="D122">
        <v>3650</v>
      </c>
      <c r="E122">
        <v>3689.3999020000001</v>
      </c>
      <c r="F122">
        <v>3689.3999020000001</v>
      </c>
      <c r="G122">
        <v>406</v>
      </c>
      <c r="H122">
        <f t="shared" si="1"/>
        <v>2.9086229218263458E-3</v>
      </c>
    </row>
    <row r="123" spans="1:8">
      <c r="A123" s="2">
        <v>43803</v>
      </c>
      <c r="B123">
        <v>3685</v>
      </c>
      <c r="C123">
        <v>3820</v>
      </c>
      <c r="D123">
        <v>3657.6999510000001</v>
      </c>
      <c r="E123">
        <v>3753.6999510000001</v>
      </c>
      <c r="F123">
        <v>3753.6999510000001</v>
      </c>
      <c r="G123">
        <v>948</v>
      </c>
      <c r="H123">
        <f t="shared" si="1"/>
        <v>1.7428321870216156E-2</v>
      </c>
    </row>
    <row r="124" spans="1:8">
      <c r="A124" s="2">
        <v>43804</v>
      </c>
      <c r="B124">
        <v>3849</v>
      </c>
      <c r="C124">
        <v>3860</v>
      </c>
      <c r="D124">
        <v>3708.9499510000001</v>
      </c>
      <c r="E124">
        <v>3847.8500979999999</v>
      </c>
      <c r="F124">
        <v>3847.8500979999999</v>
      </c>
      <c r="G124">
        <v>2461</v>
      </c>
      <c r="H124">
        <f t="shared" si="1"/>
        <v>2.5081958661857848E-2</v>
      </c>
    </row>
    <row r="125" spans="1:8">
      <c r="A125" s="2">
        <v>43805</v>
      </c>
      <c r="B125">
        <v>3850</v>
      </c>
      <c r="C125">
        <v>3893.9499510000001</v>
      </c>
      <c r="D125">
        <v>3803.1999510000001</v>
      </c>
      <c r="E125">
        <v>3826.8000489999999</v>
      </c>
      <c r="F125">
        <v>3826.8000489999999</v>
      </c>
      <c r="G125">
        <v>825</v>
      </c>
      <c r="H125">
        <f t="shared" si="1"/>
        <v>-5.4706000659799992E-3</v>
      </c>
    </row>
    <row r="126" spans="1:8">
      <c r="A126" s="2">
        <v>43808</v>
      </c>
      <c r="B126">
        <v>3892</v>
      </c>
      <c r="C126">
        <v>3892</v>
      </c>
      <c r="D126">
        <v>3806</v>
      </c>
      <c r="E126">
        <v>3820.3500979999999</v>
      </c>
      <c r="F126">
        <v>3820.3500979999999</v>
      </c>
      <c r="G126">
        <v>647</v>
      </c>
      <c r="H126">
        <f t="shared" si="1"/>
        <v>-1.6854685161001616E-3</v>
      </c>
    </row>
    <row r="127" spans="1:8">
      <c r="A127" s="2">
        <v>43809</v>
      </c>
      <c r="B127">
        <v>3848.9499510000001</v>
      </c>
      <c r="C127">
        <v>3858.9499510000001</v>
      </c>
      <c r="D127">
        <v>3737</v>
      </c>
      <c r="E127">
        <v>3751.75</v>
      </c>
      <c r="F127">
        <v>3751.75</v>
      </c>
      <c r="G127">
        <v>482</v>
      </c>
      <c r="H127">
        <f t="shared" si="1"/>
        <v>-1.7956495148419221E-2</v>
      </c>
    </row>
    <row r="128" spans="1:8">
      <c r="A128" s="2">
        <v>43810</v>
      </c>
      <c r="B128">
        <v>3799.9499510000001</v>
      </c>
      <c r="C128">
        <v>3799.9499510000001</v>
      </c>
      <c r="D128">
        <v>3655.0500489999999</v>
      </c>
      <c r="E128">
        <v>3678.8500979999999</v>
      </c>
      <c r="F128">
        <v>3678.8500979999999</v>
      </c>
      <c r="G128">
        <v>1130</v>
      </c>
      <c r="H128">
        <f t="shared" si="1"/>
        <v>-1.9430906110481806E-2</v>
      </c>
    </row>
    <row r="129" spans="1:8">
      <c r="A129" s="2">
        <v>43811</v>
      </c>
      <c r="B129">
        <v>3743.8999020000001</v>
      </c>
      <c r="C129">
        <v>3750</v>
      </c>
      <c r="D129">
        <v>3700</v>
      </c>
      <c r="E129">
        <v>3726.8999020000001</v>
      </c>
      <c r="F129">
        <v>3726.8999020000001</v>
      </c>
      <c r="G129">
        <v>459</v>
      </c>
      <c r="H129">
        <f t="shared" si="1"/>
        <v>1.306109320032431E-2</v>
      </c>
    </row>
    <row r="130" spans="1:8">
      <c r="A130" s="2">
        <v>43812</v>
      </c>
      <c r="B130">
        <v>3760</v>
      </c>
      <c r="C130">
        <v>3800</v>
      </c>
      <c r="D130">
        <v>3727.25</v>
      </c>
      <c r="E130">
        <v>3788.1999510000001</v>
      </c>
      <c r="F130">
        <v>3788.1999510000001</v>
      </c>
      <c r="G130">
        <v>771</v>
      </c>
      <c r="H130">
        <f t="shared" si="1"/>
        <v>1.6447999842202347E-2</v>
      </c>
    </row>
    <row r="131" spans="1:8">
      <c r="A131" s="2">
        <v>43815</v>
      </c>
      <c r="B131">
        <v>3800</v>
      </c>
      <c r="C131">
        <v>3800</v>
      </c>
      <c r="D131">
        <v>3692</v>
      </c>
      <c r="E131">
        <v>3703.9499510000001</v>
      </c>
      <c r="F131">
        <v>3703.9499510000001</v>
      </c>
      <c r="G131">
        <v>698</v>
      </c>
      <c r="H131">
        <f t="shared" si="1"/>
        <v>-2.2240114326003275E-2</v>
      </c>
    </row>
    <row r="132" spans="1:8">
      <c r="A132" s="2">
        <v>43816</v>
      </c>
      <c r="B132">
        <v>3703</v>
      </c>
      <c r="C132">
        <v>3772.0500489999999</v>
      </c>
      <c r="D132">
        <v>3677.5500489999999</v>
      </c>
      <c r="E132">
        <v>3697.0500489999999</v>
      </c>
      <c r="F132">
        <v>3697.0500489999999</v>
      </c>
      <c r="G132">
        <v>958</v>
      </c>
      <c r="H132">
        <f t="shared" si="1"/>
        <v>-1.8628496851414694E-3</v>
      </c>
    </row>
    <row r="133" spans="1:8">
      <c r="A133" s="2">
        <v>43817</v>
      </c>
      <c r="B133">
        <v>3722.8000489999999</v>
      </c>
      <c r="C133">
        <v>3748.8999020000001</v>
      </c>
      <c r="D133">
        <v>3682.3000489999999</v>
      </c>
      <c r="E133">
        <v>3731.1999510000001</v>
      </c>
      <c r="F133">
        <v>3731.1999510000001</v>
      </c>
      <c r="G133">
        <v>493</v>
      </c>
      <c r="H133">
        <f t="shared" ref="H133:H196" si="2">(F133-F132)/F132</f>
        <v>9.2370678101144944E-3</v>
      </c>
    </row>
    <row r="134" spans="1:8">
      <c r="A134" s="2">
        <v>43818</v>
      </c>
      <c r="B134">
        <v>3742</v>
      </c>
      <c r="C134">
        <v>3771.5500489999999</v>
      </c>
      <c r="D134">
        <v>3712.4499510000001</v>
      </c>
      <c r="E134">
        <v>3738.5500489999999</v>
      </c>
      <c r="F134">
        <v>3738.5500489999999</v>
      </c>
      <c r="G134">
        <v>263</v>
      </c>
      <c r="H134">
        <f t="shared" si="2"/>
        <v>1.969901934102992E-3</v>
      </c>
    </row>
    <row r="135" spans="1:8">
      <c r="A135" s="2">
        <v>43819</v>
      </c>
      <c r="B135">
        <v>3740.0500489999999</v>
      </c>
      <c r="C135">
        <v>3770.5500489999999</v>
      </c>
      <c r="D135">
        <v>3705.3000489999999</v>
      </c>
      <c r="E135">
        <v>3749.8999020000001</v>
      </c>
      <c r="F135">
        <v>3749.8999020000001</v>
      </c>
      <c r="G135">
        <v>375</v>
      </c>
      <c r="H135">
        <f t="shared" si="2"/>
        <v>3.0358970326038737E-3</v>
      </c>
    </row>
    <row r="136" spans="1:8">
      <c r="A136" s="2">
        <v>43822</v>
      </c>
      <c r="B136">
        <v>3710.3000489999999</v>
      </c>
      <c r="C136">
        <v>3789.8999020000001</v>
      </c>
      <c r="D136">
        <v>3710.3000489999999</v>
      </c>
      <c r="E136">
        <v>3757.5</v>
      </c>
      <c r="F136">
        <v>3757.5</v>
      </c>
      <c r="G136">
        <v>821</v>
      </c>
      <c r="H136">
        <f t="shared" si="2"/>
        <v>2.0267468995496104E-3</v>
      </c>
    </row>
    <row r="137" spans="1:8">
      <c r="A137" s="2">
        <v>43823</v>
      </c>
      <c r="B137">
        <v>3750</v>
      </c>
      <c r="C137">
        <v>3800</v>
      </c>
      <c r="D137">
        <v>3655</v>
      </c>
      <c r="E137">
        <v>3667.1999510000001</v>
      </c>
      <c r="F137">
        <v>3667.1999510000001</v>
      </c>
      <c r="G137">
        <v>2366</v>
      </c>
      <c r="H137">
        <f t="shared" si="2"/>
        <v>-2.4031949168329993E-2</v>
      </c>
    </row>
    <row r="138" spans="1:8">
      <c r="A138" s="2">
        <v>43825</v>
      </c>
      <c r="B138">
        <v>3667</v>
      </c>
      <c r="C138">
        <v>3717.5</v>
      </c>
      <c r="D138">
        <v>3655</v>
      </c>
      <c r="E138">
        <v>3703.75</v>
      </c>
      <c r="F138">
        <v>3703.75</v>
      </c>
      <c r="G138">
        <v>980</v>
      </c>
      <c r="H138">
        <f t="shared" si="2"/>
        <v>9.966745606558268E-3</v>
      </c>
    </row>
    <row r="139" spans="1:8">
      <c r="A139" s="2">
        <v>43826</v>
      </c>
      <c r="B139">
        <v>3666.5</v>
      </c>
      <c r="C139">
        <v>3730</v>
      </c>
      <c r="D139">
        <v>3666.5</v>
      </c>
      <c r="E139">
        <v>3716.3999020000001</v>
      </c>
      <c r="F139">
        <v>3716.3999020000001</v>
      </c>
      <c r="G139">
        <v>595</v>
      </c>
      <c r="H139">
        <f t="shared" si="2"/>
        <v>3.4154308471144412E-3</v>
      </c>
    </row>
    <row r="140" spans="1:8">
      <c r="A140" s="2">
        <v>43829</v>
      </c>
      <c r="B140">
        <v>3672.3500979999999</v>
      </c>
      <c r="C140">
        <v>3715</v>
      </c>
      <c r="D140">
        <v>3641</v>
      </c>
      <c r="E140">
        <v>3668.75</v>
      </c>
      <c r="F140">
        <v>3668.75</v>
      </c>
      <c r="G140">
        <v>2710</v>
      </c>
      <c r="H140">
        <f t="shared" si="2"/>
        <v>-1.282152170286009E-2</v>
      </c>
    </row>
    <row r="141" spans="1:8">
      <c r="A141" s="2">
        <v>43830</v>
      </c>
      <c r="B141">
        <v>3669</v>
      </c>
      <c r="C141">
        <v>3710</v>
      </c>
      <c r="D141">
        <v>3641</v>
      </c>
      <c r="E141">
        <v>3645</v>
      </c>
      <c r="F141">
        <v>3645</v>
      </c>
      <c r="G141">
        <v>959</v>
      </c>
      <c r="H141">
        <f t="shared" si="2"/>
        <v>-6.4735945485519591E-3</v>
      </c>
    </row>
    <row r="142" spans="1:8">
      <c r="A142" s="2">
        <v>43831</v>
      </c>
      <c r="B142">
        <v>3650</v>
      </c>
      <c r="C142">
        <v>3700</v>
      </c>
      <c r="D142">
        <v>3650</v>
      </c>
      <c r="E142">
        <v>3698.6000979999999</v>
      </c>
      <c r="F142">
        <v>3698.6000979999999</v>
      </c>
      <c r="G142">
        <v>563</v>
      </c>
      <c r="H142">
        <f t="shared" si="2"/>
        <v>1.470510233196156E-2</v>
      </c>
    </row>
    <row r="143" spans="1:8">
      <c r="A143" s="2">
        <v>43832</v>
      </c>
      <c r="B143">
        <v>3730</v>
      </c>
      <c r="C143">
        <v>3730</v>
      </c>
      <c r="D143">
        <v>3650</v>
      </c>
      <c r="E143">
        <v>3667.1000979999999</v>
      </c>
      <c r="F143">
        <v>3667.1000979999999</v>
      </c>
      <c r="G143">
        <v>1252</v>
      </c>
      <c r="H143">
        <f t="shared" si="2"/>
        <v>-8.5167358366300457E-3</v>
      </c>
    </row>
    <row r="144" spans="1:8">
      <c r="A144" s="2">
        <v>43833</v>
      </c>
      <c r="B144">
        <v>3675</v>
      </c>
      <c r="C144">
        <v>3698.9499510000001</v>
      </c>
      <c r="D144">
        <v>3675</v>
      </c>
      <c r="E144">
        <v>3680</v>
      </c>
      <c r="F144">
        <v>3680</v>
      </c>
      <c r="G144">
        <v>1058</v>
      </c>
      <c r="H144">
        <f t="shared" si="2"/>
        <v>3.5177392640674274E-3</v>
      </c>
    </row>
    <row r="145" spans="1:8">
      <c r="A145" s="2">
        <v>43836</v>
      </c>
      <c r="B145">
        <v>3680</v>
      </c>
      <c r="C145">
        <v>3680</v>
      </c>
      <c r="D145">
        <v>3580.1000979999999</v>
      </c>
      <c r="E145">
        <v>3597.8000489999999</v>
      </c>
      <c r="F145">
        <v>3597.8000489999999</v>
      </c>
      <c r="G145">
        <v>960</v>
      </c>
      <c r="H145">
        <f t="shared" si="2"/>
        <v>-2.2336943206521753E-2</v>
      </c>
    </row>
    <row r="146" spans="1:8">
      <c r="A146" s="2">
        <v>43837</v>
      </c>
      <c r="B146">
        <v>3640</v>
      </c>
      <c r="C146">
        <v>3640</v>
      </c>
      <c r="D146">
        <v>3562.0500489999999</v>
      </c>
      <c r="E146">
        <v>3583.6000979999999</v>
      </c>
      <c r="F146">
        <v>3583.6000979999999</v>
      </c>
      <c r="G146">
        <v>1050</v>
      </c>
      <c r="H146">
        <f t="shared" si="2"/>
        <v>-3.9468427390640841E-3</v>
      </c>
    </row>
    <row r="147" spans="1:8">
      <c r="A147" s="2">
        <v>43838</v>
      </c>
      <c r="B147">
        <v>3553.6000979999999</v>
      </c>
      <c r="C147">
        <v>3598.4499510000001</v>
      </c>
      <c r="D147">
        <v>3541</v>
      </c>
      <c r="E147">
        <v>3589.3000489999999</v>
      </c>
      <c r="F147">
        <v>3589.3000489999999</v>
      </c>
      <c r="G147">
        <v>369</v>
      </c>
      <c r="H147">
        <f t="shared" si="2"/>
        <v>1.5905655888281693E-3</v>
      </c>
    </row>
    <row r="148" spans="1:8">
      <c r="A148" s="2">
        <v>43839</v>
      </c>
      <c r="B148">
        <v>3600</v>
      </c>
      <c r="C148">
        <v>3694</v>
      </c>
      <c r="D148">
        <v>3600</v>
      </c>
      <c r="E148">
        <v>3671.6000979999999</v>
      </c>
      <c r="F148">
        <v>3671.6000979999999</v>
      </c>
      <c r="G148">
        <v>729</v>
      </c>
      <c r="H148">
        <f t="shared" si="2"/>
        <v>2.2929275311750329E-2</v>
      </c>
    </row>
    <row r="149" spans="1:8">
      <c r="A149" s="2">
        <v>43840</v>
      </c>
      <c r="B149">
        <v>3724.75</v>
      </c>
      <c r="C149">
        <v>3724.75</v>
      </c>
      <c r="D149">
        <v>3650.1999510000001</v>
      </c>
      <c r="E149">
        <v>3708.3500979999999</v>
      </c>
      <c r="F149">
        <v>3708.3500979999999</v>
      </c>
      <c r="G149">
        <v>951</v>
      </c>
      <c r="H149">
        <f t="shared" si="2"/>
        <v>1.0009260000842282E-2</v>
      </c>
    </row>
    <row r="150" spans="1:8">
      <c r="A150" s="2">
        <v>43843</v>
      </c>
      <c r="B150">
        <v>3710</v>
      </c>
      <c r="C150">
        <v>3797</v>
      </c>
      <c r="D150">
        <v>3700</v>
      </c>
      <c r="E150">
        <v>3755.5</v>
      </c>
      <c r="F150">
        <v>3755.5</v>
      </c>
      <c r="G150">
        <v>2440</v>
      </c>
      <c r="H150">
        <f t="shared" si="2"/>
        <v>1.2714522834677652E-2</v>
      </c>
    </row>
    <row r="151" spans="1:8">
      <c r="A151" s="2">
        <v>43844</v>
      </c>
      <c r="B151">
        <v>3788.4499510000001</v>
      </c>
      <c r="C151">
        <v>3821.3999020000001</v>
      </c>
      <c r="D151">
        <v>3732</v>
      </c>
      <c r="E151">
        <v>3745.75</v>
      </c>
      <c r="F151">
        <v>3745.75</v>
      </c>
      <c r="G151">
        <v>3462</v>
      </c>
      <c r="H151">
        <f t="shared" si="2"/>
        <v>-2.596192251364665E-3</v>
      </c>
    </row>
    <row r="152" spans="1:8">
      <c r="A152" s="2">
        <v>43845</v>
      </c>
      <c r="B152">
        <v>3799</v>
      </c>
      <c r="C152">
        <v>3810</v>
      </c>
      <c r="D152">
        <v>3758.6499020000001</v>
      </c>
      <c r="E152">
        <v>3782.5</v>
      </c>
      <c r="F152">
        <v>3782.5</v>
      </c>
      <c r="G152">
        <v>16616</v>
      </c>
      <c r="H152">
        <f t="shared" si="2"/>
        <v>9.8111192685043057E-3</v>
      </c>
    </row>
    <row r="153" spans="1:8">
      <c r="A153" s="2">
        <v>43846</v>
      </c>
      <c r="B153">
        <v>3783</v>
      </c>
      <c r="C153">
        <v>3970.6000979999999</v>
      </c>
      <c r="D153">
        <v>3783</v>
      </c>
      <c r="E153">
        <v>3914.1000979999999</v>
      </c>
      <c r="F153">
        <v>3914.1000979999999</v>
      </c>
      <c r="G153">
        <v>3297</v>
      </c>
      <c r="H153">
        <f t="shared" si="2"/>
        <v>3.4791830270984772E-2</v>
      </c>
    </row>
    <row r="154" spans="1:8">
      <c r="A154" s="2">
        <v>43847</v>
      </c>
      <c r="B154">
        <v>3959.9499510000001</v>
      </c>
      <c r="C154">
        <v>4035</v>
      </c>
      <c r="D154">
        <v>3900</v>
      </c>
      <c r="E154">
        <v>3996.9499510000001</v>
      </c>
      <c r="F154">
        <v>3996.9499510000001</v>
      </c>
      <c r="G154">
        <v>2671</v>
      </c>
      <c r="H154">
        <f t="shared" si="2"/>
        <v>2.1167024584357007E-2</v>
      </c>
    </row>
    <row r="155" spans="1:8">
      <c r="A155" s="2">
        <v>43850</v>
      </c>
      <c r="B155">
        <v>4049.9499510000001</v>
      </c>
      <c r="C155">
        <v>4049.9499510000001</v>
      </c>
      <c r="D155">
        <v>3950</v>
      </c>
      <c r="E155">
        <v>4011.4499510000001</v>
      </c>
      <c r="F155">
        <v>4011.4499510000001</v>
      </c>
      <c r="G155">
        <v>1242</v>
      </c>
      <c r="H155">
        <f t="shared" si="2"/>
        <v>3.6277662161799734E-3</v>
      </c>
    </row>
    <row r="156" spans="1:8">
      <c r="A156" s="2">
        <v>43851</v>
      </c>
      <c r="B156">
        <v>4010</v>
      </c>
      <c r="C156">
        <v>4010</v>
      </c>
      <c r="D156">
        <v>3940.0500489999999</v>
      </c>
      <c r="E156">
        <v>3965.5</v>
      </c>
      <c r="F156">
        <v>3965.5</v>
      </c>
      <c r="G156">
        <v>712</v>
      </c>
      <c r="H156">
        <f t="shared" si="2"/>
        <v>-1.1454698814962245E-2</v>
      </c>
    </row>
    <row r="157" spans="1:8">
      <c r="A157" s="2">
        <v>43852</v>
      </c>
      <c r="B157">
        <v>3910.1000979999999</v>
      </c>
      <c r="C157">
        <v>4051</v>
      </c>
      <c r="D157">
        <v>3910.1000979999999</v>
      </c>
      <c r="E157">
        <v>4011.9499510000001</v>
      </c>
      <c r="F157">
        <v>4011.9499510000001</v>
      </c>
      <c r="G157">
        <v>1958</v>
      </c>
      <c r="H157">
        <f t="shared" si="2"/>
        <v>1.1713516832681896E-2</v>
      </c>
    </row>
    <row r="158" spans="1:8">
      <c r="A158" s="2">
        <v>43853</v>
      </c>
      <c r="B158">
        <v>4015</v>
      </c>
      <c r="C158">
        <v>4240</v>
      </c>
      <c r="D158">
        <v>3976.0500489999999</v>
      </c>
      <c r="E158">
        <v>4193.9501950000003</v>
      </c>
      <c r="F158">
        <v>4193.9501950000003</v>
      </c>
      <c r="G158">
        <v>4158</v>
      </c>
      <c r="H158">
        <f t="shared" si="2"/>
        <v>4.5364535007381072E-2</v>
      </c>
    </row>
    <row r="159" spans="1:8">
      <c r="A159" s="2">
        <v>43854</v>
      </c>
      <c r="B159">
        <v>4200</v>
      </c>
      <c r="C159">
        <v>4305</v>
      </c>
      <c r="D159">
        <v>4200</v>
      </c>
      <c r="E159">
        <v>4295.6000979999999</v>
      </c>
      <c r="F159">
        <v>4295.6000979999999</v>
      </c>
      <c r="G159">
        <v>2853</v>
      </c>
      <c r="H159">
        <f t="shared" si="2"/>
        <v>2.4237269942114687E-2</v>
      </c>
    </row>
    <row r="160" spans="1:8">
      <c r="A160" s="2">
        <v>43857</v>
      </c>
      <c r="B160">
        <v>4310</v>
      </c>
      <c r="C160">
        <v>4315</v>
      </c>
      <c r="D160">
        <v>4211.5498049999997</v>
      </c>
      <c r="E160">
        <v>4263.7001950000003</v>
      </c>
      <c r="F160">
        <v>4263.7001950000003</v>
      </c>
      <c r="G160">
        <v>1110</v>
      </c>
      <c r="H160">
        <f t="shared" si="2"/>
        <v>-7.4261808064609884E-3</v>
      </c>
    </row>
    <row r="161" spans="1:8">
      <c r="A161" s="2">
        <v>43858</v>
      </c>
      <c r="B161">
        <v>4265.1499020000001</v>
      </c>
      <c r="C161">
        <v>4350</v>
      </c>
      <c r="D161">
        <v>4165.0498049999997</v>
      </c>
      <c r="E161">
        <v>4332.1000979999999</v>
      </c>
      <c r="F161">
        <v>4332.1000979999999</v>
      </c>
      <c r="G161">
        <v>39017</v>
      </c>
      <c r="H161">
        <f t="shared" si="2"/>
        <v>1.6042381000477342E-2</v>
      </c>
    </row>
    <row r="162" spans="1:8">
      <c r="A162" s="2">
        <v>43859</v>
      </c>
      <c r="B162">
        <v>4350</v>
      </c>
      <c r="C162">
        <v>4540</v>
      </c>
      <c r="D162">
        <v>4350</v>
      </c>
      <c r="E162">
        <v>4517.7998049999997</v>
      </c>
      <c r="F162">
        <v>4517.7998049999997</v>
      </c>
      <c r="G162">
        <v>5259</v>
      </c>
      <c r="H162">
        <f t="shared" si="2"/>
        <v>4.286597788581379E-2</v>
      </c>
    </row>
    <row r="163" spans="1:8">
      <c r="A163" s="2">
        <v>43860</v>
      </c>
      <c r="B163">
        <v>4517</v>
      </c>
      <c r="C163">
        <v>4517</v>
      </c>
      <c r="D163">
        <v>4372.1000979999999</v>
      </c>
      <c r="E163">
        <v>4393.8500979999999</v>
      </c>
      <c r="F163">
        <v>4393.8500979999999</v>
      </c>
      <c r="G163">
        <v>1478</v>
      </c>
      <c r="H163">
        <f t="shared" si="2"/>
        <v>-2.743585646774797E-2</v>
      </c>
    </row>
    <row r="164" spans="1:8">
      <c r="A164" s="2">
        <v>43861</v>
      </c>
      <c r="B164">
        <v>4445</v>
      </c>
      <c r="C164">
        <v>4445</v>
      </c>
      <c r="D164">
        <v>4262.9501950000003</v>
      </c>
      <c r="E164">
        <v>4351.1000979999999</v>
      </c>
      <c r="F164">
        <v>4351.1000979999999</v>
      </c>
      <c r="G164">
        <v>1223</v>
      </c>
      <c r="H164">
        <f t="shared" si="2"/>
        <v>-9.7295080729902506E-3</v>
      </c>
    </row>
    <row r="165" spans="1:8">
      <c r="A165" s="2">
        <v>43864</v>
      </c>
      <c r="B165">
        <v>4200</v>
      </c>
      <c r="C165">
        <v>4650</v>
      </c>
      <c r="D165">
        <v>4151</v>
      </c>
      <c r="E165">
        <v>4488.5498049999997</v>
      </c>
      <c r="F165">
        <v>4488.5498049999997</v>
      </c>
      <c r="G165">
        <v>18492</v>
      </c>
      <c r="H165">
        <f t="shared" si="2"/>
        <v>3.1589644895363145E-2</v>
      </c>
    </row>
    <row r="166" spans="1:8">
      <c r="A166" s="2">
        <v>43865</v>
      </c>
      <c r="B166">
        <v>4544</v>
      </c>
      <c r="C166">
        <v>4684</v>
      </c>
      <c r="D166">
        <v>4510.6499020000001</v>
      </c>
      <c r="E166">
        <v>4660.6000979999999</v>
      </c>
      <c r="F166">
        <v>4660.6000979999999</v>
      </c>
      <c r="G166">
        <v>6169</v>
      </c>
      <c r="H166">
        <f t="shared" si="2"/>
        <v>3.8330931029961081E-2</v>
      </c>
    </row>
    <row r="167" spans="1:8">
      <c r="A167" s="2">
        <v>43866</v>
      </c>
      <c r="B167">
        <v>4680</v>
      </c>
      <c r="C167">
        <v>4680.25</v>
      </c>
      <c r="D167">
        <v>4505</v>
      </c>
      <c r="E167">
        <v>4620.8500979999999</v>
      </c>
      <c r="F167">
        <v>4620.8500979999999</v>
      </c>
      <c r="G167">
        <v>2619</v>
      </c>
      <c r="H167">
        <f t="shared" si="2"/>
        <v>-8.5289445917185406E-3</v>
      </c>
    </row>
    <row r="168" spans="1:8">
      <c r="A168" s="2">
        <v>43867</v>
      </c>
      <c r="B168">
        <v>4667.5498049999997</v>
      </c>
      <c r="C168">
        <v>4667.5498049999997</v>
      </c>
      <c r="D168">
        <v>4540</v>
      </c>
      <c r="E168">
        <v>4575.1499020000001</v>
      </c>
      <c r="F168">
        <v>4575.1499020000001</v>
      </c>
      <c r="G168">
        <v>32892</v>
      </c>
      <c r="H168">
        <f t="shared" si="2"/>
        <v>-9.8899975179415085E-3</v>
      </c>
    </row>
    <row r="169" spans="1:8">
      <c r="A169" s="2">
        <v>43868</v>
      </c>
      <c r="B169">
        <v>4605</v>
      </c>
      <c r="C169">
        <v>4879.9501950000003</v>
      </c>
      <c r="D169">
        <v>4585.6499020000001</v>
      </c>
      <c r="E169">
        <v>4832.3999020000001</v>
      </c>
      <c r="F169">
        <v>4832.3999020000001</v>
      </c>
      <c r="G169">
        <v>10554</v>
      </c>
      <c r="H169">
        <f t="shared" si="2"/>
        <v>5.6227665871132364E-2</v>
      </c>
    </row>
    <row r="170" spans="1:8">
      <c r="A170" s="2">
        <v>43871</v>
      </c>
      <c r="B170">
        <v>4848.7998049999997</v>
      </c>
      <c r="C170">
        <v>4973</v>
      </c>
      <c r="D170">
        <v>4750</v>
      </c>
      <c r="E170">
        <v>4789.7001950000003</v>
      </c>
      <c r="F170">
        <v>4789.7001950000003</v>
      </c>
      <c r="G170">
        <v>2526</v>
      </c>
      <c r="H170">
        <f t="shared" si="2"/>
        <v>-8.8361286039939507E-3</v>
      </c>
    </row>
    <row r="171" spans="1:8">
      <c r="A171" s="2">
        <v>43872</v>
      </c>
      <c r="B171">
        <v>4789.7001950000003</v>
      </c>
      <c r="C171">
        <v>4880</v>
      </c>
      <c r="D171">
        <v>4651.2001950000003</v>
      </c>
      <c r="E171">
        <v>4739.9501950000003</v>
      </c>
      <c r="F171">
        <v>4739.9501950000003</v>
      </c>
      <c r="G171">
        <v>2507</v>
      </c>
      <c r="H171">
        <f t="shared" si="2"/>
        <v>-1.038687140625928E-2</v>
      </c>
    </row>
    <row r="172" spans="1:8">
      <c r="A172" s="2">
        <v>43873</v>
      </c>
      <c r="B172">
        <v>4710</v>
      </c>
      <c r="C172">
        <v>5073</v>
      </c>
      <c r="D172">
        <v>4625.1000979999999</v>
      </c>
      <c r="E172">
        <v>4987.8999020000001</v>
      </c>
      <c r="F172">
        <v>4987.8999020000001</v>
      </c>
      <c r="G172">
        <v>2595</v>
      </c>
      <c r="H172">
        <f t="shared" si="2"/>
        <v>5.2310614415643608E-2</v>
      </c>
    </row>
    <row r="173" spans="1:8">
      <c r="A173" s="2">
        <v>43874</v>
      </c>
      <c r="B173">
        <v>5000.2998049999997</v>
      </c>
      <c r="C173">
        <v>5450</v>
      </c>
      <c r="D173">
        <v>5000</v>
      </c>
      <c r="E173">
        <v>5321.3999020000001</v>
      </c>
      <c r="F173">
        <v>5321.3999020000001</v>
      </c>
      <c r="G173">
        <v>12033</v>
      </c>
      <c r="H173">
        <f t="shared" si="2"/>
        <v>6.6861806883148633E-2</v>
      </c>
    </row>
    <row r="174" spans="1:8">
      <c r="A174" s="2">
        <v>43875</v>
      </c>
      <c r="B174">
        <v>5469.8999020000001</v>
      </c>
      <c r="C174">
        <v>5539.9501950000003</v>
      </c>
      <c r="D174">
        <v>5330</v>
      </c>
      <c r="E174">
        <v>5399.25</v>
      </c>
      <c r="F174">
        <v>5399.25</v>
      </c>
      <c r="G174">
        <v>6137</v>
      </c>
      <c r="H174">
        <f t="shared" si="2"/>
        <v>1.4629627435205655E-2</v>
      </c>
    </row>
    <row r="175" spans="1:8">
      <c r="A175" s="2">
        <v>43878</v>
      </c>
      <c r="B175">
        <v>5500</v>
      </c>
      <c r="C175">
        <v>5500</v>
      </c>
      <c r="D175">
        <v>5122.2001950000003</v>
      </c>
      <c r="E175">
        <v>5278.3500979999999</v>
      </c>
      <c r="F175">
        <v>5278.3500979999999</v>
      </c>
      <c r="G175">
        <v>2668</v>
      </c>
      <c r="H175">
        <f t="shared" si="2"/>
        <v>-2.2391980738065493E-2</v>
      </c>
    </row>
    <row r="176" spans="1:8">
      <c r="A176" s="2">
        <v>43879</v>
      </c>
      <c r="B176">
        <v>5278.3500979999999</v>
      </c>
      <c r="C176">
        <v>5338.9501950000003</v>
      </c>
      <c r="D176">
        <v>5060</v>
      </c>
      <c r="E176">
        <v>5163.2001950000003</v>
      </c>
      <c r="F176">
        <v>5163.2001950000003</v>
      </c>
      <c r="G176">
        <v>2718</v>
      </c>
      <c r="H176">
        <f t="shared" si="2"/>
        <v>-2.181551069218212E-2</v>
      </c>
    </row>
    <row r="177" spans="1:8">
      <c r="A177" s="2">
        <v>43880</v>
      </c>
      <c r="B177">
        <v>5288.0498049999997</v>
      </c>
      <c r="C177">
        <v>5400</v>
      </c>
      <c r="D177">
        <v>5219.9501950000003</v>
      </c>
      <c r="E177">
        <v>5350</v>
      </c>
      <c r="F177">
        <v>5350</v>
      </c>
      <c r="G177">
        <v>1737</v>
      </c>
      <c r="H177">
        <f t="shared" si="2"/>
        <v>3.617907459425939E-2</v>
      </c>
    </row>
    <row r="178" spans="1:8">
      <c r="A178" s="2">
        <v>43881</v>
      </c>
      <c r="B178">
        <v>5350</v>
      </c>
      <c r="C178">
        <v>5350</v>
      </c>
      <c r="D178">
        <v>5136</v>
      </c>
      <c r="E178">
        <v>5241.8500979999999</v>
      </c>
      <c r="F178">
        <v>5241.8500979999999</v>
      </c>
      <c r="G178">
        <v>2313</v>
      </c>
      <c r="H178">
        <f t="shared" si="2"/>
        <v>-2.0214934953271049E-2</v>
      </c>
    </row>
    <row r="179" spans="1:8">
      <c r="A179" s="2">
        <v>43885</v>
      </c>
      <c r="B179">
        <v>5318.2998049999997</v>
      </c>
      <c r="C179">
        <v>5318.2998049999997</v>
      </c>
      <c r="D179">
        <v>5050</v>
      </c>
      <c r="E179">
        <v>5096.8999020000001</v>
      </c>
      <c r="F179">
        <v>5096.8999020000001</v>
      </c>
      <c r="G179">
        <v>2391</v>
      </c>
      <c r="H179">
        <f t="shared" si="2"/>
        <v>-2.7652487822058237E-2</v>
      </c>
    </row>
    <row r="180" spans="1:8">
      <c r="A180" s="2">
        <v>43886</v>
      </c>
      <c r="B180">
        <v>5186.9501950000003</v>
      </c>
      <c r="C180">
        <v>5249.5</v>
      </c>
      <c r="D180">
        <v>5135.1000979999999</v>
      </c>
      <c r="E180">
        <v>5182.25</v>
      </c>
      <c r="F180">
        <v>5182.25</v>
      </c>
      <c r="G180">
        <v>2419</v>
      </c>
      <c r="H180">
        <f t="shared" si="2"/>
        <v>1.6745492287676456E-2</v>
      </c>
    </row>
    <row r="181" spans="1:8">
      <c r="A181" s="2">
        <v>43887</v>
      </c>
      <c r="B181">
        <v>5130.4501950000003</v>
      </c>
      <c r="C181">
        <v>5200</v>
      </c>
      <c r="D181">
        <v>5050</v>
      </c>
      <c r="E181">
        <v>5068.7998049999997</v>
      </c>
      <c r="F181">
        <v>5068.7998049999997</v>
      </c>
      <c r="G181">
        <v>1653</v>
      </c>
      <c r="H181">
        <f t="shared" si="2"/>
        <v>-2.1892072941290048E-2</v>
      </c>
    </row>
    <row r="182" spans="1:8">
      <c r="A182" s="2">
        <v>43888</v>
      </c>
      <c r="B182">
        <v>5070</v>
      </c>
      <c r="C182">
        <v>5070</v>
      </c>
      <c r="D182">
        <v>4911.6000979999999</v>
      </c>
      <c r="E182">
        <v>5014.3999020000001</v>
      </c>
      <c r="F182">
        <v>5014.3999020000001</v>
      </c>
      <c r="G182">
        <v>2272</v>
      </c>
      <c r="H182">
        <f t="shared" si="2"/>
        <v>-1.0732304508522516E-2</v>
      </c>
    </row>
    <row r="183" spans="1:8">
      <c r="A183" s="2">
        <v>43889</v>
      </c>
      <c r="B183">
        <v>5015</v>
      </c>
      <c r="C183">
        <v>5015</v>
      </c>
      <c r="D183">
        <v>4663</v>
      </c>
      <c r="E183">
        <v>4783.2998049999997</v>
      </c>
      <c r="F183">
        <v>4783.2998049999997</v>
      </c>
      <c r="G183">
        <v>3879</v>
      </c>
      <c r="H183">
        <f t="shared" si="2"/>
        <v>-4.6087288911246561E-2</v>
      </c>
    </row>
    <row r="184" spans="1:8">
      <c r="A184" s="2">
        <v>43892</v>
      </c>
      <c r="B184">
        <v>4805.2998049999997</v>
      </c>
      <c r="C184">
        <v>4975</v>
      </c>
      <c r="D184">
        <v>4711.1000979999999</v>
      </c>
      <c r="E184">
        <v>4797.4501950000003</v>
      </c>
      <c r="F184">
        <v>4797.4501950000003</v>
      </c>
      <c r="G184">
        <v>2661</v>
      </c>
      <c r="H184">
        <f t="shared" si="2"/>
        <v>2.9582904222748584E-3</v>
      </c>
    </row>
    <row r="185" spans="1:8">
      <c r="A185" s="2">
        <v>43893</v>
      </c>
      <c r="B185">
        <v>4900</v>
      </c>
      <c r="C185">
        <v>4900</v>
      </c>
      <c r="D185">
        <v>4800</v>
      </c>
      <c r="E185">
        <v>4875.5</v>
      </c>
      <c r="F185">
        <v>4875.5</v>
      </c>
      <c r="G185">
        <v>2068</v>
      </c>
      <c r="H185">
        <f t="shared" si="2"/>
        <v>1.6269018296707849E-2</v>
      </c>
    </row>
    <row r="186" spans="1:8">
      <c r="A186" s="2">
        <v>43894</v>
      </c>
      <c r="B186">
        <v>4875.5</v>
      </c>
      <c r="C186">
        <v>4875.5</v>
      </c>
      <c r="D186">
        <v>4600</v>
      </c>
      <c r="E186">
        <v>4754</v>
      </c>
      <c r="F186">
        <v>4754</v>
      </c>
      <c r="G186">
        <v>2880</v>
      </c>
      <c r="H186">
        <f t="shared" si="2"/>
        <v>-2.4920520972207979E-2</v>
      </c>
    </row>
    <row r="187" spans="1:8">
      <c r="A187" s="2">
        <v>43895</v>
      </c>
      <c r="B187">
        <v>4992.9501950000003</v>
      </c>
      <c r="C187">
        <v>5030</v>
      </c>
      <c r="D187">
        <v>4782.3999020000001</v>
      </c>
      <c r="E187">
        <v>5000.6000979999999</v>
      </c>
      <c r="F187">
        <v>5000.6000979999999</v>
      </c>
      <c r="G187">
        <v>2412</v>
      </c>
      <c r="H187">
        <f t="shared" si="2"/>
        <v>5.1872128312999553E-2</v>
      </c>
    </row>
    <row r="188" spans="1:8">
      <c r="A188" s="2">
        <v>43896</v>
      </c>
      <c r="B188">
        <v>4945</v>
      </c>
      <c r="C188">
        <v>5000</v>
      </c>
      <c r="D188">
        <v>4801.1000979999999</v>
      </c>
      <c r="E188">
        <v>4988.75</v>
      </c>
      <c r="F188">
        <v>4988.75</v>
      </c>
      <c r="G188">
        <v>3747</v>
      </c>
      <c r="H188">
        <f t="shared" si="2"/>
        <v>-2.3697351853309285E-3</v>
      </c>
    </row>
    <row r="189" spans="1:8">
      <c r="A189" s="2">
        <v>43899</v>
      </c>
      <c r="B189">
        <v>4988.75</v>
      </c>
      <c r="C189">
        <v>4988.75</v>
      </c>
      <c r="D189">
        <v>4988.75</v>
      </c>
      <c r="E189">
        <v>4988.75</v>
      </c>
      <c r="F189">
        <v>4988.75</v>
      </c>
      <c r="G189">
        <v>0</v>
      </c>
      <c r="H189">
        <f t="shared" si="2"/>
        <v>0</v>
      </c>
    </row>
    <row r="190" spans="1:8">
      <c r="A190" s="2">
        <v>43901</v>
      </c>
      <c r="B190">
        <v>4899</v>
      </c>
      <c r="C190">
        <v>4989.8999020000001</v>
      </c>
      <c r="D190">
        <v>4866.2998049999997</v>
      </c>
      <c r="E190">
        <v>4921.7998049999997</v>
      </c>
      <c r="F190">
        <v>4921.7998049999997</v>
      </c>
      <c r="G190">
        <v>1451</v>
      </c>
      <c r="H190">
        <f t="shared" si="2"/>
        <v>-1.3420234527687366E-2</v>
      </c>
    </row>
    <row r="191" spans="1:8">
      <c r="A191" s="2">
        <v>43902</v>
      </c>
      <c r="B191">
        <v>4870</v>
      </c>
      <c r="C191">
        <v>4870</v>
      </c>
      <c r="D191">
        <v>4544.0498049999997</v>
      </c>
      <c r="E191">
        <v>4585.6499020000001</v>
      </c>
      <c r="F191">
        <v>4585.6499020000001</v>
      </c>
      <c r="G191">
        <v>4660</v>
      </c>
      <c r="H191">
        <f t="shared" si="2"/>
        <v>-6.8298166589081652E-2</v>
      </c>
    </row>
    <row r="192" spans="1:8">
      <c r="A192" s="2">
        <v>43903</v>
      </c>
      <c r="B192">
        <v>4544</v>
      </c>
      <c r="C192">
        <v>4791.5</v>
      </c>
      <c r="D192">
        <v>3751.4499510000001</v>
      </c>
      <c r="E192">
        <v>4664.4501950000003</v>
      </c>
      <c r="F192">
        <v>4664.4501950000003</v>
      </c>
      <c r="G192">
        <v>3366</v>
      </c>
      <c r="H192">
        <f t="shared" si="2"/>
        <v>1.7184105783049863E-2</v>
      </c>
    </row>
    <row r="193" spans="1:8">
      <c r="A193" s="2">
        <v>43906</v>
      </c>
      <c r="B193">
        <v>4660</v>
      </c>
      <c r="C193">
        <v>4679</v>
      </c>
      <c r="D193">
        <v>4212</v>
      </c>
      <c r="E193">
        <v>4364.2998049999997</v>
      </c>
      <c r="F193">
        <v>4364.2998049999997</v>
      </c>
      <c r="G193">
        <v>4170</v>
      </c>
      <c r="H193">
        <f t="shared" si="2"/>
        <v>-6.4348503564630871E-2</v>
      </c>
    </row>
    <row r="194" spans="1:8">
      <c r="A194" s="2">
        <v>43907</v>
      </c>
      <c r="B194">
        <v>4400</v>
      </c>
      <c r="C194">
        <v>4550</v>
      </c>
      <c r="D194">
        <v>4279</v>
      </c>
      <c r="E194">
        <v>4314</v>
      </c>
      <c r="F194">
        <v>4314</v>
      </c>
      <c r="G194">
        <v>2222</v>
      </c>
      <c r="H194">
        <f t="shared" si="2"/>
        <v>-1.152528635690271E-2</v>
      </c>
    </row>
    <row r="195" spans="1:8">
      <c r="A195" s="2">
        <v>43908</v>
      </c>
      <c r="B195">
        <v>4320.0498049999997</v>
      </c>
      <c r="C195">
        <v>4545</v>
      </c>
      <c r="D195">
        <v>3900</v>
      </c>
      <c r="E195">
        <v>3951.8999020000001</v>
      </c>
      <c r="F195">
        <v>3951.8999020000001</v>
      </c>
      <c r="G195">
        <v>3630</v>
      </c>
      <c r="H195">
        <f t="shared" si="2"/>
        <v>-8.3936044969865523E-2</v>
      </c>
    </row>
    <row r="196" spans="1:8">
      <c r="A196" s="2">
        <v>43909</v>
      </c>
      <c r="B196">
        <v>3900</v>
      </c>
      <c r="C196">
        <v>4090</v>
      </c>
      <c r="D196">
        <v>3499</v>
      </c>
      <c r="E196">
        <v>3821.8500979999999</v>
      </c>
      <c r="F196">
        <v>3821.8500979999999</v>
      </c>
      <c r="G196">
        <v>4712</v>
      </c>
      <c r="H196">
        <f t="shared" si="2"/>
        <v>-3.2908172581543341E-2</v>
      </c>
    </row>
    <row r="197" spans="1:8">
      <c r="A197" s="2">
        <v>43910</v>
      </c>
      <c r="B197">
        <v>4099.9501950000003</v>
      </c>
      <c r="C197">
        <v>4200</v>
      </c>
      <c r="D197">
        <v>3650.25</v>
      </c>
      <c r="E197">
        <v>3880.8000489999999</v>
      </c>
      <c r="F197">
        <v>3880.8000489999999</v>
      </c>
      <c r="G197">
        <v>4975</v>
      </c>
      <c r="H197">
        <f t="shared" ref="H197:H246" si="3">(F197-F196)/F196</f>
        <v>1.5424453991758852E-2</v>
      </c>
    </row>
    <row r="198" spans="1:8">
      <c r="A198" s="2">
        <v>43913</v>
      </c>
      <c r="B198">
        <v>3650</v>
      </c>
      <c r="C198">
        <v>4280</v>
      </c>
      <c r="D198">
        <v>3111</v>
      </c>
      <c r="E198">
        <v>3588.4499510000001</v>
      </c>
      <c r="F198">
        <v>3588.4499510000001</v>
      </c>
      <c r="G198">
        <v>3082</v>
      </c>
      <c r="H198">
        <f t="shared" si="3"/>
        <v>-7.5332429990906724E-2</v>
      </c>
    </row>
    <row r="199" spans="1:8">
      <c r="A199" s="2">
        <v>43914</v>
      </c>
      <c r="B199">
        <v>3733</v>
      </c>
      <c r="C199">
        <v>4000</v>
      </c>
      <c r="D199">
        <v>3500</v>
      </c>
      <c r="E199">
        <v>3551.0500489999999</v>
      </c>
      <c r="F199">
        <v>3551.0500489999999</v>
      </c>
      <c r="G199">
        <v>2322</v>
      </c>
      <c r="H199">
        <f t="shared" si="3"/>
        <v>-1.0422300021093456E-2</v>
      </c>
    </row>
    <row r="200" spans="1:8">
      <c r="A200" s="2">
        <v>43915</v>
      </c>
      <c r="B200">
        <v>3500</v>
      </c>
      <c r="C200">
        <v>3842</v>
      </c>
      <c r="D200">
        <v>3500</v>
      </c>
      <c r="E200">
        <v>3726.3999020000001</v>
      </c>
      <c r="F200">
        <v>3726.3999020000001</v>
      </c>
      <c r="G200">
        <v>2489</v>
      </c>
      <c r="H200">
        <f t="shared" si="3"/>
        <v>4.9379718838201081E-2</v>
      </c>
    </row>
    <row r="201" spans="1:8">
      <c r="A201" s="2">
        <v>43916</v>
      </c>
      <c r="B201">
        <v>3800</v>
      </c>
      <c r="C201">
        <v>3965</v>
      </c>
      <c r="D201">
        <v>3700</v>
      </c>
      <c r="E201">
        <v>3832.3999020000001</v>
      </c>
      <c r="F201">
        <v>3832.3999020000001</v>
      </c>
      <c r="G201">
        <v>2643</v>
      </c>
      <c r="H201">
        <f t="shared" si="3"/>
        <v>2.8445685591368931E-2</v>
      </c>
    </row>
    <row r="202" spans="1:8">
      <c r="A202" s="2">
        <v>43917</v>
      </c>
      <c r="B202">
        <v>3959</v>
      </c>
      <c r="C202">
        <v>3965</v>
      </c>
      <c r="D202">
        <v>3725</v>
      </c>
      <c r="E202">
        <v>3863.5</v>
      </c>
      <c r="F202">
        <v>3863.5</v>
      </c>
      <c r="G202">
        <v>2523</v>
      </c>
      <c r="H202">
        <f t="shared" si="3"/>
        <v>8.1150450880060291E-3</v>
      </c>
    </row>
    <row r="203" spans="1:8">
      <c r="A203" s="2">
        <v>43920</v>
      </c>
      <c r="B203">
        <v>3750</v>
      </c>
      <c r="C203">
        <v>3939.0500489999999</v>
      </c>
      <c r="D203">
        <v>3708.3000489999999</v>
      </c>
      <c r="E203">
        <v>3877.8500979999999</v>
      </c>
      <c r="F203">
        <v>3877.8500979999999</v>
      </c>
      <c r="G203">
        <v>1289</v>
      </c>
      <c r="H203">
        <f t="shared" si="3"/>
        <v>3.7142741037918697E-3</v>
      </c>
    </row>
    <row r="204" spans="1:8">
      <c r="A204" s="2">
        <v>43921</v>
      </c>
      <c r="B204">
        <v>3937</v>
      </c>
      <c r="C204">
        <v>3998.8999020000001</v>
      </c>
      <c r="D204">
        <v>3800</v>
      </c>
      <c r="E204">
        <v>3883.6499020000001</v>
      </c>
      <c r="F204">
        <v>3883.6499020000001</v>
      </c>
      <c r="G204">
        <v>1438</v>
      </c>
      <c r="H204">
        <f t="shared" si="3"/>
        <v>1.495623568067128E-3</v>
      </c>
    </row>
    <row r="205" spans="1:8">
      <c r="A205" s="2">
        <v>43922</v>
      </c>
      <c r="B205">
        <v>3969.8500979999999</v>
      </c>
      <c r="C205">
        <v>3969.8500979999999</v>
      </c>
      <c r="D205">
        <v>3776</v>
      </c>
      <c r="E205">
        <v>3860.3000489999999</v>
      </c>
      <c r="F205">
        <v>3860.3000489999999</v>
      </c>
      <c r="G205">
        <v>2063</v>
      </c>
      <c r="H205">
        <f t="shared" si="3"/>
        <v>-6.0123475568628036E-3</v>
      </c>
    </row>
    <row r="206" spans="1:8">
      <c r="A206" s="2">
        <v>43924</v>
      </c>
      <c r="B206">
        <v>3875</v>
      </c>
      <c r="C206">
        <v>3900</v>
      </c>
      <c r="D206">
        <v>3801.0500489999999</v>
      </c>
      <c r="E206">
        <v>3895.0500489999999</v>
      </c>
      <c r="F206">
        <v>3895.0500489999999</v>
      </c>
      <c r="G206">
        <v>1438</v>
      </c>
      <c r="H206">
        <f t="shared" si="3"/>
        <v>9.0018909304736272E-3</v>
      </c>
    </row>
    <row r="207" spans="1:8">
      <c r="A207" s="2">
        <v>43928</v>
      </c>
      <c r="B207">
        <v>4139.8500979999999</v>
      </c>
      <c r="C207">
        <v>4139.8500979999999</v>
      </c>
      <c r="D207">
        <v>3895</v>
      </c>
      <c r="E207">
        <v>3944.3000489999999</v>
      </c>
      <c r="F207">
        <v>3944.3000489999999</v>
      </c>
      <c r="G207">
        <v>2903</v>
      </c>
      <c r="H207">
        <f t="shared" si="3"/>
        <v>1.2644253444867609E-2</v>
      </c>
    </row>
    <row r="208" spans="1:8">
      <c r="A208" s="2">
        <v>43929</v>
      </c>
      <c r="B208">
        <v>3997</v>
      </c>
      <c r="C208">
        <v>3997</v>
      </c>
      <c r="D208">
        <v>3883.3000489999999</v>
      </c>
      <c r="E208">
        <v>3929.4499510000001</v>
      </c>
      <c r="F208">
        <v>3929.4499510000001</v>
      </c>
      <c r="G208">
        <v>2195</v>
      </c>
      <c r="H208">
        <f t="shared" si="3"/>
        <v>-3.7649514021543167E-3</v>
      </c>
    </row>
    <row r="209" spans="1:8">
      <c r="A209" s="2">
        <v>43930</v>
      </c>
      <c r="B209">
        <v>3960.0500489999999</v>
      </c>
      <c r="C209">
        <v>4288</v>
      </c>
      <c r="D209">
        <v>3960.0500489999999</v>
      </c>
      <c r="E209">
        <v>4155.1000979999999</v>
      </c>
      <c r="F209">
        <v>4155.1000979999999</v>
      </c>
      <c r="G209">
        <v>2065</v>
      </c>
      <c r="H209">
        <f t="shared" si="3"/>
        <v>5.7425377549998942E-2</v>
      </c>
    </row>
    <row r="210" spans="1:8">
      <c r="A210" s="2">
        <v>43934</v>
      </c>
      <c r="B210">
        <v>4160.0498049999997</v>
      </c>
      <c r="C210">
        <v>4182.7998049999997</v>
      </c>
      <c r="D210">
        <v>4001</v>
      </c>
      <c r="E210">
        <v>4071.6000979999999</v>
      </c>
      <c r="F210">
        <v>4071.6000979999999</v>
      </c>
      <c r="G210">
        <v>1506</v>
      </c>
      <c r="H210">
        <f t="shared" si="3"/>
        <v>-2.0095785427694406E-2</v>
      </c>
    </row>
    <row r="211" spans="1:8">
      <c r="A211" s="2">
        <v>43936</v>
      </c>
      <c r="B211">
        <v>4070</v>
      </c>
      <c r="C211">
        <v>4243.8999020000001</v>
      </c>
      <c r="D211">
        <v>4040.0500489999999</v>
      </c>
      <c r="E211">
        <v>4177.6000979999999</v>
      </c>
      <c r="F211">
        <v>4177.6000979999999</v>
      </c>
      <c r="G211">
        <v>2521</v>
      </c>
      <c r="H211">
        <f t="shared" si="3"/>
        <v>2.6033990924616585E-2</v>
      </c>
    </row>
    <row r="212" spans="1:8">
      <c r="A212" s="2">
        <v>43937</v>
      </c>
      <c r="B212">
        <v>4183</v>
      </c>
      <c r="C212">
        <v>4245.9501950000003</v>
      </c>
      <c r="D212">
        <v>4107.0498049999997</v>
      </c>
      <c r="E212">
        <v>4206.8999020000001</v>
      </c>
      <c r="F212">
        <v>4206.8999020000001</v>
      </c>
      <c r="G212">
        <v>876</v>
      </c>
      <c r="H212">
        <f t="shared" si="3"/>
        <v>7.0135492418308115E-3</v>
      </c>
    </row>
    <row r="213" spans="1:8">
      <c r="A213" s="2">
        <v>43938</v>
      </c>
      <c r="B213">
        <v>4250.0498049999997</v>
      </c>
      <c r="C213">
        <v>4390</v>
      </c>
      <c r="D213">
        <v>4250.0498049999997</v>
      </c>
      <c r="E213">
        <v>4351.25</v>
      </c>
      <c r="F213">
        <v>4351.25</v>
      </c>
      <c r="G213">
        <v>843</v>
      </c>
      <c r="H213">
        <f t="shared" si="3"/>
        <v>3.4312700887267247E-2</v>
      </c>
    </row>
    <row r="214" spans="1:8">
      <c r="A214" s="2">
        <v>43941</v>
      </c>
      <c r="B214">
        <v>4415</v>
      </c>
      <c r="C214">
        <v>4750</v>
      </c>
      <c r="D214">
        <v>4415</v>
      </c>
      <c r="E214">
        <v>4732.25</v>
      </c>
      <c r="F214">
        <v>4732.25</v>
      </c>
      <c r="G214">
        <v>3056</v>
      </c>
      <c r="H214">
        <f t="shared" si="3"/>
        <v>8.7561045676529739E-2</v>
      </c>
    </row>
    <row r="215" spans="1:8">
      <c r="A215" s="2">
        <v>43942</v>
      </c>
      <c r="B215">
        <v>4675</v>
      </c>
      <c r="C215">
        <v>4770</v>
      </c>
      <c r="D215">
        <v>4531</v>
      </c>
      <c r="E215">
        <v>4732</v>
      </c>
      <c r="F215">
        <v>4732</v>
      </c>
      <c r="G215">
        <v>3151</v>
      </c>
      <c r="H215">
        <f t="shared" si="3"/>
        <v>-5.282899255111205E-5</v>
      </c>
    </row>
    <row r="216" spans="1:8">
      <c r="A216" s="2">
        <v>43943</v>
      </c>
      <c r="B216">
        <v>4622.6000979999999</v>
      </c>
      <c r="C216">
        <v>4768</v>
      </c>
      <c r="D216">
        <v>4622.6000979999999</v>
      </c>
      <c r="E216">
        <v>4760.1000979999999</v>
      </c>
      <c r="F216">
        <v>4760.1000979999999</v>
      </c>
      <c r="G216">
        <v>1174</v>
      </c>
      <c r="H216">
        <f t="shared" si="3"/>
        <v>5.9383131868131636E-3</v>
      </c>
    </row>
    <row r="217" spans="1:8">
      <c r="A217" s="2">
        <v>43944</v>
      </c>
      <c r="B217">
        <v>4770</v>
      </c>
      <c r="C217">
        <v>4816.3999020000001</v>
      </c>
      <c r="D217">
        <v>4703.7001950000003</v>
      </c>
      <c r="E217">
        <v>4799.2998049999997</v>
      </c>
      <c r="F217">
        <v>4799.2998049999997</v>
      </c>
      <c r="G217">
        <v>1969</v>
      </c>
      <c r="H217">
        <f t="shared" si="3"/>
        <v>8.2350593880304909E-3</v>
      </c>
    </row>
    <row r="218" spans="1:8">
      <c r="A218" s="2">
        <v>43945</v>
      </c>
      <c r="B218">
        <v>4740</v>
      </c>
      <c r="C218">
        <v>4788</v>
      </c>
      <c r="D218">
        <v>4660.2998049999997</v>
      </c>
      <c r="E218">
        <v>4679.8999020000001</v>
      </c>
      <c r="F218">
        <v>4679.8999020000001</v>
      </c>
      <c r="G218">
        <v>629</v>
      </c>
      <c r="H218">
        <f t="shared" si="3"/>
        <v>-2.4878608932829432E-2</v>
      </c>
    </row>
    <row r="219" spans="1:8">
      <c r="A219" s="2">
        <v>43948</v>
      </c>
      <c r="B219">
        <v>4700.0498049999997</v>
      </c>
      <c r="C219">
        <v>4737.7998049999997</v>
      </c>
      <c r="D219">
        <v>4510</v>
      </c>
      <c r="E219">
        <v>4670.9501950000003</v>
      </c>
      <c r="F219">
        <v>4670.9501950000003</v>
      </c>
      <c r="G219">
        <v>840</v>
      </c>
      <c r="H219">
        <f t="shared" si="3"/>
        <v>-1.9123714582388865E-3</v>
      </c>
    </row>
    <row r="220" spans="1:8">
      <c r="A220" s="2">
        <v>43949</v>
      </c>
      <c r="B220">
        <v>4675</v>
      </c>
      <c r="C220">
        <v>4824</v>
      </c>
      <c r="D220">
        <v>4642.1499020000001</v>
      </c>
      <c r="E220">
        <v>4796.1499020000001</v>
      </c>
      <c r="F220">
        <v>4796.1499020000001</v>
      </c>
      <c r="G220">
        <v>1439</v>
      </c>
      <c r="H220">
        <f t="shared" si="3"/>
        <v>2.680390536683934E-2</v>
      </c>
    </row>
    <row r="221" spans="1:8">
      <c r="A221" s="2">
        <v>43950</v>
      </c>
      <c r="B221">
        <v>4756</v>
      </c>
      <c r="C221">
        <v>4850</v>
      </c>
      <c r="D221">
        <v>4715.0498049999997</v>
      </c>
      <c r="E221">
        <v>4803.1000979999999</v>
      </c>
      <c r="F221">
        <v>4803.1000979999999</v>
      </c>
      <c r="G221">
        <v>2112</v>
      </c>
      <c r="H221">
        <f t="shared" si="3"/>
        <v>1.4491198444613956E-3</v>
      </c>
    </row>
    <row r="222" spans="1:8">
      <c r="A222" s="2">
        <v>43951</v>
      </c>
      <c r="B222">
        <v>4893.5498049999997</v>
      </c>
      <c r="C222">
        <v>4992</v>
      </c>
      <c r="D222">
        <v>4761.2001950000003</v>
      </c>
      <c r="E222">
        <v>4806.2998049999997</v>
      </c>
      <c r="F222">
        <v>4806.2998049999997</v>
      </c>
      <c r="G222">
        <v>3004</v>
      </c>
      <c r="H222">
        <f t="shared" si="3"/>
        <v>6.6617537313705226E-4</v>
      </c>
    </row>
    <row r="223" spans="1:8">
      <c r="A223" s="2">
        <v>43955</v>
      </c>
      <c r="B223">
        <v>4721.7998049999997</v>
      </c>
      <c r="C223">
        <v>4775</v>
      </c>
      <c r="D223">
        <v>4590.1000979999999</v>
      </c>
      <c r="E223">
        <v>4688.7998049999997</v>
      </c>
      <c r="F223">
        <v>4688.7998049999997</v>
      </c>
      <c r="G223">
        <v>1940</v>
      </c>
      <c r="H223">
        <f t="shared" si="3"/>
        <v>-2.4447080866192451E-2</v>
      </c>
    </row>
    <row r="224" spans="1:8">
      <c r="A224" s="2">
        <v>43956</v>
      </c>
      <c r="B224">
        <v>4655</v>
      </c>
      <c r="C224">
        <v>4728</v>
      </c>
      <c r="D224">
        <v>4580</v>
      </c>
      <c r="E224">
        <v>4596.7001950000003</v>
      </c>
      <c r="F224">
        <v>4596.7001950000003</v>
      </c>
      <c r="G224">
        <v>1411</v>
      </c>
      <c r="H224">
        <f t="shared" si="3"/>
        <v>-1.9642470105417375E-2</v>
      </c>
    </row>
    <row r="225" spans="1:8">
      <c r="A225" s="2">
        <v>43957</v>
      </c>
      <c r="B225">
        <v>4688</v>
      </c>
      <c r="C225">
        <v>4688</v>
      </c>
      <c r="D225">
        <v>4513.1499020000001</v>
      </c>
      <c r="E225">
        <v>4613.9501950000003</v>
      </c>
      <c r="F225">
        <v>4613.9501950000003</v>
      </c>
      <c r="G225">
        <v>885</v>
      </c>
      <c r="H225">
        <f t="shared" si="3"/>
        <v>3.7526919895196687E-3</v>
      </c>
    </row>
    <row r="226" spans="1:8">
      <c r="A226" s="2">
        <v>43958</v>
      </c>
      <c r="B226">
        <v>4580.0498049999997</v>
      </c>
      <c r="C226">
        <v>4674.9501950000003</v>
      </c>
      <c r="D226">
        <v>4350</v>
      </c>
      <c r="E226">
        <v>4429.0498049999997</v>
      </c>
      <c r="F226">
        <v>4429.0498049999997</v>
      </c>
      <c r="G226">
        <v>1612</v>
      </c>
      <c r="H226">
        <f t="shared" si="3"/>
        <v>-4.0074205872523659E-2</v>
      </c>
    </row>
    <row r="227" spans="1:8">
      <c r="A227" s="2">
        <v>43959</v>
      </c>
      <c r="B227">
        <v>4499</v>
      </c>
      <c r="C227">
        <v>4499</v>
      </c>
      <c r="D227">
        <v>4360</v>
      </c>
      <c r="E227">
        <v>4430.3999020000001</v>
      </c>
      <c r="F227">
        <v>4430.3999020000001</v>
      </c>
      <c r="G227">
        <v>902</v>
      </c>
      <c r="H227">
        <f t="shared" si="3"/>
        <v>3.0482768526926963E-4</v>
      </c>
    </row>
    <row r="228" spans="1:8">
      <c r="A228" s="2">
        <v>43962</v>
      </c>
      <c r="B228">
        <v>4417</v>
      </c>
      <c r="C228">
        <v>4490</v>
      </c>
      <c r="D228">
        <v>4283.6000979999999</v>
      </c>
      <c r="E228">
        <v>4317.5498049999997</v>
      </c>
      <c r="F228">
        <v>4317.5498049999997</v>
      </c>
      <c r="G228">
        <v>1286</v>
      </c>
      <c r="H228">
        <f t="shared" si="3"/>
        <v>-2.5471763158232495E-2</v>
      </c>
    </row>
    <row r="229" spans="1:8">
      <c r="A229" s="2">
        <v>43963</v>
      </c>
      <c r="B229">
        <v>4419</v>
      </c>
      <c r="C229">
        <v>4419</v>
      </c>
      <c r="D229">
        <v>4225.0498049999997</v>
      </c>
      <c r="E229">
        <v>4329.4501950000003</v>
      </c>
      <c r="F229">
        <v>4329.4501950000003</v>
      </c>
      <c r="G229">
        <v>518</v>
      </c>
      <c r="H229">
        <f t="shared" si="3"/>
        <v>2.7562832016944619E-3</v>
      </c>
    </row>
    <row r="230" spans="1:8">
      <c r="A230" s="2">
        <v>43964</v>
      </c>
      <c r="B230">
        <v>4420</v>
      </c>
      <c r="C230">
        <v>4599.9501950000003</v>
      </c>
      <c r="D230">
        <v>4395.5498049999997</v>
      </c>
      <c r="E230">
        <v>4449.6499020000001</v>
      </c>
      <c r="F230">
        <v>4449.6499020000001</v>
      </c>
      <c r="G230">
        <v>705</v>
      </c>
      <c r="H230">
        <f t="shared" si="3"/>
        <v>2.77632728374647E-2</v>
      </c>
    </row>
    <row r="231" spans="1:8">
      <c r="A231" s="2">
        <v>43965</v>
      </c>
      <c r="B231">
        <v>4316.2001950000003</v>
      </c>
      <c r="C231">
        <v>4450</v>
      </c>
      <c r="D231">
        <v>4316.2001950000003</v>
      </c>
      <c r="E231">
        <v>4347.25</v>
      </c>
      <c r="F231">
        <v>4347.25</v>
      </c>
      <c r="G231">
        <v>645</v>
      </c>
      <c r="H231">
        <f t="shared" si="3"/>
        <v>-2.3013024452547166E-2</v>
      </c>
    </row>
    <row r="232" spans="1:8">
      <c r="A232" s="2">
        <v>43966</v>
      </c>
      <c r="B232">
        <v>4400</v>
      </c>
      <c r="C232">
        <v>4498</v>
      </c>
      <c r="D232">
        <v>4250</v>
      </c>
      <c r="E232">
        <v>4269.7998049999997</v>
      </c>
      <c r="F232">
        <v>4269.7998049999997</v>
      </c>
      <c r="G232">
        <v>544</v>
      </c>
      <c r="H232">
        <f t="shared" si="3"/>
        <v>-1.7815905457473195E-2</v>
      </c>
    </row>
    <row r="233" spans="1:8">
      <c r="A233" s="2">
        <v>43969</v>
      </c>
      <c r="B233">
        <v>4348.9501950000003</v>
      </c>
      <c r="C233">
        <v>4348.9501950000003</v>
      </c>
      <c r="D233">
        <v>4100</v>
      </c>
      <c r="E233">
        <v>4243</v>
      </c>
      <c r="F233">
        <v>4243</v>
      </c>
      <c r="G233">
        <v>1728</v>
      </c>
      <c r="H233">
        <f t="shared" si="3"/>
        <v>-6.2765952091282306E-3</v>
      </c>
    </row>
    <row r="234" spans="1:8">
      <c r="A234" s="2">
        <v>43970</v>
      </c>
      <c r="B234">
        <v>4298.9501950000003</v>
      </c>
      <c r="C234">
        <v>4444</v>
      </c>
      <c r="D234">
        <v>4240.0498049999997</v>
      </c>
      <c r="E234">
        <v>4330.2998049999997</v>
      </c>
      <c r="F234">
        <v>4330.2998049999997</v>
      </c>
      <c r="G234">
        <v>1122</v>
      </c>
      <c r="H234">
        <f t="shared" si="3"/>
        <v>2.0575018854583939E-2</v>
      </c>
    </row>
    <row r="235" spans="1:8">
      <c r="A235" s="2">
        <v>43971</v>
      </c>
      <c r="B235">
        <v>4325.2001950000003</v>
      </c>
      <c r="C235">
        <v>4425</v>
      </c>
      <c r="D235">
        <v>4300</v>
      </c>
      <c r="E235">
        <v>4397</v>
      </c>
      <c r="F235">
        <v>4397</v>
      </c>
      <c r="G235">
        <v>874</v>
      </c>
      <c r="H235">
        <f t="shared" si="3"/>
        <v>1.5403135580355123E-2</v>
      </c>
    </row>
    <row r="236" spans="1:8">
      <c r="A236" s="2">
        <v>43972</v>
      </c>
      <c r="B236">
        <v>4449</v>
      </c>
      <c r="C236">
        <v>4640</v>
      </c>
      <c r="D236">
        <v>4376</v>
      </c>
      <c r="E236">
        <v>4544.3999020000001</v>
      </c>
      <c r="F236">
        <v>4544.3999020000001</v>
      </c>
      <c r="G236">
        <v>1711</v>
      </c>
      <c r="H236">
        <f t="shared" si="3"/>
        <v>3.3522834205139893E-2</v>
      </c>
    </row>
    <row r="237" spans="1:8">
      <c r="A237" s="2">
        <v>43973</v>
      </c>
      <c r="B237">
        <v>4080</v>
      </c>
      <c r="C237">
        <v>4287</v>
      </c>
      <c r="D237">
        <v>3985</v>
      </c>
      <c r="E237">
        <v>4229.3999020000001</v>
      </c>
      <c r="F237">
        <v>4229.3999020000001</v>
      </c>
      <c r="G237">
        <v>7694</v>
      </c>
      <c r="H237">
        <f t="shared" si="3"/>
        <v>-6.9316082825670297E-2</v>
      </c>
    </row>
    <row r="238" spans="1:8">
      <c r="A238" s="2">
        <v>43977</v>
      </c>
      <c r="B238">
        <v>4242</v>
      </c>
      <c r="C238">
        <v>4299.9501950000003</v>
      </c>
      <c r="D238">
        <v>4000.0500489999999</v>
      </c>
      <c r="E238">
        <v>4084.5500489999999</v>
      </c>
      <c r="F238">
        <v>4084.5500489999999</v>
      </c>
      <c r="G238">
        <v>1427</v>
      </c>
      <c r="H238">
        <f t="shared" si="3"/>
        <v>-3.424832277777836E-2</v>
      </c>
    </row>
    <row r="239" spans="1:8">
      <c r="A239" s="2">
        <v>43978</v>
      </c>
      <c r="B239">
        <v>4087</v>
      </c>
      <c r="C239">
        <v>4250</v>
      </c>
      <c r="D239">
        <v>3975</v>
      </c>
      <c r="E239">
        <v>4000.1000979999999</v>
      </c>
      <c r="F239">
        <v>4000.1000979999999</v>
      </c>
      <c r="G239">
        <v>2519</v>
      </c>
      <c r="H239">
        <f t="shared" si="3"/>
        <v>-2.0675459961783431E-2</v>
      </c>
    </row>
    <row r="240" spans="1:8">
      <c r="A240" s="2">
        <v>43979</v>
      </c>
      <c r="B240">
        <v>4083.8999020000001</v>
      </c>
      <c r="C240">
        <v>4117.7001950000003</v>
      </c>
      <c r="D240">
        <v>4000</v>
      </c>
      <c r="E240">
        <v>4008.6999510000001</v>
      </c>
      <c r="F240">
        <v>4008.6999510000001</v>
      </c>
      <c r="G240">
        <v>2076</v>
      </c>
      <c r="H240">
        <f t="shared" si="3"/>
        <v>2.1499094495910204E-3</v>
      </c>
    </row>
    <row r="241" spans="1:8">
      <c r="A241" s="2">
        <v>43980</v>
      </c>
      <c r="B241">
        <v>4029.9499510000001</v>
      </c>
      <c r="C241">
        <v>4299</v>
      </c>
      <c r="D241">
        <v>4001</v>
      </c>
      <c r="E241">
        <v>4200.3500979999999</v>
      </c>
      <c r="F241">
        <v>4200.3500979999999</v>
      </c>
      <c r="G241">
        <v>2655</v>
      </c>
      <c r="H241">
        <f t="shared" si="3"/>
        <v>4.7808553731289186E-2</v>
      </c>
    </row>
    <row r="242" spans="1:8">
      <c r="A242" s="2">
        <v>43983</v>
      </c>
      <c r="B242">
        <v>4200</v>
      </c>
      <c r="C242">
        <v>4299</v>
      </c>
      <c r="D242">
        <v>4171.5</v>
      </c>
      <c r="E242">
        <v>4216.7998049999997</v>
      </c>
      <c r="F242">
        <v>4216.7998049999997</v>
      </c>
      <c r="G242">
        <v>1548</v>
      </c>
      <c r="H242">
        <f t="shared" si="3"/>
        <v>3.9162704575107449E-3</v>
      </c>
    </row>
    <row r="243" spans="1:8">
      <c r="A243" s="2">
        <v>43984</v>
      </c>
      <c r="B243">
        <v>4258</v>
      </c>
      <c r="C243">
        <v>4258</v>
      </c>
      <c r="D243">
        <v>4160.0498049999997</v>
      </c>
      <c r="E243">
        <v>4183.25</v>
      </c>
      <c r="F243">
        <v>4183.25</v>
      </c>
      <c r="G243">
        <v>927</v>
      </c>
      <c r="H243">
        <f t="shared" si="3"/>
        <v>-7.9562242817926843E-3</v>
      </c>
    </row>
    <row r="244" spans="1:8">
      <c r="A244" s="2">
        <v>43985</v>
      </c>
      <c r="B244">
        <v>4216</v>
      </c>
      <c r="C244">
        <v>4275.0498049999997</v>
      </c>
      <c r="D244">
        <v>4174</v>
      </c>
      <c r="E244">
        <v>4252.3999020000001</v>
      </c>
      <c r="F244">
        <v>4252.3999020000001</v>
      </c>
      <c r="G244">
        <v>2113</v>
      </c>
      <c r="H244">
        <f t="shared" si="3"/>
        <v>1.65301863383733E-2</v>
      </c>
    </row>
    <row r="245" spans="1:8">
      <c r="A245" s="2">
        <v>43986</v>
      </c>
      <c r="B245">
        <v>4200</v>
      </c>
      <c r="C245">
        <v>4299</v>
      </c>
      <c r="D245">
        <v>4200</v>
      </c>
      <c r="E245">
        <v>4231.75</v>
      </c>
      <c r="F245">
        <v>4231.75</v>
      </c>
      <c r="G245">
        <v>667</v>
      </c>
      <c r="H245">
        <f t="shared" si="3"/>
        <v>-4.8560583378548178E-3</v>
      </c>
    </row>
    <row r="246" spans="1:8">
      <c r="A246" s="2">
        <v>43987</v>
      </c>
      <c r="B246">
        <v>4300</v>
      </c>
      <c r="C246">
        <v>4349.8999020000001</v>
      </c>
      <c r="D246">
        <v>4200.0498049999997</v>
      </c>
      <c r="E246">
        <v>4258</v>
      </c>
      <c r="F246">
        <v>4258</v>
      </c>
      <c r="G246">
        <v>1047</v>
      </c>
      <c r="H246">
        <f t="shared" si="3"/>
        <v>6.2031074614521181E-3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6"/>
  <sheetViews>
    <sheetView topLeftCell="A224" workbookViewId="0">
      <selection activeCell="I5" sqref="I5"/>
    </sheetView>
  </sheetViews>
  <sheetFormatPr defaultRowHeight="14.5"/>
  <sheetData>
    <row r="1" spans="1:8">
      <c r="A1" s="19" t="s">
        <v>9</v>
      </c>
      <c r="B1" s="19"/>
      <c r="C1" s="19"/>
      <c r="D1" s="19"/>
      <c r="E1" s="19"/>
      <c r="F1" s="19"/>
      <c r="G1" s="19"/>
      <c r="H1" s="19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2">
        <v>43622</v>
      </c>
      <c r="B3">
        <v>12039.799805000001</v>
      </c>
      <c r="C3">
        <v>12039.799805000001</v>
      </c>
      <c r="D3">
        <v>11830.25</v>
      </c>
      <c r="E3">
        <v>11843.75</v>
      </c>
      <c r="F3">
        <v>11843.75</v>
      </c>
      <c r="G3">
        <v>415200</v>
      </c>
    </row>
    <row r="4" spans="1:8">
      <c r="A4" s="2">
        <v>43623</v>
      </c>
      <c r="B4">
        <v>11865.200194999999</v>
      </c>
      <c r="C4">
        <v>11897.5</v>
      </c>
      <c r="D4">
        <v>11769.5</v>
      </c>
      <c r="E4">
        <v>11870.650390999999</v>
      </c>
      <c r="F4">
        <v>11870.650390999999</v>
      </c>
      <c r="G4">
        <v>302500</v>
      </c>
      <c r="H4">
        <f>(F4-F3)/F3</f>
        <v>2.2712731187334431E-3</v>
      </c>
    </row>
    <row r="5" spans="1:8">
      <c r="A5" s="2">
        <v>43626</v>
      </c>
      <c r="B5">
        <v>11934.900390999999</v>
      </c>
      <c r="C5">
        <v>11975.049805000001</v>
      </c>
      <c r="D5">
        <v>11871.75</v>
      </c>
      <c r="E5">
        <v>11922.700194999999</v>
      </c>
      <c r="F5">
        <v>11922.700194999999</v>
      </c>
      <c r="G5">
        <v>303300</v>
      </c>
      <c r="H5">
        <f t="shared" ref="H5:H68" si="0">(F5-F4)/F4</f>
        <v>4.3847474473229326E-3</v>
      </c>
    </row>
    <row r="6" spans="1:8">
      <c r="A6" s="2">
        <v>43627</v>
      </c>
      <c r="B6">
        <v>11959.849609000001</v>
      </c>
      <c r="C6">
        <v>12000.349609000001</v>
      </c>
      <c r="D6">
        <v>11904.349609000001</v>
      </c>
      <c r="E6">
        <v>11965.599609000001</v>
      </c>
      <c r="F6">
        <v>11965.599609000001</v>
      </c>
      <c r="G6">
        <v>332200</v>
      </c>
      <c r="H6">
        <f t="shared" si="0"/>
        <v>3.5981290562008754E-3</v>
      </c>
    </row>
    <row r="7" spans="1:8">
      <c r="A7" s="2">
        <v>43628</v>
      </c>
      <c r="B7">
        <v>11962.450194999999</v>
      </c>
      <c r="C7">
        <v>11962.450194999999</v>
      </c>
      <c r="D7">
        <v>11866.349609000001</v>
      </c>
      <c r="E7">
        <v>11906.200194999999</v>
      </c>
      <c r="F7">
        <v>11906.200194999999</v>
      </c>
      <c r="G7">
        <v>283700</v>
      </c>
      <c r="H7">
        <f t="shared" si="0"/>
        <v>-4.9641819834355567E-3</v>
      </c>
    </row>
    <row r="8" spans="1:8">
      <c r="A8" s="2">
        <v>43629</v>
      </c>
      <c r="B8">
        <v>11873.900390999999</v>
      </c>
      <c r="C8">
        <v>11931.349609000001</v>
      </c>
      <c r="D8">
        <v>11817.049805000001</v>
      </c>
      <c r="E8">
        <v>11914.049805000001</v>
      </c>
      <c r="F8">
        <v>11914.049805000001</v>
      </c>
      <c r="G8">
        <v>447900</v>
      </c>
      <c r="H8">
        <f t="shared" si="0"/>
        <v>6.5928758726042241E-4</v>
      </c>
    </row>
    <row r="9" spans="1:8">
      <c r="A9" s="2">
        <v>43630</v>
      </c>
      <c r="B9">
        <v>11910.099609000001</v>
      </c>
      <c r="C9">
        <v>11911.849609000001</v>
      </c>
      <c r="D9">
        <v>11797.700194999999</v>
      </c>
      <c r="E9">
        <v>11823.299805000001</v>
      </c>
      <c r="F9">
        <v>11823.299805000001</v>
      </c>
      <c r="G9">
        <v>390300</v>
      </c>
      <c r="H9">
        <f t="shared" si="0"/>
        <v>-7.6170572966645402E-3</v>
      </c>
    </row>
    <row r="10" spans="1:8">
      <c r="A10" s="2">
        <v>43633</v>
      </c>
      <c r="B10">
        <v>11844</v>
      </c>
      <c r="C10">
        <v>11844.049805000001</v>
      </c>
      <c r="D10">
        <v>11657.75</v>
      </c>
      <c r="E10">
        <v>11672.150390999999</v>
      </c>
      <c r="F10">
        <v>11672.150390999999</v>
      </c>
      <c r="G10">
        <v>295500</v>
      </c>
      <c r="H10">
        <f t="shared" si="0"/>
        <v>-1.2784029542757699E-2</v>
      </c>
    </row>
    <row r="11" spans="1:8">
      <c r="A11" s="2">
        <v>43634</v>
      </c>
      <c r="B11">
        <v>11677.049805000001</v>
      </c>
      <c r="C11">
        <v>11727.200194999999</v>
      </c>
      <c r="D11">
        <v>11641.150390999999</v>
      </c>
      <c r="E11">
        <v>11691.5</v>
      </c>
      <c r="F11">
        <v>11691.5</v>
      </c>
      <c r="G11">
        <v>365500</v>
      </c>
      <c r="H11">
        <f t="shared" si="0"/>
        <v>1.65775871213248E-3</v>
      </c>
    </row>
    <row r="12" spans="1:8">
      <c r="A12" s="2">
        <v>43635</v>
      </c>
      <c r="B12">
        <v>11744.450194999999</v>
      </c>
      <c r="C12">
        <v>11802.5</v>
      </c>
      <c r="D12">
        <v>11625.099609000001</v>
      </c>
      <c r="E12">
        <v>11691.450194999999</v>
      </c>
      <c r="F12">
        <v>11691.450194999999</v>
      </c>
      <c r="G12">
        <v>446900</v>
      </c>
      <c r="H12">
        <f t="shared" si="0"/>
        <v>-4.2599324295907744E-6</v>
      </c>
    </row>
    <row r="13" spans="1:8">
      <c r="A13" s="2">
        <v>43636</v>
      </c>
      <c r="B13">
        <v>11653.650390999999</v>
      </c>
      <c r="C13">
        <v>11843.5</v>
      </c>
      <c r="D13">
        <v>11635.049805000001</v>
      </c>
      <c r="E13">
        <v>11831.75</v>
      </c>
      <c r="F13">
        <v>11831.75</v>
      </c>
      <c r="G13">
        <v>442000</v>
      </c>
      <c r="H13">
        <f t="shared" si="0"/>
        <v>1.2000205505729443E-2</v>
      </c>
    </row>
    <row r="14" spans="1:8">
      <c r="A14" s="2">
        <v>43637</v>
      </c>
      <c r="B14">
        <v>11827.599609000001</v>
      </c>
      <c r="C14">
        <v>11827.950194999999</v>
      </c>
      <c r="D14">
        <v>11705.099609000001</v>
      </c>
      <c r="E14">
        <v>11724.099609000001</v>
      </c>
      <c r="F14">
        <v>11724.099609000001</v>
      </c>
      <c r="G14">
        <v>468400</v>
      </c>
      <c r="H14">
        <f t="shared" si="0"/>
        <v>-9.098433536881629E-3</v>
      </c>
    </row>
    <row r="15" spans="1:8">
      <c r="A15" s="2">
        <v>43640</v>
      </c>
      <c r="B15">
        <v>11725.799805000001</v>
      </c>
      <c r="C15">
        <v>11754</v>
      </c>
      <c r="D15">
        <v>11670.200194999999</v>
      </c>
      <c r="E15">
        <v>11699.650390999999</v>
      </c>
      <c r="F15">
        <v>11699.650390999999</v>
      </c>
      <c r="G15">
        <v>277600</v>
      </c>
      <c r="H15">
        <f t="shared" si="0"/>
        <v>-2.0853812928400173E-3</v>
      </c>
    </row>
    <row r="16" spans="1:8">
      <c r="A16" s="2">
        <v>43641</v>
      </c>
      <c r="B16">
        <v>11681</v>
      </c>
      <c r="C16">
        <v>11814.400390999999</v>
      </c>
      <c r="D16">
        <v>11651</v>
      </c>
      <c r="E16">
        <v>11796.450194999999</v>
      </c>
      <c r="F16">
        <v>11796.450194999999</v>
      </c>
      <c r="G16">
        <v>300500</v>
      </c>
      <c r="H16">
        <f t="shared" si="0"/>
        <v>8.2737347497549019E-3</v>
      </c>
    </row>
    <row r="17" spans="1:8">
      <c r="A17" s="2">
        <v>43642</v>
      </c>
      <c r="B17">
        <v>11768.150390999999</v>
      </c>
      <c r="C17">
        <v>11871.849609000001</v>
      </c>
      <c r="D17">
        <v>11757.549805000001</v>
      </c>
      <c r="E17">
        <v>11847.549805000001</v>
      </c>
      <c r="F17">
        <v>11847.549805000001</v>
      </c>
      <c r="G17">
        <v>327900</v>
      </c>
      <c r="H17">
        <f t="shared" si="0"/>
        <v>4.3317785567102227E-3</v>
      </c>
    </row>
    <row r="18" spans="1:8">
      <c r="A18" s="2">
        <v>43643</v>
      </c>
      <c r="B18">
        <v>11860.849609000001</v>
      </c>
      <c r="C18">
        <v>11911.150390999999</v>
      </c>
      <c r="D18">
        <v>11821.049805000001</v>
      </c>
      <c r="E18">
        <v>11841.549805000001</v>
      </c>
      <c r="F18">
        <v>11841.549805000001</v>
      </c>
      <c r="G18">
        <v>480200</v>
      </c>
      <c r="H18">
        <f t="shared" si="0"/>
        <v>-5.0643382798592085E-4</v>
      </c>
    </row>
    <row r="19" spans="1:8">
      <c r="A19" s="2">
        <v>43644</v>
      </c>
      <c r="B19">
        <v>11861.150390999999</v>
      </c>
      <c r="C19">
        <v>11871.700194999999</v>
      </c>
      <c r="D19">
        <v>11775.5</v>
      </c>
      <c r="E19">
        <v>11788.849609000001</v>
      </c>
      <c r="F19">
        <v>11788.849609000001</v>
      </c>
      <c r="G19">
        <v>303900</v>
      </c>
      <c r="H19">
        <f t="shared" si="0"/>
        <v>-4.4504475231567694E-3</v>
      </c>
    </row>
    <row r="20" spans="1:8">
      <c r="A20" s="2">
        <v>43647</v>
      </c>
      <c r="B20">
        <v>11839.900390999999</v>
      </c>
      <c r="C20">
        <v>11884.650390999999</v>
      </c>
      <c r="D20">
        <v>11830.799805000001</v>
      </c>
      <c r="E20">
        <v>11865.599609000001</v>
      </c>
      <c r="F20">
        <v>11865.599609000001</v>
      </c>
      <c r="G20">
        <v>278400</v>
      </c>
      <c r="H20">
        <f t="shared" si="0"/>
        <v>6.5103892699934426E-3</v>
      </c>
    </row>
    <row r="21" spans="1:8">
      <c r="A21" s="2">
        <v>43648</v>
      </c>
      <c r="B21">
        <v>11890.299805000001</v>
      </c>
      <c r="C21">
        <v>11917.450194999999</v>
      </c>
      <c r="D21">
        <v>11814.700194999999</v>
      </c>
      <c r="E21">
        <v>11910.299805000001</v>
      </c>
      <c r="F21">
        <v>11910.299805000001</v>
      </c>
      <c r="G21">
        <v>363200</v>
      </c>
      <c r="H21">
        <f t="shared" si="0"/>
        <v>3.7672091991115975E-3</v>
      </c>
    </row>
    <row r="22" spans="1:8">
      <c r="A22" s="2">
        <v>43649</v>
      </c>
      <c r="B22">
        <v>11932.150390999999</v>
      </c>
      <c r="C22">
        <v>11945.200194999999</v>
      </c>
      <c r="D22">
        <v>11887.049805000001</v>
      </c>
      <c r="E22">
        <v>11916.75</v>
      </c>
      <c r="F22">
        <v>11916.75</v>
      </c>
      <c r="G22">
        <v>340500</v>
      </c>
      <c r="H22">
        <f t="shared" si="0"/>
        <v>5.4156445308720243E-4</v>
      </c>
    </row>
    <row r="23" spans="1:8">
      <c r="A23" s="2">
        <v>43650</v>
      </c>
      <c r="B23">
        <v>11928.799805000001</v>
      </c>
      <c r="C23">
        <v>11969.25</v>
      </c>
      <c r="D23">
        <v>11923.650390999999</v>
      </c>
      <c r="E23">
        <v>11946.75</v>
      </c>
      <c r="F23">
        <v>11946.75</v>
      </c>
      <c r="G23">
        <v>333600</v>
      </c>
      <c r="H23">
        <f t="shared" si="0"/>
        <v>2.5174649128327773E-3</v>
      </c>
    </row>
    <row r="24" spans="1:8">
      <c r="A24" s="2">
        <v>43651</v>
      </c>
      <c r="B24">
        <v>11964.75</v>
      </c>
      <c r="C24">
        <v>11981.75</v>
      </c>
      <c r="D24">
        <v>11797.900390999999</v>
      </c>
      <c r="E24">
        <v>11811.150390999999</v>
      </c>
      <c r="F24">
        <v>11811.150390999999</v>
      </c>
      <c r="G24">
        <v>530700</v>
      </c>
      <c r="H24">
        <f t="shared" si="0"/>
        <v>-1.1350334526126419E-2</v>
      </c>
    </row>
    <row r="25" spans="1:8">
      <c r="A25" s="2">
        <v>43654</v>
      </c>
      <c r="B25">
        <v>11770.400390999999</v>
      </c>
      <c r="C25">
        <v>11771.900390999999</v>
      </c>
      <c r="D25">
        <v>11523.299805000001</v>
      </c>
      <c r="E25">
        <v>11558.599609000001</v>
      </c>
      <c r="F25">
        <v>11558.599609000001</v>
      </c>
      <c r="G25">
        <v>464000</v>
      </c>
      <c r="H25">
        <f t="shared" si="0"/>
        <v>-2.1382403376426405E-2</v>
      </c>
    </row>
    <row r="26" spans="1:8">
      <c r="A26" s="2">
        <v>43655</v>
      </c>
      <c r="B26">
        <v>11531.599609000001</v>
      </c>
      <c r="C26">
        <v>11582.549805000001</v>
      </c>
      <c r="D26">
        <v>11461</v>
      </c>
      <c r="E26">
        <v>11555.900390999999</v>
      </c>
      <c r="F26">
        <v>11555.900390999999</v>
      </c>
      <c r="G26">
        <v>442500</v>
      </c>
      <c r="H26">
        <f t="shared" si="0"/>
        <v>-2.3352465621352979E-4</v>
      </c>
    </row>
    <row r="27" spans="1:8">
      <c r="A27" s="2">
        <v>43656</v>
      </c>
      <c r="B27">
        <v>11536.150390999999</v>
      </c>
      <c r="C27">
        <v>11593.700194999999</v>
      </c>
      <c r="D27">
        <v>11475.650390999999</v>
      </c>
      <c r="E27">
        <v>11498.900390999999</v>
      </c>
      <c r="F27">
        <v>11498.900390999999</v>
      </c>
      <c r="G27">
        <v>337600</v>
      </c>
      <c r="H27">
        <f t="shared" si="0"/>
        <v>-4.9325451130050333E-3</v>
      </c>
    </row>
    <row r="28" spans="1:8">
      <c r="A28" s="2">
        <v>43657</v>
      </c>
      <c r="B28">
        <v>11561.450194999999</v>
      </c>
      <c r="C28">
        <v>11599</v>
      </c>
      <c r="D28">
        <v>11519.5</v>
      </c>
      <c r="E28">
        <v>11582.900390999999</v>
      </c>
      <c r="F28">
        <v>11582.900390999999</v>
      </c>
      <c r="G28">
        <v>317300</v>
      </c>
      <c r="H28">
        <f t="shared" si="0"/>
        <v>7.3050463212765478E-3</v>
      </c>
    </row>
    <row r="29" spans="1:8">
      <c r="A29" s="2">
        <v>43658</v>
      </c>
      <c r="B29">
        <v>11601.150390999999</v>
      </c>
      <c r="C29">
        <v>11639.549805000001</v>
      </c>
      <c r="D29">
        <v>11538.599609000001</v>
      </c>
      <c r="E29">
        <v>11552.5</v>
      </c>
      <c r="F29">
        <v>11552.5</v>
      </c>
      <c r="G29">
        <v>359400</v>
      </c>
      <c r="H29">
        <f t="shared" si="0"/>
        <v>-2.6245922846423295E-3</v>
      </c>
    </row>
    <row r="30" spans="1:8">
      <c r="A30" s="2">
        <v>43661</v>
      </c>
      <c r="B30">
        <v>11614.75</v>
      </c>
      <c r="C30">
        <v>11618.400390999999</v>
      </c>
      <c r="D30">
        <v>11532.299805000001</v>
      </c>
      <c r="E30">
        <v>11588.349609000001</v>
      </c>
      <c r="F30">
        <v>11588.349609000001</v>
      </c>
      <c r="G30">
        <v>368800</v>
      </c>
      <c r="H30">
        <f t="shared" si="0"/>
        <v>3.1031905648128788E-3</v>
      </c>
    </row>
    <row r="31" spans="1:8">
      <c r="A31" s="2">
        <v>43662</v>
      </c>
      <c r="B31">
        <v>11596.650390999999</v>
      </c>
      <c r="C31">
        <v>11670.049805000001</v>
      </c>
      <c r="D31">
        <v>11573.950194999999</v>
      </c>
      <c r="E31">
        <v>11662.599609000001</v>
      </c>
      <c r="F31">
        <v>11662.599609000001</v>
      </c>
      <c r="G31">
        <v>480200</v>
      </c>
      <c r="H31">
        <f t="shared" si="0"/>
        <v>6.4072971997957608E-3</v>
      </c>
    </row>
    <row r="32" spans="1:8">
      <c r="A32" s="2">
        <v>43663</v>
      </c>
      <c r="B32">
        <v>11670.75</v>
      </c>
      <c r="C32">
        <v>11706.650390999999</v>
      </c>
      <c r="D32">
        <v>11651.150390999999</v>
      </c>
      <c r="E32">
        <v>11687.5</v>
      </c>
      <c r="F32">
        <v>11687.5</v>
      </c>
      <c r="G32">
        <v>464800</v>
      </c>
      <c r="H32">
        <f t="shared" si="0"/>
        <v>2.1350635222685383E-3</v>
      </c>
    </row>
    <row r="33" spans="1:8">
      <c r="A33" s="2">
        <v>43664</v>
      </c>
      <c r="B33">
        <v>11675.599609000001</v>
      </c>
      <c r="C33">
        <v>11677.150390999999</v>
      </c>
      <c r="D33">
        <v>11582.400390999999</v>
      </c>
      <c r="E33">
        <v>11596.900390999999</v>
      </c>
      <c r="F33">
        <v>11596.900390999999</v>
      </c>
      <c r="G33">
        <v>498300</v>
      </c>
      <c r="H33">
        <f t="shared" si="0"/>
        <v>-7.7518382032086232E-3</v>
      </c>
    </row>
    <row r="34" spans="1:8">
      <c r="A34" s="2">
        <v>43665</v>
      </c>
      <c r="B34">
        <v>11627.950194999999</v>
      </c>
      <c r="C34">
        <v>11640.349609000001</v>
      </c>
      <c r="D34">
        <v>11399.299805000001</v>
      </c>
      <c r="E34">
        <v>11419.25</v>
      </c>
      <c r="F34">
        <v>11419.25</v>
      </c>
      <c r="G34">
        <v>446000</v>
      </c>
      <c r="H34">
        <f t="shared" si="0"/>
        <v>-1.5318782175439591E-2</v>
      </c>
    </row>
    <row r="35" spans="1:8">
      <c r="A35" s="2">
        <v>43668</v>
      </c>
      <c r="B35">
        <v>11392.849609000001</v>
      </c>
      <c r="C35">
        <v>11398.150390999999</v>
      </c>
      <c r="D35">
        <v>11301.25</v>
      </c>
      <c r="E35">
        <v>11346.200194999999</v>
      </c>
      <c r="F35">
        <v>11346.200194999999</v>
      </c>
      <c r="G35">
        <v>516000</v>
      </c>
      <c r="H35">
        <f t="shared" si="0"/>
        <v>-6.3970755522473506E-3</v>
      </c>
    </row>
    <row r="36" spans="1:8">
      <c r="A36" s="2">
        <v>43669</v>
      </c>
      <c r="B36">
        <v>11372.25</v>
      </c>
      <c r="C36">
        <v>11398.099609000001</v>
      </c>
      <c r="D36">
        <v>11303.150390999999</v>
      </c>
      <c r="E36">
        <v>11331.049805000001</v>
      </c>
      <c r="F36">
        <v>11331.049805000001</v>
      </c>
      <c r="G36">
        <v>500</v>
      </c>
      <c r="H36">
        <f t="shared" si="0"/>
        <v>-1.3352831555603342E-3</v>
      </c>
    </row>
    <row r="37" spans="1:8">
      <c r="A37" s="2">
        <v>43670</v>
      </c>
      <c r="B37">
        <v>11322.450194999999</v>
      </c>
      <c r="C37">
        <v>11359.25</v>
      </c>
      <c r="D37">
        <v>11230.200194999999</v>
      </c>
      <c r="E37">
        <v>11271.299805000001</v>
      </c>
      <c r="F37">
        <v>11271.299805000001</v>
      </c>
      <c r="G37">
        <v>400800</v>
      </c>
      <c r="H37">
        <f t="shared" si="0"/>
        <v>-5.2731212931068742E-3</v>
      </c>
    </row>
    <row r="38" spans="1:8">
      <c r="A38" s="2">
        <v>43671</v>
      </c>
      <c r="B38">
        <v>11290.400390999999</v>
      </c>
      <c r="C38">
        <v>11361.400390999999</v>
      </c>
      <c r="D38">
        <v>11239.349609000001</v>
      </c>
      <c r="E38">
        <v>11252.150390999999</v>
      </c>
      <c r="F38">
        <v>11252.150390999999</v>
      </c>
      <c r="G38">
        <v>537100</v>
      </c>
      <c r="H38">
        <f t="shared" si="0"/>
        <v>-1.6989534775311871E-3</v>
      </c>
    </row>
    <row r="39" spans="1:8">
      <c r="A39" s="2">
        <v>43672</v>
      </c>
      <c r="B39">
        <v>11247.450194999999</v>
      </c>
      <c r="C39">
        <v>11307.349609000001</v>
      </c>
      <c r="D39">
        <v>11210.599609000001</v>
      </c>
      <c r="E39">
        <v>11284.299805000001</v>
      </c>
      <c r="F39">
        <v>11284.299805000001</v>
      </c>
      <c r="G39">
        <v>507000</v>
      </c>
      <c r="H39">
        <f t="shared" si="0"/>
        <v>2.8571795508275434E-3</v>
      </c>
    </row>
    <row r="40" spans="1:8">
      <c r="A40" s="2">
        <v>43675</v>
      </c>
      <c r="B40">
        <v>11307.5</v>
      </c>
      <c r="C40">
        <v>11307.5</v>
      </c>
      <c r="D40">
        <v>11152.75</v>
      </c>
      <c r="E40">
        <v>11189.200194999999</v>
      </c>
      <c r="F40">
        <v>11189.200194999999</v>
      </c>
      <c r="G40">
        <v>468400</v>
      </c>
      <c r="H40">
        <f t="shared" si="0"/>
        <v>-8.4276039845966426E-3</v>
      </c>
    </row>
    <row r="41" spans="1:8">
      <c r="A41" s="2">
        <v>43676</v>
      </c>
      <c r="B41">
        <v>11213.700194999999</v>
      </c>
      <c r="C41">
        <v>11267.099609000001</v>
      </c>
      <c r="D41">
        <v>11072.950194999999</v>
      </c>
      <c r="E41">
        <v>11085.400390999999</v>
      </c>
      <c r="F41">
        <v>11085.400390999999</v>
      </c>
      <c r="G41">
        <v>464700</v>
      </c>
      <c r="H41">
        <f t="shared" si="0"/>
        <v>-9.2767849525459516E-3</v>
      </c>
    </row>
    <row r="42" spans="1:8">
      <c r="A42" s="2">
        <v>43677</v>
      </c>
      <c r="B42">
        <v>11034.049805000001</v>
      </c>
      <c r="C42">
        <v>11144.150390999999</v>
      </c>
      <c r="D42">
        <v>10999.650390999999</v>
      </c>
      <c r="E42">
        <v>11118</v>
      </c>
      <c r="F42">
        <v>11118</v>
      </c>
      <c r="G42">
        <v>520600</v>
      </c>
      <c r="H42">
        <f t="shared" si="0"/>
        <v>2.9407696474786525E-3</v>
      </c>
    </row>
    <row r="43" spans="1:8">
      <c r="A43" s="2">
        <v>43678</v>
      </c>
      <c r="B43">
        <v>11060.200194999999</v>
      </c>
      <c r="C43">
        <v>11076.75</v>
      </c>
      <c r="D43">
        <v>10881</v>
      </c>
      <c r="E43">
        <v>10980</v>
      </c>
      <c r="F43">
        <v>10980</v>
      </c>
      <c r="G43">
        <v>484900</v>
      </c>
      <c r="H43">
        <f t="shared" si="0"/>
        <v>-1.24123043712898E-2</v>
      </c>
    </row>
    <row r="44" spans="1:8">
      <c r="A44" s="2">
        <v>43679</v>
      </c>
      <c r="B44">
        <v>10930.299805000001</v>
      </c>
      <c r="C44">
        <v>11079.799805000001</v>
      </c>
      <c r="D44">
        <v>10849.549805000001</v>
      </c>
      <c r="E44">
        <v>10997.349609000001</v>
      </c>
      <c r="F44">
        <v>10997.349609000001</v>
      </c>
      <c r="G44">
        <v>531000</v>
      </c>
      <c r="H44">
        <f t="shared" si="0"/>
        <v>1.5801101092896886E-3</v>
      </c>
    </row>
    <row r="45" spans="1:8">
      <c r="A45" s="2">
        <v>43682</v>
      </c>
      <c r="B45">
        <v>10895.799805000001</v>
      </c>
      <c r="C45">
        <v>10895.799805000001</v>
      </c>
      <c r="D45">
        <v>10782.599609000001</v>
      </c>
      <c r="E45">
        <v>10862.599609000001</v>
      </c>
      <c r="F45">
        <v>10862.599609000001</v>
      </c>
      <c r="G45">
        <v>491400</v>
      </c>
      <c r="H45">
        <f t="shared" si="0"/>
        <v>-1.2252952283132239E-2</v>
      </c>
    </row>
    <row r="46" spans="1:8">
      <c r="A46" s="2">
        <v>43683</v>
      </c>
      <c r="B46">
        <v>10815.400390999999</v>
      </c>
      <c r="C46">
        <v>11018</v>
      </c>
      <c r="D46">
        <v>10815.400390999999</v>
      </c>
      <c r="E46">
        <v>10948.25</v>
      </c>
      <c r="F46">
        <v>10948.25</v>
      </c>
      <c r="G46">
        <v>502400</v>
      </c>
      <c r="H46">
        <f t="shared" si="0"/>
        <v>7.8848888924374239E-3</v>
      </c>
    </row>
    <row r="47" spans="1:8">
      <c r="A47" s="2">
        <v>43684</v>
      </c>
      <c r="B47">
        <v>10958.099609000001</v>
      </c>
      <c r="C47">
        <v>10975.650390999999</v>
      </c>
      <c r="D47">
        <v>10835.900390999999</v>
      </c>
      <c r="E47">
        <v>10855.5</v>
      </c>
      <c r="F47">
        <v>10855.5</v>
      </c>
      <c r="G47">
        <v>532000</v>
      </c>
      <c r="H47">
        <f t="shared" si="0"/>
        <v>-8.4716735551343819E-3</v>
      </c>
    </row>
    <row r="48" spans="1:8">
      <c r="A48" s="2">
        <v>43685</v>
      </c>
      <c r="B48">
        <v>10899.200194999999</v>
      </c>
      <c r="C48">
        <v>11057.650390999999</v>
      </c>
      <c r="D48">
        <v>10843.25</v>
      </c>
      <c r="E48">
        <v>11032.450194999999</v>
      </c>
      <c r="F48">
        <v>11032.450194999999</v>
      </c>
      <c r="G48">
        <v>468000</v>
      </c>
      <c r="H48">
        <f t="shared" si="0"/>
        <v>1.6300510800976411E-2</v>
      </c>
    </row>
    <row r="49" spans="1:8">
      <c r="A49" s="2">
        <v>43686</v>
      </c>
      <c r="B49">
        <v>11087.900390999999</v>
      </c>
      <c r="C49">
        <v>11181.299805000001</v>
      </c>
      <c r="D49">
        <v>11063.150390999999</v>
      </c>
      <c r="E49">
        <v>11109.650390999999</v>
      </c>
      <c r="F49">
        <v>11109.650390999999</v>
      </c>
      <c r="G49">
        <v>522000</v>
      </c>
      <c r="H49">
        <f t="shared" si="0"/>
        <v>6.9975567199920437E-3</v>
      </c>
    </row>
    <row r="50" spans="1:8">
      <c r="A50" s="2">
        <v>43690</v>
      </c>
      <c r="B50">
        <v>11139.400390999999</v>
      </c>
      <c r="C50">
        <v>11145.900390999999</v>
      </c>
      <c r="D50">
        <v>10901.599609000001</v>
      </c>
      <c r="E50">
        <v>10925.849609000001</v>
      </c>
      <c r="F50">
        <v>10925.849609000001</v>
      </c>
      <c r="G50">
        <v>600</v>
      </c>
      <c r="H50">
        <f t="shared" si="0"/>
        <v>-1.6544245366073504E-2</v>
      </c>
    </row>
    <row r="51" spans="1:8">
      <c r="A51" s="2">
        <v>43691</v>
      </c>
      <c r="B51">
        <v>11003.25</v>
      </c>
      <c r="C51">
        <v>11077.349609000001</v>
      </c>
      <c r="D51">
        <v>10935.849609000001</v>
      </c>
      <c r="E51">
        <v>11029.400390999999</v>
      </c>
      <c r="F51">
        <v>11029.400390999999</v>
      </c>
      <c r="G51">
        <v>500</v>
      </c>
      <c r="H51">
        <f t="shared" si="0"/>
        <v>9.4775954004254342E-3</v>
      </c>
    </row>
    <row r="52" spans="1:8">
      <c r="A52" s="2">
        <v>43693</v>
      </c>
      <c r="B52">
        <v>11043.650390999999</v>
      </c>
      <c r="C52">
        <v>11068.549805000001</v>
      </c>
      <c r="D52">
        <v>10924.299805000001</v>
      </c>
      <c r="E52">
        <v>11047.799805000001</v>
      </c>
      <c r="F52">
        <v>11047.799805000001</v>
      </c>
      <c r="G52">
        <v>500</v>
      </c>
      <c r="H52">
        <f t="shared" si="0"/>
        <v>1.6682152562903856E-3</v>
      </c>
    </row>
    <row r="53" spans="1:8">
      <c r="A53" s="2">
        <v>43696</v>
      </c>
      <c r="B53">
        <v>11094.799805000001</v>
      </c>
      <c r="C53">
        <v>11146.900390999999</v>
      </c>
      <c r="D53">
        <v>11037.849609000001</v>
      </c>
      <c r="E53">
        <v>11053.900390999999</v>
      </c>
      <c r="F53">
        <v>11053.900390999999</v>
      </c>
      <c r="G53">
        <v>400</v>
      </c>
      <c r="H53">
        <f t="shared" si="0"/>
        <v>5.5219918062215977E-4</v>
      </c>
    </row>
    <row r="54" spans="1:8">
      <c r="A54" s="2">
        <v>43697</v>
      </c>
      <c r="B54">
        <v>11047.650390999999</v>
      </c>
      <c r="C54">
        <v>11049.849609000001</v>
      </c>
      <c r="D54">
        <v>10986.700194999999</v>
      </c>
      <c r="E54">
        <v>11017</v>
      </c>
      <c r="F54">
        <v>11017</v>
      </c>
      <c r="G54">
        <v>400</v>
      </c>
      <c r="H54">
        <f t="shared" si="0"/>
        <v>-3.3382235857709764E-3</v>
      </c>
    </row>
    <row r="55" spans="1:8">
      <c r="A55" s="2">
        <v>43698</v>
      </c>
      <c r="B55">
        <v>11018.150390999999</v>
      </c>
      <c r="C55">
        <v>11034.200194999999</v>
      </c>
      <c r="D55">
        <v>10906.650390999999</v>
      </c>
      <c r="E55">
        <v>10918.700194999999</v>
      </c>
      <c r="F55">
        <v>10918.700194999999</v>
      </c>
      <c r="G55">
        <v>600</v>
      </c>
      <c r="H55">
        <f t="shared" si="0"/>
        <v>-8.9225565035854198E-3</v>
      </c>
    </row>
    <row r="56" spans="1:8">
      <c r="A56" s="2">
        <v>43699</v>
      </c>
      <c r="B56">
        <v>10905.299805000001</v>
      </c>
      <c r="C56">
        <v>10908.25</v>
      </c>
      <c r="D56">
        <v>10718.299805000001</v>
      </c>
      <c r="E56">
        <v>10741.349609000001</v>
      </c>
      <c r="F56">
        <v>10741.349609000001</v>
      </c>
      <c r="G56">
        <v>700</v>
      </c>
      <c r="H56">
        <f t="shared" si="0"/>
        <v>-1.6242829533978122E-2</v>
      </c>
    </row>
    <row r="57" spans="1:8">
      <c r="A57" s="2">
        <v>43700</v>
      </c>
      <c r="B57">
        <v>10699.599609000001</v>
      </c>
      <c r="C57">
        <v>10862.549805000001</v>
      </c>
      <c r="D57">
        <v>10637.150390999999</v>
      </c>
      <c r="E57">
        <v>10829.349609000001</v>
      </c>
      <c r="F57">
        <v>10829.349609000001</v>
      </c>
      <c r="G57">
        <v>700</v>
      </c>
      <c r="H57">
        <f t="shared" si="0"/>
        <v>8.1926390261300355E-3</v>
      </c>
    </row>
    <row r="58" spans="1:8">
      <c r="A58" s="2">
        <v>43703</v>
      </c>
      <c r="B58">
        <v>11000.299805000001</v>
      </c>
      <c r="C58">
        <v>11070.299805000001</v>
      </c>
      <c r="D58">
        <v>10756.549805000001</v>
      </c>
      <c r="E58">
        <v>11057.849609000001</v>
      </c>
      <c r="F58">
        <v>11057.849609000001</v>
      </c>
      <c r="G58">
        <v>700</v>
      </c>
      <c r="H58">
        <f t="shared" si="0"/>
        <v>2.110006678610684E-2</v>
      </c>
    </row>
    <row r="59" spans="1:8">
      <c r="A59" s="2">
        <v>43704</v>
      </c>
      <c r="B59">
        <v>11106.549805000001</v>
      </c>
      <c r="C59">
        <v>11141.75</v>
      </c>
      <c r="D59">
        <v>11049.5</v>
      </c>
      <c r="E59">
        <v>11105.349609000001</v>
      </c>
      <c r="F59">
        <v>11105.349609000001</v>
      </c>
      <c r="G59">
        <v>700</v>
      </c>
      <c r="H59">
        <f t="shared" si="0"/>
        <v>4.2955910669412317E-3</v>
      </c>
    </row>
    <row r="60" spans="1:8">
      <c r="A60" s="2">
        <v>43705</v>
      </c>
      <c r="B60">
        <v>11101.299805000001</v>
      </c>
      <c r="C60">
        <v>11129.650390999999</v>
      </c>
      <c r="D60">
        <v>10987.650390999999</v>
      </c>
      <c r="E60">
        <v>11046.099609000001</v>
      </c>
      <c r="F60">
        <v>11046.099609000001</v>
      </c>
      <c r="G60">
        <v>500</v>
      </c>
      <c r="H60">
        <f t="shared" si="0"/>
        <v>-5.3352665234404325E-3</v>
      </c>
    </row>
    <row r="61" spans="1:8">
      <c r="A61" s="2">
        <v>43706</v>
      </c>
      <c r="B61">
        <v>10996.049805000001</v>
      </c>
      <c r="C61">
        <v>11021.099609000001</v>
      </c>
      <c r="D61">
        <v>10922.400390999999</v>
      </c>
      <c r="E61">
        <v>10948.299805000001</v>
      </c>
      <c r="F61">
        <v>10948.299805000001</v>
      </c>
      <c r="G61">
        <v>600</v>
      </c>
      <c r="H61">
        <f t="shared" si="0"/>
        <v>-8.8537861744715889E-3</v>
      </c>
    </row>
    <row r="62" spans="1:8">
      <c r="A62" s="2">
        <v>43707</v>
      </c>
      <c r="B62">
        <v>10987.799805000001</v>
      </c>
      <c r="C62">
        <v>11042.599609000001</v>
      </c>
      <c r="D62">
        <v>10874.799805000001</v>
      </c>
      <c r="E62">
        <v>11023.25</v>
      </c>
      <c r="F62">
        <v>11023.25</v>
      </c>
      <c r="G62">
        <v>600</v>
      </c>
      <c r="H62">
        <f t="shared" si="0"/>
        <v>6.8458296114406996E-3</v>
      </c>
    </row>
    <row r="63" spans="1:8">
      <c r="A63" s="2">
        <v>43711</v>
      </c>
      <c r="B63">
        <v>10960.950194999999</v>
      </c>
      <c r="C63">
        <v>10967.5</v>
      </c>
      <c r="D63">
        <v>10772.700194999999</v>
      </c>
      <c r="E63">
        <v>10797.900390999999</v>
      </c>
      <c r="F63">
        <v>10797.900390999999</v>
      </c>
      <c r="G63">
        <v>0</v>
      </c>
      <c r="H63">
        <f t="shared" si="0"/>
        <v>-2.0443118771687186E-2</v>
      </c>
    </row>
    <row r="64" spans="1:8">
      <c r="A64" s="2">
        <v>43712</v>
      </c>
      <c r="B64">
        <v>10790.400390999999</v>
      </c>
      <c r="C64">
        <v>10858.75</v>
      </c>
      <c r="D64">
        <v>10746.349609000001</v>
      </c>
      <c r="E64">
        <v>10844.650390999999</v>
      </c>
      <c r="F64">
        <v>10844.650390999999</v>
      </c>
      <c r="G64">
        <v>500</v>
      </c>
      <c r="H64">
        <f t="shared" si="0"/>
        <v>4.3295454030087104E-3</v>
      </c>
    </row>
    <row r="65" spans="1:8">
      <c r="A65" s="2">
        <v>43713</v>
      </c>
      <c r="B65">
        <v>10860.950194999999</v>
      </c>
      <c r="C65">
        <v>10920.099609000001</v>
      </c>
      <c r="D65">
        <v>10816</v>
      </c>
      <c r="E65">
        <v>10847.900390999999</v>
      </c>
      <c r="F65">
        <v>10847.900390999999</v>
      </c>
      <c r="G65">
        <v>600</v>
      </c>
      <c r="H65">
        <f t="shared" si="0"/>
        <v>2.9968693160428505E-4</v>
      </c>
    </row>
    <row r="66" spans="1:8">
      <c r="A66" s="2">
        <v>43714</v>
      </c>
      <c r="B66">
        <v>10883.799805000001</v>
      </c>
      <c r="C66">
        <v>10957.049805000001</v>
      </c>
      <c r="D66">
        <v>10867.450194999999</v>
      </c>
      <c r="E66">
        <v>10946.200194999999</v>
      </c>
      <c r="F66">
        <v>10946.200194999999</v>
      </c>
      <c r="G66">
        <v>500</v>
      </c>
      <c r="H66">
        <f t="shared" si="0"/>
        <v>9.0616433094790408E-3</v>
      </c>
    </row>
    <row r="67" spans="1:8">
      <c r="A67" s="2">
        <v>43717</v>
      </c>
      <c r="B67">
        <v>10936.700194999999</v>
      </c>
      <c r="C67">
        <v>11028.849609000001</v>
      </c>
      <c r="D67">
        <v>10889.799805000001</v>
      </c>
      <c r="E67">
        <v>11003.049805000001</v>
      </c>
      <c r="F67">
        <v>11003.049805000001</v>
      </c>
      <c r="G67">
        <v>400</v>
      </c>
      <c r="H67">
        <f t="shared" si="0"/>
        <v>5.1935474399571885E-3</v>
      </c>
    </row>
    <row r="68" spans="1:8">
      <c r="A68" s="2">
        <v>43719</v>
      </c>
      <c r="B68">
        <v>11028.5</v>
      </c>
      <c r="C68">
        <v>11054.799805000001</v>
      </c>
      <c r="D68">
        <v>11011.650390999999</v>
      </c>
      <c r="E68">
        <v>11035.700194999999</v>
      </c>
      <c r="F68">
        <v>11035.700194999999</v>
      </c>
      <c r="G68">
        <v>700</v>
      </c>
      <c r="H68">
        <f t="shared" si="0"/>
        <v>2.9673945477518338E-3</v>
      </c>
    </row>
    <row r="69" spans="1:8">
      <c r="A69" s="2">
        <v>43720</v>
      </c>
      <c r="B69">
        <v>11058.299805000001</v>
      </c>
      <c r="C69">
        <v>11081.75</v>
      </c>
      <c r="D69">
        <v>10964.950194999999</v>
      </c>
      <c r="E69">
        <v>10982.799805000001</v>
      </c>
      <c r="F69">
        <v>10982.799805000001</v>
      </c>
      <c r="G69">
        <v>600</v>
      </c>
      <c r="H69">
        <f t="shared" ref="H69:H132" si="1">(F69-F68)/F68</f>
        <v>-4.7935689684617134E-3</v>
      </c>
    </row>
    <row r="70" spans="1:8">
      <c r="A70" s="2">
        <v>43721</v>
      </c>
      <c r="B70">
        <v>10986.799805000001</v>
      </c>
      <c r="C70">
        <v>11084.450194999999</v>
      </c>
      <c r="D70">
        <v>10945.75</v>
      </c>
      <c r="E70">
        <v>11075.900390999999</v>
      </c>
      <c r="F70">
        <v>11075.900390999999</v>
      </c>
      <c r="G70">
        <v>600</v>
      </c>
      <c r="H70">
        <f t="shared" si="1"/>
        <v>8.4769446455369175E-3</v>
      </c>
    </row>
    <row r="71" spans="1:8">
      <c r="A71" s="2">
        <v>43724</v>
      </c>
      <c r="B71">
        <v>10994.849609000001</v>
      </c>
      <c r="C71">
        <v>11052.700194999999</v>
      </c>
      <c r="D71">
        <v>10968.200194999999</v>
      </c>
      <c r="E71">
        <v>11003.5</v>
      </c>
      <c r="F71">
        <v>11003.5</v>
      </c>
      <c r="G71">
        <v>400</v>
      </c>
      <c r="H71">
        <f t="shared" si="1"/>
        <v>-6.5367499204696689E-3</v>
      </c>
    </row>
    <row r="72" spans="1:8">
      <c r="A72" s="2">
        <v>43725</v>
      </c>
      <c r="B72">
        <v>11000.099609000001</v>
      </c>
      <c r="C72">
        <v>11000.099609000001</v>
      </c>
      <c r="D72">
        <v>10796.5</v>
      </c>
      <c r="E72">
        <v>10817.599609000001</v>
      </c>
      <c r="F72">
        <v>10817.599609000001</v>
      </c>
      <c r="G72">
        <v>500</v>
      </c>
      <c r="H72">
        <f t="shared" si="1"/>
        <v>-1.6894659971827077E-2</v>
      </c>
    </row>
    <row r="73" spans="1:8">
      <c r="A73" s="2">
        <v>43726</v>
      </c>
      <c r="B73">
        <v>10872.799805000001</v>
      </c>
      <c r="C73">
        <v>10885.150390999999</v>
      </c>
      <c r="D73">
        <v>10804.849609000001</v>
      </c>
      <c r="E73">
        <v>10840.650390999999</v>
      </c>
      <c r="F73">
        <v>10840.650390999999</v>
      </c>
      <c r="G73">
        <v>500</v>
      </c>
      <c r="H73">
        <f t="shared" si="1"/>
        <v>2.1308592324697155E-3</v>
      </c>
    </row>
    <row r="74" spans="1:8">
      <c r="A74" s="2">
        <v>43727</v>
      </c>
      <c r="B74">
        <v>10845.200194999999</v>
      </c>
      <c r="C74">
        <v>10845.200194999999</v>
      </c>
      <c r="D74">
        <v>10670.25</v>
      </c>
      <c r="E74">
        <v>10704.799805000001</v>
      </c>
      <c r="F74">
        <v>10704.799805000001</v>
      </c>
      <c r="G74">
        <v>600</v>
      </c>
      <c r="H74">
        <f t="shared" si="1"/>
        <v>-1.2531589996923338E-2</v>
      </c>
    </row>
    <row r="75" spans="1:8">
      <c r="A75" s="2">
        <v>43728</v>
      </c>
      <c r="B75">
        <v>10746.799805000001</v>
      </c>
      <c r="C75">
        <v>11381.900390999999</v>
      </c>
      <c r="D75">
        <v>10691</v>
      </c>
      <c r="E75">
        <v>11274.200194999999</v>
      </c>
      <c r="F75">
        <v>11274.200194999999</v>
      </c>
      <c r="G75">
        <v>1400</v>
      </c>
      <c r="H75">
        <f t="shared" si="1"/>
        <v>5.3191129247839197E-2</v>
      </c>
    </row>
    <row r="76" spans="1:8">
      <c r="A76" s="2">
        <v>43731</v>
      </c>
      <c r="B76">
        <v>11542.700194999999</v>
      </c>
      <c r="C76">
        <v>11694.849609000001</v>
      </c>
      <c r="D76">
        <v>11471.349609000001</v>
      </c>
      <c r="E76">
        <v>11600.200194999999</v>
      </c>
      <c r="F76">
        <v>11600.200194999999</v>
      </c>
      <c r="G76">
        <v>900</v>
      </c>
      <c r="H76">
        <f t="shared" si="1"/>
        <v>2.8915576658340509E-2</v>
      </c>
    </row>
    <row r="77" spans="1:8">
      <c r="A77" s="2">
        <v>43732</v>
      </c>
      <c r="B77">
        <v>11590.700194999999</v>
      </c>
      <c r="C77">
        <v>11655.049805000001</v>
      </c>
      <c r="D77">
        <v>11539.200194999999</v>
      </c>
      <c r="E77">
        <v>11588.200194999999</v>
      </c>
      <c r="F77">
        <v>11588.200194999999</v>
      </c>
      <c r="G77">
        <v>700</v>
      </c>
      <c r="H77">
        <f t="shared" si="1"/>
        <v>-1.0344649056291566E-3</v>
      </c>
    </row>
    <row r="78" spans="1:8">
      <c r="A78" s="2">
        <v>43733</v>
      </c>
      <c r="B78">
        <v>11564.849609000001</v>
      </c>
      <c r="C78">
        <v>11564.950194999999</v>
      </c>
      <c r="D78">
        <v>11416.099609000001</v>
      </c>
      <c r="E78">
        <v>11440.200194999999</v>
      </c>
      <c r="F78">
        <v>11440.200194999999</v>
      </c>
      <c r="G78">
        <v>600</v>
      </c>
      <c r="H78">
        <f t="shared" si="1"/>
        <v>-1.2771612287459278E-2</v>
      </c>
    </row>
    <row r="79" spans="1:8">
      <c r="A79" s="2">
        <v>43734</v>
      </c>
      <c r="B79">
        <v>11469.849609000001</v>
      </c>
      <c r="C79">
        <v>11610.849609000001</v>
      </c>
      <c r="D79">
        <v>11466.349609000001</v>
      </c>
      <c r="E79">
        <v>11571.200194999999</v>
      </c>
      <c r="F79">
        <v>11571.200194999999</v>
      </c>
      <c r="G79">
        <v>800</v>
      </c>
      <c r="H79">
        <f t="shared" si="1"/>
        <v>1.1450848566203785E-2</v>
      </c>
    </row>
    <row r="80" spans="1:8">
      <c r="A80" s="2">
        <v>43735</v>
      </c>
      <c r="B80">
        <v>11556.349609000001</v>
      </c>
      <c r="C80">
        <v>11593.599609000001</v>
      </c>
      <c r="D80">
        <v>11499.75</v>
      </c>
      <c r="E80">
        <v>11512.400390999999</v>
      </c>
      <c r="F80">
        <v>11512.400390999999</v>
      </c>
      <c r="G80">
        <v>700</v>
      </c>
      <c r="H80">
        <f t="shared" si="1"/>
        <v>-5.0815648341654349E-3</v>
      </c>
    </row>
    <row r="81" spans="1:8">
      <c r="A81" s="2">
        <v>43738</v>
      </c>
      <c r="B81">
        <v>11491.150390999999</v>
      </c>
      <c r="C81">
        <v>11508.25</v>
      </c>
      <c r="D81">
        <v>11390.799805000001</v>
      </c>
      <c r="E81">
        <v>11474.450194999999</v>
      </c>
      <c r="F81">
        <v>11474.450194999999</v>
      </c>
      <c r="G81">
        <v>800</v>
      </c>
      <c r="H81">
        <f t="shared" si="1"/>
        <v>-3.2964624848930675E-3</v>
      </c>
    </row>
    <row r="82" spans="1:8">
      <c r="A82" s="2">
        <v>43739</v>
      </c>
      <c r="B82">
        <v>11515.400390999999</v>
      </c>
      <c r="C82">
        <v>11554.200194999999</v>
      </c>
      <c r="D82">
        <v>11247.900390999999</v>
      </c>
      <c r="E82">
        <v>11359.900390999999</v>
      </c>
      <c r="F82">
        <v>11359.900390999999</v>
      </c>
      <c r="G82">
        <v>1300</v>
      </c>
      <c r="H82">
        <f t="shared" si="1"/>
        <v>-9.9830320453972946E-3</v>
      </c>
    </row>
    <row r="83" spans="1:8">
      <c r="A83" s="2">
        <v>43741</v>
      </c>
      <c r="B83">
        <v>11322.25</v>
      </c>
      <c r="C83">
        <v>11370.400390999999</v>
      </c>
      <c r="D83">
        <v>11257.349609000001</v>
      </c>
      <c r="E83">
        <v>11314</v>
      </c>
      <c r="F83">
        <v>11314</v>
      </c>
      <c r="G83">
        <v>1000</v>
      </c>
      <c r="H83">
        <f t="shared" si="1"/>
        <v>-4.0405628060228667E-3</v>
      </c>
    </row>
    <row r="84" spans="1:8">
      <c r="A84" s="2">
        <v>43742</v>
      </c>
      <c r="B84">
        <v>11388.450194999999</v>
      </c>
      <c r="C84">
        <v>11400.299805000001</v>
      </c>
      <c r="D84">
        <v>11158.349609000001</v>
      </c>
      <c r="E84">
        <v>11174.75</v>
      </c>
      <c r="F84">
        <v>11174.75</v>
      </c>
      <c r="G84">
        <v>900</v>
      </c>
      <c r="H84">
        <f t="shared" si="1"/>
        <v>-1.2307760296977197E-2</v>
      </c>
    </row>
    <row r="85" spans="1:8">
      <c r="A85" s="2">
        <v>43745</v>
      </c>
      <c r="B85">
        <v>11196.200194999999</v>
      </c>
      <c r="C85">
        <v>11233.849609000001</v>
      </c>
      <c r="D85">
        <v>11112.650390999999</v>
      </c>
      <c r="E85">
        <v>11126.400390999999</v>
      </c>
      <c r="F85">
        <v>11126.400390999999</v>
      </c>
      <c r="G85">
        <v>700</v>
      </c>
      <c r="H85">
        <f t="shared" si="1"/>
        <v>-4.3266837289425517E-3</v>
      </c>
    </row>
    <row r="86" spans="1:8">
      <c r="A86" s="2">
        <v>43747</v>
      </c>
      <c r="B86">
        <v>11152.950194999999</v>
      </c>
      <c r="C86">
        <v>11321.599609000001</v>
      </c>
      <c r="D86">
        <v>11090.150390999999</v>
      </c>
      <c r="E86">
        <v>11313.299805000001</v>
      </c>
      <c r="F86">
        <v>11313.299805000001</v>
      </c>
      <c r="G86">
        <v>700</v>
      </c>
      <c r="H86">
        <f t="shared" si="1"/>
        <v>1.6797832850881572E-2</v>
      </c>
    </row>
    <row r="87" spans="1:8">
      <c r="A87" s="2">
        <v>43748</v>
      </c>
      <c r="B87">
        <v>11280.5</v>
      </c>
      <c r="C87">
        <v>11293.349609000001</v>
      </c>
      <c r="D87">
        <v>11208.549805000001</v>
      </c>
      <c r="E87">
        <v>11234.549805000001</v>
      </c>
      <c r="F87">
        <v>11234.549805000001</v>
      </c>
      <c r="G87">
        <v>600</v>
      </c>
      <c r="H87">
        <f t="shared" si="1"/>
        <v>-6.9608338289767436E-3</v>
      </c>
    </row>
    <row r="88" spans="1:8">
      <c r="A88" s="2">
        <v>43749</v>
      </c>
      <c r="B88">
        <v>11257.700194999999</v>
      </c>
      <c r="C88">
        <v>11362.900390999999</v>
      </c>
      <c r="D88">
        <v>11189.400390999999</v>
      </c>
      <c r="E88">
        <v>11305.049805000001</v>
      </c>
      <c r="F88">
        <v>11305.049805000001</v>
      </c>
      <c r="G88">
        <v>700</v>
      </c>
      <c r="H88">
        <f t="shared" si="1"/>
        <v>6.275284833275969E-3</v>
      </c>
    </row>
    <row r="89" spans="1:8">
      <c r="A89" s="2">
        <v>43752</v>
      </c>
      <c r="B89">
        <v>11335.900390999999</v>
      </c>
      <c r="C89">
        <v>11420.450194999999</v>
      </c>
      <c r="D89">
        <v>11290.049805000001</v>
      </c>
      <c r="E89">
        <v>11341.150390999999</v>
      </c>
      <c r="F89">
        <v>11341.150390999999</v>
      </c>
      <c r="G89">
        <v>600</v>
      </c>
      <c r="H89">
        <f t="shared" si="1"/>
        <v>3.1933150780133739E-3</v>
      </c>
    </row>
    <row r="90" spans="1:8">
      <c r="A90" s="2">
        <v>43753</v>
      </c>
      <c r="B90">
        <v>11360.849609000001</v>
      </c>
      <c r="C90">
        <v>11462.349609000001</v>
      </c>
      <c r="D90">
        <v>11342.099609000001</v>
      </c>
      <c r="E90">
        <v>11428.299805000001</v>
      </c>
      <c r="F90">
        <v>11428.299805000001</v>
      </c>
      <c r="G90">
        <v>500</v>
      </c>
      <c r="H90">
        <f t="shared" si="1"/>
        <v>7.6843539672272164E-3</v>
      </c>
    </row>
    <row r="91" spans="1:8">
      <c r="A91" s="2">
        <v>43754</v>
      </c>
      <c r="B91">
        <v>11464.950194999999</v>
      </c>
      <c r="C91">
        <v>11481.049805000001</v>
      </c>
      <c r="D91">
        <v>11411.099609000001</v>
      </c>
      <c r="E91">
        <v>11464</v>
      </c>
      <c r="F91">
        <v>11464</v>
      </c>
      <c r="G91">
        <v>500</v>
      </c>
      <c r="H91">
        <f t="shared" si="1"/>
        <v>3.1238413070315352E-3</v>
      </c>
    </row>
    <row r="92" spans="1:8">
      <c r="A92" s="2">
        <v>43755</v>
      </c>
      <c r="B92">
        <v>11466.299805000001</v>
      </c>
      <c r="C92">
        <v>11599.099609000001</v>
      </c>
      <c r="D92">
        <v>11439.650390999999</v>
      </c>
      <c r="E92">
        <v>11586.349609000001</v>
      </c>
      <c r="F92">
        <v>11586.349609000001</v>
      </c>
      <c r="G92">
        <v>800</v>
      </c>
      <c r="H92">
        <f t="shared" si="1"/>
        <v>1.0672506018841659E-2</v>
      </c>
    </row>
    <row r="93" spans="1:8">
      <c r="A93" s="2">
        <v>43756</v>
      </c>
      <c r="B93">
        <v>11580.299805000001</v>
      </c>
      <c r="C93">
        <v>11684.700194999999</v>
      </c>
      <c r="D93">
        <v>11553.150390999999</v>
      </c>
      <c r="E93">
        <v>11661.849609000001</v>
      </c>
      <c r="F93">
        <v>11661.849609000001</v>
      </c>
      <c r="G93">
        <v>900</v>
      </c>
      <c r="H93">
        <f t="shared" si="1"/>
        <v>6.5162887836004357E-3</v>
      </c>
    </row>
    <row r="94" spans="1:8">
      <c r="A94" s="2">
        <v>43760</v>
      </c>
      <c r="B94">
        <v>11657.150390999999</v>
      </c>
      <c r="C94">
        <v>11714.349609000001</v>
      </c>
      <c r="D94">
        <v>11573.650390999999</v>
      </c>
      <c r="E94">
        <v>11588.349609000001</v>
      </c>
      <c r="F94">
        <v>11588.349609000001</v>
      </c>
      <c r="G94">
        <v>900</v>
      </c>
      <c r="H94">
        <f t="shared" si="1"/>
        <v>-6.3026022855994105E-3</v>
      </c>
    </row>
    <row r="95" spans="1:8">
      <c r="A95" s="2">
        <v>43761</v>
      </c>
      <c r="B95">
        <v>11596.200194999999</v>
      </c>
      <c r="C95">
        <v>11651.599609000001</v>
      </c>
      <c r="D95">
        <v>11554.400390999999</v>
      </c>
      <c r="E95">
        <v>11604.099609000001</v>
      </c>
      <c r="F95">
        <v>11604.099609000001</v>
      </c>
      <c r="G95">
        <v>700</v>
      </c>
      <c r="H95">
        <f t="shared" si="1"/>
        <v>1.3591236484415249E-3</v>
      </c>
    </row>
    <row r="96" spans="1:8">
      <c r="A96" s="2">
        <v>43762</v>
      </c>
      <c r="B96">
        <v>11661.650390999999</v>
      </c>
      <c r="C96">
        <v>11679.599609000001</v>
      </c>
      <c r="D96">
        <v>11534.650390999999</v>
      </c>
      <c r="E96">
        <v>11582.599609000001</v>
      </c>
      <c r="F96">
        <v>11582.599609000001</v>
      </c>
      <c r="G96">
        <v>700</v>
      </c>
      <c r="H96">
        <f t="shared" si="1"/>
        <v>-1.8527934716559015E-3</v>
      </c>
    </row>
    <row r="97" spans="1:8">
      <c r="A97" s="2">
        <v>43763</v>
      </c>
      <c r="B97">
        <v>11646.150390999999</v>
      </c>
      <c r="C97">
        <v>11646.900390999999</v>
      </c>
      <c r="D97">
        <v>11490.75</v>
      </c>
      <c r="E97">
        <v>11583.900390999999</v>
      </c>
      <c r="F97">
        <v>11583.900390999999</v>
      </c>
      <c r="G97">
        <v>800</v>
      </c>
      <c r="H97">
        <f t="shared" si="1"/>
        <v>1.1230484035619182E-4</v>
      </c>
    </row>
    <row r="98" spans="1:8">
      <c r="A98" s="2">
        <v>43767</v>
      </c>
      <c r="B98">
        <v>11643.950194999999</v>
      </c>
      <c r="C98">
        <v>11809.400390999999</v>
      </c>
      <c r="D98">
        <v>11627.349609000001</v>
      </c>
      <c r="E98">
        <v>11786.849609000001</v>
      </c>
      <c r="F98">
        <v>11786.849609000001</v>
      </c>
      <c r="G98">
        <v>1000</v>
      </c>
      <c r="H98">
        <f t="shared" si="1"/>
        <v>1.751993811667105E-2</v>
      </c>
    </row>
    <row r="99" spans="1:8">
      <c r="A99" s="2">
        <v>43768</v>
      </c>
      <c r="B99">
        <v>11883.900390999999</v>
      </c>
      <c r="C99">
        <v>11883.950194999999</v>
      </c>
      <c r="D99">
        <v>11784.450194999999</v>
      </c>
      <c r="E99">
        <v>11844.099609000001</v>
      </c>
      <c r="F99">
        <v>11844.099609000001</v>
      </c>
      <c r="G99">
        <v>700</v>
      </c>
      <c r="H99">
        <f t="shared" si="1"/>
        <v>4.8571078701374138E-3</v>
      </c>
    </row>
    <row r="100" spans="1:8">
      <c r="A100" s="2">
        <v>43769</v>
      </c>
      <c r="B100">
        <v>11890.450194999999</v>
      </c>
      <c r="C100">
        <v>11945</v>
      </c>
      <c r="D100">
        <v>11855.099609000001</v>
      </c>
      <c r="E100">
        <v>11877.450194999999</v>
      </c>
      <c r="F100">
        <v>11877.450194999999</v>
      </c>
      <c r="G100">
        <v>1400</v>
      </c>
      <c r="H100">
        <f t="shared" si="1"/>
        <v>2.8157974941933517E-3</v>
      </c>
    </row>
    <row r="101" spans="1:8">
      <c r="A101" s="2">
        <v>43770</v>
      </c>
      <c r="B101">
        <v>11886.599609000001</v>
      </c>
      <c r="C101">
        <v>11918.299805000001</v>
      </c>
      <c r="D101">
        <v>11843.349609000001</v>
      </c>
      <c r="E101">
        <v>11890.599609000001</v>
      </c>
      <c r="F101">
        <v>11890.599609000001</v>
      </c>
      <c r="G101">
        <v>900</v>
      </c>
      <c r="H101">
        <f t="shared" si="1"/>
        <v>1.1070906452242415E-3</v>
      </c>
    </row>
    <row r="102" spans="1:8">
      <c r="A102" s="2">
        <v>43773</v>
      </c>
      <c r="B102">
        <v>11928.900390999999</v>
      </c>
      <c r="C102">
        <v>11989.150390999999</v>
      </c>
      <c r="D102">
        <v>11905.349609000001</v>
      </c>
      <c r="E102">
        <v>11941.299805000001</v>
      </c>
      <c r="F102">
        <v>11941.299805000001</v>
      </c>
      <c r="G102">
        <v>800</v>
      </c>
      <c r="H102">
        <f t="shared" si="1"/>
        <v>4.2638889263098868E-3</v>
      </c>
    </row>
    <row r="103" spans="1:8">
      <c r="A103" s="2">
        <v>43774</v>
      </c>
      <c r="B103">
        <v>11974.599609000001</v>
      </c>
      <c r="C103">
        <v>11978.950194999999</v>
      </c>
      <c r="D103">
        <v>11861.900390999999</v>
      </c>
      <c r="E103">
        <v>11917.200194999999</v>
      </c>
      <c r="F103">
        <v>11917.200194999999</v>
      </c>
      <c r="G103">
        <v>600</v>
      </c>
      <c r="H103">
        <f t="shared" si="1"/>
        <v>-2.01817309619094E-3</v>
      </c>
    </row>
    <row r="104" spans="1:8">
      <c r="A104" s="2">
        <v>43775</v>
      </c>
      <c r="B104">
        <v>11911.5</v>
      </c>
      <c r="C104">
        <v>12002.900390999999</v>
      </c>
      <c r="D104">
        <v>11850.25</v>
      </c>
      <c r="E104">
        <v>11966.049805000001</v>
      </c>
      <c r="F104">
        <v>11966.049805000001</v>
      </c>
      <c r="G104">
        <v>600</v>
      </c>
      <c r="H104">
        <f t="shared" si="1"/>
        <v>4.0990844494243322E-3</v>
      </c>
    </row>
    <row r="105" spans="1:8">
      <c r="A105" s="2">
        <v>43776</v>
      </c>
      <c r="B105">
        <v>12021.099609000001</v>
      </c>
      <c r="C105">
        <v>12021.400390999999</v>
      </c>
      <c r="D105">
        <v>11946.849609000001</v>
      </c>
      <c r="E105">
        <v>12012.049805000001</v>
      </c>
      <c r="F105">
        <v>12012.049805000001</v>
      </c>
      <c r="G105">
        <v>600</v>
      </c>
      <c r="H105">
        <f t="shared" si="1"/>
        <v>3.8442093046260721E-3</v>
      </c>
    </row>
    <row r="106" spans="1:8">
      <c r="A106" s="2">
        <v>43777</v>
      </c>
      <c r="B106">
        <v>11987.150390999999</v>
      </c>
      <c r="C106">
        <v>12034.150390999999</v>
      </c>
      <c r="D106">
        <v>11888.75</v>
      </c>
      <c r="E106">
        <v>11908.150390999999</v>
      </c>
      <c r="F106">
        <v>11908.150390999999</v>
      </c>
      <c r="G106">
        <v>800</v>
      </c>
      <c r="H106">
        <f t="shared" si="1"/>
        <v>-8.6495990015586968E-3</v>
      </c>
    </row>
    <row r="107" spans="1:8">
      <c r="A107" s="2">
        <v>43780</v>
      </c>
      <c r="B107">
        <v>11879.200194999999</v>
      </c>
      <c r="C107">
        <v>11932.650390999999</v>
      </c>
      <c r="D107">
        <v>11853.950194999999</v>
      </c>
      <c r="E107">
        <v>11913.450194999999</v>
      </c>
      <c r="F107">
        <v>11913.450194999999</v>
      </c>
      <c r="G107">
        <v>500</v>
      </c>
      <c r="H107">
        <f t="shared" si="1"/>
        <v>4.4505685820072732E-4</v>
      </c>
    </row>
    <row r="108" spans="1:8">
      <c r="A108" s="2">
        <v>43782</v>
      </c>
      <c r="B108">
        <v>11908.299805000001</v>
      </c>
      <c r="C108">
        <v>11946.799805000001</v>
      </c>
      <c r="D108">
        <v>11823.200194999999</v>
      </c>
      <c r="E108">
        <v>11840.450194999999</v>
      </c>
      <c r="F108">
        <v>11840.450194999999</v>
      </c>
      <c r="G108">
        <v>700</v>
      </c>
      <c r="H108">
        <f t="shared" si="1"/>
        <v>-6.1275280296750343E-3</v>
      </c>
    </row>
    <row r="109" spans="1:8">
      <c r="A109" s="2">
        <v>43783</v>
      </c>
      <c r="B109">
        <v>11858.75</v>
      </c>
      <c r="C109">
        <v>11895.650390999999</v>
      </c>
      <c r="D109">
        <v>11802.650390999999</v>
      </c>
      <c r="E109">
        <v>11872.099609000001</v>
      </c>
      <c r="F109">
        <v>11872.099609000001</v>
      </c>
      <c r="G109">
        <v>600</v>
      </c>
      <c r="H109">
        <f t="shared" si="1"/>
        <v>2.6729907629159488E-3</v>
      </c>
    </row>
    <row r="110" spans="1:8">
      <c r="A110" s="2">
        <v>43784</v>
      </c>
      <c r="B110">
        <v>11904.200194999999</v>
      </c>
      <c r="C110">
        <v>11973.650390999999</v>
      </c>
      <c r="D110">
        <v>11879.25</v>
      </c>
      <c r="E110">
        <v>11895.450194999999</v>
      </c>
      <c r="F110">
        <v>11895.450194999999</v>
      </c>
      <c r="G110">
        <v>600</v>
      </c>
      <c r="H110">
        <f t="shared" si="1"/>
        <v>1.9668455259840515E-3</v>
      </c>
    </row>
    <row r="111" spans="1:8">
      <c r="A111" s="2">
        <v>43787</v>
      </c>
      <c r="B111">
        <v>11915.150390999999</v>
      </c>
      <c r="C111">
        <v>11946.200194999999</v>
      </c>
      <c r="D111">
        <v>11867.599609000001</v>
      </c>
      <c r="E111">
        <v>11884.5</v>
      </c>
      <c r="F111">
        <v>11884.5</v>
      </c>
      <c r="G111">
        <v>500</v>
      </c>
      <c r="H111">
        <f t="shared" si="1"/>
        <v>-9.2053640850029556E-4</v>
      </c>
    </row>
    <row r="112" spans="1:8">
      <c r="A112" s="2">
        <v>43788</v>
      </c>
      <c r="B112">
        <v>11919.450194999999</v>
      </c>
      <c r="C112">
        <v>11958.849609000001</v>
      </c>
      <c r="D112">
        <v>11881.75</v>
      </c>
      <c r="E112">
        <v>11940.099609000001</v>
      </c>
      <c r="F112">
        <v>11940.099609000001</v>
      </c>
      <c r="G112">
        <v>600</v>
      </c>
      <c r="H112">
        <f t="shared" si="1"/>
        <v>4.6783296731036884E-3</v>
      </c>
    </row>
    <row r="113" spans="1:8">
      <c r="A113" s="2">
        <v>43789</v>
      </c>
      <c r="B113">
        <v>12004.75</v>
      </c>
      <c r="C113">
        <v>12038.599609000001</v>
      </c>
      <c r="D113">
        <v>11966.049805000001</v>
      </c>
      <c r="E113">
        <v>11999.099609000001</v>
      </c>
      <c r="F113">
        <v>11999.099609000001</v>
      </c>
      <c r="G113">
        <v>600</v>
      </c>
      <c r="H113">
        <f t="shared" si="1"/>
        <v>4.9413323114597812E-3</v>
      </c>
    </row>
    <row r="114" spans="1:8">
      <c r="A114" s="2">
        <v>43790</v>
      </c>
      <c r="B114">
        <v>12025.650390999999</v>
      </c>
      <c r="C114">
        <v>12028.200194999999</v>
      </c>
      <c r="D114">
        <v>11956.900390999999</v>
      </c>
      <c r="E114">
        <v>11968.400390999999</v>
      </c>
      <c r="F114">
        <v>11968.400390999999</v>
      </c>
      <c r="G114">
        <v>600</v>
      </c>
      <c r="H114">
        <f t="shared" si="1"/>
        <v>-2.5584601345400469E-3</v>
      </c>
    </row>
    <row r="115" spans="1:8">
      <c r="A115" s="2">
        <v>43791</v>
      </c>
      <c r="B115">
        <v>11967.299805000001</v>
      </c>
      <c r="C115">
        <v>11968.099609000001</v>
      </c>
      <c r="D115">
        <v>11883.5</v>
      </c>
      <c r="E115">
        <v>11914.400390999999</v>
      </c>
      <c r="F115">
        <v>11914.400390999999</v>
      </c>
      <c r="G115">
        <v>500</v>
      </c>
      <c r="H115">
        <f t="shared" si="1"/>
        <v>-4.5118811399898467E-3</v>
      </c>
    </row>
    <row r="116" spans="1:8">
      <c r="A116" s="2">
        <v>43794</v>
      </c>
      <c r="B116">
        <v>11922.450194999999</v>
      </c>
      <c r="C116">
        <v>12084.5</v>
      </c>
      <c r="D116">
        <v>11919.75</v>
      </c>
      <c r="E116">
        <v>12073.75</v>
      </c>
      <c r="F116">
        <v>12073.75</v>
      </c>
      <c r="G116">
        <v>500</v>
      </c>
      <c r="H116">
        <f t="shared" si="1"/>
        <v>1.3374538690203129E-2</v>
      </c>
    </row>
    <row r="117" spans="1:8">
      <c r="A117" s="2">
        <v>43795</v>
      </c>
      <c r="B117">
        <v>12110.200194999999</v>
      </c>
      <c r="C117">
        <v>12132.450194999999</v>
      </c>
      <c r="D117">
        <v>12006.349609000001</v>
      </c>
      <c r="E117">
        <v>12037.700194999999</v>
      </c>
      <c r="F117">
        <v>12037.700194999999</v>
      </c>
      <c r="G117">
        <v>1200</v>
      </c>
      <c r="H117">
        <f t="shared" si="1"/>
        <v>-2.9858001863547414E-3</v>
      </c>
    </row>
    <row r="118" spans="1:8">
      <c r="A118" s="2">
        <v>43796</v>
      </c>
      <c r="B118">
        <v>12068.5</v>
      </c>
      <c r="C118">
        <v>12114.900390999999</v>
      </c>
      <c r="D118">
        <v>12055.150390999999</v>
      </c>
      <c r="E118">
        <v>12100.700194999999</v>
      </c>
      <c r="F118">
        <v>12100.700194999999</v>
      </c>
      <c r="G118">
        <v>600</v>
      </c>
      <c r="H118">
        <f t="shared" si="1"/>
        <v>5.2335578208010025E-3</v>
      </c>
    </row>
    <row r="119" spans="1:8">
      <c r="A119" s="2">
        <v>43797</v>
      </c>
      <c r="B119">
        <v>12132.099609000001</v>
      </c>
      <c r="C119">
        <v>12158.799805000001</v>
      </c>
      <c r="D119">
        <v>12099.950194999999</v>
      </c>
      <c r="E119">
        <v>12151.150390999999</v>
      </c>
      <c r="F119">
        <v>12151.150390999999</v>
      </c>
      <c r="G119">
        <v>600</v>
      </c>
      <c r="H119">
        <f t="shared" si="1"/>
        <v>4.1691964255792212E-3</v>
      </c>
    </row>
    <row r="120" spans="1:8">
      <c r="A120" s="2">
        <v>43798</v>
      </c>
      <c r="B120">
        <v>12146.200194999999</v>
      </c>
      <c r="C120">
        <v>12147.400390999999</v>
      </c>
      <c r="D120">
        <v>12017.400390999999</v>
      </c>
      <c r="E120">
        <v>12056.049805000001</v>
      </c>
      <c r="F120">
        <v>12056.049805000001</v>
      </c>
      <c r="G120">
        <v>800</v>
      </c>
      <c r="H120">
        <f t="shared" si="1"/>
        <v>-7.8264676956378443E-3</v>
      </c>
    </row>
    <row r="121" spans="1:8">
      <c r="A121" s="2">
        <v>43801</v>
      </c>
      <c r="B121">
        <v>12137.049805000001</v>
      </c>
      <c r="C121">
        <v>12137.150390999999</v>
      </c>
      <c r="D121">
        <v>12023.700194999999</v>
      </c>
      <c r="E121">
        <v>12048.200194999999</v>
      </c>
      <c r="F121">
        <v>12048.200194999999</v>
      </c>
      <c r="G121">
        <v>700</v>
      </c>
      <c r="H121">
        <f t="shared" si="1"/>
        <v>-6.5109303021837679E-4</v>
      </c>
    </row>
    <row r="122" spans="1:8">
      <c r="A122" s="2">
        <v>43802</v>
      </c>
      <c r="B122">
        <v>12067.650390999999</v>
      </c>
      <c r="C122">
        <v>12068.599609000001</v>
      </c>
      <c r="D122">
        <v>11956.400390999999</v>
      </c>
      <c r="E122">
        <v>11994.200194999999</v>
      </c>
      <c r="F122">
        <v>11994.200194999999</v>
      </c>
      <c r="G122">
        <v>600</v>
      </c>
      <c r="H122">
        <f t="shared" si="1"/>
        <v>-4.4819972382605317E-3</v>
      </c>
    </row>
    <row r="123" spans="1:8">
      <c r="A123" s="2">
        <v>43803</v>
      </c>
      <c r="B123">
        <v>11969.950194999999</v>
      </c>
      <c r="C123">
        <v>12054.700194999999</v>
      </c>
      <c r="D123">
        <v>11935.299805000001</v>
      </c>
      <c r="E123">
        <v>12043.200194999999</v>
      </c>
      <c r="F123">
        <v>12043.200194999999</v>
      </c>
      <c r="G123">
        <v>700</v>
      </c>
      <c r="H123">
        <f t="shared" si="1"/>
        <v>4.0853078323994079E-3</v>
      </c>
    </row>
    <row r="124" spans="1:8">
      <c r="A124" s="2">
        <v>43804</v>
      </c>
      <c r="B124">
        <v>12071.25</v>
      </c>
      <c r="C124">
        <v>12081.200194999999</v>
      </c>
      <c r="D124">
        <v>11998.75</v>
      </c>
      <c r="E124">
        <v>12018.400390999999</v>
      </c>
      <c r="F124">
        <v>12018.400390999999</v>
      </c>
      <c r="G124">
        <v>600</v>
      </c>
      <c r="H124">
        <f t="shared" si="1"/>
        <v>-2.0592370465033379E-3</v>
      </c>
    </row>
    <row r="125" spans="1:8">
      <c r="A125" s="2">
        <v>43805</v>
      </c>
      <c r="B125">
        <v>12047.349609000001</v>
      </c>
      <c r="C125">
        <v>12057.049805000001</v>
      </c>
      <c r="D125">
        <v>11888.849609000001</v>
      </c>
      <c r="E125">
        <v>11921.5</v>
      </c>
      <c r="F125">
        <v>11921.5</v>
      </c>
      <c r="G125">
        <v>609200</v>
      </c>
      <c r="H125">
        <f t="shared" si="1"/>
        <v>-8.0626695606316502E-3</v>
      </c>
    </row>
    <row r="126" spans="1:8">
      <c r="A126" s="2">
        <v>43808</v>
      </c>
      <c r="B126">
        <v>11939.099609000001</v>
      </c>
      <c r="C126">
        <v>11981.950194999999</v>
      </c>
      <c r="D126">
        <v>11888.049805000001</v>
      </c>
      <c r="E126">
        <v>11937.5</v>
      </c>
      <c r="F126">
        <v>11937.5</v>
      </c>
      <c r="G126">
        <v>599100</v>
      </c>
      <c r="H126">
        <f t="shared" si="1"/>
        <v>1.3421129891372731E-3</v>
      </c>
    </row>
    <row r="127" spans="1:8">
      <c r="A127" s="2">
        <v>43809</v>
      </c>
      <c r="B127">
        <v>11950.5</v>
      </c>
      <c r="C127">
        <v>11953.200194999999</v>
      </c>
      <c r="D127">
        <v>11844.700194999999</v>
      </c>
      <c r="E127">
        <v>11856.799805000001</v>
      </c>
      <c r="F127">
        <v>11856.799805000001</v>
      </c>
      <c r="G127">
        <v>650200</v>
      </c>
      <c r="H127">
        <f t="shared" si="1"/>
        <v>-6.7602257591622564E-3</v>
      </c>
    </row>
    <row r="128" spans="1:8">
      <c r="A128" s="2">
        <v>43810</v>
      </c>
      <c r="B128">
        <v>11867.349609000001</v>
      </c>
      <c r="C128">
        <v>11923.200194999999</v>
      </c>
      <c r="D128">
        <v>11832.299805000001</v>
      </c>
      <c r="E128">
        <v>11910.150390999999</v>
      </c>
      <c r="F128">
        <v>11910.150390999999</v>
      </c>
      <c r="G128">
        <v>997700</v>
      </c>
      <c r="H128">
        <f t="shared" si="1"/>
        <v>4.4995771943033705E-3</v>
      </c>
    </row>
    <row r="129" spans="1:8">
      <c r="A129" s="2">
        <v>43811</v>
      </c>
      <c r="B129">
        <v>11944.299805000001</v>
      </c>
      <c r="C129">
        <v>12005.5</v>
      </c>
      <c r="D129">
        <v>11934</v>
      </c>
      <c r="E129">
        <v>11971.799805000001</v>
      </c>
      <c r="F129">
        <v>11971.799805000001</v>
      </c>
      <c r="G129">
        <v>752600</v>
      </c>
      <c r="H129">
        <f t="shared" si="1"/>
        <v>5.1762078543178781E-3</v>
      </c>
    </row>
    <row r="130" spans="1:8">
      <c r="A130" s="2">
        <v>43812</v>
      </c>
      <c r="B130">
        <v>12026.400390999999</v>
      </c>
      <c r="C130">
        <v>12098.849609000001</v>
      </c>
      <c r="D130">
        <v>12023.599609000001</v>
      </c>
      <c r="E130">
        <v>12086.700194999999</v>
      </c>
      <c r="F130">
        <v>12086.700194999999</v>
      </c>
      <c r="G130">
        <v>597700</v>
      </c>
      <c r="H130">
        <f t="shared" si="1"/>
        <v>9.5975869853763291E-3</v>
      </c>
    </row>
    <row r="131" spans="1:8">
      <c r="A131" s="2">
        <v>43815</v>
      </c>
      <c r="B131">
        <v>12131.349609000001</v>
      </c>
      <c r="C131">
        <v>12134.650390999999</v>
      </c>
      <c r="D131">
        <v>12046.299805000001</v>
      </c>
      <c r="E131">
        <v>12053.950194999999</v>
      </c>
      <c r="F131">
        <v>12053.950194999999</v>
      </c>
      <c r="G131">
        <v>437700</v>
      </c>
      <c r="H131">
        <f t="shared" si="1"/>
        <v>-2.7095898360702244E-3</v>
      </c>
    </row>
    <row r="132" spans="1:8">
      <c r="A132" s="2">
        <v>43816</v>
      </c>
      <c r="B132">
        <v>12082.450194999999</v>
      </c>
      <c r="C132">
        <v>12182.75</v>
      </c>
      <c r="D132">
        <v>12070.349609000001</v>
      </c>
      <c r="E132">
        <v>12165</v>
      </c>
      <c r="F132">
        <v>12165</v>
      </c>
      <c r="G132">
        <v>499600</v>
      </c>
      <c r="H132">
        <f t="shared" si="1"/>
        <v>9.2127313622105567E-3</v>
      </c>
    </row>
    <row r="133" spans="1:8">
      <c r="A133" s="2">
        <v>43817</v>
      </c>
      <c r="B133">
        <v>12197</v>
      </c>
      <c r="C133">
        <v>12237.700194999999</v>
      </c>
      <c r="D133">
        <v>12163.450194999999</v>
      </c>
      <c r="E133">
        <v>12221.650390999999</v>
      </c>
      <c r="F133">
        <v>12221.650390999999</v>
      </c>
      <c r="G133">
        <v>518900</v>
      </c>
      <c r="H133">
        <f t="shared" ref="H133:H196" si="2">(F133-F132)/F132</f>
        <v>4.6568344430743293E-3</v>
      </c>
    </row>
    <row r="134" spans="1:8">
      <c r="A134" s="2">
        <v>43818</v>
      </c>
      <c r="B134">
        <v>12223.400390999999</v>
      </c>
      <c r="C134">
        <v>12268.349609000001</v>
      </c>
      <c r="D134">
        <v>12191.150390999999</v>
      </c>
      <c r="E134">
        <v>12259.700194999999</v>
      </c>
      <c r="F134">
        <v>12259.700194999999</v>
      </c>
      <c r="G134">
        <v>623100</v>
      </c>
      <c r="H134">
        <f t="shared" si="2"/>
        <v>3.1133114418016757E-3</v>
      </c>
    </row>
    <row r="135" spans="1:8">
      <c r="A135" s="2">
        <v>43819</v>
      </c>
      <c r="B135">
        <v>12266.450194999999</v>
      </c>
      <c r="C135">
        <v>12293.900390999999</v>
      </c>
      <c r="D135">
        <v>12252.75</v>
      </c>
      <c r="E135">
        <v>12271.799805000001</v>
      </c>
      <c r="F135">
        <v>12271.799805000001</v>
      </c>
      <c r="G135">
        <v>810700</v>
      </c>
      <c r="H135">
        <f t="shared" si="2"/>
        <v>9.869417528607944E-4</v>
      </c>
    </row>
    <row r="136" spans="1:8">
      <c r="A136" s="2">
        <v>43822</v>
      </c>
      <c r="B136">
        <v>12235.450194999999</v>
      </c>
      <c r="C136">
        <v>12287.150390999999</v>
      </c>
      <c r="D136">
        <v>12213.25</v>
      </c>
      <c r="E136">
        <v>12262.75</v>
      </c>
      <c r="F136">
        <v>12262.75</v>
      </c>
      <c r="G136">
        <v>604800</v>
      </c>
      <c r="H136">
        <f t="shared" si="2"/>
        <v>-7.3744724847233279E-4</v>
      </c>
    </row>
    <row r="137" spans="1:8">
      <c r="A137" s="2">
        <v>43823</v>
      </c>
      <c r="B137">
        <v>12269.25</v>
      </c>
      <c r="C137">
        <v>12283.700194999999</v>
      </c>
      <c r="D137">
        <v>12202.099609000001</v>
      </c>
      <c r="E137">
        <v>12214.549805000001</v>
      </c>
      <c r="F137">
        <v>12214.549805000001</v>
      </c>
      <c r="G137">
        <v>470300</v>
      </c>
      <c r="H137">
        <f t="shared" si="2"/>
        <v>-3.9306187437564526E-3</v>
      </c>
    </row>
    <row r="138" spans="1:8">
      <c r="A138" s="2">
        <v>43825</v>
      </c>
      <c r="B138">
        <v>12211.849609000001</v>
      </c>
      <c r="C138">
        <v>12221.549805000001</v>
      </c>
      <c r="D138">
        <v>12118.849609000001</v>
      </c>
      <c r="E138">
        <v>12126.549805000001</v>
      </c>
      <c r="F138">
        <v>12126.549805000001</v>
      </c>
      <c r="G138">
        <v>520300</v>
      </c>
      <c r="H138">
        <f t="shared" si="2"/>
        <v>-7.2045225902617697E-3</v>
      </c>
    </row>
    <row r="139" spans="1:8">
      <c r="A139" s="2">
        <v>43826</v>
      </c>
      <c r="B139">
        <v>12172.900390999999</v>
      </c>
      <c r="C139">
        <v>12258.450194999999</v>
      </c>
      <c r="D139">
        <v>12157.900390999999</v>
      </c>
      <c r="E139">
        <v>12245.799805000001</v>
      </c>
      <c r="F139">
        <v>12245.799805000001</v>
      </c>
      <c r="G139">
        <v>383800</v>
      </c>
      <c r="H139">
        <f t="shared" si="2"/>
        <v>9.8337946009037971E-3</v>
      </c>
    </row>
    <row r="140" spans="1:8">
      <c r="A140" s="2">
        <v>43829</v>
      </c>
      <c r="B140">
        <v>12274.900390999999</v>
      </c>
      <c r="C140">
        <v>12286.450194999999</v>
      </c>
      <c r="D140">
        <v>12213.799805000001</v>
      </c>
      <c r="E140">
        <v>12255.849609000001</v>
      </c>
      <c r="F140">
        <v>12255.849609000001</v>
      </c>
      <c r="G140">
        <v>411100</v>
      </c>
      <c r="H140">
        <f t="shared" si="2"/>
        <v>8.2067355011771902E-4</v>
      </c>
    </row>
    <row r="141" spans="1:8">
      <c r="A141" s="2">
        <v>43830</v>
      </c>
      <c r="B141">
        <v>12247.099609000001</v>
      </c>
      <c r="C141">
        <v>12247.099609000001</v>
      </c>
      <c r="D141">
        <v>12151.799805000001</v>
      </c>
      <c r="E141">
        <v>12168.450194999999</v>
      </c>
      <c r="F141">
        <v>12168.450194999999</v>
      </c>
      <c r="G141">
        <v>426900</v>
      </c>
      <c r="H141">
        <f t="shared" si="2"/>
        <v>-7.1312407371431985E-3</v>
      </c>
    </row>
    <row r="142" spans="1:8">
      <c r="A142" s="2">
        <v>43831</v>
      </c>
      <c r="B142">
        <v>12202.150390999999</v>
      </c>
      <c r="C142">
        <v>12222.200194999999</v>
      </c>
      <c r="D142">
        <v>12165.299805000001</v>
      </c>
      <c r="E142">
        <v>12182.5</v>
      </c>
      <c r="F142">
        <v>12182.5</v>
      </c>
      <c r="G142">
        <v>304100</v>
      </c>
      <c r="H142">
        <f t="shared" si="2"/>
        <v>1.1546092374009639E-3</v>
      </c>
    </row>
    <row r="143" spans="1:8">
      <c r="A143" s="2">
        <v>43832</v>
      </c>
      <c r="B143">
        <v>12198.549805000001</v>
      </c>
      <c r="C143">
        <v>12289.900390999999</v>
      </c>
      <c r="D143">
        <v>12195.25</v>
      </c>
      <c r="E143">
        <v>12282.200194999999</v>
      </c>
      <c r="F143">
        <v>12282.200194999999</v>
      </c>
      <c r="G143">
        <v>407700</v>
      </c>
      <c r="H143">
        <f t="shared" si="2"/>
        <v>8.1838863123332196E-3</v>
      </c>
    </row>
    <row r="144" spans="1:8">
      <c r="A144" s="2">
        <v>43833</v>
      </c>
      <c r="B144">
        <v>12261.099609000001</v>
      </c>
      <c r="C144">
        <v>12265.599609000001</v>
      </c>
      <c r="D144">
        <v>12191.349609000001</v>
      </c>
      <c r="E144">
        <v>12226.650390999999</v>
      </c>
      <c r="F144">
        <v>12226.650390999999</v>
      </c>
      <c r="G144">
        <v>428800</v>
      </c>
      <c r="H144">
        <f t="shared" si="2"/>
        <v>-4.5227893307433773E-3</v>
      </c>
    </row>
    <row r="145" spans="1:8">
      <c r="A145" s="2">
        <v>43836</v>
      </c>
      <c r="B145">
        <v>12170.599609000001</v>
      </c>
      <c r="C145">
        <v>12179.099609000001</v>
      </c>
      <c r="D145">
        <v>11974.200194999999</v>
      </c>
      <c r="E145">
        <v>11993.049805000001</v>
      </c>
      <c r="F145">
        <v>11993.049805000001</v>
      </c>
      <c r="G145">
        <v>396500</v>
      </c>
      <c r="H145">
        <f t="shared" si="2"/>
        <v>-1.9105853077466855E-2</v>
      </c>
    </row>
    <row r="146" spans="1:8">
      <c r="A146" s="2">
        <v>43837</v>
      </c>
      <c r="B146">
        <v>12079.099609000001</v>
      </c>
      <c r="C146">
        <v>12152.150390999999</v>
      </c>
      <c r="D146">
        <v>12005.349609000001</v>
      </c>
      <c r="E146">
        <v>12052.950194999999</v>
      </c>
      <c r="F146">
        <v>12052.950194999999</v>
      </c>
      <c r="G146">
        <v>447800</v>
      </c>
      <c r="H146">
        <f t="shared" si="2"/>
        <v>4.994591948999154E-3</v>
      </c>
    </row>
    <row r="147" spans="1:8">
      <c r="A147" s="2">
        <v>43838</v>
      </c>
      <c r="B147">
        <v>11939.099609000001</v>
      </c>
      <c r="C147">
        <v>12044.950194999999</v>
      </c>
      <c r="D147">
        <v>11929.599609000001</v>
      </c>
      <c r="E147">
        <v>12025.349609000001</v>
      </c>
      <c r="F147">
        <v>12025.349609000001</v>
      </c>
      <c r="G147">
        <v>446000</v>
      </c>
      <c r="H147">
        <f t="shared" si="2"/>
        <v>-2.2899444163843288E-3</v>
      </c>
    </row>
    <row r="148" spans="1:8">
      <c r="A148" s="2">
        <v>43839</v>
      </c>
      <c r="B148">
        <v>12153.150390999999</v>
      </c>
      <c r="C148">
        <v>12224.049805000001</v>
      </c>
      <c r="D148">
        <v>12132.549805000001</v>
      </c>
      <c r="E148">
        <v>12215.900390999999</v>
      </c>
      <c r="F148">
        <v>12215.900390999999</v>
      </c>
      <c r="G148">
        <v>477500</v>
      </c>
      <c r="H148">
        <f t="shared" si="2"/>
        <v>1.5845758185474009E-2</v>
      </c>
    </row>
    <row r="149" spans="1:8">
      <c r="A149" s="2">
        <v>43840</v>
      </c>
      <c r="B149">
        <v>12271</v>
      </c>
      <c r="C149">
        <v>12311.200194999999</v>
      </c>
      <c r="D149">
        <v>12213.200194999999</v>
      </c>
      <c r="E149">
        <v>12256.799805000001</v>
      </c>
      <c r="F149">
        <v>12256.799805000001</v>
      </c>
      <c r="G149">
        <v>660600</v>
      </c>
      <c r="H149">
        <f t="shared" si="2"/>
        <v>3.3480474374311181E-3</v>
      </c>
    </row>
    <row r="150" spans="1:8">
      <c r="A150" s="2">
        <v>43843</v>
      </c>
      <c r="B150">
        <v>12296.700194999999</v>
      </c>
      <c r="C150">
        <v>12337.75</v>
      </c>
      <c r="D150">
        <v>12285.799805000001</v>
      </c>
      <c r="E150">
        <v>12329.549805000001</v>
      </c>
      <c r="F150">
        <v>12329.549805000001</v>
      </c>
      <c r="G150">
        <v>501000</v>
      </c>
      <c r="H150">
        <f t="shared" si="2"/>
        <v>5.9354808071779546E-3</v>
      </c>
    </row>
    <row r="151" spans="1:8">
      <c r="A151" s="2">
        <v>43844</v>
      </c>
      <c r="B151">
        <v>12333.099609000001</v>
      </c>
      <c r="C151">
        <v>12374.25</v>
      </c>
      <c r="D151">
        <v>12308.700194999999</v>
      </c>
      <c r="E151">
        <v>12362.299805000001</v>
      </c>
      <c r="F151">
        <v>12362.299805000001</v>
      </c>
      <c r="G151">
        <v>616300</v>
      </c>
      <c r="H151">
        <f t="shared" si="2"/>
        <v>2.6562202609148712E-3</v>
      </c>
    </row>
    <row r="152" spans="1:8">
      <c r="A152" s="2">
        <v>43845</v>
      </c>
      <c r="B152">
        <v>12349.400390999999</v>
      </c>
      <c r="C152">
        <v>12355.150390999999</v>
      </c>
      <c r="D152">
        <v>12278.75</v>
      </c>
      <c r="E152">
        <v>12343.299805000001</v>
      </c>
      <c r="F152">
        <v>12343.299805000001</v>
      </c>
      <c r="G152">
        <v>684400</v>
      </c>
      <c r="H152">
        <f t="shared" si="2"/>
        <v>-1.5369308542667235E-3</v>
      </c>
    </row>
    <row r="153" spans="1:8">
      <c r="A153" s="2">
        <v>43846</v>
      </c>
      <c r="B153">
        <v>12347.099609000001</v>
      </c>
      <c r="C153">
        <v>12389.049805000001</v>
      </c>
      <c r="D153">
        <v>12315.799805000001</v>
      </c>
      <c r="E153">
        <v>12355.5</v>
      </c>
      <c r="F153">
        <v>12355.5</v>
      </c>
      <c r="G153">
        <v>395700</v>
      </c>
      <c r="H153">
        <f t="shared" si="2"/>
        <v>9.8840627650131343E-4</v>
      </c>
    </row>
    <row r="154" spans="1:8">
      <c r="A154" s="2">
        <v>43847</v>
      </c>
      <c r="B154">
        <v>12328.400390999999</v>
      </c>
      <c r="C154">
        <v>12385.450194999999</v>
      </c>
      <c r="D154">
        <v>12321.400390999999</v>
      </c>
      <c r="E154">
        <v>12352.349609000001</v>
      </c>
      <c r="F154">
        <v>12352.349609000001</v>
      </c>
      <c r="G154">
        <v>502100</v>
      </c>
      <c r="H154">
        <f t="shared" si="2"/>
        <v>-2.5497883533642649E-4</v>
      </c>
    </row>
    <row r="155" spans="1:8">
      <c r="A155" s="2">
        <v>43850</v>
      </c>
      <c r="B155">
        <v>12430.5</v>
      </c>
      <c r="C155">
        <v>12430.5</v>
      </c>
      <c r="D155">
        <v>12216.900390999999</v>
      </c>
      <c r="E155">
        <v>12224.549805000001</v>
      </c>
      <c r="F155">
        <v>12224.549805000001</v>
      </c>
      <c r="G155">
        <v>491600</v>
      </c>
      <c r="H155">
        <f t="shared" si="2"/>
        <v>-1.0346193885808128E-2</v>
      </c>
    </row>
    <row r="156" spans="1:8">
      <c r="A156" s="2">
        <v>43851</v>
      </c>
      <c r="B156">
        <v>12195.299805000001</v>
      </c>
      <c r="C156">
        <v>12230.049805000001</v>
      </c>
      <c r="D156">
        <v>12162.299805000001</v>
      </c>
      <c r="E156">
        <v>12169.849609000001</v>
      </c>
      <c r="F156">
        <v>12169.849609000001</v>
      </c>
      <c r="G156">
        <v>444000</v>
      </c>
      <c r="H156">
        <f t="shared" si="2"/>
        <v>-4.474618441787254E-3</v>
      </c>
    </row>
    <row r="157" spans="1:8">
      <c r="A157" s="2">
        <v>43852</v>
      </c>
      <c r="B157">
        <v>12218.349609000001</v>
      </c>
      <c r="C157">
        <v>12225.049805000001</v>
      </c>
      <c r="D157">
        <v>12087.900390999999</v>
      </c>
      <c r="E157">
        <v>12106.900390999999</v>
      </c>
      <c r="F157">
        <v>12106.900390999999</v>
      </c>
      <c r="G157">
        <v>500</v>
      </c>
      <c r="H157">
        <f t="shared" si="2"/>
        <v>-5.1725551278340009E-3</v>
      </c>
    </row>
    <row r="158" spans="1:8">
      <c r="A158" s="2">
        <v>43853</v>
      </c>
      <c r="B158">
        <v>12123.75</v>
      </c>
      <c r="C158">
        <v>12189</v>
      </c>
      <c r="D158">
        <v>12094.099609000001</v>
      </c>
      <c r="E158">
        <v>12180.349609000001</v>
      </c>
      <c r="F158">
        <v>12180.349609000001</v>
      </c>
      <c r="G158">
        <v>867700</v>
      </c>
      <c r="H158">
        <f t="shared" si="2"/>
        <v>6.0667235731618049E-3</v>
      </c>
    </row>
    <row r="159" spans="1:8">
      <c r="A159" s="2">
        <v>43854</v>
      </c>
      <c r="B159">
        <v>12174.549805000001</v>
      </c>
      <c r="C159">
        <v>12272.150390999999</v>
      </c>
      <c r="D159">
        <v>12149.650390999999</v>
      </c>
      <c r="E159">
        <v>12248.25</v>
      </c>
      <c r="F159">
        <v>12248.25</v>
      </c>
      <c r="G159">
        <v>593200</v>
      </c>
      <c r="H159">
        <f t="shared" si="2"/>
        <v>5.5745847352220461E-3</v>
      </c>
    </row>
    <row r="160" spans="1:8">
      <c r="A160" s="2">
        <v>43857</v>
      </c>
      <c r="B160">
        <v>12197.099609000001</v>
      </c>
      <c r="C160">
        <v>12216.599609000001</v>
      </c>
      <c r="D160">
        <v>12107</v>
      </c>
      <c r="E160">
        <v>12119</v>
      </c>
      <c r="F160">
        <v>12119</v>
      </c>
      <c r="G160">
        <v>441200</v>
      </c>
      <c r="H160">
        <f t="shared" si="2"/>
        <v>-1.0552527912150715E-2</v>
      </c>
    </row>
    <row r="161" spans="1:8">
      <c r="A161" s="2">
        <v>43858</v>
      </c>
      <c r="B161">
        <v>12148.099609000001</v>
      </c>
      <c r="C161">
        <v>12163.549805000001</v>
      </c>
      <c r="D161">
        <v>12024.5</v>
      </c>
      <c r="E161">
        <v>12055.799805000001</v>
      </c>
      <c r="F161">
        <v>12055.799805000001</v>
      </c>
      <c r="G161">
        <v>478500</v>
      </c>
      <c r="H161">
        <f t="shared" si="2"/>
        <v>-5.2149678191269443E-3</v>
      </c>
    </row>
    <row r="162" spans="1:8">
      <c r="A162" s="2">
        <v>43859</v>
      </c>
      <c r="B162">
        <v>12114.900390999999</v>
      </c>
      <c r="C162">
        <v>12169.599609000001</v>
      </c>
      <c r="D162">
        <v>12103.799805000001</v>
      </c>
      <c r="E162">
        <v>12129.5</v>
      </c>
      <c r="F162">
        <v>12129.5</v>
      </c>
      <c r="G162">
        <v>514400</v>
      </c>
      <c r="H162">
        <f t="shared" si="2"/>
        <v>6.1132563738685473E-3</v>
      </c>
    </row>
    <row r="163" spans="1:8">
      <c r="A163" s="2">
        <v>43860</v>
      </c>
      <c r="B163">
        <v>12147.75</v>
      </c>
      <c r="C163">
        <v>12150.299805000001</v>
      </c>
      <c r="D163">
        <v>12010.599609000001</v>
      </c>
      <c r="E163">
        <v>12035.799805000001</v>
      </c>
      <c r="F163">
        <v>12035.799805000001</v>
      </c>
      <c r="G163">
        <v>538100</v>
      </c>
      <c r="H163">
        <f t="shared" si="2"/>
        <v>-7.7249841296013391E-3</v>
      </c>
    </row>
    <row r="164" spans="1:8">
      <c r="A164" s="2">
        <v>43861</v>
      </c>
      <c r="B164">
        <v>12100.400390999999</v>
      </c>
      <c r="C164">
        <v>12103.549805000001</v>
      </c>
      <c r="D164">
        <v>11945.849609000001</v>
      </c>
      <c r="E164">
        <v>11962.099609000001</v>
      </c>
      <c r="F164">
        <v>11962.099609000001</v>
      </c>
      <c r="G164">
        <v>771300</v>
      </c>
      <c r="H164">
        <f t="shared" si="2"/>
        <v>-6.1234149116856113E-3</v>
      </c>
    </row>
    <row r="165" spans="1:8">
      <c r="A165" s="2">
        <v>43864</v>
      </c>
      <c r="B165">
        <v>11627.450194999999</v>
      </c>
      <c r="C165">
        <v>11749.849609000001</v>
      </c>
      <c r="D165">
        <v>11614.5</v>
      </c>
      <c r="E165">
        <v>11707.900390999999</v>
      </c>
      <c r="F165">
        <v>11707.900390999999</v>
      </c>
      <c r="G165">
        <v>669800</v>
      </c>
      <c r="H165">
        <f t="shared" si="2"/>
        <v>-2.1250384657284418E-2</v>
      </c>
    </row>
    <row r="166" spans="1:8">
      <c r="A166" s="2">
        <v>43865</v>
      </c>
      <c r="B166">
        <v>11786.25</v>
      </c>
      <c r="C166">
        <v>11986.150390999999</v>
      </c>
      <c r="D166">
        <v>11783.400390999999</v>
      </c>
      <c r="E166">
        <v>11979.650390999999</v>
      </c>
      <c r="F166">
        <v>11979.650390999999</v>
      </c>
      <c r="G166">
        <v>560400</v>
      </c>
      <c r="H166">
        <f t="shared" si="2"/>
        <v>2.321082268592731E-2</v>
      </c>
    </row>
    <row r="167" spans="1:8">
      <c r="A167" s="2">
        <v>43866</v>
      </c>
      <c r="B167">
        <v>12005.849609000001</v>
      </c>
      <c r="C167">
        <v>12098.150390999999</v>
      </c>
      <c r="D167">
        <v>11953.349609000001</v>
      </c>
      <c r="E167">
        <v>12089.150390999999</v>
      </c>
      <c r="F167">
        <v>12089.150390999999</v>
      </c>
      <c r="G167">
        <v>758000</v>
      </c>
      <c r="H167">
        <f t="shared" si="2"/>
        <v>9.1405004675482442E-3</v>
      </c>
    </row>
    <row r="168" spans="1:8">
      <c r="A168" s="2">
        <v>43867</v>
      </c>
      <c r="B168">
        <v>12120</v>
      </c>
      <c r="C168">
        <v>12160.599609000001</v>
      </c>
      <c r="D168">
        <v>12084.650390999999</v>
      </c>
      <c r="E168">
        <v>12137.950194999999</v>
      </c>
      <c r="F168">
        <v>12137.950194999999</v>
      </c>
      <c r="G168">
        <v>565100</v>
      </c>
      <c r="H168">
        <f t="shared" si="2"/>
        <v>4.0366611731731099E-3</v>
      </c>
    </row>
    <row r="169" spans="1:8">
      <c r="A169" s="2">
        <v>43868</v>
      </c>
      <c r="B169">
        <v>12151.150390999999</v>
      </c>
      <c r="C169">
        <v>12154.700194999999</v>
      </c>
      <c r="D169">
        <v>12073.950194999999</v>
      </c>
      <c r="E169">
        <v>12098.349609000001</v>
      </c>
      <c r="F169">
        <v>12098.349609000001</v>
      </c>
      <c r="G169">
        <v>473500</v>
      </c>
      <c r="H169">
        <f t="shared" si="2"/>
        <v>-3.2625431282714747E-3</v>
      </c>
    </row>
    <row r="170" spans="1:8">
      <c r="A170" s="2">
        <v>43871</v>
      </c>
      <c r="B170">
        <v>12102.349609000001</v>
      </c>
      <c r="C170">
        <v>12103.549805000001</v>
      </c>
      <c r="D170">
        <v>11990.75</v>
      </c>
      <c r="E170">
        <v>12031.5</v>
      </c>
      <c r="F170">
        <v>12031.5</v>
      </c>
      <c r="G170">
        <v>524700</v>
      </c>
      <c r="H170">
        <f t="shared" si="2"/>
        <v>-5.5255147322136522E-3</v>
      </c>
    </row>
    <row r="171" spans="1:8">
      <c r="A171" s="2">
        <v>43872</v>
      </c>
      <c r="B171">
        <v>12108.400390999999</v>
      </c>
      <c r="C171">
        <v>12172.299805000001</v>
      </c>
      <c r="D171">
        <v>12099</v>
      </c>
      <c r="E171">
        <v>12107.900390999999</v>
      </c>
      <c r="F171">
        <v>12107.900390999999</v>
      </c>
      <c r="G171">
        <v>480000</v>
      </c>
      <c r="H171">
        <f t="shared" si="2"/>
        <v>6.3500304201470487E-3</v>
      </c>
    </row>
    <row r="172" spans="1:8">
      <c r="A172" s="2">
        <v>43873</v>
      </c>
      <c r="B172">
        <v>12151</v>
      </c>
      <c r="C172">
        <v>12231.75</v>
      </c>
      <c r="D172">
        <v>12144.299805000001</v>
      </c>
      <c r="E172">
        <v>12201.200194999999</v>
      </c>
      <c r="F172">
        <v>12201.200194999999</v>
      </c>
      <c r="G172">
        <v>411700</v>
      </c>
      <c r="H172">
        <f t="shared" si="2"/>
        <v>7.7056963624635945E-3</v>
      </c>
    </row>
    <row r="173" spans="1:8">
      <c r="A173" s="2">
        <v>43874</v>
      </c>
      <c r="B173">
        <v>12219.549805000001</v>
      </c>
      <c r="C173">
        <v>12225.650390999999</v>
      </c>
      <c r="D173">
        <v>12139.799805000001</v>
      </c>
      <c r="E173">
        <v>12174.650390999999</v>
      </c>
      <c r="F173">
        <v>12174.650390999999</v>
      </c>
      <c r="G173">
        <v>501200</v>
      </c>
      <c r="H173">
        <f t="shared" si="2"/>
        <v>-2.1759993751172299E-3</v>
      </c>
    </row>
    <row r="174" spans="1:8">
      <c r="A174" s="2">
        <v>43875</v>
      </c>
      <c r="B174">
        <v>12190.150390999999</v>
      </c>
      <c r="C174">
        <v>12246.700194999999</v>
      </c>
      <c r="D174">
        <v>12091.200194999999</v>
      </c>
      <c r="E174">
        <v>12113.450194999999</v>
      </c>
      <c r="F174">
        <v>12113.450194999999</v>
      </c>
      <c r="G174">
        <v>622800</v>
      </c>
      <c r="H174">
        <f t="shared" si="2"/>
        <v>-5.026854491463794E-3</v>
      </c>
    </row>
    <row r="175" spans="1:8">
      <c r="A175" s="2">
        <v>43878</v>
      </c>
      <c r="B175">
        <v>12131.799805000001</v>
      </c>
      <c r="C175">
        <v>12159.599609000001</v>
      </c>
      <c r="D175">
        <v>12037</v>
      </c>
      <c r="E175">
        <v>12045.799805000001</v>
      </c>
      <c r="F175">
        <v>12045.799805000001</v>
      </c>
      <c r="G175">
        <v>0</v>
      </c>
      <c r="H175">
        <f t="shared" si="2"/>
        <v>-5.5847334088121774E-3</v>
      </c>
    </row>
    <row r="176" spans="1:8">
      <c r="A176" s="2">
        <v>43879</v>
      </c>
      <c r="B176">
        <v>12028.25</v>
      </c>
      <c r="C176">
        <v>12030.75</v>
      </c>
      <c r="D176">
        <v>11908.049805000001</v>
      </c>
      <c r="E176">
        <v>11992.5</v>
      </c>
      <c r="F176">
        <v>11992.5</v>
      </c>
      <c r="G176">
        <v>676900</v>
      </c>
      <c r="H176">
        <f t="shared" si="2"/>
        <v>-4.4247626444760225E-3</v>
      </c>
    </row>
    <row r="177" spans="1:8">
      <c r="A177" s="2">
        <v>43880</v>
      </c>
      <c r="B177">
        <v>12090.599609000001</v>
      </c>
      <c r="C177">
        <v>12134.700194999999</v>
      </c>
      <c r="D177">
        <v>12042.099609000001</v>
      </c>
      <c r="E177">
        <v>12125.900390999999</v>
      </c>
      <c r="F177">
        <v>12125.900390999999</v>
      </c>
      <c r="G177">
        <v>513600</v>
      </c>
      <c r="H177">
        <f t="shared" si="2"/>
        <v>1.1123651532207565E-2</v>
      </c>
    </row>
    <row r="178" spans="1:8">
      <c r="A178" s="2">
        <v>43881</v>
      </c>
      <c r="B178">
        <v>12119</v>
      </c>
      <c r="C178">
        <v>12152</v>
      </c>
      <c r="D178">
        <v>12071.450194999999</v>
      </c>
      <c r="E178">
        <v>12080.849609000001</v>
      </c>
      <c r="F178">
        <v>12080.849609000001</v>
      </c>
      <c r="G178">
        <v>502600</v>
      </c>
      <c r="H178">
        <f t="shared" si="2"/>
        <v>-3.7152525212425223E-3</v>
      </c>
    </row>
    <row r="179" spans="1:8">
      <c r="A179" s="2">
        <v>43885</v>
      </c>
      <c r="B179">
        <v>12012.549805000001</v>
      </c>
      <c r="C179">
        <v>12012.549805000001</v>
      </c>
      <c r="D179">
        <v>11813.400390999999</v>
      </c>
      <c r="E179">
        <v>11829.400390999999</v>
      </c>
      <c r="F179">
        <v>11829.400390999999</v>
      </c>
      <c r="G179">
        <v>490800</v>
      </c>
      <c r="H179">
        <f t="shared" si="2"/>
        <v>-2.0813868737566001E-2</v>
      </c>
    </row>
    <row r="180" spans="1:8">
      <c r="A180" s="2">
        <v>43886</v>
      </c>
      <c r="B180">
        <v>11877.5</v>
      </c>
      <c r="C180">
        <v>11883.049805000001</v>
      </c>
      <c r="D180">
        <v>11779.900390999999</v>
      </c>
      <c r="E180">
        <v>11797.900390999999</v>
      </c>
      <c r="F180">
        <v>11797.900390999999</v>
      </c>
      <c r="G180">
        <v>461000</v>
      </c>
      <c r="H180">
        <f t="shared" si="2"/>
        <v>-2.6628568616179154E-3</v>
      </c>
    </row>
    <row r="181" spans="1:8">
      <c r="A181" s="2">
        <v>43887</v>
      </c>
      <c r="B181">
        <v>11738.549805000001</v>
      </c>
      <c r="C181">
        <v>11783.25</v>
      </c>
      <c r="D181">
        <v>11639.599609000001</v>
      </c>
      <c r="E181">
        <v>11678.5</v>
      </c>
      <c r="F181">
        <v>11678.5</v>
      </c>
      <c r="G181">
        <v>567600</v>
      </c>
      <c r="H181">
        <f t="shared" si="2"/>
        <v>-1.0120477970053342E-2</v>
      </c>
    </row>
    <row r="182" spans="1:8">
      <c r="A182" s="2">
        <v>43888</v>
      </c>
      <c r="B182">
        <v>11661.25</v>
      </c>
      <c r="C182">
        <v>11663.849609000001</v>
      </c>
      <c r="D182">
        <v>11536.700194999999</v>
      </c>
      <c r="E182">
        <v>11633.299805000001</v>
      </c>
      <c r="F182">
        <v>11633.299805000001</v>
      </c>
      <c r="G182">
        <v>608600</v>
      </c>
      <c r="H182">
        <f t="shared" si="2"/>
        <v>-3.8703767607140846E-3</v>
      </c>
    </row>
    <row r="183" spans="1:8">
      <c r="A183" s="2">
        <v>43889</v>
      </c>
      <c r="B183">
        <v>11382</v>
      </c>
      <c r="C183">
        <v>11384.799805000001</v>
      </c>
      <c r="D183">
        <v>11175.049805000001</v>
      </c>
      <c r="E183">
        <v>11201.75</v>
      </c>
      <c r="F183">
        <v>11201.75</v>
      </c>
      <c r="G183">
        <v>809900</v>
      </c>
      <c r="H183">
        <f t="shared" si="2"/>
        <v>-3.7096078690804488E-2</v>
      </c>
    </row>
    <row r="184" spans="1:8">
      <c r="A184" s="2">
        <v>43892</v>
      </c>
      <c r="B184">
        <v>11387.349609000001</v>
      </c>
      <c r="C184">
        <v>11433</v>
      </c>
      <c r="D184">
        <v>11036.25</v>
      </c>
      <c r="E184">
        <v>11132.75</v>
      </c>
      <c r="F184">
        <v>11132.75</v>
      </c>
      <c r="G184">
        <v>680800</v>
      </c>
      <c r="H184">
        <f t="shared" si="2"/>
        <v>-6.159751824491709E-3</v>
      </c>
    </row>
    <row r="185" spans="1:8">
      <c r="A185" s="2">
        <v>43893</v>
      </c>
      <c r="B185">
        <v>11217.549805000001</v>
      </c>
      <c r="C185">
        <v>11342.25</v>
      </c>
      <c r="D185">
        <v>11152.549805000001</v>
      </c>
      <c r="E185">
        <v>11303.299805000001</v>
      </c>
      <c r="F185">
        <v>11303.299805000001</v>
      </c>
      <c r="G185">
        <v>696500</v>
      </c>
      <c r="H185">
        <f t="shared" si="2"/>
        <v>1.5319647436617238E-2</v>
      </c>
    </row>
    <row r="186" spans="1:8">
      <c r="A186" s="2">
        <v>43894</v>
      </c>
      <c r="B186">
        <v>11351.349609000001</v>
      </c>
      <c r="C186">
        <v>11356.599609000001</v>
      </c>
      <c r="D186">
        <v>11082.150390999999</v>
      </c>
      <c r="E186">
        <v>11251</v>
      </c>
      <c r="F186">
        <v>11251</v>
      </c>
      <c r="G186">
        <v>797700</v>
      </c>
      <c r="H186">
        <f t="shared" si="2"/>
        <v>-4.6269501740426105E-3</v>
      </c>
    </row>
    <row r="187" spans="1:8">
      <c r="A187" s="2">
        <v>43895</v>
      </c>
      <c r="B187">
        <v>11306.049805000001</v>
      </c>
      <c r="C187">
        <v>11389.5</v>
      </c>
      <c r="D187">
        <v>11244.599609000001</v>
      </c>
      <c r="E187">
        <v>11269</v>
      </c>
      <c r="F187">
        <v>11269</v>
      </c>
      <c r="G187">
        <v>1352500</v>
      </c>
      <c r="H187">
        <f t="shared" si="2"/>
        <v>1.5998577904186295E-3</v>
      </c>
    </row>
    <row r="188" spans="1:8">
      <c r="A188" s="2">
        <v>43896</v>
      </c>
      <c r="B188">
        <v>10942.650390999999</v>
      </c>
      <c r="C188">
        <v>11035.099609000001</v>
      </c>
      <c r="D188">
        <v>10827.400390999999</v>
      </c>
      <c r="E188">
        <v>10989.450194999999</v>
      </c>
      <c r="F188">
        <v>10989.450194999999</v>
      </c>
      <c r="G188">
        <v>1811000</v>
      </c>
      <c r="H188">
        <f t="shared" si="2"/>
        <v>-2.4806975330552893E-2</v>
      </c>
    </row>
    <row r="189" spans="1:8">
      <c r="A189" s="2">
        <v>43899</v>
      </c>
      <c r="B189">
        <v>10742.049805000001</v>
      </c>
      <c r="C189">
        <v>10751.549805000001</v>
      </c>
      <c r="D189">
        <v>10294.450194999999</v>
      </c>
      <c r="E189">
        <v>10451.450194999999</v>
      </c>
      <c r="F189">
        <v>10451.450194999999</v>
      </c>
      <c r="G189">
        <v>1565500</v>
      </c>
      <c r="H189">
        <f t="shared" si="2"/>
        <v>-4.8956043337343685E-2</v>
      </c>
    </row>
    <row r="190" spans="1:8">
      <c r="A190" s="2">
        <v>43901</v>
      </c>
      <c r="B190">
        <v>10334.299805000001</v>
      </c>
      <c r="C190">
        <v>10545.099609000001</v>
      </c>
      <c r="D190">
        <v>10334</v>
      </c>
      <c r="E190">
        <v>10458.400390999999</v>
      </c>
      <c r="F190">
        <v>10458.400390999999</v>
      </c>
      <c r="G190">
        <v>1218500</v>
      </c>
      <c r="H190">
        <f t="shared" si="2"/>
        <v>6.6499824142345044E-4</v>
      </c>
    </row>
    <row r="191" spans="1:8">
      <c r="A191" s="2">
        <v>43902</v>
      </c>
      <c r="B191">
        <v>10039.950194999999</v>
      </c>
      <c r="C191">
        <v>10040.75</v>
      </c>
      <c r="D191">
        <v>9508</v>
      </c>
      <c r="E191">
        <v>9590.1503909999992</v>
      </c>
      <c r="F191">
        <v>9590.1503909999992</v>
      </c>
      <c r="G191">
        <v>1343500</v>
      </c>
      <c r="H191">
        <f t="shared" si="2"/>
        <v>-8.3019388007670322E-2</v>
      </c>
    </row>
    <row r="192" spans="1:8">
      <c r="A192" s="2">
        <v>43903</v>
      </c>
      <c r="B192">
        <v>9107.5996090000008</v>
      </c>
      <c r="C192">
        <v>10159.400390999999</v>
      </c>
      <c r="D192">
        <v>8555.1503909999992</v>
      </c>
      <c r="E192">
        <v>9955.2001949999994</v>
      </c>
      <c r="F192">
        <v>9955.2001949999994</v>
      </c>
      <c r="G192">
        <v>1388000</v>
      </c>
      <c r="H192">
        <f t="shared" si="2"/>
        <v>3.8065076053717152E-2</v>
      </c>
    </row>
    <row r="193" spans="1:8">
      <c r="A193" s="2">
        <v>43906</v>
      </c>
      <c r="B193">
        <v>9587.7998050000006</v>
      </c>
      <c r="C193">
        <v>9602.2001949999994</v>
      </c>
      <c r="D193">
        <v>9165.0996090000008</v>
      </c>
      <c r="E193">
        <v>9197.4003909999992</v>
      </c>
      <c r="F193">
        <v>9197.4003909999992</v>
      </c>
      <c r="G193">
        <v>897700</v>
      </c>
      <c r="H193">
        <f t="shared" si="2"/>
        <v>-7.612100100012105E-2</v>
      </c>
    </row>
    <row r="194" spans="1:8">
      <c r="A194" s="2">
        <v>43907</v>
      </c>
      <c r="B194">
        <v>9285.4003909999992</v>
      </c>
      <c r="C194">
        <v>9403.7998050000006</v>
      </c>
      <c r="D194">
        <v>8915.5996090000008</v>
      </c>
      <c r="E194">
        <v>8967.0498050000006</v>
      </c>
      <c r="F194">
        <v>8967.0498050000006</v>
      </c>
      <c r="G194">
        <v>935600</v>
      </c>
      <c r="H194">
        <f t="shared" si="2"/>
        <v>-2.5045184096302402E-2</v>
      </c>
    </row>
    <row r="195" spans="1:8">
      <c r="A195" s="2">
        <v>43908</v>
      </c>
      <c r="B195">
        <v>9088.4501949999994</v>
      </c>
      <c r="C195">
        <v>9127.5498050000006</v>
      </c>
      <c r="D195">
        <v>8407.0498050000006</v>
      </c>
      <c r="E195">
        <v>8468.7998050000006</v>
      </c>
      <c r="F195">
        <v>8468.7998050000006</v>
      </c>
      <c r="G195">
        <v>1516600</v>
      </c>
      <c r="H195">
        <f t="shared" si="2"/>
        <v>-5.556454027077861E-2</v>
      </c>
    </row>
    <row r="196" spans="1:8">
      <c r="A196" s="2">
        <v>43909</v>
      </c>
      <c r="B196">
        <v>8063.2998049999997</v>
      </c>
      <c r="C196">
        <v>8575.4501949999994</v>
      </c>
      <c r="D196">
        <v>7832.5498049999997</v>
      </c>
      <c r="E196">
        <v>8263.4501949999994</v>
      </c>
      <c r="F196">
        <v>8263.4501949999994</v>
      </c>
      <c r="G196">
        <v>925700</v>
      </c>
      <c r="H196">
        <f t="shared" si="2"/>
        <v>-2.4247781826034216E-2</v>
      </c>
    </row>
    <row r="197" spans="1:8">
      <c r="A197" s="2">
        <v>43910</v>
      </c>
      <c r="B197">
        <v>8284.4501949999994</v>
      </c>
      <c r="C197">
        <v>8883</v>
      </c>
      <c r="D197">
        <v>8178.2001950000003</v>
      </c>
      <c r="E197">
        <v>8745.4501949999994</v>
      </c>
      <c r="F197">
        <v>8745.4501949999994</v>
      </c>
      <c r="G197">
        <v>1071500</v>
      </c>
      <c r="H197">
        <f t="shared" ref="H197:H246" si="3">(F197-F196)/F196</f>
        <v>5.832914686067156E-2</v>
      </c>
    </row>
    <row r="198" spans="1:8">
      <c r="A198" s="2">
        <v>43913</v>
      </c>
      <c r="B198">
        <v>7945.7001950000003</v>
      </c>
      <c r="C198">
        <v>8159.25</v>
      </c>
      <c r="D198">
        <v>7583.6000979999999</v>
      </c>
      <c r="E198">
        <v>7610.25</v>
      </c>
      <c r="F198">
        <v>7610.25</v>
      </c>
      <c r="G198">
        <v>653500</v>
      </c>
      <c r="H198">
        <f t="shared" si="3"/>
        <v>-0.12980466067361779</v>
      </c>
    </row>
    <row r="199" spans="1:8">
      <c r="A199" s="2">
        <v>43914</v>
      </c>
      <c r="B199">
        <v>7848.2998049999997</v>
      </c>
      <c r="C199">
        <v>8036.9501950000003</v>
      </c>
      <c r="D199">
        <v>7511.1000979999999</v>
      </c>
      <c r="E199">
        <v>7801.0498049999997</v>
      </c>
      <c r="F199">
        <v>7801.0498049999997</v>
      </c>
      <c r="G199">
        <v>738400</v>
      </c>
      <c r="H199">
        <f t="shared" si="3"/>
        <v>2.5071424066226426E-2</v>
      </c>
    </row>
    <row r="200" spans="1:8">
      <c r="A200" s="2">
        <v>43915</v>
      </c>
      <c r="B200">
        <v>7735.1499020000001</v>
      </c>
      <c r="C200">
        <v>8376.75</v>
      </c>
      <c r="D200">
        <v>7714.75</v>
      </c>
      <c r="E200">
        <v>8317.8496090000008</v>
      </c>
      <c r="F200">
        <v>8317.8496090000008</v>
      </c>
      <c r="G200">
        <v>736900</v>
      </c>
      <c r="H200">
        <f t="shared" si="3"/>
        <v>6.6247468855892166E-2</v>
      </c>
    </row>
    <row r="201" spans="1:8">
      <c r="A201" s="2">
        <v>43916</v>
      </c>
      <c r="B201">
        <v>8451</v>
      </c>
      <c r="C201">
        <v>8749.0498050000006</v>
      </c>
      <c r="D201">
        <v>8304.9003909999992</v>
      </c>
      <c r="E201">
        <v>8641.4501949999994</v>
      </c>
      <c r="F201">
        <v>8641.4501949999994</v>
      </c>
      <c r="G201">
        <v>865600</v>
      </c>
      <c r="H201">
        <f t="shared" si="3"/>
        <v>3.8904356439657124E-2</v>
      </c>
    </row>
    <row r="202" spans="1:8">
      <c r="A202" s="2">
        <v>43917</v>
      </c>
      <c r="B202">
        <v>8949.0996090000008</v>
      </c>
      <c r="C202">
        <v>9038.9003909999992</v>
      </c>
      <c r="D202">
        <v>8522.9003909999992</v>
      </c>
      <c r="E202">
        <v>8660.25</v>
      </c>
      <c r="F202">
        <v>8660.25</v>
      </c>
      <c r="G202">
        <v>801500</v>
      </c>
      <c r="H202">
        <f t="shared" si="3"/>
        <v>2.1755381996968809E-3</v>
      </c>
    </row>
    <row r="203" spans="1:8">
      <c r="A203" s="2">
        <v>43920</v>
      </c>
      <c r="B203">
        <v>8385.9501949999994</v>
      </c>
      <c r="C203">
        <v>8576</v>
      </c>
      <c r="D203">
        <v>8244</v>
      </c>
      <c r="E203">
        <v>8281.0996090000008</v>
      </c>
      <c r="F203">
        <v>8281.0996090000008</v>
      </c>
      <c r="G203">
        <v>593300</v>
      </c>
      <c r="H203">
        <f t="shared" si="3"/>
        <v>-4.3780536474120169E-2</v>
      </c>
    </row>
    <row r="204" spans="1:8">
      <c r="A204" s="2">
        <v>43921</v>
      </c>
      <c r="B204">
        <v>8529.3496090000008</v>
      </c>
      <c r="C204">
        <v>8678.2998050000006</v>
      </c>
      <c r="D204">
        <v>8358</v>
      </c>
      <c r="E204">
        <v>8597.75</v>
      </c>
      <c r="F204">
        <v>8597.75</v>
      </c>
      <c r="G204">
        <v>712700</v>
      </c>
      <c r="H204">
        <f t="shared" si="3"/>
        <v>3.8237722760375889E-2</v>
      </c>
    </row>
    <row r="205" spans="1:8">
      <c r="A205" s="2">
        <v>43922</v>
      </c>
      <c r="B205">
        <v>8584.0996090000008</v>
      </c>
      <c r="C205">
        <v>8588.0996090000008</v>
      </c>
      <c r="D205">
        <v>8198.3496090000008</v>
      </c>
      <c r="E205">
        <v>8253.7998050000006</v>
      </c>
      <c r="F205">
        <v>8253.7998050000006</v>
      </c>
      <c r="G205">
        <v>506300</v>
      </c>
      <c r="H205">
        <f t="shared" si="3"/>
        <v>-4.000467506033549E-2</v>
      </c>
    </row>
    <row r="206" spans="1:8">
      <c r="A206" s="2">
        <v>43924</v>
      </c>
      <c r="B206">
        <v>8356.5498050000006</v>
      </c>
      <c r="C206">
        <v>8356.5498050000006</v>
      </c>
      <c r="D206">
        <v>8055.7998049999997</v>
      </c>
      <c r="E206">
        <v>8083.7998049999997</v>
      </c>
      <c r="F206">
        <v>8083.7998049999997</v>
      </c>
      <c r="G206">
        <v>697000</v>
      </c>
      <c r="H206">
        <f t="shared" si="3"/>
        <v>-2.0596574185991041E-2</v>
      </c>
    </row>
    <row r="207" spans="1:8">
      <c r="A207" s="2">
        <v>43928</v>
      </c>
      <c r="B207">
        <v>8446.2998050000006</v>
      </c>
      <c r="C207">
        <v>8819.4003909999992</v>
      </c>
      <c r="D207">
        <v>8360.9501949999994</v>
      </c>
      <c r="E207">
        <v>8792.2001949999994</v>
      </c>
      <c r="F207">
        <v>8792.2001949999994</v>
      </c>
      <c r="G207">
        <v>814200</v>
      </c>
      <c r="H207">
        <f t="shared" si="3"/>
        <v>8.7632104590447582E-2</v>
      </c>
    </row>
    <row r="208" spans="1:8">
      <c r="A208" s="2">
        <v>43929</v>
      </c>
      <c r="B208">
        <v>8688.9003909999992</v>
      </c>
      <c r="C208">
        <v>9131.7001949999994</v>
      </c>
      <c r="D208">
        <v>8653.9003909999992</v>
      </c>
      <c r="E208">
        <v>8748.75</v>
      </c>
      <c r="F208">
        <v>8748.75</v>
      </c>
      <c r="G208">
        <v>896500</v>
      </c>
      <c r="H208">
        <f t="shared" si="3"/>
        <v>-4.9419023721399054E-3</v>
      </c>
    </row>
    <row r="209" spans="1:8">
      <c r="A209" s="2">
        <v>43930</v>
      </c>
      <c r="B209">
        <v>8973.0498050000006</v>
      </c>
      <c r="C209">
        <v>9128.3496090000008</v>
      </c>
      <c r="D209">
        <v>8904.5498050000006</v>
      </c>
      <c r="E209">
        <v>9111.9003909999992</v>
      </c>
      <c r="F209">
        <v>9111.9003909999992</v>
      </c>
      <c r="G209">
        <v>742100</v>
      </c>
      <c r="H209">
        <f t="shared" si="3"/>
        <v>4.1508831661665864E-2</v>
      </c>
    </row>
    <row r="210" spans="1:8">
      <c r="A210" s="2">
        <v>43934</v>
      </c>
      <c r="B210">
        <v>9103.9501949999994</v>
      </c>
      <c r="C210">
        <v>9112.0498050000006</v>
      </c>
      <c r="D210">
        <v>8912.4003909999992</v>
      </c>
      <c r="E210">
        <v>8993.8496090000008</v>
      </c>
      <c r="F210">
        <v>8993.8496090000008</v>
      </c>
      <c r="G210">
        <v>644000</v>
      </c>
      <c r="H210">
        <f t="shared" si="3"/>
        <v>-1.2955670818855689E-2</v>
      </c>
    </row>
    <row r="211" spans="1:8">
      <c r="A211" s="2">
        <v>43936</v>
      </c>
      <c r="B211">
        <v>9196.4003909999992</v>
      </c>
      <c r="C211">
        <v>9261.2001949999994</v>
      </c>
      <c r="D211">
        <v>8874.0996090000008</v>
      </c>
      <c r="E211">
        <v>8925.2998050000006</v>
      </c>
      <c r="F211">
        <v>8925.2998050000006</v>
      </c>
      <c r="G211">
        <v>879100</v>
      </c>
      <c r="H211">
        <f t="shared" si="3"/>
        <v>-7.6218534865652564E-3</v>
      </c>
    </row>
    <row r="212" spans="1:8">
      <c r="A212" s="2">
        <v>43937</v>
      </c>
      <c r="B212">
        <v>8851.25</v>
      </c>
      <c r="C212">
        <v>9053.75</v>
      </c>
      <c r="D212">
        <v>8821.9003909999992</v>
      </c>
      <c r="E212">
        <v>8992.7998050000006</v>
      </c>
      <c r="F212">
        <v>8992.7998050000006</v>
      </c>
      <c r="G212">
        <v>719400</v>
      </c>
      <c r="H212">
        <f t="shared" si="3"/>
        <v>7.5627711645256043E-3</v>
      </c>
    </row>
    <row r="213" spans="1:8">
      <c r="A213" s="2">
        <v>43938</v>
      </c>
      <c r="B213">
        <v>9323.4501949999994</v>
      </c>
      <c r="C213">
        <v>9324</v>
      </c>
      <c r="D213">
        <v>9091.3496090000008</v>
      </c>
      <c r="E213">
        <v>9266.75</v>
      </c>
      <c r="F213">
        <v>9266.75</v>
      </c>
      <c r="G213">
        <v>684200</v>
      </c>
      <c r="H213">
        <f t="shared" si="3"/>
        <v>3.0463281841066118E-2</v>
      </c>
    </row>
    <row r="214" spans="1:8">
      <c r="A214" s="2">
        <v>43941</v>
      </c>
      <c r="B214">
        <v>9390.2001949999994</v>
      </c>
      <c r="C214">
        <v>9390.8496090000008</v>
      </c>
      <c r="D214">
        <v>9230.7998050000006</v>
      </c>
      <c r="E214">
        <v>9261.8496090000008</v>
      </c>
      <c r="F214">
        <v>9261.8496090000008</v>
      </c>
      <c r="G214">
        <v>726400</v>
      </c>
      <c r="H214">
        <f t="shared" si="3"/>
        <v>-5.2881441713645207E-4</v>
      </c>
    </row>
    <row r="215" spans="1:8">
      <c r="A215" s="2">
        <v>43942</v>
      </c>
      <c r="B215">
        <v>9016.9501949999994</v>
      </c>
      <c r="C215">
        <v>9044.4003909999992</v>
      </c>
      <c r="D215">
        <v>8909.4003909999992</v>
      </c>
      <c r="E215">
        <v>8981.4501949999994</v>
      </c>
      <c r="F215">
        <v>8981.4501949999994</v>
      </c>
      <c r="G215">
        <v>655100</v>
      </c>
      <c r="H215">
        <f t="shared" si="3"/>
        <v>-3.0274667138573415E-2</v>
      </c>
    </row>
    <row r="216" spans="1:8">
      <c r="A216" s="2">
        <v>43943</v>
      </c>
      <c r="B216">
        <v>9026.75</v>
      </c>
      <c r="C216">
        <v>9209.75</v>
      </c>
      <c r="D216">
        <v>8946.25</v>
      </c>
      <c r="E216">
        <v>9187.2998050000006</v>
      </c>
      <c r="F216">
        <v>9187.2998050000006</v>
      </c>
      <c r="G216">
        <v>734400</v>
      </c>
      <c r="H216">
        <f t="shared" si="3"/>
        <v>2.2919417859111241E-2</v>
      </c>
    </row>
    <row r="217" spans="1:8">
      <c r="A217" s="2">
        <v>43944</v>
      </c>
      <c r="B217">
        <v>9232.3496090000008</v>
      </c>
      <c r="C217">
        <v>9343.5996090000008</v>
      </c>
      <c r="D217">
        <v>9170.1503909999992</v>
      </c>
      <c r="E217">
        <v>9313.9003909999992</v>
      </c>
      <c r="F217">
        <v>9313.9003909999992</v>
      </c>
      <c r="G217">
        <v>666700</v>
      </c>
      <c r="H217">
        <f t="shared" si="3"/>
        <v>1.3779955883348759E-2</v>
      </c>
    </row>
    <row r="218" spans="1:8">
      <c r="A218" s="2">
        <v>43945</v>
      </c>
      <c r="B218">
        <v>9163.9003909999992</v>
      </c>
      <c r="C218">
        <v>9296.9003909999992</v>
      </c>
      <c r="D218">
        <v>9141.2998050000006</v>
      </c>
      <c r="E218">
        <v>9154.4003909999992</v>
      </c>
      <c r="F218">
        <v>9154.4003909999992</v>
      </c>
      <c r="G218">
        <v>659400</v>
      </c>
      <c r="H218">
        <f t="shared" si="3"/>
        <v>-1.7124941571645375E-2</v>
      </c>
    </row>
    <row r="219" spans="1:8">
      <c r="A219" s="2">
        <v>43948</v>
      </c>
      <c r="B219">
        <v>9259.7001949999994</v>
      </c>
      <c r="C219">
        <v>9377.0996090000008</v>
      </c>
      <c r="D219">
        <v>9250.3496090000008</v>
      </c>
      <c r="E219">
        <v>9282.2998050000006</v>
      </c>
      <c r="F219">
        <v>9282.2998050000006</v>
      </c>
      <c r="G219">
        <v>512800</v>
      </c>
      <c r="H219">
        <f t="shared" si="3"/>
        <v>1.3971358968059075E-2</v>
      </c>
    </row>
    <row r="220" spans="1:8">
      <c r="A220" s="2">
        <v>43949</v>
      </c>
      <c r="B220">
        <v>9389.7998050000006</v>
      </c>
      <c r="C220">
        <v>9404.4003909999992</v>
      </c>
      <c r="D220">
        <v>9260</v>
      </c>
      <c r="E220">
        <v>9380.9003909999992</v>
      </c>
      <c r="F220">
        <v>9380.9003909999992</v>
      </c>
      <c r="G220">
        <v>614500</v>
      </c>
      <c r="H220">
        <f t="shared" si="3"/>
        <v>1.0622430655265681E-2</v>
      </c>
    </row>
    <row r="221" spans="1:8">
      <c r="A221" s="2">
        <v>43950</v>
      </c>
      <c r="B221">
        <v>9408.5996090000008</v>
      </c>
      <c r="C221">
        <v>9599.8496090000008</v>
      </c>
      <c r="D221">
        <v>9392.3496090000008</v>
      </c>
      <c r="E221">
        <v>9553.3496090000008</v>
      </c>
      <c r="F221">
        <v>9553.3496090000008</v>
      </c>
      <c r="G221">
        <v>653000</v>
      </c>
      <c r="H221">
        <f t="shared" si="3"/>
        <v>1.8383013443512172E-2</v>
      </c>
    </row>
    <row r="222" spans="1:8">
      <c r="A222" s="2">
        <v>43951</v>
      </c>
      <c r="B222">
        <v>9753.5</v>
      </c>
      <c r="C222">
        <v>9889.0498050000006</v>
      </c>
      <c r="D222">
        <v>9731.5</v>
      </c>
      <c r="E222">
        <v>9859.9003909999992</v>
      </c>
      <c r="F222">
        <v>9859.9003909999992</v>
      </c>
      <c r="G222">
        <v>931200</v>
      </c>
      <c r="H222">
        <f t="shared" si="3"/>
        <v>3.2088303531905046E-2</v>
      </c>
    </row>
    <row r="223" spans="1:8">
      <c r="A223" s="2">
        <v>43955</v>
      </c>
      <c r="B223">
        <v>9533.5</v>
      </c>
      <c r="C223">
        <v>9533.5</v>
      </c>
      <c r="D223">
        <v>9266.9501949999994</v>
      </c>
      <c r="E223">
        <v>9293.5</v>
      </c>
      <c r="F223">
        <v>9293.5</v>
      </c>
      <c r="G223">
        <v>687500</v>
      </c>
      <c r="H223">
        <f t="shared" si="3"/>
        <v>-5.7444839048982968E-2</v>
      </c>
    </row>
    <row r="224" spans="1:8">
      <c r="A224" s="2">
        <v>43956</v>
      </c>
      <c r="B224">
        <v>9429.4003909999992</v>
      </c>
      <c r="C224">
        <v>9450.9003909999992</v>
      </c>
      <c r="D224">
        <v>9190.75</v>
      </c>
      <c r="E224">
        <v>9205.5996090000008</v>
      </c>
      <c r="F224">
        <v>9205.5996090000008</v>
      </c>
      <c r="G224">
        <v>725200</v>
      </c>
      <c r="H224">
        <f t="shared" si="3"/>
        <v>-9.4582655619518171E-3</v>
      </c>
    </row>
    <row r="225" spans="1:8">
      <c r="A225" s="2">
        <v>43957</v>
      </c>
      <c r="B225">
        <v>9226.7998050000006</v>
      </c>
      <c r="C225">
        <v>9346.9003909999992</v>
      </c>
      <c r="D225">
        <v>9116.5</v>
      </c>
      <c r="E225">
        <v>9270.9003909999992</v>
      </c>
      <c r="F225">
        <v>9270.9003909999992</v>
      </c>
      <c r="G225">
        <v>722200</v>
      </c>
      <c r="H225">
        <f t="shared" si="3"/>
        <v>7.0935935488825831E-3</v>
      </c>
    </row>
    <row r="226" spans="1:8">
      <c r="A226" s="2">
        <v>43958</v>
      </c>
      <c r="B226">
        <v>9234.0498050000006</v>
      </c>
      <c r="C226">
        <v>9277.8496090000008</v>
      </c>
      <c r="D226">
        <v>9175.9003909999992</v>
      </c>
      <c r="E226">
        <v>9199.0498050000006</v>
      </c>
      <c r="F226">
        <v>9199.0498050000006</v>
      </c>
      <c r="G226">
        <v>708700</v>
      </c>
      <c r="H226">
        <f t="shared" si="3"/>
        <v>-7.7501195104792342E-3</v>
      </c>
    </row>
    <row r="227" spans="1:8">
      <c r="A227" s="2">
        <v>43959</v>
      </c>
      <c r="B227">
        <v>9376.9501949999994</v>
      </c>
      <c r="C227">
        <v>9382.6503909999992</v>
      </c>
      <c r="D227">
        <v>9238.2001949999994</v>
      </c>
      <c r="E227">
        <v>9251.5</v>
      </c>
      <c r="F227">
        <v>9251.5</v>
      </c>
      <c r="G227">
        <v>609100</v>
      </c>
      <c r="H227">
        <f t="shared" si="3"/>
        <v>5.7016970352188933E-3</v>
      </c>
    </row>
    <row r="228" spans="1:8">
      <c r="A228" s="2">
        <v>43962</v>
      </c>
      <c r="B228">
        <v>9348.1503909999992</v>
      </c>
      <c r="C228">
        <v>9439.9003909999992</v>
      </c>
      <c r="D228">
        <v>9219.9501949999994</v>
      </c>
      <c r="E228">
        <v>9239.2001949999994</v>
      </c>
      <c r="F228">
        <v>9239.2001949999994</v>
      </c>
      <c r="G228">
        <v>704600</v>
      </c>
      <c r="H228">
        <f t="shared" si="3"/>
        <v>-1.3294930551803017E-3</v>
      </c>
    </row>
    <row r="229" spans="1:8">
      <c r="A229" s="2">
        <v>43963</v>
      </c>
      <c r="B229">
        <v>9168.8496090000008</v>
      </c>
      <c r="C229">
        <v>9240.8496090000008</v>
      </c>
      <c r="D229">
        <v>9043.9501949999994</v>
      </c>
      <c r="E229">
        <v>9196.5498050000006</v>
      </c>
      <c r="F229">
        <v>9196.5498050000006</v>
      </c>
      <c r="G229">
        <v>805500</v>
      </c>
      <c r="H229">
        <f t="shared" si="3"/>
        <v>-4.6162426508606332E-3</v>
      </c>
    </row>
    <row r="230" spans="1:8">
      <c r="A230" s="2">
        <v>43964</v>
      </c>
      <c r="B230">
        <v>9584.2001949999994</v>
      </c>
      <c r="C230">
        <v>9584.5</v>
      </c>
      <c r="D230">
        <v>9351.0996090000008</v>
      </c>
      <c r="E230">
        <v>9383.5498050000006</v>
      </c>
      <c r="F230">
        <v>9383.5498050000006</v>
      </c>
      <c r="G230">
        <v>846400</v>
      </c>
      <c r="H230">
        <f t="shared" si="3"/>
        <v>2.0333712529706675E-2</v>
      </c>
    </row>
    <row r="231" spans="1:8">
      <c r="A231" s="2">
        <v>43965</v>
      </c>
      <c r="B231">
        <v>9213.9501949999994</v>
      </c>
      <c r="C231">
        <v>9281.0996090000008</v>
      </c>
      <c r="D231">
        <v>9119.75</v>
      </c>
      <c r="E231">
        <v>9142.75</v>
      </c>
      <c r="F231">
        <v>9142.75</v>
      </c>
      <c r="G231">
        <v>602600</v>
      </c>
      <c r="H231">
        <f t="shared" si="3"/>
        <v>-2.5661909405723087E-2</v>
      </c>
    </row>
    <row r="232" spans="1:8">
      <c r="A232" s="2">
        <v>43966</v>
      </c>
      <c r="B232">
        <v>9182.4003909999992</v>
      </c>
      <c r="C232">
        <v>9182.4003909999992</v>
      </c>
      <c r="D232">
        <v>9050</v>
      </c>
      <c r="E232">
        <v>9136.8496090000008</v>
      </c>
      <c r="F232">
        <v>9136.8496090000008</v>
      </c>
      <c r="G232">
        <v>575900</v>
      </c>
      <c r="H232">
        <f t="shared" si="3"/>
        <v>-6.4536282847056051E-4</v>
      </c>
    </row>
    <row r="233" spans="1:8">
      <c r="A233" s="2">
        <v>43969</v>
      </c>
      <c r="B233">
        <v>9158.2998050000006</v>
      </c>
      <c r="C233">
        <v>9158.2998050000006</v>
      </c>
      <c r="D233">
        <v>8806.75</v>
      </c>
      <c r="E233">
        <v>8823.25</v>
      </c>
      <c r="F233">
        <v>8823.25</v>
      </c>
      <c r="G233">
        <v>773000</v>
      </c>
      <c r="H233">
        <f t="shared" si="3"/>
        <v>-3.4322509663626093E-2</v>
      </c>
    </row>
    <row r="234" spans="1:8">
      <c r="A234" s="2">
        <v>43970</v>
      </c>
      <c r="B234">
        <v>8961.7001949999994</v>
      </c>
      <c r="C234">
        <v>9030.3496090000008</v>
      </c>
      <c r="D234">
        <v>8855.2998050000006</v>
      </c>
      <c r="E234">
        <v>8879.0996090000008</v>
      </c>
      <c r="F234">
        <v>8879.0996090000008</v>
      </c>
      <c r="G234">
        <v>762200</v>
      </c>
      <c r="H234">
        <f t="shared" si="3"/>
        <v>6.3298227977220166E-3</v>
      </c>
    </row>
    <row r="235" spans="1:8">
      <c r="A235" s="2">
        <v>43971</v>
      </c>
      <c r="B235">
        <v>8889.1503909999992</v>
      </c>
      <c r="C235">
        <v>9093.7998050000006</v>
      </c>
      <c r="D235">
        <v>8875.3496090000008</v>
      </c>
      <c r="E235">
        <v>9066.5498050000006</v>
      </c>
      <c r="F235">
        <v>9066.5498050000006</v>
      </c>
      <c r="G235">
        <v>622300</v>
      </c>
      <c r="H235">
        <f t="shared" si="3"/>
        <v>2.1111396904478601E-2</v>
      </c>
    </row>
    <row r="236" spans="1:8">
      <c r="A236" s="2">
        <v>43972</v>
      </c>
      <c r="B236">
        <v>9079.4501949999994</v>
      </c>
      <c r="C236">
        <v>9178.5498050000006</v>
      </c>
      <c r="D236">
        <v>9056.0996090000008</v>
      </c>
      <c r="E236">
        <v>9106.25</v>
      </c>
      <c r="F236">
        <v>9106.25</v>
      </c>
      <c r="G236">
        <v>631500</v>
      </c>
      <c r="H236">
        <f t="shared" si="3"/>
        <v>4.3787544163829181E-3</v>
      </c>
    </row>
    <row r="237" spans="1:8">
      <c r="A237" s="2">
        <v>43973</v>
      </c>
      <c r="B237">
        <v>9067.9003909999992</v>
      </c>
      <c r="C237">
        <v>9149.5996090000008</v>
      </c>
      <c r="D237">
        <v>8968.5498050000006</v>
      </c>
      <c r="E237">
        <v>9039.25</v>
      </c>
      <c r="F237">
        <v>9039.25</v>
      </c>
      <c r="G237">
        <v>675800</v>
      </c>
      <c r="H237">
        <f t="shared" si="3"/>
        <v>-7.3575840768702813E-3</v>
      </c>
    </row>
    <row r="238" spans="1:8">
      <c r="A238" s="2">
        <v>43977</v>
      </c>
      <c r="B238">
        <v>9099.75</v>
      </c>
      <c r="C238">
        <v>9161.6503909999992</v>
      </c>
      <c r="D238">
        <v>8996.6503909999992</v>
      </c>
      <c r="E238">
        <v>9029.0498050000006</v>
      </c>
      <c r="F238">
        <v>9029.0498050000006</v>
      </c>
      <c r="G238">
        <v>655000</v>
      </c>
      <c r="H238">
        <f t="shared" si="3"/>
        <v>-1.1284337749259551E-3</v>
      </c>
    </row>
    <row r="239" spans="1:8">
      <c r="A239" s="2">
        <v>43978</v>
      </c>
      <c r="B239">
        <v>9082.2001949999994</v>
      </c>
      <c r="C239">
        <v>9334</v>
      </c>
      <c r="D239">
        <v>9004.25</v>
      </c>
      <c r="E239">
        <v>9314.9501949999994</v>
      </c>
      <c r="F239">
        <v>9314.9501949999994</v>
      </c>
      <c r="G239">
        <v>763500</v>
      </c>
      <c r="H239">
        <f t="shared" si="3"/>
        <v>3.1664504701444482E-2</v>
      </c>
    </row>
    <row r="240" spans="1:8">
      <c r="A240" s="2">
        <v>43979</v>
      </c>
      <c r="B240">
        <v>9364.9501949999994</v>
      </c>
      <c r="C240">
        <v>9511.25</v>
      </c>
      <c r="D240">
        <v>9336.5</v>
      </c>
      <c r="E240">
        <v>9490.0996090000008</v>
      </c>
      <c r="F240">
        <v>9490.0996090000008</v>
      </c>
      <c r="G240">
        <v>837900</v>
      </c>
      <c r="H240">
        <f t="shared" si="3"/>
        <v>1.8803043530390164E-2</v>
      </c>
    </row>
    <row r="241" spans="1:8">
      <c r="A241" s="2">
        <v>43980</v>
      </c>
      <c r="B241">
        <v>9422.2001949999994</v>
      </c>
      <c r="C241">
        <v>9598.8496090000008</v>
      </c>
      <c r="D241">
        <v>9376.9003909999992</v>
      </c>
      <c r="E241">
        <v>9580.2998050000006</v>
      </c>
      <c r="F241">
        <v>9580.2998050000006</v>
      </c>
      <c r="G241">
        <v>967000</v>
      </c>
      <c r="H241">
        <f t="shared" si="3"/>
        <v>9.504662723925238E-3</v>
      </c>
    </row>
    <row r="242" spans="1:8">
      <c r="A242" s="2">
        <v>43983</v>
      </c>
      <c r="B242">
        <v>9726.8496090000008</v>
      </c>
      <c r="C242">
        <v>9931.5996090000008</v>
      </c>
      <c r="D242">
        <v>9706.9501949999994</v>
      </c>
      <c r="E242">
        <v>9826.1503909999992</v>
      </c>
      <c r="F242">
        <v>9826.1503909999992</v>
      </c>
      <c r="G242">
        <v>794200</v>
      </c>
      <c r="H242">
        <f t="shared" si="3"/>
        <v>2.5662097325147189E-2</v>
      </c>
    </row>
    <row r="243" spans="1:8">
      <c r="A243" s="2">
        <v>43984</v>
      </c>
      <c r="B243">
        <v>9880.8496090000008</v>
      </c>
      <c r="C243">
        <v>9995.5996090000008</v>
      </c>
      <c r="D243">
        <v>9824.0498050000006</v>
      </c>
      <c r="E243">
        <v>9979.0996090000008</v>
      </c>
      <c r="F243">
        <v>9979.0996090000008</v>
      </c>
      <c r="G243">
        <v>770200</v>
      </c>
      <c r="H243">
        <f t="shared" si="3"/>
        <v>1.5565527893822114E-2</v>
      </c>
    </row>
    <row r="244" spans="1:8">
      <c r="A244" s="2">
        <v>43985</v>
      </c>
      <c r="B244">
        <v>10108.299805000001</v>
      </c>
      <c r="C244">
        <v>10176.200194999999</v>
      </c>
      <c r="D244">
        <v>10035.549805000001</v>
      </c>
      <c r="E244">
        <v>10061.549805000001</v>
      </c>
      <c r="F244">
        <v>10061.549805000001</v>
      </c>
      <c r="G244">
        <v>794700</v>
      </c>
      <c r="H244">
        <f t="shared" si="3"/>
        <v>8.2622881051953E-3</v>
      </c>
    </row>
    <row r="245" spans="1:8">
      <c r="A245" s="2">
        <v>43986</v>
      </c>
      <c r="B245">
        <v>10054.25</v>
      </c>
      <c r="C245">
        <v>10123.849609000001</v>
      </c>
      <c r="D245">
        <v>9944.25</v>
      </c>
      <c r="E245">
        <v>10029.099609000001</v>
      </c>
      <c r="F245">
        <v>10029.099609000001</v>
      </c>
      <c r="G245">
        <v>775100</v>
      </c>
      <c r="H245">
        <f t="shared" si="3"/>
        <v>-3.2251687492392011E-3</v>
      </c>
    </row>
    <row r="246" spans="1:8">
      <c r="A246" s="2">
        <v>43987</v>
      </c>
      <c r="B246">
        <v>10093.799805000001</v>
      </c>
      <c r="C246">
        <v>10177.799805000001</v>
      </c>
      <c r="D246">
        <v>10040.75</v>
      </c>
      <c r="E246">
        <v>10142.150390999999</v>
      </c>
      <c r="F246">
        <v>10142.150390999999</v>
      </c>
      <c r="G246">
        <v>987100</v>
      </c>
      <c r="H246">
        <f t="shared" si="3"/>
        <v>1.1272276316664354E-2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A3" workbookViewId="0">
      <selection activeCell="F23" sqref="F23"/>
    </sheetView>
  </sheetViews>
  <sheetFormatPr defaultRowHeight="14.5"/>
  <cols>
    <col min="1" max="1" width="24.54296875" customWidth="1"/>
    <col min="2" max="2" width="21.08984375" bestFit="1" customWidth="1"/>
    <col min="5" max="5" width="26.26953125" customWidth="1"/>
    <col min="6" max="6" width="20" bestFit="1" customWidth="1"/>
  </cols>
  <sheetData>
    <row r="1" spans="1:12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>
      <c r="A2" s="21" t="s">
        <v>0</v>
      </c>
      <c r="B2" s="22"/>
      <c r="C2" s="22"/>
      <c r="D2" s="23"/>
      <c r="E2" s="4"/>
      <c r="F2" s="9">
        <v>2019</v>
      </c>
      <c r="G2" s="9">
        <v>2018</v>
      </c>
      <c r="H2" s="4"/>
      <c r="I2" s="4"/>
    </row>
    <row r="3" spans="1:12">
      <c r="A3" s="9" t="s">
        <v>15</v>
      </c>
      <c r="B3" s="10">
        <f>B4*B5+B6</f>
        <v>7.2960056614023661E-2</v>
      </c>
      <c r="C3" s="4"/>
      <c r="D3" s="4"/>
      <c r="E3" s="4" t="s">
        <v>19</v>
      </c>
      <c r="F3" s="5">
        <f>2877.064/8234.3</f>
        <v>0.34939994899384286</v>
      </c>
      <c r="G3" s="5">
        <f>2554.62/7381.19</f>
        <v>0.34609866430751679</v>
      </c>
      <c r="H3" s="4"/>
      <c r="I3" s="4"/>
    </row>
    <row r="4" spans="1:12">
      <c r="A4" s="4" t="s">
        <v>12</v>
      </c>
      <c r="B4" s="5">
        <v>3.9E-2</v>
      </c>
      <c r="C4" s="4"/>
      <c r="D4" s="4"/>
      <c r="E4" s="4" t="s">
        <v>20</v>
      </c>
      <c r="F4" s="5">
        <f>397.87/14862</f>
        <v>2.6770959494011575E-2</v>
      </c>
      <c r="G4" s="5">
        <f>414.39/13570.22</f>
        <v>3.053671937522015E-2</v>
      </c>
      <c r="H4" s="4"/>
      <c r="I4" s="4"/>
    </row>
    <row r="5" spans="1:12">
      <c r="A5" s="4" t="s">
        <v>13</v>
      </c>
      <c r="B5" s="4">
        <f>COVAR(HAWKINS!H4:H246,NIFTY!H4:H246)/VAR(NIFTY!H4:H246)</f>
        <v>0.58871940035958115</v>
      </c>
      <c r="C5" s="4"/>
      <c r="D5" s="4"/>
      <c r="E5" s="4"/>
      <c r="F5" s="4"/>
      <c r="G5" s="4"/>
      <c r="H5" s="4"/>
      <c r="I5" s="4"/>
    </row>
    <row r="6" spans="1:12">
      <c r="A6" s="4" t="s">
        <v>14</v>
      </c>
      <c r="B6" s="5">
        <v>0.05</v>
      </c>
      <c r="C6" s="4"/>
      <c r="D6" s="4"/>
      <c r="E6" s="14" t="s">
        <v>24</v>
      </c>
      <c r="F6" s="5">
        <f>11861.48/26724.43</f>
        <v>0.44384407824600935</v>
      </c>
      <c r="G6" s="4"/>
      <c r="H6" s="4"/>
      <c r="I6" s="4"/>
    </row>
    <row r="7" spans="1:12">
      <c r="A7" s="4"/>
      <c r="B7" s="4"/>
      <c r="C7" s="4"/>
      <c r="D7" s="4"/>
      <c r="E7" s="14" t="s">
        <v>25</v>
      </c>
      <c r="F7" s="5">
        <f>14862.95/26724.43</f>
        <v>0.55615592175399065</v>
      </c>
      <c r="G7" s="4"/>
      <c r="H7" s="4"/>
      <c r="I7" s="4"/>
    </row>
    <row r="8" spans="1:12">
      <c r="A8" s="4"/>
      <c r="B8" s="4"/>
      <c r="C8" s="4"/>
      <c r="D8" s="4"/>
      <c r="E8" s="4"/>
      <c r="F8" s="4"/>
      <c r="G8" s="4"/>
      <c r="H8" s="4"/>
      <c r="I8" s="4"/>
    </row>
    <row r="9" spans="1:12">
      <c r="A9" s="9" t="s">
        <v>16</v>
      </c>
      <c r="B9" s="15">
        <f>B10*(1-B11)</f>
        <v>1.8689486638348289E-2</v>
      </c>
      <c r="C9" s="4"/>
      <c r="D9" s="4"/>
      <c r="E9" s="9" t="s">
        <v>23</v>
      </c>
      <c r="F9" s="15">
        <f>B3*F6+B9*F7</f>
        <v>4.2777157745087474E-2</v>
      </c>
      <c r="G9" s="4"/>
      <c r="H9" s="4"/>
      <c r="I9" s="4"/>
    </row>
    <row r="10" spans="1:12">
      <c r="A10" s="4" t="s">
        <v>17</v>
      </c>
      <c r="B10" s="5">
        <f>AVERAGE(F4,G4)</f>
        <v>2.8653839434615865E-2</v>
      </c>
      <c r="C10" s="4"/>
      <c r="D10" s="4"/>
      <c r="E10" s="4"/>
      <c r="F10" s="4"/>
      <c r="G10" s="4"/>
      <c r="H10" s="4"/>
      <c r="I10" s="4"/>
    </row>
    <row r="11" spans="1:12">
      <c r="A11" s="4" t="s">
        <v>18</v>
      </c>
      <c r="B11" s="5">
        <f>AVERAGE(F3,G3)</f>
        <v>0.34774930665067982</v>
      </c>
      <c r="C11" s="4"/>
      <c r="D11" s="4"/>
      <c r="E11" s="4"/>
      <c r="F11" s="4"/>
      <c r="G11" s="4"/>
      <c r="H11" s="4"/>
      <c r="I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</row>
    <row r="15" spans="1:12">
      <c r="A15" s="24" t="s">
        <v>10</v>
      </c>
      <c r="B15" s="25"/>
      <c r="C15" s="25"/>
      <c r="D15" s="26"/>
      <c r="E15" s="6"/>
      <c r="F15" s="11">
        <v>2019</v>
      </c>
      <c r="G15" s="11">
        <v>2018</v>
      </c>
      <c r="H15" s="6"/>
      <c r="I15" s="6"/>
    </row>
    <row r="16" spans="1:12">
      <c r="A16" s="11" t="s">
        <v>15</v>
      </c>
      <c r="B16" s="13">
        <f>B17*B18+B19</f>
        <v>8.9360815069218932E-2</v>
      </c>
      <c r="C16" s="6"/>
      <c r="D16" s="6"/>
      <c r="E16" s="8" t="s">
        <v>21</v>
      </c>
      <c r="F16" s="7">
        <f>348.13/957.26</f>
        <v>0.36367340116582747</v>
      </c>
      <c r="G16" s="7">
        <f>248.8/583.49</f>
        <v>0.42639976691974157</v>
      </c>
      <c r="H16" s="6"/>
      <c r="I16" s="6"/>
    </row>
    <row r="17" spans="1:9">
      <c r="A17" s="6" t="s">
        <v>12</v>
      </c>
      <c r="B17" s="7">
        <v>3.9E-2</v>
      </c>
      <c r="C17" s="6"/>
      <c r="D17" s="6"/>
      <c r="E17" s="8" t="s">
        <v>22</v>
      </c>
      <c r="F17" s="7">
        <f>2245.12/27442.31</f>
        <v>8.1812354717951938E-2</v>
      </c>
      <c r="G17" s="7">
        <f>1808.8/28740.32</f>
        <v>6.293597287712871E-2</v>
      </c>
      <c r="H17" s="6"/>
      <c r="I17" s="6"/>
    </row>
    <row r="18" spans="1:9">
      <c r="A18" s="6" t="s">
        <v>13</v>
      </c>
      <c r="B18" s="6">
        <f>COVAR(BUTTERFLY!H4:H246,NIFTY!H4:H246)/VAR(NIFTY!H4:H246)</f>
        <v>1.0092516684415109</v>
      </c>
      <c r="C18" s="6"/>
      <c r="D18" s="6"/>
      <c r="E18" s="6"/>
      <c r="F18" s="6"/>
      <c r="G18" s="6"/>
      <c r="H18" s="6"/>
      <c r="I18" s="6"/>
    </row>
    <row r="19" spans="1:9">
      <c r="A19" s="6" t="s">
        <v>14</v>
      </c>
      <c r="B19" s="7">
        <v>0.05</v>
      </c>
      <c r="C19" s="6"/>
      <c r="D19" s="6"/>
      <c r="E19" s="8" t="s">
        <v>24</v>
      </c>
      <c r="F19" s="7">
        <f>18941.54/46383.85</f>
        <v>0.40836498048350883</v>
      </c>
      <c r="G19" s="6"/>
      <c r="H19" s="6"/>
      <c r="I19" s="6"/>
    </row>
    <row r="20" spans="1:9">
      <c r="A20" s="6"/>
      <c r="B20" s="6"/>
      <c r="C20" s="6"/>
      <c r="D20" s="6"/>
      <c r="E20" s="8" t="s">
        <v>25</v>
      </c>
      <c r="F20" s="7">
        <f>27442.31/46383.85</f>
        <v>0.59163501951649122</v>
      </c>
      <c r="G20" s="6"/>
      <c r="H20" s="6"/>
      <c r="I20" s="6"/>
    </row>
    <row r="21" spans="1:9">
      <c r="A21" s="6"/>
      <c r="B21" s="6"/>
      <c r="C21" s="6"/>
      <c r="D21" s="6"/>
      <c r="E21" s="6"/>
      <c r="F21" s="6"/>
      <c r="G21" s="6"/>
      <c r="H21" s="6"/>
      <c r="I21" s="6"/>
    </row>
    <row r="22" spans="1:9">
      <c r="A22" s="11" t="s">
        <v>16</v>
      </c>
      <c r="B22" s="12">
        <f>B23*(1-B24)</f>
        <v>4.3783721358007038E-2</v>
      </c>
      <c r="C22" s="6"/>
      <c r="D22" s="6"/>
      <c r="E22" s="11" t="s">
        <v>23</v>
      </c>
      <c r="F22" s="13">
        <f>B16*F19+B22*F20</f>
        <v>6.2395810341881137E-2</v>
      </c>
      <c r="G22" s="6"/>
      <c r="H22" s="6"/>
      <c r="I22" s="6"/>
    </row>
    <row r="23" spans="1:9">
      <c r="A23" s="6" t="s">
        <v>17</v>
      </c>
      <c r="B23" s="7">
        <f>AVERAGE(F17,G17)</f>
        <v>7.2374163797540331E-2</v>
      </c>
      <c r="C23" s="6"/>
      <c r="D23" s="6"/>
      <c r="E23" s="6"/>
      <c r="F23" s="6"/>
      <c r="G23" s="6"/>
      <c r="H23" s="6"/>
      <c r="I23" s="6"/>
    </row>
    <row r="24" spans="1:9">
      <c r="A24" s="6" t="s">
        <v>18</v>
      </c>
      <c r="B24" s="7">
        <f>AVERAGE(F16,G16)</f>
        <v>0.39503658404278452</v>
      </c>
      <c r="C24" s="6"/>
      <c r="D24" s="6"/>
      <c r="E24" s="6"/>
      <c r="F24" s="6"/>
      <c r="G24" s="6"/>
      <c r="H24" s="6"/>
      <c r="I24" s="6"/>
    </row>
    <row r="25" spans="1:9">
      <c r="A25" s="6"/>
      <c r="B25" s="6"/>
      <c r="C25" s="6"/>
      <c r="D25" s="6"/>
      <c r="E25" s="6"/>
      <c r="F25" s="6"/>
      <c r="G25" s="6"/>
      <c r="H25" s="6"/>
      <c r="I25" s="6"/>
    </row>
    <row r="26" spans="1:9">
      <c r="A26" s="6"/>
      <c r="B26" s="6"/>
      <c r="C26" s="6"/>
      <c r="D26" s="6"/>
      <c r="E26" s="6"/>
      <c r="F26" s="6"/>
      <c r="G26" s="6"/>
      <c r="H26" s="6"/>
      <c r="I26" s="6"/>
    </row>
    <row r="27" spans="1:9">
      <c r="A27" s="6"/>
      <c r="B27" s="6"/>
      <c r="C27" s="6"/>
      <c r="D27" s="6"/>
      <c r="E27" s="6"/>
      <c r="F27" s="6"/>
      <c r="G27" s="6"/>
      <c r="H27" s="6"/>
      <c r="I27" s="6"/>
    </row>
  </sheetData>
  <mergeCells count="3">
    <mergeCell ref="A1:L1"/>
    <mergeCell ref="A2:D2"/>
    <mergeCell ref="A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6"/>
  <sheetViews>
    <sheetView topLeftCell="A224" workbookViewId="0">
      <selection activeCell="H15" sqref="H15"/>
    </sheetView>
  </sheetViews>
  <sheetFormatPr defaultRowHeight="14.5"/>
  <sheetData>
    <row r="1" spans="1:8">
      <c r="A1" s="19" t="s">
        <v>10</v>
      </c>
      <c r="B1" s="19"/>
      <c r="C1" s="19"/>
      <c r="D1" s="19"/>
      <c r="E1" s="19"/>
      <c r="F1" s="19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2">
        <v>43622</v>
      </c>
      <c r="B3">
        <v>183</v>
      </c>
      <c r="C3">
        <v>183</v>
      </c>
      <c r="D3">
        <v>175.14999399999999</v>
      </c>
      <c r="E3">
        <v>177.35000600000001</v>
      </c>
      <c r="F3">
        <v>177.35000600000001</v>
      </c>
      <c r="G3">
        <v>10312</v>
      </c>
    </row>
    <row r="4" spans="1:8">
      <c r="A4" s="2">
        <v>43623</v>
      </c>
      <c r="B4">
        <v>175.14999399999999</v>
      </c>
      <c r="C4">
        <v>179.64999399999999</v>
      </c>
      <c r="D4">
        <v>174.5</v>
      </c>
      <c r="E4">
        <v>175.39999399999999</v>
      </c>
      <c r="F4">
        <v>175.39999399999999</v>
      </c>
      <c r="G4">
        <v>9123</v>
      </c>
      <c r="H4">
        <f>(F4-F3)/F3</f>
        <v>-1.0995274508194914E-2</v>
      </c>
    </row>
    <row r="5" spans="1:8">
      <c r="A5" s="2">
        <v>43626</v>
      </c>
      <c r="B5">
        <v>175.10000600000001</v>
      </c>
      <c r="C5">
        <v>178.89999399999999</v>
      </c>
      <c r="D5">
        <v>168</v>
      </c>
      <c r="E5">
        <v>170.199997</v>
      </c>
      <c r="F5">
        <v>170.199997</v>
      </c>
      <c r="G5">
        <v>21449</v>
      </c>
      <c r="H5">
        <f t="shared" ref="H5:H68" si="0">(F5-F4)/F4</f>
        <v>-2.9646506145262447E-2</v>
      </c>
    </row>
    <row r="6" spans="1:8">
      <c r="A6" s="2">
        <v>43627</v>
      </c>
      <c r="B6">
        <v>171.75</v>
      </c>
      <c r="C6">
        <v>179</v>
      </c>
      <c r="D6">
        <v>170.300003</v>
      </c>
      <c r="E6">
        <v>173.300003</v>
      </c>
      <c r="F6">
        <v>173.300003</v>
      </c>
      <c r="G6">
        <v>14663</v>
      </c>
      <c r="H6">
        <f t="shared" si="0"/>
        <v>1.8213901613641083E-2</v>
      </c>
    </row>
    <row r="7" spans="1:8">
      <c r="A7" s="2">
        <v>43628</v>
      </c>
      <c r="B7">
        <v>171.050003</v>
      </c>
      <c r="C7">
        <v>175</v>
      </c>
      <c r="D7">
        <v>168.10000600000001</v>
      </c>
      <c r="E7">
        <v>171.300003</v>
      </c>
      <c r="F7">
        <v>171.300003</v>
      </c>
      <c r="G7">
        <v>22674</v>
      </c>
      <c r="H7">
        <f t="shared" si="0"/>
        <v>-1.1540680700392139E-2</v>
      </c>
    </row>
    <row r="8" spans="1:8">
      <c r="A8" s="2">
        <v>43629</v>
      </c>
      <c r="B8">
        <v>170.050003</v>
      </c>
      <c r="C8">
        <v>170.699997</v>
      </c>
      <c r="D8">
        <v>165.14999399999999</v>
      </c>
      <c r="E8">
        <v>169.39999399999999</v>
      </c>
      <c r="F8">
        <v>169.39999399999999</v>
      </c>
      <c r="G8">
        <v>19344</v>
      </c>
      <c r="H8">
        <f t="shared" si="0"/>
        <v>-1.1091704417541728E-2</v>
      </c>
    </row>
    <row r="9" spans="1:8">
      <c r="A9" s="2">
        <v>43630</v>
      </c>
      <c r="B9">
        <v>169.14999399999999</v>
      </c>
      <c r="C9">
        <v>172.449997</v>
      </c>
      <c r="D9">
        <v>167.050003</v>
      </c>
      <c r="E9">
        <v>168.300003</v>
      </c>
      <c r="F9">
        <v>168.300003</v>
      </c>
      <c r="G9">
        <v>18419</v>
      </c>
      <c r="H9">
        <f t="shared" si="0"/>
        <v>-6.4934535948093872E-3</v>
      </c>
    </row>
    <row r="10" spans="1:8">
      <c r="A10" s="2">
        <v>43633</v>
      </c>
      <c r="B10">
        <v>168.050003</v>
      </c>
      <c r="C10">
        <v>169.5</v>
      </c>
      <c r="D10">
        <v>162</v>
      </c>
      <c r="E10">
        <v>163.75</v>
      </c>
      <c r="F10">
        <v>163.75</v>
      </c>
      <c r="G10">
        <v>22062</v>
      </c>
      <c r="H10">
        <f t="shared" si="0"/>
        <v>-2.7035073790224493E-2</v>
      </c>
    </row>
    <row r="11" spans="1:8">
      <c r="A11" s="2">
        <v>43634</v>
      </c>
      <c r="B11">
        <v>162.949997</v>
      </c>
      <c r="C11">
        <v>165.800003</v>
      </c>
      <c r="D11">
        <v>160.10000600000001</v>
      </c>
      <c r="E11">
        <v>162.10000600000001</v>
      </c>
      <c r="F11">
        <v>162.10000600000001</v>
      </c>
      <c r="G11">
        <v>14895</v>
      </c>
      <c r="H11">
        <f t="shared" si="0"/>
        <v>-1.0076299236641176E-2</v>
      </c>
    </row>
    <row r="12" spans="1:8">
      <c r="A12" s="2">
        <v>43635</v>
      </c>
      <c r="B12">
        <v>162.10000600000001</v>
      </c>
      <c r="C12">
        <v>164</v>
      </c>
      <c r="D12">
        <v>157.5</v>
      </c>
      <c r="E12">
        <v>159.199997</v>
      </c>
      <c r="F12">
        <v>159.199997</v>
      </c>
      <c r="G12">
        <v>21012</v>
      </c>
      <c r="H12">
        <f t="shared" si="0"/>
        <v>-1.7890246099065605E-2</v>
      </c>
    </row>
    <row r="13" spans="1:8">
      <c r="A13" s="2">
        <v>43636</v>
      </c>
      <c r="B13">
        <v>157.949997</v>
      </c>
      <c r="C13">
        <v>160</v>
      </c>
      <c r="D13">
        <v>151.25</v>
      </c>
      <c r="E13">
        <v>158.800003</v>
      </c>
      <c r="F13">
        <v>158.800003</v>
      </c>
      <c r="G13">
        <v>16900</v>
      </c>
      <c r="H13">
        <f t="shared" si="0"/>
        <v>-2.512525172974673E-3</v>
      </c>
    </row>
    <row r="14" spans="1:8">
      <c r="A14" s="2">
        <v>43637</v>
      </c>
      <c r="B14">
        <v>156</v>
      </c>
      <c r="C14">
        <v>161.75</v>
      </c>
      <c r="D14">
        <v>156</v>
      </c>
      <c r="E14">
        <v>157.75</v>
      </c>
      <c r="F14">
        <v>157.75</v>
      </c>
      <c r="G14">
        <v>13467</v>
      </c>
      <c r="H14">
        <f t="shared" si="0"/>
        <v>-6.6121094468745301E-3</v>
      </c>
    </row>
    <row r="15" spans="1:8">
      <c r="A15" s="2">
        <v>43640</v>
      </c>
      <c r="B15">
        <v>159.800003</v>
      </c>
      <c r="C15">
        <v>165.89999399999999</v>
      </c>
      <c r="D15">
        <v>158.14999399999999</v>
      </c>
      <c r="E15">
        <v>163.14999399999999</v>
      </c>
      <c r="F15">
        <v>163.14999399999999</v>
      </c>
      <c r="G15">
        <v>13988</v>
      </c>
      <c r="H15">
        <f t="shared" si="0"/>
        <v>3.4231340729001539E-2</v>
      </c>
    </row>
    <row r="16" spans="1:8">
      <c r="A16" s="2">
        <v>43641</v>
      </c>
      <c r="B16">
        <v>163.35000600000001</v>
      </c>
      <c r="C16">
        <v>165.800003</v>
      </c>
      <c r="D16">
        <v>161.10000600000001</v>
      </c>
      <c r="E16">
        <v>162.699997</v>
      </c>
      <c r="F16">
        <v>162.699997</v>
      </c>
      <c r="G16">
        <v>9733</v>
      </c>
      <c r="H16">
        <f t="shared" si="0"/>
        <v>-2.7581796907696866E-3</v>
      </c>
    </row>
    <row r="17" spans="1:8">
      <c r="A17" s="2">
        <v>43642</v>
      </c>
      <c r="B17">
        <v>161.85000600000001</v>
      </c>
      <c r="C17">
        <v>166.300003</v>
      </c>
      <c r="D17">
        <v>161.699997</v>
      </c>
      <c r="E17">
        <v>164.449997</v>
      </c>
      <c r="F17">
        <v>164.449997</v>
      </c>
      <c r="G17">
        <v>10699</v>
      </c>
      <c r="H17">
        <f t="shared" si="0"/>
        <v>1.0755992822790279E-2</v>
      </c>
    </row>
    <row r="18" spans="1:8">
      <c r="A18" s="2">
        <v>43643</v>
      </c>
      <c r="B18">
        <v>164.14999399999999</v>
      </c>
      <c r="C18">
        <v>174</v>
      </c>
      <c r="D18">
        <v>164.050003</v>
      </c>
      <c r="E18">
        <v>170.5</v>
      </c>
      <c r="F18">
        <v>170.5</v>
      </c>
      <c r="G18">
        <v>14487</v>
      </c>
      <c r="H18">
        <f t="shared" si="0"/>
        <v>3.6789316572623618E-2</v>
      </c>
    </row>
    <row r="19" spans="1:8">
      <c r="A19" s="2">
        <v>43644</v>
      </c>
      <c r="B19">
        <v>172.5</v>
      </c>
      <c r="C19">
        <v>182.14999399999999</v>
      </c>
      <c r="D19">
        <v>171.75</v>
      </c>
      <c r="E19">
        <v>173.39999399999999</v>
      </c>
      <c r="F19">
        <v>173.39999399999999</v>
      </c>
      <c r="G19">
        <v>37843</v>
      </c>
      <c r="H19">
        <f t="shared" si="0"/>
        <v>1.7008762463343065E-2</v>
      </c>
    </row>
    <row r="20" spans="1:8">
      <c r="A20" s="2">
        <v>43647</v>
      </c>
      <c r="B20">
        <v>175.85000600000001</v>
      </c>
      <c r="C20">
        <v>179.800003</v>
      </c>
      <c r="D20">
        <v>171.550003</v>
      </c>
      <c r="E20">
        <v>178.75</v>
      </c>
      <c r="F20">
        <v>178.75</v>
      </c>
      <c r="G20">
        <v>23089</v>
      </c>
      <c r="H20">
        <f t="shared" si="0"/>
        <v>3.085355354741251E-2</v>
      </c>
    </row>
    <row r="21" spans="1:8">
      <c r="A21" s="2">
        <v>43648</v>
      </c>
      <c r="B21">
        <v>179.89999399999999</v>
      </c>
      <c r="C21">
        <v>179.89999399999999</v>
      </c>
      <c r="D21">
        <v>176</v>
      </c>
      <c r="E21">
        <v>178.35000600000001</v>
      </c>
      <c r="F21">
        <v>178.35000600000001</v>
      </c>
      <c r="G21">
        <v>13335</v>
      </c>
      <c r="H21">
        <f t="shared" si="0"/>
        <v>-2.237728671328629E-3</v>
      </c>
    </row>
    <row r="22" spans="1:8">
      <c r="A22" s="2">
        <v>43649</v>
      </c>
      <c r="B22">
        <v>180.800003</v>
      </c>
      <c r="C22">
        <v>180.800003</v>
      </c>
      <c r="D22">
        <v>176.10000600000001</v>
      </c>
      <c r="E22">
        <v>176.699997</v>
      </c>
      <c r="F22">
        <v>176.699997</v>
      </c>
      <c r="G22">
        <v>6541</v>
      </c>
      <c r="H22">
        <f t="shared" si="0"/>
        <v>-9.2515219763996612E-3</v>
      </c>
    </row>
    <row r="23" spans="1:8">
      <c r="A23" s="2">
        <v>43650</v>
      </c>
      <c r="B23">
        <v>176.699997</v>
      </c>
      <c r="C23">
        <v>177.550003</v>
      </c>
      <c r="D23">
        <v>175.10000600000001</v>
      </c>
      <c r="E23">
        <v>175.699997</v>
      </c>
      <c r="F23">
        <v>175.699997</v>
      </c>
      <c r="G23">
        <v>5362</v>
      </c>
      <c r="H23">
        <f t="shared" si="0"/>
        <v>-5.6593096603165197E-3</v>
      </c>
    </row>
    <row r="24" spans="1:8">
      <c r="A24" s="2">
        <v>43651</v>
      </c>
      <c r="B24">
        <v>176.14999399999999</v>
      </c>
      <c r="C24">
        <v>176.25</v>
      </c>
      <c r="D24">
        <v>167.25</v>
      </c>
      <c r="E24">
        <v>169.949997</v>
      </c>
      <c r="F24">
        <v>169.949997</v>
      </c>
      <c r="G24">
        <v>7898</v>
      </c>
      <c r="H24">
        <f t="shared" si="0"/>
        <v>-3.2726238464306862E-2</v>
      </c>
    </row>
    <row r="25" spans="1:8">
      <c r="A25" s="2">
        <v>43654</v>
      </c>
      <c r="B25">
        <v>169.14999399999999</v>
      </c>
      <c r="C25">
        <v>169.14999399999999</v>
      </c>
      <c r="D25">
        <v>162.050003</v>
      </c>
      <c r="E25">
        <v>164</v>
      </c>
      <c r="F25">
        <v>164</v>
      </c>
      <c r="G25">
        <v>8560</v>
      </c>
      <c r="H25">
        <f t="shared" si="0"/>
        <v>-3.5010280111979035E-2</v>
      </c>
    </row>
    <row r="26" spans="1:8">
      <c r="A26" s="2">
        <v>43655</v>
      </c>
      <c r="B26">
        <v>164</v>
      </c>
      <c r="C26">
        <v>170.85000600000001</v>
      </c>
      <c r="D26">
        <v>159.949997</v>
      </c>
      <c r="E26">
        <v>168</v>
      </c>
      <c r="F26">
        <v>168</v>
      </c>
      <c r="G26">
        <v>16006</v>
      </c>
      <c r="H26">
        <f t="shared" si="0"/>
        <v>2.4390243902439025E-2</v>
      </c>
    </row>
    <row r="27" spans="1:8">
      <c r="A27" s="2">
        <v>43656</v>
      </c>
      <c r="B27">
        <v>169.39999399999999</v>
      </c>
      <c r="C27">
        <v>170.199997</v>
      </c>
      <c r="D27">
        <v>163.14999399999999</v>
      </c>
      <c r="E27">
        <v>164.300003</v>
      </c>
      <c r="F27">
        <v>164.300003</v>
      </c>
      <c r="G27">
        <v>2909</v>
      </c>
      <c r="H27">
        <f t="shared" si="0"/>
        <v>-2.2023791666666643E-2</v>
      </c>
    </row>
    <row r="28" spans="1:8">
      <c r="A28" s="2">
        <v>43657</v>
      </c>
      <c r="B28">
        <v>165.050003</v>
      </c>
      <c r="C28">
        <v>169.5</v>
      </c>
      <c r="D28">
        <v>163.10000600000001</v>
      </c>
      <c r="E28">
        <v>167.550003</v>
      </c>
      <c r="F28">
        <v>167.550003</v>
      </c>
      <c r="G28">
        <v>6632</v>
      </c>
      <c r="H28">
        <f t="shared" si="0"/>
        <v>1.9780888257196198E-2</v>
      </c>
    </row>
    <row r="29" spans="1:8">
      <c r="A29" s="2">
        <v>43658</v>
      </c>
      <c r="B29">
        <v>165.89999399999999</v>
      </c>
      <c r="C29">
        <v>169.14999399999999</v>
      </c>
      <c r="D29">
        <v>162</v>
      </c>
      <c r="E29">
        <v>163</v>
      </c>
      <c r="F29">
        <v>163</v>
      </c>
      <c r="G29">
        <v>4890</v>
      </c>
      <c r="H29">
        <f t="shared" si="0"/>
        <v>-2.7156090232955732E-2</v>
      </c>
    </row>
    <row r="30" spans="1:8">
      <c r="A30" s="2">
        <v>43661</v>
      </c>
      <c r="B30">
        <v>167.5</v>
      </c>
      <c r="C30">
        <v>167.5</v>
      </c>
      <c r="D30">
        <v>161.25</v>
      </c>
      <c r="E30">
        <v>163.300003</v>
      </c>
      <c r="F30">
        <v>163.300003</v>
      </c>
      <c r="G30">
        <v>5223</v>
      </c>
      <c r="H30">
        <f t="shared" si="0"/>
        <v>1.840509202454011E-3</v>
      </c>
    </row>
    <row r="31" spans="1:8">
      <c r="A31" s="2">
        <v>43662</v>
      </c>
      <c r="B31">
        <v>162.050003</v>
      </c>
      <c r="C31">
        <v>166.5</v>
      </c>
      <c r="D31">
        <v>159.949997</v>
      </c>
      <c r="E31">
        <v>160.5</v>
      </c>
      <c r="F31">
        <v>160.5</v>
      </c>
      <c r="G31">
        <v>9038</v>
      </c>
      <c r="H31">
        <f t="shared" si="0"/>
        <v>-1.7146374455363628E-2</v>
      </c>
    </row>
    <row r="32" spans="1:8">
      <c r="A32" s="2">
        <v>43663</v>
      </c>
      <c r="B32">
        <v>162.60000600000001</v>
      </c>
      <c r="C32">
        <v>162.60000600000001</v>
      </c>
      <c r="D32">
        <v>159.10000600000001</v>
      </c>
      <c r="E32">
        <v>159.64999399999999</v>
      </c>
      <c r="F32">
        <v>159.64999399999999</v>
      </c>
      <c r="G32">
        <v>9953</v>
      </c>
      <c r="H32">
        <f t="shared" si="0"/>
        <v>-5.2959875389408575E-3</v>
      </c>
    </row>
    <row r="33" spans="1:8">
      <c r="A33" s="2">
        <v>43664</v>
      </c>
      <c r="B33">
        <v>160.85000600000001</v>
      </c>
      <c r="C33">
        <v>160.85000600000001</v>
      </c>
      <c r="D33">
        <v>157.25</v>
      </c>
      <c r="E33">
        <v>158.699997</v>
      </c>
      <c r="F33">
        <v>158.699997</v>
      </c>
      <c r="G33">
        <v>6310</v>
      </c>
      <c r="H33">
        <f t="shared" si="0"/>
        <v>-5.9504981879297553E-3</v>
      </c>
    </row>
    <row r="34" spans="1:8">
      <c r="A34" s="2">
        <v>43665</v>
      </c>
      <c r="B34">
        <v>158.64999399999999</v>
      </c>
      <c r="C34">
        <v>158.89999399999999</v>
      </c>
      <c r="D34">
        <v>150</v>
      </c>
      <c r="E34">
        <v>151.39999399999999</v>
      </c>
      <c r="F34">
        <v>151.39999399999999</v>
      </c>
      <c r="G34">
        <v>28002</v>
      </c>
      <c r="H34">
        <f t="shared" si="0"/>
        <v>-4.5998759533687983E-2</v>
      </c>
    </row>
    <row r="35" spans="1:8">
      <c r="A35" s="2">
        <v>43668</v>
      </c>
      <c r="B35">
        <v>150.10000600000001</v>
      </c>
      <c r="C35">
        <v>151.85000600000001</v>
      </c>
      <c r="D35">
        <v>145.10000600000001</v>
      </c>
      <c r="E35">
        <v>146.449997</v>
      </c>
      <c r="F35">
        <v>146.449997</v>
      </c>
      <c r="G35">
        <v>18785</v>
      </c>
      <c r="H35">
        <f t="shared" si="0"/>
        <v>-3.2694829565184769E-2</v>
      </c>
    </row>
    <row r="36" spans="1:8">
      <c r="A36" s="2">
        <v>43669</v>
      </c>
      <c r="B36">
        <v>149</v>
      </c>
      <c r="C36">
        <v>174.5</v>
      </c>
      <c r="D36">
        <v>147.699997</v>
      </c>
      <c r="E36">
        <v>169.050003</v>
      </c>
      <c r="F36">
        <v>169.050003</v>
      </c>
      <c r="G36">
        <v>73580</v>
      </c>
      <c r="H36">
        <f t="shared" si="0"/>
        <v>0.15431892429468611</v>
      </c>
    </row>
    <row r="37" spans="1:8">
      <c r="A37" s="2">
        <v>43670</v>
      </c>
      <c r="B37">
        <v>169.89999399999999</v>
      </c>
      <c r="C37">
        <v>170.89999399999999</v>
      </c>
      <c r="D37">
        <v>158.199997</v>
      </c>
      <c r="E37">
        <v>159.39999399999999</v>
      </c>
      <c r="F37">
        <v>159.39999399999999</v>
      </c>
      <c r="G37">
        <v>20778</v>
      </c>
      <c r="H37">
        <f t="shared" si="0"/>
        <v>-5.7083755272101425E-2</v>
      </c>
    </row>
    <row r="38" spans="1:8">
      <c r="A38" s="2">
        <v>43671</v>
      </c>
      <c r="B38">
        <v>160</v>
      </c>
      <c r="C38">
        <v>162</v>
      </c>
      <c r="D38">
        <v>152.75</v>
      </c>
      <c r="E38">
        <v>154.550003</v>
      </c>
      <c r="F38">
        <v>154.550003</v>
      </c>
      <c r="G38">
        <v>25994</v>
      </c>
      <c r="H38">
        <f t="shared" si="0"/>
        <v>-3.0426544432617664E-2</v>
      </c>
    </row>
    <row r="39" spans="1:8">
      <c r="A39" s="2">
        <v>43672</v>
      </c>
      <c r="B39">
        <v>151.5</v>
      </c>
      <c r="C39">
        <v>158.949997</v>
      </c>
      <c r="D39">
        <v>151.300003</v>
      </c>
      <c r="E39">
        <v>155.5</v>
      </c>
      <c r="F39">
        <v>155.5</v>
      </c>
      <c r="G39">
        <v>12473</v>
      </c>
      <c r="H39">
        <f t="shared" si="0"/>
        <v>6.1468585024873545E-3</v>
      </c>
    </row>
    <row r="40" spans="1:8">
      <c r="A40" s="2">
        <v>43675</v>
      </c>
      <c r="B40">
        <v>156.5</v>
      </c>
      <c r="C40">
        <v>168.050003</v>
      </c>
      <c r="D40">
        <v>152.25</v>
      </c>
      <c r="E40">
        <v>159.25</v>
      </c>
      <c r="F40">
        <v>159.25</v>
      </c>
      <c r="G40">
        <v>25507</v>
      </c>
      <c r="H40">
        <f t="shared" si="0"/>
        <v>2.4115755627009645E-2</v>
      </c>
    </row>
    <row r="41" spans="1:8">
      <c r="A41" s="2">
        <v>43676</v>
      </c>
      <c r="B41">
        <v>160.949997</v>
      </c>
      <c r="C41">
        <v>162.5</v>
      </c>
      <c r="D41">
        <v>152.5</v>
      </c>
      <c r="E41">
        <v>153.449997</v>
      </c>
      <c r="F41">
        <v>153.449997</v>
      </c>
      <c r="G41">
        <v>13347</v>
      </c>
      <c r="H41">
        <f t="shared" si="0"/>
        <v>-3.6420740973312424E-2</v>
      </c>
    </row>
    <row r="42" spans="1:8">
      <c r="A42" s="2">
        <v>43677</v>
      </c>
      <c r="B42">
        <v>157.199997</v>
      </c>
      <c r="C42">
        <v>157.199997</v>
      </c>
      <c r="D42">
        <v>152.14999399999999</v>
      </c>
      <c r="E42">
        <v>153.550003</v>
      </c>
      <c r="F42">
        <v>153.550003</v>
      </c>
      <c r="G42">
        <v>7369</v>
      </c>
      <c r="H42">
        <f t="shared" si="0"/>
        <v>6.5171718445851509E-4</v>
      </c>
    </row>
    <row r="43" spans="1:8">
      <c r="A43" s="2">
        <v>43678</v>
      </c>
      <c r="B43">
        <v>153.5</v>
      </c>
      <c r="C43">
        <v>156.699997</v>
      </c>
      <c r="D43">
        <v>151.25</v>
      </c>
      <c r="E43">
        <v>152.300003</v>
      </c>
      <c r="F43">
        <v>152.300003</v>
      </c>
      <c r="G43">
        <v>9976</v>
      </c>
      <c r="H43">
        <f t="shared" si="0"/>
        <v>-8.1406706322239529E-3</v>
      </c>
    </row>
    <row r="44" spans="1:8">
      <c r="A44" s="2">
        <v>43679</v>
      </c>
      <c r="B44">
        <v>150.85000600000001</v>
      </c>
      <c r="C44">
        <v>154.89999399999999</v>
      </c>
      <c r="D44">
        <v>147.300003</v>
      </c>
      <c r="E44">
        <v>148.39999399999999</v>
      </c>
      <c r="F44">
        <v>148.39999399999999</v>
      </c>
      <c r="G44">
        <v>16287</v>
      </c>
      <c r="H44">
        <f t="shared" si="0"/>
        <v>-2.5607412496242769E-2</v>
      </c>
    </row>
    <row r="45" spans="1:8">
      <c r="A45" s="2">
        <v>43682</v>
      </c>
      <c r="B45">
        <v>152</v>
      </c>
      <c r="C45">
        <v>163.800003</v>
      </c>
      <c r="D45">
        <v>143</v>
      </c>
      <c r="E45">
        <v>147.60000600000001</v>
      </c>
      <c r="F45">
        <v>147.60000600000001</v>
      </c>
      <c r="G45">
        <v>45311</v>
      </c>
      <c r="H45">
        <f t="shared" si="0"/>
        <v>-5.390754934936081E-3</v>
      </c>
    </row>
    <row r="46" spans="1:8">
      <c r="A46" s="2">
        <v>43683</v>
      </c>
      <c r="B46">
        <v>147.800003</v>
      </c>
      <c r="C46">
        <v>153</v>
      </c>
      <c r="D46">
        <v>147.800003</v>
      </c>
      <c r="E46">
        <v>151.199997</v>
      </c>
      <c r="F46">
        <v>151.199997</v>
      </c>
      <c r="G46">
        <v>12432</v>
      </c>
      <c r="H46">
        <f t="shared" si="0"/>
        <v>2.4390181935358378E-2</v>
      </c>
    </row>
    <row r="47" spans="1:8">
      <c r="A47" s="2">
        <v>43684</v>
      </c>
      <c r="B47">
        <v>151.199997</v>
      </c>
      <c r="C47">
        <v>159</v>
      </c>
      <c r="D47">
        <v>151.199997</v>
      </c>
      <c r="E47">
        <v>152.89999399999999</v>
      </c>
      <c r="F47">
        <v>152.89999399999999</v>
      </c>
      <c r="G47">
        <v>10787</v>
      </c>
      <c r="H47">
        <f t="shared" si="0"/>
        <v>1.1243366625199048E-2</v>
      </c>
    </row>
    <row r="48" spans="1:8">
      <c r="A48" s="2">
        <v>43685</v>
      </c>
      <c r="B48">
        <v>156.85000600000001</v>
      </c>
      <c r="C48">
        <v>156.949997</v>
      </c>
      <c r="D48">
        <v>150.800003</v>
      </c>
      <c r="E48">
        <v>151.89999399999999</v>
      </c>
      <c r="F48">
        <v>151.89999399999999</v>
      </c>
      <c r="G48">
        <v>12774</v>
      </c>
      <c r="H48">
        <f t="shared" si="0"/>
        <v>-6.540222624207559E-3</v>
      </c>
    </row>
    <row r="49" spans="1:8">
      <c r="A49" s="2">
        <v>43686</v>
      </c>
      <c r="B49">
        <v>155.89999399999999</v>
      </c>
      <c r="C49">
        <v>162</v>
      </c>
      <c r="D49">
        <v>153.300003</v>
      </c>
      <c r="E49">
        <v>156.39999399999999</v>
      </c>
      <c r="F49">
        <v>156.39999399999999</v>
      </c>
      <c r="G49">
        <v>15908</v>
      </c>
      <c r="H49">
        <f t="shared" si="0"/>
        <v>2.962475429722532E-2</v>
      </c>
    </row>
    <row r="50" spans="1:8">
      <c r="A50" s="2">
        <v>43690</v>
      </c>
      <c r="B50">
        <v>161.89999399999999</v>
      </c>
      <c r="C50">
        <v>161.89999399999999</v>
      </c>
      <c r="D50">
        <v>151.800003</v>
      </c>
      <c r="E50">
        <v>158.85000600000001</v>
      </c>
      <c r="F50">
        <v>158.85000600000001</v>
      </c>
      <c r="G50">
        <v>11872</v>
      </c>
      <c r="H50">
        <f t="shared" si="0"/>
        <v>1.5665038964132027E-2</v>
      </c>
    </row>
    <row r="51" spans="1:8">
      <c r="A51" s="2">
        <v>43691</v>
      </c>
      <c r="B51">
        <v>157</v>
      </c>
      <c r="C51">
        <v>161.800003</v>
      </c>
      <c r="D51">
        <v>152.14999399999999</v>
      </c>
      <c r="E51">
        <v>153.35000600000001</v>
      </c>
      <c r="F51">
        <v>153.35000600000001</v>
      </c>
      <c r="G51">
        <v>6356</v>
      </c>
      <c r="H51">
        <f t="shared" si="0"/>
        <v>-3.462385767867078E-2</v>
      </c>
    </row>
    <row r="52" spans="1:8">
      <c r="A52" s="2">
        <v>43693</v>
      </c>
      <c r="B52">
        <v>150</v>
      </c>
      <c r="C52">
        <v>155</v>
      </c>
      <c r="D52">
        <v>150</v>
      </c>
      <c r="E52">
        <v>153.699997</v>
      </c>
      <c r="F52">
        <v>153.699997</v>
      </c>
      <c r="G52">
        <v>5619</v>
      </c>
      <c r="H52">
        <f t="shared" si="0"/>
        <v>2.2823018344061141E-3</v>
      </c>
    </row>
    <row r="53" spans="1:8">
      <c r="A53" s="2">
        <v>43696</v>
      </c>
      <c r="B53">
        <v>157.64999399999999</v>
      </c>
      <c r="C53">
        <v>159.949997</v>
      </c>
      <c r="D53">
        <v>154.050003</v>
      </c>
      <c r="E53">
        <v>158.64999399999999</v>
      </c>
      <c r="F53">
        <v>158.64999399999999</v>
      </c>
      <c r="G53">
        <v>6925</v>
      </c>
      <c r="H53">
        <f t="shared" si="0"/>
        <v>3.2205576425613051E-2</v>
      </c>
    </row>
    <row r="54" spans="1:8">
      <c r="A54" s="2">
        <v>43697</v>
      </c>
      <c r="B54">
        <v>156.050003</v>
      </c>
      <c r="C54">
        <v>159.699997</v>
      </c>
      <c r="D54">
        <v>156</v>
      </c>
      <c r="E54">
        <v>158.050003</v>
      </c>
      <c r="F54">
        <v>158.050003</v>
      </c>
      <c r="G54">
        <v>11114</v>
      </c>
      <c r="H54">
        <f t="shared" si="0"/>
        <v>-3.7818532788598067E-3</v>
      </c>
    </row>
    <row r="55" spans="1:8">
      <c r="A55" s="2">
        <v>43698</v>
      </c>
      <c r="B55">
        <v>155.5</v>
      </c>
      <c r="C55">
        <v>158.949997</v>
      </c>
      <c r="D55">
        <v>146.35000600000001</v>
      </c>
      <c r="E55">
        <v>148.64999399999999</v>
      </c>
      <c r="F55">
        <v>148.64999399999999</v>
      </c>
      <c r="G55">
        <v>38461</v>
      </c>
      <c r="H55">
        <f t="shared" si="0"/>
        <v>-5.9474905546189775E-2</v>
      </c>
    </row>
    <row r="56" spans="1:8">
      <c r="A56" s="2">
        <v>43699</v>
      </c>
      <c r="B56">
        <v>148.050003</v>
      </c>
      <c r="C56">
        <v>149.050003</v>
      </c>
      <c r="D56">
        <v>142.199997</v>
      </c>
      <c r="E56">
        <v>144</v>
      </c>
      <c r="F56">
        <v>144</v>
      </c>
      <c r="G56">
        <v>19706</v>
      </c>
      <c r="H56">
        <f t="shared" si="0"/>
        <v>-3.1281494703592067E-2</v>
      </c>
    </row>
    <row r="57" spans="1:8">
      <c r="A57" s="2">
        <v>43700</v>
      </c>
      <c r="B57">
        <v>140.550003</v>
      </c>
      <c r="C57">
        <v>152.949997</v>
      </c>
      <c r="D57">
        <v>139.5</v>
      </c>
      <c r="E57">
        <v>150.199997</v>
      </c>
      <c r="F57">
        <v>150.199997</v>
      </c>
      <c r="G57">
        <v>18856</v>
      </c>
      <c r="H57">
        <f t="shared" si="0"/>
        <v>4.3055534722222198E-2</v>
      </c>
    </row>
    <row r="58" spans="1:8">
      <c r="A58" s="2">
        <v>43703</v>
      </c>
      <c r="B58">
        <v>157.5</v>
      </c>
      <c r="C58">
        <v>157.5</v>
      </c>
      <c r="D58">
        <v>149.5</v>
      </c>
      <c r="E58">
        <v>151.050003</v>
      </c>
      <c r="F58">
        <v>151.050003</v>
      </c>
      <c r="G58">
        <v>11953</v>
      </c>
      <c r="H58">
        <f t="shared" si="0"/>
        <v>5.6591612315412205E-3</v>
      </c>
    </row>
    <row r="59" spans="1:8">
      <c r="A59" s="2">
        <v>43704</v>
      </c>
      <c r="B59">
        <v>152.800003</v>
      </c>
      <c r="C59">
        <v>156.5</v>
      </c>
      <c r="D59">
        <v>150</v>
      </c>
      <c r="E59">
        <v>152.949997</v>
      </c>
      <c r="F59">
        <v>152.949997</v>
      </c>
      <c r="G59">
        <v>21549</v>
      </c>
      <c r="H59">
        <f t="shared" si="0"/>
        <v>1.2578576380432064E-2</v>
      </c>
    </row>
    <row r="60" spans="1:8">
      <c r="A60" s="2">
        <v>43705</v>
      </c>
      <c r="B60">
        <v>153.300003</v>
      </c>
      <c r="C60">
        <v>153.949997</v>
      </c>
      <c r="D60">
        <v>147.10000600000001</v>
      </c>
      <c r="E60">
        <v>148.199997</v>
      </c>
      <c r="F60">
        <v>148.199997</v>
      </c>
      <c r="G60">
        <v>7115</v>
      </c>
      <c r="H60">
        <f t="shared" si="0"/>
        <v>-3.1055901230256318E-2</v>
      </c>
    </row>
    <row r="61" spans="1:8">
      <c r="A61" s="2">
        <v>43706</v>
      </c>
      <c r="B61">
        <v>147.25</v>
      </c>
      <c r="C61">
        <v>148.949997</v>
      </c>
      <c r="D61">
        <v>145.050003</v>
      </c>
      <c r="E61">
        <v>147.89999399999999</v>
      </c>
      <c r="F61">
        <v>147.89999399999999</v>
      </c>
      <c r="G61">
        <v>9883</v>
      </c>
      <c r="H61">
        <f t="shared" si="0"/>
        <v>-2.0243117818686852E-3</v>
      </c>
    </row>
    <row r="62" spans="1:8">
      <c r="A62" s="2">
        <v>43707</v>
      </c>
      <c r="B62">
        <v>147.89999399999999</v>
      </c>
      <c r="C62">
        <v>149.85000600000001</v>
      </c>
      <c r="D62">
        <v>145.550003</v>
      </c>
      <c r="E62">
        <v>147.85000600000001</v>
      </c>
      <c r="F62">
        <v>147.85000600000001</v>
      </c>
      <c r="G62">
        <v>7798</v>
      </c>
      <c r="H62">
        <f t="shared" si="0"/>
        <v>-3.3798513879577859E-4</v>
      </c>
    </row>
    <row r="63" spans="1:8">
      <c r="A63" s="2">
        <v>43711</v>
      </c>
      <c r="B63">
        <v>146.89999399999999</v>
      </c>
      <c r="C63">
        <v>147.949997</v>
      </c>
      <c r="D63">
        <v>139</v>
      </c>
      <c r="E63">
        <v>143</v>
      </c>
      <c r="F63">
        <v>143</v>
      </c>
      <c r="G63">
        <v>17572</v>
      </c>
      <c r="H63">
        <f t="shared" si="0"/>
        <v>-3.2803556328567261E-2</v>
      </c>
    </row>
    <row r="64" spans="1:8">
      <c r="A64" s="2">
        <v>43712</v>
      </c>
      <c r="B64">
        <v>144.800003</v>
      </c>
      <c r="C64">
        <v>144.800003</v>
      </c>
      <c r="D64">
        <v>141.10000600000001</v>
      </c>
      <c r="E64">
        <v>142.39999399999999</v>
      </c>
      <c r="F64">
        <v>142.39999399999999</v>
      </c>
      <c r="G64">
        <v>8566</v>
      </c>
      <c r="H64">
        <f t="shared" si="0"/>
        <v>-4.1958461538462071E-3</v>
      </c>
    </row>
    <row r="65" spans="1:8">
      <c r="A65" s="2">
        <v>43713</v>
      </c>
      <c r="B65">
        <v>143.39999399999999</v>
      </c>
      <c r="C65">
        <v>147.75</v>
      </c>
      <c r="D65">
        <v>142</v>
      </c>
      <c r="E65">
        <v>146.449997</v>
      </c>
      <c r="F65">
        <v>146.449997</v>
      </c>
      <c r="G65">
        <v>10792</v>
      </c>
      <c r="H65">
        <f t="shared" si="0"/>
        <v>2.8441033501728968E-2</v>
      </c>
    </row>
    <row r="66" spans="1:8">
      <c r="A66" s="2">
        <v>43714</v>
      </c>
      <c r="B66">
        <v>146.300003</v>
      </c>
      <c r="C66">
        <v>153</v>
      </c>
      <c r="D66">
        <v>144.25</v>
      </c>
      <c r="E66">
        <v>151.60000600000001</v>
      </c>
      <c r="F66">
        <v>151.60000600000001</v>
      </c>
      <c r="G66">
        <v>15836</v>
      </c>
      <c r="H66">
        <f t="shared" si="0"/>
        <v>3.516564769885254E-2</v>
      </c>
    </row>
    <row r="67" spans="1:8">
      <c r="A67" s="2">
        <v>43717</v>
      </c>
      <c r="B67">
        <v>147.64999399999999</v>
      </c>
      <c r="C67">
        <v>151.949997</v>
      </c>
      <c r="D67">
        <v>146.25</v>
      </c>
      <c r="E67">
        <v>148.60000600000001</v>
      </c>
      <c r="F67">
        <v>148.60000600000001</v>
      </c>
      <c r="G67">
        <v>15754</v>
      </c>
      <c r="H67">
        <f t="shared" si="0"/>
        <v>-1.9788917422602213E-2</v>
      </c>
    </row>
    <row r="68" spans="1:8">
      <c r="A68" s="2">
        <v>43719</v>
      </c>
      <c r="B68">
        <v>150.5</v>
      </c>
      <c r="C68">
        <v>178.300003</v>
      </c>
      <c r="D68">
        <v>148.25</v>
      </c>
      <c r="E68">
        <v>174.050003</v>
      </c>
      <c r="F68">
        <v>174.050003</v>
      </c>
      <c r="G68">
        <v>109014</v>
      </c>
      <c r="H68">
        <f t="shared" si="0"/>
        <v>0.17126511421540586</v>
      </c>
    </row>
    <row r="69" spans="1:8">
      <c r="A69" s="2">
        <v>43720</v>
      </c>
      <c r="B69">
        <v>172.85000600000001</v>
      </c>
      <c r="C69">
        <v>184.5</v>
      </c>
      <c r="D69">
        <v>165</v>
      </c>
      <c r="E69">
        <v>167.050003</v>
      </c>
      <c r="F69">
        <v>167.050003</v>
      </c>
      <c r="G69">
        <v>36092</v>
      </c>
      <c r="H69">
        <f t="shared" ref="H69:H132" si="1">(F69-F68)/F68</f>
        <v>-4.021832737342728E-2</v>
      </c>
    </row>
    <row r="70" spans="1:8">
      <c r="A70" s="2">
        <v>43721</v>
      </c>
      <c r="B70">
        <v>167.050003</v>
      </c>
      <c r="C70">
        <v>172.5</v>
      </c>
      <c r="D70">
        <v>164</v>
      </c>
      <c r="E70">
        <v>169.75</v>
      </c>
      <c r="F70">
        <v>169.75</v>
      </c>
      <c r="G70">
        <v>16813</v>
      </c>
      <c r="H70">
        <f t="shared" si="1"/>
        <v>1.6162807252388951E-2</v>
      </c>
    </row>
    <row r="71" spans="1:8">
      <c r="A71" s="2">
        <v>43724</v>
      </c>
      <c r="B71">
        <v>168.050003</v>
      </c>
      <c r="C71">
        <v>168.699997</v>
      </c>
      <c r="D71">
        <v>161.699997</v>
      </c>
      <c r="E71">
        <v>164.699997</v>
      </c>
      <c r="F71">
        <v>164.699997</v>
      </c>
      <c r="G71">
        <v>9354</v>
      </c>
      <c r="H71">
        <f t="shared" si="1"/>
        <v>-2.9749649484536105E-2</v>
      </c>
    </row>
    <row r="72" spans="1:8">
      <c r="A72" s="2">
        <v>43725</v>
      </c>
      <c r="B72">
        <v>163.949997</v>
      </c>
      <c r="C72">
        <v>170.39999399999999</v>
      </c>
      <c r="D72">
        <v>155.60000600000001</v>
      </c>
      <c r="E72">
        <v>156.949997</v>
      </c>
      <c r="F72">
        <v>156.949997</v>
      </c>
      <c r="G72">
        <v>19459</v>
      </c>
      <c r="H72">
        <f t="shared" si="1"/>
        <v>-4.7055252830393191E-2</v>
      </c>
    </row>
    <row r="73" spans="1:8">
      <c r="A73" s="2">
        <v>43726</v>
      </c>
      <c r="B73">
        <v>156.949997</v>
      </c>
      <c r="C73">
        <v>161.699997</v>
      </c>
      <c r="D73">
        <v>156.800003</v>
      </c>
      <c r="E73">
        <v>158.10000600000001</v>
      </c>
      <c r="F73">
        <v>158.10000600000001</v>
      </c>
      <c r="G73">
        <v>7662</v>
      </c>
      <c r="H73">
        <f t="shared" si="1"/>
        <v>7.3272317424766271E-3</v>
      </c>
    </row>
    <row r="74" spans="1:8">
      <c r="A74" s="2">
        <v>43727</v>
      </c>
      <c r="B74">
        <v>162.699997</v>
      </c>
      <c r="C74">
        <v>162.75</v>
      </c>
      <c r="D74">
        <v>152.10000600000001</v>
      </c>
      <c r="E74">
        <v>153.64999399999999</v>
      </c>
      <c r="F74">
        <v>153.64999399999999</v>
      </c>
      <c r="G74">
        <v>7512</v>
      </c>
      <c r="H74">
        <f t="shared" si="1"/>
        <v>-2.8146817401132895E-2</v>
      </c>
    </row>
    <row r="75" spans="1:8">
      <c r="A75" s="2">
        <v>43728</v>
      </c>
      <c r="B75">
        <v>153.949997</v>
      </c>
      <c r="C75">
        <v>167.050003</v>
      </c>
      <c r="D75">
        <v>151.800003</v>
      </c>
      <c r="E75">
        <v>160.699997</v>
      </c>
      <c r="F75">
        <v>160.699997</v>
      </c>
      <c r="G75">
        <v>27274</v>
      </c>
      <c r="H75">
        <f t="shared" si="1"/>
        <v>4.5883522781003196E-2</v>
      </c>
    </row>
    <row r="76" spans="1:8">
      <c r="A76" s="2">
        <v>43731</v>
      </c>
      <c r="B76">
        <v>163.050003</v>
      </c>
      <c r="C76">
        <v>174.800003</v>
      </c>
      <c r="D76">
        <v>163</v>
      </c>
      <c r="E76">
        <v>170.89999399999999</v>
      </c>
      <c r="F76">
        <v>170.89999399999999</v>
      </c>
      <c r="G76">
        <v>53807</v>
      </c>
      <c r="H76">
        <f t="shared" si="1"/>
        <v>6.3472291166253081E-2</v>
      </c>
    </row>
    <row r="77" spans="1:8">
      <c r="A77" s="2">
        <v>43732</v>
      </c>
      <c r="B77">
        <v>170.85000600000001</v>
      </c>
      <c r="C77">
        <v>181</v>
      </c>
      <c r="D77">
        <v>165</v>
      </c>
      <c r="E77">
        <v>166.550003</v>
      </c>
      <c r="F77">
        <v>166.550003</v>
      </c>
      <c r="G77">
        <v>64393</v>
      </c>
      <c r="H77">
        <f t="shared" si="1"/>
        <v>-2.5453429799418184E-2</v>
      </c>
    </row>
    <row r="78" spans="1:8">
      <c r="A78" s="2">
        <v>43733</v>
      </c>
      <c r="B78">
        <v>166.35000600000001</v>
      </c>
      <c r="C78">
        <v>166.39999399999999</v>
      </c>
      <c r="D78">
        <v>161</v>
      </c>
      <c r="E78">
        <v>161.85000600000001</v>
      </c>
      <c r="F78">
        <v>161.85000600000001</v>
      </c>
      <c r="G78">
        <v>12188</v>
      </c>
      <c r="H78">
        <f t="shared" si="1"/>
        <v>-2.8219735306759471E-2</v>
      </c>
    </row>
    <row r="79" spans="1:8">
      <c r="A79" s="2">
        <v>43734</v>
      </c>
      <c r="B79">
        <v>162.949997</v>
      </c>
      <c r="C79">
        <v>173.800003</v>
      </c>
      <c r="D79">
        <v>160</v>
      </c>
      <c r="E79">
        <v>166.39999399999999</v>
      </c>
      <c r="F79">
        <v>166.39999399999999</v>
      </c>
      <c r="G79">
        <v>37376</v>
      </c>
      <c r="H79">
        <f t="shared" si="1"/>
        <v>2.811237461430792E-2</v>
      </c>
    </row>
    <row r="80" spans="1:8">
      <c r="A80" s="2">
        <v>43735</v>
      </c>
      <c r="B80">
        <v>167.800003</v>
      </c>
      <c r="C80">
        <v>172</v>
      </c>
      <c r="D80">
        <v>161.14999399999999</v>
      </c>
      <c r="E80">
        <v>161.800003</v>
      </c>
      <c r="F80">
        <v>161.800003</v>
      </c>
      <c r="G80">
        <v>27992</v>
      </c>
      <c r="H80">
        <f t="shared" si="1"/>
        <v>-2.7644177679477494E-2</v>
      </c>
    </row>
    <row r="81" spans="1:8">
      <c r="A81" s="2">
        <v>43738</v>
      </c>
      <c r="B81">
        <v>161.800003</v>
      </c>
      <c r="C81">
        <v>163.800003</v>
      </c>
      <c r="D81">
        <v>146.60000600000001</v>
      </c>
      <c r="E81">
        <v>150.85000600000001</v>
      </c>
      <c r="F81">
        <v>150.85000600000001</v>
      </c>
      <c r="G81">
        <v>388100</v>
      </c>
      <c r="H81">
        <f t="shared" si="1"/>
        <v>-6.7676123590677539E-2</v>
      </c>
    </row>
    <row r="82" spans="1:8">
      <c r="A82" s="2">
        <v>43739</v>
      </c>
      <c r="B82">
        <v>151.050003</v>
      </c>
      <c r="C82">
        <v>155.699997</v>
      </c>
      <c r="D82">
        <v>147.300003</v>
      </c>
      <c r="E82">
        <v>151.35000600000001</v>
      </c>
      <c r="F82">
        <v>151.35000600000001</v>
      </c>
      <c r="G82">
        <v>64374</v>
      </c>
      <c r="H82">
        <f t="shared" si="1"/>
        <v>3.3145507465210176E-3</v>
      </c>
    </row>
    <row r="83" spans="1:8">
      <c r="A83" s="2">
        <v>43741</v>
      </c>
      <c r="B83">
        <v>150</v>
      </c>
      <c r="C83">
        <v>153.39999399999999</v>
      </c>
      <c r="D83">
        <v>148.050003</v>
      </c>
      <c r="E83">
        <v>150.14999399999999</v>
      </c>
      <c r="F83">
        <v>150.14999399999999</v>
      </c>
      <c r="G83">
        <v>21068</v>
      </c>
      <c r="H83">
        <f t="shared" si="1"/>
        <v>-7.9287211921221529E-3</v>
      </c>
    </row>
    <row r="84" spans="1:8">
      <c r="A84" s="2">
        <v>43742</v>
      </c>
      <c r="B84">
        <v>152.64999399999999</v>
      </c>
      <c r="C84">
        <v>153.949997</v>
      </c>
      <c r="D84">
        <v>147.10000600000001</v>
      </c>
      <c r="E84">
        <v>149.35000600000001</v>
      </c>
      <c r="F84">
        <v>149.35000600000001</v>
      </c>
      <c r="G84">
        <v>25811</v>
      </c>
      <c r="H84">
        <f t="shared" si="1"/>
        <v>-5.3279256208294276E-3</v>
      </c>
    </row>
    <row r="85" spans="1:8">
      <c r="A85" s="2">
        <v>43745</v>
      </c>
      <c r="B85">
        <v>148.10000600000001</v>
      </c>
      <c r="C85">
        <v>152.199997</v>
      </c>
      <c r="D85">
        <v>142.60000600000001</v>
      </c>
      <c r="E85">
        <v>144.89999399999999</v>
      </c>
      <c r="F85">
        <v>144.89999399999999</v>
      </c>
      <c r="G85">
        <v>30903</v>
      </c>
      <c r="H85">
        <f t="shared" si="1"/>
        <v>-2.979586087194409E-2</v>
      </c>
    </row>
    <row r="86" spans="1:8">
      <c r="A86" s="2">
        <v>43747</v>
      </c>
      <c r="B86">
        <v>149.5</v>
      </c>
      <c r="C86">
        <v>150.5</v>
      </c>
      <c r="D86">
        <v>145.10000600000001</v>
      </c>
      <c r="E86">
        <v>148.64999399999999</v>
      </c>
      <c r="F86">
        <v>148.64999399999999</v>
      </c>
      <c r="G86">
        <v>20299</v>
      </c>
      <c r="H86">
        <f t="shared" si="1"/>
        <v>2.5879918255897239E-2</v>
      </c>
    </row>
    <row r="87" spans="1:8">
      <c r="A87" s="2">
        <v>43748</v>
      </c>
      <c r="B87">
        <v>147.14999399999999</v>
      </c>
      <c r="C87">
        <v>148.699997</v>
      </c>
      <c r="D87">
        <v>145.5</v>
      </c>
      <c r="E87">
        <v>147.050003</v>
      </c>
      <c r="F87">
        <v>147.050003</v>
      </c>
      <c r="G87">
        <v>18307</v>
      </c>
      <c r="H87">
        <f t="shared" si="1"/>
        <v>-1.0763478402831208E-2</v>
      </c>
    </row>
    <row r="88" spans="1:8">
      <c r="A88" s="2">
        <v>43749</v>
      </c>
      <c r="B88">
        <v>149.800003</v>
      </c>
      <c r="C88">
        <v>150.300003</v>
      </c>
      <c r="D88">
        <v>147.10000600000001</v>
      </c>
      <c r="E88">
        <v>147.800003</v>
      </c>
      <c r="F88">
        <v>147.800003</v>
      </c>
      <c r="G88">
        <v>9655</v>
      </c>
      <c r="H88">
        <f t="shared" si="1"/>
        <v>5.1003059143086178E-3</v>
      </c>
    </row>
    <row r="89" spans="1:8">
      <c r="A89" s="2">
        <v>43752</v>
      </c>
      <c r="B89">
        <v>147.25</v>
      </c>
      <c r="C89">
        <v>152.449997</v>
      </c>
      <c r="D89">
        <v>145</v>
      </c>
      <c r="E89">
        <v>151.449997</v>
      </c>
      <c r="F89">
        <v>151.449997</v>
      </c>
      <c r="G89">
        <v>22538</v>
      </c>
      <c r="H89">
        <f t="shared" si="1"/>
        <v>2.4695493409428362E-2</v>
      </c>
    </row>
    <row r="90" spans="1:8">
      <c r="A90" s="2">
        <v>43753</v>
      </c>
      <c r="B90">
        <v>150.25</v>
      </c>
      <c r="C90">
        <v>155</v>
      </c>
      <c r="D90">
        <v>149.5</v>
      </c>
      <c r="E90">
        <v>150.949997</v>
      </c>
      <c r="F90">
        <v>150.949997</v>
      </c>
      <c r="G90">
        <v>14146</v>
      </c>
      <c r="H90">
        <f t="shared" si="1"/>
        <v>-3.3014196758287162E-3</v>
      </c>
    </row>
    <row r="91" spans="1:8">
      <c r="A91" s="2">
        <v>43754</v>
      </c>
      <c r="B91">
        <v>149.5</v>
      </c>
      <c r="C91">
        <v>152.449997</v>
      </c>
      <c r="D91">
        <v>145.25</v>
      </c>
      <c r="E91">
        <v>147.949997</v>
      </c>
      <c r="F91">
        <v>147.949997</v>
      </c>
      <c r="G91">
        <v>12063</v>
      </c>
      <c r="H91">
        <f t="shared" si="1"/>
        <v>-1.9874130901771401E-2</v>
      </c>
    </row>
    <row r="92" spans="1:8">
      <c r="A92" s="2">
        <v>43755</v>
      </c>
      <c r="B92">
        <v>149.35000600000001</v>
      </c>
      <c r="C92">
        <v>149.550003</v>
      </c>
      <c r="D92">
        <v>142.10000600000001</v>
      </c>
      <c r="E92">
        <v>148</v>
      </c>
      <c r="F92">
        <v>148</v>
      </c>
      <c r="G92">
        <v>16222</v>
      </c>
      <c r="H92">
        <f t="shared" si="1"/>
        <v>3.3797229478824386E-4</v>
      </c>
    </row>
    <row r="93" spans="1:8">
      <c r="A93" s="2">
        <v>43756</v>
      </c>
      <c r="B93">
        <v>153</v>
      </c>
      <c r="C93">
        <v>153</v>
      </c>
      <c r="D93">
        <v>147.5</v>
      </c>
      <c r="E93">
        <v>147.949997</v>
      </c>
      <c r="F93">
        <v>147.949997</v>
      </c>
      <c r="G93">
        <v>48055</v>
      </c>
      <c r="H93">
        <f t="shared" si="1"/>
        <v>-3.3785810810813374E-4</v>
      </c>
    </row>
    <row r="94" spans="1:8">
      <c r="A94" s="2">
        <v>43760</v>
      </c>
      <c r="B94">
        <v>150</v>
      </c>
      <c r="C94">
        <v>159.300003</v>
      </c>
      <c r="D94">
        <v>142.35000600000001</v>
      </c>
      <c r="E94">
        <v>152.89999399999999</v>
      </c>
      <c r="F94">
        <v>152.89999399999999</v>
      </c>
      <c r="G94">
        <v>107414</v>
      </c>
      <c r="H94">
        <f t="shared" si="1"/>
        <v>3.3457229471927578E-2</v>
      </c>
    </row>
    <row r="95" spans="1:8">
      <c r="A95" s="2">
        <v>43761</v>
      </c>
      <c r="B95">
        <v>154.5</v>
      </c>
      <c r="C95">
        <v>166.300003</v>
      </c>
      <c r="D95">
        <v>152.550003</v>
      </c>
      <c r="E95">
        <v>159.60000600000001</v>
      </c>
      <c r="F95">
        <v>159.60000600000001</v>
      </c>
      <c r="G95">
        <v>130094</v>
      </c>
      <c r="H95">
        <f t="shared" si="1"/>
        <v>4.3819570064862236E-2</v>
      </c>
    </row>
    <row r="96" spans="1:8">
      <c r="A96" s="2">
        <v>43762</v>
      </c>
      <c r="B96">
        <v>161.64999399999999</v>
      </c>
      <c r="C96">
        <v>166.800003</v>
      </c>
      <c r="D96">
        <v>159</v>
      </c>
      <c r="E96">
        <v>159.39999399999999</v>
      </c>
      <c r="F96">
        <v>159.39999399999999</v>
      </c>
      <c r="G96">
        <v>78459</v>
      </c>
      <c r="H96">
        <f t="shared" si="1"/>
        <v>-1.2532079729371387E-3</v>
      </c>
    </row>
    <row r="97" spans="1:8">
      <c r="A97" s="2">
        <v>43763</v>
      </c>
      <c r="B97">
        <v>159.39999399999999</v>
      </c>
      <c r="C97">
        <v>160.949997</v>
      </c>
      <c r="D97">
        <v>155.199997</v>
      </c>
      <c r="E97">
        <v>157.300003</v>
      </c>
      <c r="F97">
        <v>157.300003</v>
      </c>
      <c r="G97">
        <v>31407</v>
      </c>
      <c r="H97">
        <f t="shared" si="1"/>
        <v>-1.3174348049222566E-2</v>
      </c>
    </row>
    <row r="98" spans="1:8">
      <c r="A98" s="2">
        <v>43767</v>
      </c>
      <c r="B98">
        <v>158.85000600000001</v>
      </c>
      <c r="C98">
        <v>165</v>
      </c>
      <c r="D98">
        <v>158</v>
      </c>
      <c r="E98">
        <v>161.64999399999999</v>
      </c>
      <c r="F98">
        <v>161.64999399999999</v>
      </c>
      <c r="G98">
        <v>34652</v>
      </c>
      <c r="H98">
        <f t="shared" si="1"/>
        <v>2.7654106274873934E-2</v>
      </c>
    </row>
    <row r="99" spans="1:8">
      <c r="A99" s="2">
        <v>43768</v>
      </c>
      <c r="B99">
        <v>162.64999399999999</v>
      </c>
      <c r="C99">
        <v>168.5</v>
      </c>
      <c r="D99">
        <v>161.300003</v>
      </c>
      <c r="E99">
        <v>164.699997</v>
      </c>
      <c r="F99">
        <v>164.699997</v>
      </c>
      <c r="G99">
        <v>55223</v>
      </c>
      <c r="H99">
        <f t="shared" si="1"/>
        <v>1.8867943787241985E-2</v>
      </c>
    </row>
    <row r="100" spans="1:8">
      <c r="A100" s="2">
        <v>43769</v>
      </c>
      <c r="B100">
        <v>166.199997</v>
      </c>
      <c r="C100">
        <v>176.5</v>
      </c>
      <c r="D100">
        <v>165.550003</v>
      </c>
      <c r="E100">
        <v>168.699997</v>
      </c>
      <c r="F100">
        <v>168.699997</v>
      </c>
      <c r="G100">
        <v>78366</v>
      </c>
      <c r="H100">
        <f t="shared" si="1"/>
        <v>2.428658210600939E-2</v>
      </c>
    </row>
    <row r="101" spans="1:8">
      <c r="A101" s="2">
        <v>43770</v>
      </c>
      <c r="B101">
        <v>169.050003</v>
      </c>
      <c r="C101">
        <v>188.89999399999999</v>
      </c>
      <c r="D101">
        <v>169</v>
      </c>
      <c r="E101">
        <v>183.5</v>
      </c>
      <c r="F101">
        <v>183.5</v>
      </c>
      <c r="G101">
        <v>313513</v>
      </c>
      <c r="H101">
        <f t="shared" si="1"/>
        <v>8.7729717031352433E-2</v>
      </c>
    </row>
    <row r="102" spans="1:8">
      <c r="A102" s="2">
        <v>43773</v>
      </c>
      <c r="B102">
        <v>188.39999399999999</v>
      </c>
      <c r="C102">
        <v>195</v>
      </c>
      <c r="D102">
        <v>186</v>
      </c>
      <c r="E102">
        <v>188.199997</v>
      </c>
      <c r="F102">
        <v>188.199997</v>
      </c>
      <c r="G102">
        <v>162134</v>
      </c>
      <c r="H102">
        <f t="shared" si="1"/>
        <v>2.5613062670299707E-2</v>
      </c>
    </row>
    <row r="103" spans="1:8">
      <c r="A103" s="2">
        <v>43774</v>
      </c>
      <c r="B103">
        <v>189</v>
      </c>
      <c r="C103">
        <v>196.050003</v>
      </c>
      <c r="D103">
        <v>181</v>
      </c>
      <c r="E103">
        <v>194.300003</v>
      </c>
      <c r="F103">
        <v>194.300003</v>
      </c>
      <c r="G103">
        <v>114560</v>
      </c>
      <c r="H103">
        <f t="shared" si="1"/>
        <v>3.2412359709017464E-2</v>
      </c>
    </row>
    <row r="104" spans="1:8">
      <c r="A104" s="2">
        <v>43775</v>
      </c>
      <c r="B104">
        <v>192.550003</v>
      </c>
      <c r="C104">
        <v>199</v>
      </c>
      <c r="D104">
        <v>187.550003</v>
      </c>
      <c r="E104">
        <v>189.949997</v>
      </c>
      <c r="F104">
        <v>189.949997</v>
      </c>
      <c r="G104">
        <v>53420</v>
      </c>
      <c r="H104">
        <f t="shared" si="1"/>
        <v>-2.2388090235901888E-2</v>
      </c>
    </row>
    <row r="105" spans="1:8">
      <c r="A105" s="2">
        <v>43776</v>
      </c>
      <c r="B105">
        <v>192</v>
      </c>
      <c r="C105">
        <v>202</v>
      </c>
      <c r="D105">
        <v>188.14999399999999</v>
      </c>
      <c r="E105">
        <v>196.10000600000001</v>
      </c>
      <c r="F105">
        <v>196.10000600000001</v>
      </c>
      <c r="G105">
        <v>100843</v>
      </c>
      <c r="H105">
        <f t="shared" si="1"/>
        <v>3.2376989192582147E-2</v>
      </c>
    </row>
    <row r="106" spans="1:8">
      <c r="A106" s="2">
        <v>43777</v>
      </c>
      <c r="B106">
        <v>193</v>
      </c>
      <c r="C106">
        <v>197.89999399999999</v>
      </c>
      <c r="D106">
        <v>189.89999399999999</v>
      </c>
      <c r="E106">
        <v>190.60000600000001</v>
      </c>
      <c r="F106">
        <v>190.60000600000001</v>
      </c>
      <c r="G106">
        <v>42226</v>
      </c>
      <c r="H106">
        <f t="shared" si="1"/>
        <v>-2.8046913981226496E-2</v>
      </c>
    </row>
    <row r="107" spans="1:8">
      <c r="A107" s="2">
        <v>43780</v>
      </c>
      <c r="B107">
        <v>193</v>
      </c>
      <c r="C107">
        <v>196.5</v>
      </c>
      <c r="D107">
        <v>188</v>
      </c>
      <c r="E107">
        <v>189.949997</v>
      </c>
      <c r="F107">
        <v>189.949997</v>
      </c>
      <c r="G107">
        <v>30468</v>
      </c>
      <c r="H107">
        <f t="shared" si="1"/>
        <v>-3.4103304277965834E-3</v>
      </c>
    </row>
    <row r="108" spans="1:8">
      <c r="A108" s="2">
        <v>43782</v>
      </c>
      <c r="B108">
        <v>190</v>
      </c>
      <c r="C108">
        <v>193.449997</v>
      </c>
      <c r="D108">
        <v>187.35000600000001</v>
      </c>
      <c r="E108">
        <v>190.050003</v>
      </c>
      <c r="F108">
        <v>190.050003</v>
      </c>
      <c r="G108">
        <v>53691</v>
      </c>
      <c r="H108">
        <f t="shared" si="1"/>
        <v>5.2648592566183401E-4</v>
      </c>
    </row>
    <row r="109" spans="1:8">
      <c r="A109" s="2">
        <v>43783</v>
      </c>
      <c r="B109">
        <v>190</v>
      </c>
      <c r="C109">
        <v>200</v>
      </c>
      <c r="D109">
        <v>189.10000600000001</v>
      </c>
      <c r="E109">
        <v>190.199997</v>
      </c>
      <c r="F109">
        <v>190.199997</v>
      </c>
      <c r="G109">
        <v>39141</v>
      </c>
      <c r="H109">
        <f t="shared" si="1"/>
        <v>7.8923439953848572E-4</v>
      </c>
    </row>
    <row r="110" spans="1:8">
      <c r="A110" s="2">
        <v>43784</v>
      </c>
      <c r="B110">
        <v>191.800003</v>
      </c>
      <c r="C110">
        <v>192</v>
      </c>
      <c r="D110">
        <v>186.699997</v>
      </c>
      <c r="E110">
        <v>189.800003</v>
      </c>
      <c r="F110">
        <v>189.800003</v>
      </c>
      <c r="G110">
        <v>34383</v>
      </c>
      <c r="H110">
        <f t="shared" si="1"/>
        <v>-2.1030179090906738E-3</v>
      </c>
    </row>
    <row r="111" spans="1:8">
      <c r="A111" s="2">
        <v>43787</v>
      </c>
      <c r="B111">
        <v>189</v>
      </c>
      <c r="C111">
        <v>192.89999399999999</v>
      </c>
      <c r="D111">
        <v>188.10000600000001</v>
      </c>
      <c r="E111">
        <v>190.5</v>
      </c>
      <c r="F111">
        <v>190.5</v>
      </c>
      <c r="G111">
        <v>21192</v>
      </c>
      <c r="H111">
        <f t="shared" si="1"/>
        <v>3.6880768647827482E-3</v>
      </c>
    </row>
    <row r="112" spans="1:8">
      <c r="A112" s="2">
        <v>43788</v>
      </c>
      <c r="B112">
        <v>190.14999399999999</v>
      </c>
      <c r="C112">
        <v>191.75</v>
      </c>
      <c r="D112">
        <v>188.10000600000001</v>
      </c>
      <c r="E112">
        <v>190.60000600000001</v>
      </c>
      <c r="F112">
        <v>190.60000600000001</v>
      </c>
      <c r="G112">
        <v>18830</v>
      </c>
      <c r="H112">
        <f t="shared" si="1"/>
        <v>5.2496587926513169E-4</v>
      </c>
    </row>
    <row r="113" spans="1:8">
      <c r="A113" s="2">
        <v>43789</v>
      </c>
      <c r="B113">
        <v>189.050003</v>
      </c>
      <c r="C113">
        <v>191.449997</v>
      </c>
      <c r="D113">
        <v>189</v>
      </c>
      <c r="E113">
        <v>190</v>
      </c>
      <c r="F113">
        <v>190</v>
      </c>
      <c r="G113">
        <v>20841</v>
      </c>
      <c r="H113">
        <f t="shared" si="1"/>
        <v>-3.1479852104517119E-3</v>
      </c>
    </row>
    <row r="114" spans="1:8">
      <c r="A114" s="2">
        <v>43790</v>
      </c>
      <c r="B114">
        <v>190.199997</v>
      </c>
      <c r="C114">
        <v>190.800003</v>
      </c>
      <c r="D114">
        <v>187.949997</v>
      </c>
      <c r="E114">
        <v>189.89999399999999</v>
      </c>
      <c r="F114">
        <v>189.89999399999999</v>
      </c>
      <c r="G114">
        <v>34958</v>
      </c>
      <c r="H114">
        <f t="shared" si="1"/>
        <v>-5.263473684210926E-4</v>
      </c>
    </row>
    <row r="115" spans="1:8">
      <c r="A115" s="2">
        <v>43791</v>
      </c>
      <c r="B115">
        <v>188.85000600000001</v>
      </c>
      <c r="C115">
        <v>219</v>
      </c>
      <c r="D115">
        <v>186.35000600000001</v>
      </c>
      <c r="E115">
        <v>211.89999399999999</v>
      </c>
      <c r="F115">
        <v>211.89999399999999</v>
      </c>
      <c r="G115">
        <v>304796</v>
      </c>
      <c r="H115">
        <f t="shared" si="1"/>
        <v>0.11585045126436393</v>
      </c>
    </row>
    <row r="116" spans="1:8">
      <c r="A116" s="2">
        <v>43794</v>
      </c>
      <c r="B116">
        <v>213.89999399999999</v>
      </c>
      <c r="C116">
        <v>222</v>
      </c>
      <c r="D116">
        <v>208.10000600000001</v>
      </c>
      <c r="E116">
        <v>210.050003</v>
      </c>
      <c r="F116">
        <v>210.050003</v>
      </c>
      <c r="G116">
        <v>135687</v>
      </c>
      <c r="H116">
        <f t="shared" si="1"/>
        <v>-8.7304910447519347E-3</v>
      </c>
    </row>
    <row r="117" spans="1:8">
      <c r="A117" s="2">
        <v>43795</v>
      </c>
      <c r="B117">
        <v>210.050003</v>
      </c>
      <c r="C117">
        <v>214.75</v>
      </c>
      <c r="D117">
        <v>202</v>
      </c>
      <c r="E117">
        <v>203.300003</v>
      </c>
      <c r="F117">
        <v>203.300003</v>
      </c>
      <c r="G117">
        <v>49878</v>
      </c>
      <c r="H117">
        <f t="shared" si="1"/>
        <v>-3.213520544439126E-2</v>
      </c>
    </row>
    <row r="118" spans="1:8">
      <c r="A118" s="2">
        <v>43796</v>
      </c>
      <c r="B118">
        <v>203.300003</v>
      </c>
      <c r="C118">
        <v>220.85000600000001</v>
      </c>
      <c r="D118">
        <v>203.25</v>
      </c>
      <c r="E118">
        <v>213.949997</v>
      </c>
      <c r="F118">
        <v>213.949997</v>
      </c>
      <c r="G118">
        <v>195568</v>
      </c>
      <c r="H118">
        <f t="shared" si="1"/>
        <v>5.2385606703606355E-2</v>
      </c>
    </row>
    <row r="119" spans="1:8">
      <c r="A119" s="2">
        <v>43797</v>
      </c>
      <c r="B119">
        <v>216.5</v>
      </c>
      <c r="C119">
        <v>217.89999399999999</v>
      </c>
      <c r="D119">
        <v>209</v>
      </c>
      <c r="E119">
        <v>210.25</v>
      </c>
      <c r="F119">
        <v>210.25</v>
      </c>
      <c r="G119">
        <v>45199</v>
      </c>
      <c r="H119">
        <f t="shared" si="1"/>
        <v>-1.7293746444876072E-2</v>
      </c>
    </row>
    <row r="120" spans="1:8">
      <c r="A120" s="2">
        <v>43798</v>
      </c>
      <c r="B120">
        <v>210.300003</v>
      </c>
      <c r="C120">
        <v>218</v>
      </c>
      <c r="D120">
        <v>202.60000600000001</v>
      </c>
      <c r="E120">
        <v>204.14999399999999</v>
      </c>
      <c r="F120">
        <v>204.14999399999999</v>
      </c>
      <c r="G120">
        <v>66655</v>
      </c>
      <c r="H120">
        <f t="shared" si="1"/>
        <v>-2.9013108204518467E-2</v>
      </c>
    </row>
    <row r="121" spans="1:8">
      <c r="A121" s="2">
        <v>43801</v>
      </c>
      <c r="B121">
        <v>205.89999399999999</v>
      </c>
      <c r="C121">
        <v>206.949997</v>
      </c>
      <c r="D121">
        <v>194.39999399999999</v>
      </c>
      <c r="E121">
        <v>195.800003</v>
      </c>
      <c r="F121">
        <v>195.800003</v>
      </c>
      <c r="G121">
        <v>42297</v>
      </c>
      <c r="H121">
        <f t="shared" si="1"/>
        <v>-4.0901255182010876E-2</v>
      </c>
    </row>
    <row r="122" spans="1:8">
      <c r="A122" s="2">
        <v>43802</v>
      </c>
      <c r="B122">
        <v>196</v>
      </c>
      <c r="C122">
        <v>197</v>
      </c>
      <c r="D122">
        <v>190.10000600000001</v>
      </c>
      <c r="E122">
        <v>191.89999399999999</v>
      </c>
      <c r="F122">
        <v>191.89999399999999</v>
      </c>
      <c r="G122">
        <v>24505</v>
      </c>
      <c r="H122">
        <f t="shared" si="1"/>
        <v>-1.9918329623314721E-2</v>
      </c>
    </row>
    <row r="123" spans="1:8">
      <c r="A123" s="2">
        <v>43803</v>
      </c>
      <c r="B123">
        <v>194.5</v>
      </c>
      <c r="C123">
        <v>194.5</v>
      </c>
      <c r="D123">
        <v>189.550003</v>
      </c>
      <c r="E123">
        <v>191.10000600000001</v>
      </c>
      <c r="F123">
        <v>191.10000600000001</v>
      </c>
      <c r="G123">
        <v>16239</v>
      </c>
      <c r="H123">
        <f t="shared" si="1"/>
        <v>-4.1687755341982182E-3</v>
      </c>
    </row>
    <row r="124" spans="1:8">
      <c r="A124" s="2">
        <v>43804</v>
      </c>
      <c r="B124">
        <v>190.89999399999999</v>
      </c>
      <c r="C124">
        <v>199.949997</v>
      </c>
      <c r="D124">
        <v>190</v>
      </c>
      <c r="E124">
        <v>197.300003</v>
      </c>
      <c r="F124">
        <v>197.300003</v>
      </c>
      <c r="G124">
        <v>45286</v>
      </c>
      <c r="H124">
        <f t="shared" si="1"/>
        <v>3.244373001223242E-2</v>
      </c>
    </row>
    <row r="125" spans="1:8">
      <c r="A125" s="2">
        <v>43805</v>
      </c>
      <c r="B125">
        <v>197.550003</v>
      </c>
      <c r="C125">
        <v>199.300003</v>
      </c>
      <c r="D125">
        <v>190.10000600000001</v>
      </c>
      <c r="E125">
        <v>192</v>
      </c>
      <c r="F125">
        <v>192</v>
      </c>
      <c r="G125">
        <v>21509</v>
      </c>
      <c r="H125">
        <f t="shared" si="1"/>
        <v>-2.68626605139991E-2</v>
      </c>
    </row>
    <row r="126" spans="1:8">
      <c r="A126" s="2">
        <v>43808</v>
      </c>
      <c r="B126">
        <v>192.300003</v>
      </c>
      <c r="C126">
        <v>195.39999399999999</v>
      </c>
      <c r="D126">
        <v>190.25</v>
      </c>
      <c r="E126">
        <v>191.14999399999999</v>
      </c>
      <c r="F126">
        <v>191.14999399999999</v>
      </c>
      <c r="G126">
        <v>21755</v>
      </c>
      <c r="H126">
        <f t="shared" si="1"/>
        <v>-4.4271145833333731E-3</v>
      </c>
    </row>
    <row r="127" spans="1:8">
      <c r="A127" s="2">
        <v>43809</v>
      </c>
      <c r="B127">
        <v>190.949997</v>
      </c>
      <c r="C127">
        <v>194.199997</v>
      </c>
      <c r="D127">
        <v>190.550003</v>
      </c>
      <c r="E127">
        <v>193.050003</v>
      </c>
      <c r="F127">
        <v>193.050003</v>
      </c>
      <c r="G127">
        <v>31534</v>
      </c>
      <c r="H127">
        <f t="shared" si="1"/>
        <v>9.939885219143723E-3</v>
      </c>
    </row>
    <row r="128" spans="1:8">
      <c r="A128" s="2">
        <v>43810</v>
      </c>
      <c r="B128">
        <v>190.10000600000001</v>
      </c>
      <c r="C128">
        <v>194.89999399999999</v>
      </c>
      <c r="D128">
        <v>190.10000600000001</v>
      </c>
      <c r="E128">
        <v>192.949997</v>
      </c>
      <c r="F128">
        <v>192.949997</v>
      </c>
      <c r="G128">
        <v>17740</v>
      </c>
      <c r="H128">
        <f t="shared" si="1"/>
        <v>-5.1803158998141839E-4</v>
      </c>
    </row>
    <row r="129" spans="1:8">
      <c r="A129" s="2">
        <v>43811</v>
      </c>
      <c r="B129">
        <v>191.64999399999999</v>
      </c>
      <c r="C129">
        <v>194.449997</v>
      </c>
      <c r="D129">
        <v>191.64999399999999</v>
      </c>
      <c r="E129">
        <v>193.199997</v>
      </c>
      <c r="F129">
        <v>193.199997</v>
      </c>
      <c r="G129">
        <v>7259</v>
      </c>
      <c r="H129">
        <f t="shared" si="1"/>
        <v>1.2956724741488336E-3</v>
      </c>
    </row>
    <row r="130" spans="1:8">
      <c r="A130" s="2">
        <v>43812</v>
      </c>
      <c r="B130">
        <v>192.050003</v>
      </c>
      <c r="C130">
        <v>198</v>
      </c>
      <c r="D130">
        <v>192.050003</v>
      </c>
      <c r="E130">
        <v>195.10000600000001</v>
      </c>
      <c r="F130">
        <v>195.10000600000001</v>
      </c>
      <c r="G130">
        <v>13157</v>
      </c>
      <c r="H130">
        <f t="shared" si="1"/>
        <v>9.8344152665800055E-3</v>
      </c>
    </row>
    <row r="131" spans="1:8">
      <c r="A131" s="2">
        <v>43815</v>
      </c>
      <c r="B131">
        <v>196.5</v>
      </c>
      <c r="C131">
        <v>196.5</v>
      </c>
      <c r="D131">
        <v>192.5</v>
      </c>
      <c r="E131">
        <v>193.25</v>
      </c>
      <c r="F131">
        <v>193.25</v>
      </c>
      <c r="G131">
        <v>5946</v>
      </c>
      <c r="H131">
        <f t="shared" si="1"/>
        <v>-9.4823472224803904E-3</v>
      </c>
    </row>
    <row r="132" spans="1:8">
      <c r="A132" s="2">
        <v>43816</v>
      </c>
      <c r="B132">
        <v>194.449997</v>
      </c>
      <c r="C132">
        <v>196.050003</v>
      </c>
      <c r="D132">
        <v>192.5</v>
      </c>
      <c r="E132">
        <v>193.199997</v>
      </c>
      <c r="F132">
        <v>193.199997</v>
      </c>
      <c r="G132">
        <v>12260</v>
      </c>
      <c r="H132">
        <f t="shared" si="1"/>
        <v>-2.5874773609316324E-4</v>
      </c>
    </row>
    <row r="133" spans="1:8">
      <c r="A133" s="2">
        <v>43817</v>
      </c>
      <c r="B133">
        <v>194.550003</v>
      </c>
      <c r="C133">
        <v>199</v>
      </c>
      <c r="D133">
        <v>193.050003</v>
      </c>
      <c r="E133">
        <v>193.35000600000001</v>
      </c>
      <c r="F133">
        <v>193.35000600000001</v>
      </c>
      <c r="G133">
        <v>14102</v>
      </c>
      <c r="H133">
        <f t="shared" ref="H133:H196" si="2">(F133-F132)/F132</f>
        <v>7.7644411143552655E-4</v>
      </c>
    </row>
    <row r="134" spans="1:8">
      <c r="A134" s="2">
        <v>43818</v>
      </c>
      <c r="B134">
        <v>194.39999399999999</v>
      </c>
      <c r="C134">
        <v>215.5</v>
      </c>
      <c r="D134">
        <v>192.699997</v>
      </c>
      <c r="E134">
        <v>209.75</v>
      </c>
      <c r="F134">
        <v>209.75</v>
      </c>
      <c r="G134">
        <v>259291</v>
      </c>
      <c r="H134">
        <f t="shared" si="2"/>
        <v>8.4820240450367457E-2</v>
      </c>
    </row>
    <row r="135" spans="1:8">
      <c r="A135" s="2">
        <v>43819</v>
      </c>
      <c r="B135">
        <v>206</v>
      </c>
      <c r="C135">
        <v>211.14999399999999</v>
      </c>
      <c r="D135">
        <v>201.550003</v>
      </c>
      <c r="E135">
        <v>202.60000600000001</v>
      </c>
      <c r="F135">
        <v>202.60000600000001</v>
      </c>
      <c r="G135">
        <v>41600</v>
      </c>
      <c r="H135">
        <f t="shared" si="2"/>
        <v>-3.4088171632896271E-2</v>
      </c>
    </row>
    <row r="136" spans="1:8">
      <c r="A136" s="2">
        <v>43822</v>
      </c>
      <c r="B136">
        <v>203</v>
      </c>
      <c r="C136">
        <v>203.800003</v>
      </c>
      <c r="D136">
        <v>194</v>
      </c>
      <c r="E136">
        <v>196</v>
      </c>
      <c r="F136">
        <v>196</v>
      </c>
      <c r="G136">
        <v>25710</v>
      </c>
      <c r="H136">
        <f t="shared" si="2"/>
        <v>-3.2576534079668325E-2</v>
      </c>
    </row>
    <row r="137" spans="1:8">
      <c r="A137" s="2">
        <v>43823</v>
      </c>
      <c r="B137">
        <v>195.39999399999999</v>
      </c>
      <c r="C137">
        <v>204.800003</v>
      </c>
      <c r="D137">
        <v>194</v>
      </c>
      <c r="E137">
        <v>201.75</v>
      </c>
      <c r="F137">
        <v>201.75</v>
      </c>
      <c r="G137">
        <v>31716</v>
      </c>
      <c r="H137">
        <f t="shared" si="2"/>
        <v>2.9336734693877552E-2</v>
      </c>
    </row>
    <row r="138" spans="1:8">
      <c r="A138" s="2">
        <v>43825</v>
      </c>
      <c r="B138">
        <v>201.60000600000001</v>
      </c>
      <c r="C138">
        <v>209</v>
      </c>
      <c r="D138">
        <v>198.60000600000001</v>
      </c>
      <c r="E138">
        <v>201.89999399999999</v>
      </c>
      <c r="F138">
        <v>201.89999399999999</v>
      </c>
      <c r="G138">
        <v>45865</v>
      </c>
      <c r="H138">
        <f t="shared" si="2"/>
        <v>7.4346468401483229E-4</v>
      </c>
    </row>
    <row r="139" spans="1:8">
      <c r="A139" s="2">
        <v>43826</v>
      </c>
      <c r="B139">
        <v>201.60000600000001</v>
      </c>
      <c r="C139">
        <v>204.699997</v>
      </c>
      <c r="D139">
        <v>197</v>
      </c>
      <c r="E139">
        <v>197.550003</v>
      </c>
      <c r="F139">
        <v>197.550003</v>
      </c>
      <c r="G139">
        <v>23048</v>
      </c>
      <c r="H139">
        <f t="shared" si="2"/>
        <v>-2.1545275528834285E-2</v>
      </c>
    </row>
    <row r="140" spans="1:8">
      <c r="A140" s="2">
        <v>43829</v>
      </c>
      <c r="B140">
        <v>196</v>
      </c>
      <c r="C140">
        <v>201.800003</v>
      </c>
      <c r="D140">
        <v>196</v>
      </c>
      <c r="E140">
        <v>198.10000600000001</v>
      </c>
      <c r="F140">
        <v>198.10000600000001</v>
      </c>
      <c r="G140">
        <v>22705</v>
      </c>
      <c r="H140">
        <f t="shared" si="2"/>
        <v>2.7841204335491902E-3</v>
      </c>
    </row>
    <row r="141" spans="1:8">
      <c r="A141" s="2">
        <v>43830</v>
      </c>
      <c r="B141">
        <v>198.10000600000001</v>
      </c>
      <c r="C141">
        <v>202.449997</v>
      </c>
      <c r="D141">
        <v>196.5</v>
      </c>
      <c r="E141">
        <v>198.64999399999999</v>
      </c>
      <c r="F141">
        <v>198.64999399999999</v>
      </c>
      <c r="G141">
        <v>18795</v>
      </c>
      <c r="H141">
        <f t="shared" si="2"/>
        <v>2.776314908339704E-3</v>
      </c>
    </row>
    <row r="142" spans="1:8">
      <c r="A142" s="2">
        <v>43831</v>
      </c>
      <c r="B142">
        <v>199.89999399999999</v>
      </c>
      <c r="C142">
        <v>201.64999399999999</v>
      </c>
      <c r="D142">
        <v>197.10000600000001</v>
      </c>
      <c r="E142">
        <v>198.949997</v>
      </c>
      <c r="F142">
        <v>198.949997</v>
      </c>
      <c r="G142">
        <v>13235</v>
      </c>
      <c r="H142">
        <f t="shared" si="2"/>
        <v>1.5102089557576519E-3</v>
      </c>
    </row>
    <row r="143" spans="1:8">
      <c r="A143" s="2">
        <v>43832</v>
      </c>
      <c r="B143">
        <v>199.85000600000001</v>
      </c>
      <c r="C143">
        <v>217</v>
      </c>
      <c r="D143">
        <v>198.10000600000001</v>
      </c>
      <c r="E143">
        <v>214.550003</v>
      </c>
      <c r="F143">
        <v>214.550003</v>
      </c>
      <c r="G143">
        <v>146094</v>
      </c>
      <c r="H143">
        <f t="shared" si="2"/>
        <v>7.8411692562126586E-2</v>
      </c>
    </row>
    <row r="144" spans="1:8">
      <c r="A144" s="2">
        <v>43833</v>
      </c>
      <c r="B144">
        <v>215.60000600000001</v>
      </c>
      <c r="C144">
        <v>216.800003</v>
      </c>
      <c r="D144">
        <v>207</v>
      </c>
      <c r="E144">
        <v>207.800003</v>
      </c>
      <c r="F144">
        <v>207.800003</v>
      </c>
      <c r="G144">
        <v>50782</v>
      </c>
      <c r="H144">
        <f t="shared" si="2"/>
        <v>-3.1461197416063423E-2</v>
      </c>
    </row>
    <row r="145" spans="1:8">
      <c r="A145" s="2">
        <v>43836</v>
      </c>
      <c r="B145">
        <v>201.64999399999999</v>
      </c>
      <c r="C145">
        <v>204.699997</v>
      </c>
      <c r="D145">
        <v>197.10000600000001</v>
      </c>
      <c r="E145">
        <v>198.050003</v>
      </c>
      <c r="F145">
        <v>198.050003</v>
      </c>
      <c r="G145">
        <v>33308</v>
      </c>
      <c r="H145">
        <f t="shared" si="2"/>
        <v>-4.6920114818285154E-2</v>
      </c>
    </row>
    <row r="146" spans="1:8">
      <c r="A146" s="2">
        <v>43837</v>
      </c>
      <c r="B146">
        <v>200.89999399999999</v>
      </c>
      <c r="C146">
        <v>237.64999399999999</v>
      </c>
      <c r="D146">
        <v>200.85000600000001</v>
      </c>
      <c r="E146">
        <v>237.64999399999999</v>
      </c>
      <c r="F146">
        <v>237.64999399999999</v>
      </c>
      <c r="G146">
        <v>1293029</v>
      </c>
      <c r="H146">
        <f t="shared" si="2"/>
        <v>0.19994945922823332</v>
      </c>
    </row>
    <row r="147" spans="1:8">
      <c r="A147" s="2">
        <v>43838</v>
      </c>
      <c r="B147">
        <v>240</v>
      </c>
      <c r="C147">
        <v>272</v>
      </c>
      <c r="D147">
        <v>234</v>
      </c>
      <c r="E147">
        <v>246.550003</v>
      </c>
      <c r="F147">
        <v>246.550003</v>
      </c>
      <c r="G147">
        <v>3587568</v>
      </c>
      <c r="H147">
        <f t="shared" si="2"/>
        <v>3.7450070375343716E-2</v>
      </c>
    </row>
    <row r="148" spans="1:8">
      <c r="A148" s="2">
        <v>43839</v>
      </c>
      <c r="B148">
        <v>247.10000600000001</v>
      </c>
      <c r="C148">
        <v>260.10000600000001</v>
      </c>
      <c r="D148">
        <v>242</v>
      </c>
      <c r="E148">
        <v>244</v>
      </c>
      <c r="F148">
        <v>244</v>
      </c>
      <c r="G148">
        <v>511109</v>
      </c>
      <c r="H148">
        <f t="shared" si="2"/>
        <v>-1.0342741711505897E-2</v>
      </c>
    </row>
    <row r="149" spans="1:8">
      <c r="A149" s="2">
        <v>43840</v>
      </c>
      <c r="B149">
        <v>247.199997</v>
      </c>
      <c r="C149">
        <v>247.199997</v>
      </c>
      <c r="D149">
        <v>232.64999399999999</v>
      </c>
      <c r="E149">
        <v>236.89999399999999</v>
      </c>
      <c r="F149">
        <v>236.89999399999999</v>
      </c>
      <c r="G149">
        <v>174067</v>
      </c>
      <c r="H149">
        <f t="shared" si="2"/>
        <v>-2.9098385245901671E-2</v>
      </c>
    </row>
    <row r="150" spans="1:8">
      <c r="A150" s="2">
        <v>43843</v>
      </c>
      <c r="B150">
        <v>236.25</v>
      </c>
      <c r="C150">
        <v>255.800003</v>
      </c>
      <c r="D150">
        <v>232.60000600000001</v>
      </c>
      <c r="E150">
        <v>250.10000600000001</v>
      </c>
      <c r="F150">
        <v>250.10000600000001</v>
      </c>
      <c r="G150">
        <v>434423</v>
      </c>
      <c r="H150">
        <f t="shared" si="2"/>
        <v>5.5719765024561441E-2</v>
      </c>
    </row>
    <row r="151" spans="1:8">
      <c r="A151" s="2">
        <v>43844</v>
      </c>
      <c r="B151">
        <v>249.5</v>
      </c>
      <c r="C151">
        <v>252.60000600000001</v>
      </c>
      <c r="D151">
        <v>243.60000600000001</v>
      </c>
      <c r="E151">
        <v>245.14999399999999</v>
      </c>
      <c r="F151">
        <v>245.14999399999999</v>
      </c>
      <c r="G151">
        <v>72975</v>
      </c>
      <c r="H151">
        <f t="shared" si="2"/>
        <v>-1.9792130672719836E-2</v>
      </c>
    </row>
    <row r="152" spans="1:8">
      <c r="A152" s="2">
        <v>43845</v>
      </c>
      <c r="B152">
        <v>246.5</v>
      </c>
      <c r="C152">
        <v>247.199997</v>
      </c>
      <c r="D152">
        <v>241</v>
      </c>
      <c r="E152">
        <v>245.35000600000001</v>
      </c>
      <c r="F152">
        <v>245.35000600000001</v>
      </c>
      <c r="G152">
        <v>64052</v>
      </c>
      <c r="H152">
        <f t="shared" si="2"/>
        <v>8.1587601425768411E-4</v>
      </c>
    </row>
    <row r="153" spans="1:8">
      <c r="A153" s="2">
        <v>43846</v>
      </c>
      <c r="B153">
        <v>245.35000600000001</v>
      </c>
      <c r="C153">
        <v>259.89999399999999</v>
      </c>
      <c r="D153">
        <v>245</v>
      </c>
      <c r="E153">
        <v>255.89999399999999</v>
      </c>
      <c r="F153">
        <v>255.89999399999999</v>
      </c>
      <c r="G153">
        <v>224011</v>
      </c>
      <c r="H153">
        <f t="shared" si="2"/>
        <v>4.2999746248222975E-2</v>
      </c>
    </row>
    <row r="154" spans="1:8">
      <c r="A154" s="2">
        <v>43847</v>
      </c>
      <c r="B154">
        <v>257</v>
      </c>
      <c r="C154">
        <v>258</v>
      </c>
      <c r="D154">
        <v>249.949997</v>
      </c>
      <c r="E154">
        <v>250.800003</v>
      </c>
      <c r="F154">
        <v>250.800003</v>
      </c>
      <c r="G154">
        <v>62260</v>
      </c>
      <c r="H154">
        <f t="shared" si="2"/>
        <v>-1.9929625320741464E-2</v>
      </c>
    </row>
    <row r="155" spans="1:8">
      <c r="A155" s="2">
        <v>43850</v>
      </c>
      <c r="B155">
        <v>252.800003</v>
      </c>
      <c r="C155">
        <v>256.70001200000002</v>
      </c>
      <c r="D155">
        <v>244.39999399999999</v>
      </c>
      <c r="E155">
        <v>245.64999399999999</v>
      </c>
      <c r="F155">
        <v>245.64999399999999</v>
      </c>
      <c r="G155">
        <v>27813</v>
      </c>
      <c r="H155">
        <f t="shared" si="2"/>
        <v>-2.0534325910673976E-2</v>
      </c>
    </row>
    <row r="156" spans="1:8">
      <c r="A156" s="2">
        <v>43851</v>
      </c>
      <c r="B156">
        <v>245</v>
      </c>
      <c r="C156">
        <v>258.60000600000001</v>
      </c>
      <c r="D156">
        <v>241.199997</v>
      </c>
      <c r="E156">
        <v>252.800003</v>
      </c>
      <c r="F156">
        <v>252.800003</v>
      </c>
      <c r="G156">
        <v>132785</v>
      </c>
      <c r="H156">
        <f t="shared" si="2"/>
        <v>2.9106489617907384E-2</v>
      </c>
    </row>
    <row r="157" spans="1:8">
      <c r="A157" s="2">
        <v>43852</v>
      </c>
      <c r="B157">
        <v>256</v>
      </c>
      <c r="C157">
        <v>258.79998799999998</v>
      </c>
      <c r="D157">
        <v>248</v>
      </c>
      <c r="E157">
        <v>250.85000600000001</v>
      </c>
      <c r="F157">
        <v>250.85000600000001</v>
      </c>
      <c r="G157">
        <v>67271</v>
      </c>
      <c r="H157">
        <f t="shared" si="2"/>
        <v>-7.7135956363101636E-3</v>
      </c>
    </row>
    <row r="158" spans="1:8">
      <c r="A158" s="2">
        <v>43853</v>
      </c>
      <c r="B158">
        <v>251.5</v>
      </c>
      <c r="C158">
        <v>284.89999399999999</v>
      </c>
      <c r="D158">
        <v>251.5</v>
      </c>
      <c r="E158">
        <v>270.70001200000002</v>
      </c>
      <c r="F158">
        <v>270.70001200000002</v>
      </c>
      <c r="G158">
        <v>1035095</v>
      </c>
      <c r="H158">
        <f t="shared" si="2"/>
        <v>7.9130976779805254E-2</v>
      </c>
    </row>
    <row r="159" spans="1:8">
      <c r="A159" s="2">
        <v>43854</v>
      </c>
      <c r="B159">
        <v>273.29998799999998</v>
      </c>
      <c r="C159">
        <v>277.45001200000002</v>
      </c>
      <c r="D159">
        <v>270.25</v>
      </c>
      <c r="E159">
        <v>274.25</v>
      </c>
      <c r="F159">
        <v>274.25</v>
      </c>
      <c r="G159">
        <v>171973</v>
      </c>
      <c r="H159">
        <f t="shared" si="2"/>
        <v>1.3114103593020841E-2</v>
      </c>
    </row>
    <row r="160" spans="1:8">
      <c r="A160" s="2">
        <v>43857</v>
      </c>
      <c r="B160">
        <v>274</v>
      </c>
      <c r="C160">
        <v>277.5</v>
      </c>
      <c r="D160">
        <v>258</v>
      </c>
      <c r="E160">
        <v>259.64999399999999</v>
      </c>
      <c r="F160">
        <v>259.64999399999999</v>
      </c>
      <c r="G160">
        <v>104217</v>
      </c>
      <c r="H160">
        <f t="shared" si="2"/>
        <v>-5.3236120328167755E-2</v>
      </c>
    </row>
    <row r="161" spans="1:8">
      <c r="A161" s="2">
        <v>43858</v>
      </c>
      <c r="B161">
        <v>260</v>
      </c>
      <c r="C161">
        <v>268.5</v>
      </c>
      <c r="D161">
        <v>253</v>
      </c>
      <c r="E161">
        <v>256.89999399999999</v>
      </c>
      <c r="F161">
        <v>256.89999399999999</v>
      </c>
      <c r="G161">
        <v>179424</v>
      </c>
      <c r="H161">
        <f t="shared" si="2"/>
        <v>-1.0591180679942554E-2</v>
      </c>
    </row>
    <row r="162" spans="1:8">
      <c r="A162" s="2">
        <v>43859</v>
      </c>
      <c r="B162">
        <v>260</v>
      </c>
      <c r="C162">
        <v>264</v>
      </c>
      <c r="D162">
        <v>251</v>
      </c>
      <c r="E162">
        <v>252.199997</v>
      </c>
      <c r="F162">
        <v>252.199997</v>
      </c>
      <c r="G162">
        <v>66210</v>
      </c>
      <c r="H162">
        <f t="shared" si="2"/>
        <v>-1.8295045191787727E-2</v>
      </c>
    </row>
    <row r="163" spans="1:8">
      <c r="A163" s="2">
        <v>43860</v>
      </c>
      <c r="B163">
        <v>253.800003</v>
      </c>
      <c r="C163">
        <v>253.800003</v>
      </c>
      <c r="D163">
        <v>240.75</v>
      </c>
      <c r="E163">
        <v>242.10000600000001</v>
      </c>
      <c r="F163">
        <v>242.10000600000001</v>
      </c>
      <c r="G163">
        <v>102195</v>
      </c>
      <c r="H163">
        <f t="shared" si="2"/>
        <v>-4.0047546075109547E-2</v>
      </c>
    </row>
    <row r="164" spans="1:8">
      <c r="A164" s="2">
        <v>43861</v>
      </c>
      <c r="B164">
        <v>244.35000600000001</v>
      </c>
      <c r="C164">
        <v>254.699997</v>
      </c>
      <c r="D164">
        <v>222.300003</v>
      </c>
      <c r="E164">
        <v>228.60000600000001</v>
      </c>
      <c r="F164">
        <v>228.60000600000001</v>
      </c>
      <c r="G164">
        <v>269749</v>
      </c>
      <c r="H164">
        <f t="shared" si="2"/>
        <v>-5.5762080402426757E-2</v>
      </c>
    </row>
    <row r="165" spans="1:8">
      <c r="A165" s="2">
        <v>43864</v>
      </c>
      <c r="B165">
        <v>206.10000600000001</v>
      </c>
      <c r="C165">
        <v>216.300003</v>
      </c>
      <c r="D165">
        <v>204.699997</v>
      </c>
      <c r="E165">
        <v>212.25</v>
      </c>
      <c r="F165">
        <v>212.25</v>
      </c>
      <c r="G165">
        <v>126789</v>
      </c>
      <c r="H165">
        <f t="shared" si="2"/>
        <v>-7.1522334080778668E-2</v>
      </c>
    </row>
    <row r="166" spans="1:8">
      <c r="A166" s="2">
        <v>43865</v>
      </c>
      <c r="B166">
        <v>215.949997</v>
      </c>
      <c r="C166">
        <v>225.449997</v>
      </c>
      <c r="D166">
        <v>214.60000600000001</v>
      </c>
      <c r="E166">
        <v>215.949997</v>
      </c>
      <c r="F166">
        <v>215.949997</v>
      </c>
      <c r="G166">
        <v>179614</v>
      </c>
      <c r="H166">
        <f t="shared" si="2"/>
        <v>1.7432259128386317E-2</v>
      </c>
    </row>
    <row r="167" spans="1:8">
      <c r="A167" s="2">
        <v>43866</v>
      </c>
      <c r="B167">
        <v>218.39999399999999</v>
      </c>
      <c r="C167">
        <v>222.699997</v>
      </c>
      <c r="D167">
        <v>215.14999399999999</v>
      </c>
      <c r="E167">
        <v>217.050003</v>
      </c>
      <c r="F167">
        <v>217.050003</v>
      </c>
      <c r="G167">
        <v>65218</v>
      </c>
      <c r="H167">
        <f t="shared" si="2"/>
        <v>5.0937995613864612E-3</v>
      </c>
    </row>
    <row r="168" spans="1:8">
      <c r="A168" s="2">
        <v>43867</v>
      </c>
      <c r="B168">
        <v>218</v>
      </c>
      <c r="C168">
        <v>223</v>
      </c>
      <c r="D168">
        <v>215.449997</v>
      </c>
      <c r="E168">
        <v>216.75</v>
      </c>
      <c r="F168">
        <v>216.75</v>
      </c>
      <c r="G168">
        <v>48911</v>
      </c>
      <c r="H168">
        <f t="shared" si="2"/>
        <v>-1.3821838095068066E-3</v>
      </c>
    </row>
    <row r="169" spans="1:8">
      <c r="A169" s="2">
        <v>43868</v>
      </c>
      <c r="B169">
        <v>218.050003</v>
      </c>
      <c r="C169">
        <v>219.5</v>
      </c>
      <c r="D169">
        <v>211.10000600000001</v>
      </c>
      <c r="E169">
        <v>212.949997</v>
      </c>
      <c r="F169">
        <v>212.949997</v>
      </c>
      <c r="G169">
        <v>31418</v>
      </c>
      <c r="H169">
        <f t="shared" si="2"/>
        <v>-1.7531732410611321E-2</v>
      </c>
    </row>
    <row r="170" spans="1:8">
      <c r="A170" s="2">
        <v>43871</v>
      </c>
      <c r="B170">
        <v>211</v>
      </c>
      <c r="C170">
        <v>216.5</v>
      </c>
      <c r="D170">
        <v>208.199997</v>
      </c>
      <c r="E170">
        <v>210.800003</v>
      </c>
      <c r="F170">
        <v>210.800003</v>
      </c>
      <c r="G170">
        <v>36323</v>
      </c>
      <c r="H170">
        <f t="shared" si="2"/>
        <v>-1.0096238695884989E-2</v>
      </c>
    </row>
    <row r="171" spans="1:8">
      <c r="A171" s="2">
        <v>43872</v>
      </c>
      <c r="B171">
        <v>213.449997</v>
      </c>
      <c r="C171">
        <v>215.949997</v>
      </c>
      <c r="D171">
        <v>209.949997</v>
      </c>
      <c r="E171">
        <v>210.949997</v>
      </c>
      <c r="F171">
        <v>210.949997</v>
      </c>
      <c r="G171">
        <v>35431</v>
      </c>
      <c r="H171">
        <f t="shared" si="2"/>
        <v>7.1154647943715834E-4</v>
      </c>
    </row>
    <row r="172" spans="1:8">
      <c r="A172" s="2">
        <v>43873</v>
      </c>
      <c r="B172">
        <v>210.64999399999999</v>
      </c>
      <c r="C172">
        <v>217.550003</v>
      </c>
      <c r="D172">
        <v>208.39999399999999</v>
      </c>
      <c r="E172">
        <v>210.550003</v>
      </c>
      <c r="F172">
        <v>210.550003</v>
      </c>
      <c r="G172">
        <v>39207</v>
      </c>
      <c r="H172">
        <f t="shared" si="2"/>
        <v>-1.8961555140481581E-3</v>
      </c>
    </row>
    <row r="173" spans="1:8">
      <c r="A173" s="2">
        <v>43874</v>
      </c>
      <c r="B173">
        <v>212.39999399999999</v>
      </c>
      <c r="C173">
        <v>212.5</v>
      </c>
      <c r="D173">
        <v>201.10000600000001</v>
      </c>
      <c r="E173">
        <v>202.5</v>
      </c>
      <c r="F173">
        <v>202.5</v>
      </c>
      <c r="G173">
        <v>66423</v>
      </c>
      <c r="H173">
        <f t="shared" si="2"/>
        <v>-3.8233212468774001E-2</v>
      </c>
    </row>
    <row r="174" spans="1:8">
      <c r="A174" s="2">
        <v>43875</v>
      </c>
      <c r="B174">
        <v>203.89999399999999</v>
      </c>
      <c r="C174">
        <v>207.449997</v>
      </c>
      <c r="D174">
        <v>194</v>
      </c>
      <c r="E174">
        <v>195.14999399999999</v>
      </c>
      <c r="F174">
        <v>195.14999399999999</v>
      </c>
      <c r="G174">
        <v>68144</v>
      </c>
      <c r="H174">
        <f t="shared" si="2"/>
        <v>-3.6296325925925965E-2</v>
      </c>
    </row>
    <row r="175" spans="1:8">
      <c r="A175" s="2">
        <v>43878</v>
      </c>
      <c r="B175">
        <v>196.89999399999999</v>
      </c>
      <c r="C175">
        <v>200</v>
      </c>
      <c r="D175">
        <v>189.5</v>
      </c>
      <c r="E175">
        <v>190.050003</v>
      </c>
      <c r="F175">
        <v>190.050003</v>
      </c>
      <c r="G175">
        <v>50490</v>
      </c>
      <c r="H175">
        <f t="shared" si="2"/>
        <v>-2.6133697959529474E-2</v>
      </c>
    </row>
    <row r="176" spans="1:8">
      <c r="A176" s="2">
        <v>43879</v>
      </c>
      <c r="B176">
        <v>191</v>
      </c>
      <c r="C176">
        <v>201.949997</v>
      </c>
      <c r="D176">
        <v>182.300003</v>
      </c>
      <c r="E176">
        <v>195.64999399999999</v>
      </c>
      <c r="F176">
        <v>195.64999399999999</v>
      </c>
      <c r="G176">
        <v>176708</v>
      </c>
      <c r="H176">
        <f t="shared" si="2"/>
        <v>2.9465882197328819E-2</v>
      </c>
    </row>
    <row r="177" spans="1:8">
      <c r="A177" s="2">
        <v>43880</v>
      </c>
      <c r="B177">
        <v>196.89999399999999</v>
      </c>
      <c r="C177">
        <v>204.699997</v>
      </c>
      <c r="D177">
        <v>196.89999399999999</v>
      </c>
      <c r="E177">
        <v>202.5</v>
      </c>
      <c r="F177">
        <v>202.5</v>
      </c>
      <c r="G177">
        <v>87402</v>
      </c>
      <c r="H177">
        <f t="shared" si="2"/>
        <v>3.5011531868485553E-2</v>
      </c>
    </row>
    <row r="178" spans="1:8">
      <c r="A178" s="2">
        <v>43881</v>
      </c>
      <c r="B178">
        <v>203.300003</v>
      </c>
      <c r="C178">
        <v>203.300003</v>
      </c>
      <c r="D178">
        <v>198</v>
      </c>
      <c r="E178">
        <v>199.699997</v>
      </c>
      <c r="F178">
        <v>199.699997</v>
      </c>
      <c r="G178">
        <v>58350</v>
      </c>
      <c r="H178">
        <f t="shared" si="2"/>
        <v>-1.3827175308641994E-2</v>
      </c>
    </row>
    <row r="179" spans="1:8">
      <c r="A179" s="2">
        <v>43885</v>
      </c>
      <c r="B179">
        <v>198.699997</v>
      </c>
      <c r="C179">
        <v>200</v>
      </c>
      <c r="D179">
        <v>192.050003</v>
      </c>
      <c r="E179">
        <v>193.39999399999999</v>
      </c>
      <c r="F179">
        <v>193.39999399999999</v>
      </c>
      <c r="G179">
        <v>46271</v>
      </c>
      <c r="H179">
        <f t="shared" si="2"/>
        <v>-3.1547336477926957E-2</v>
      </c>
    </row>
    <row r="180" spans="1:8">
      <c r="A180" s="2">
        <v>43886</v>
      </c>
      <c r="B180">
        <v>191</v>
      </c>
      <c r="C180">
        <v>196.89999399999999</v>
      </c>
      <c r="D180">
        <v>191</v>
      </c>
      <c r="E180">
        <v>192.14999399999999</v>
      </c>
      <c r="F180">
        <v>192.14999399999999</v>
      </c>
      <c r="G180">
        <v>22301</v>
      </c>
      <c r="H180">
        <f t="shared" si="2"/>
        <v>-6.4632887217152659E-3</v>
      </c>
    </row>
    <row r="181" spans="1:8">
      <c r="A181" s="2">
        <v>43887</v>
      </c>
      <c r="B181">
        <v>191.050003</v>
      </c>
      <c r="C181">
        <v>191.89999399999999</v>
      </c>
      <c r="D181">
        <v>186.14999399999999</v>
      </c>
      <c r="E181">
        <v>191</v>
      </c>
      <c r="F181">
        <v>191</v>
      </c>
      <c r="G181">
        <v>44233</v>
      </c>
      <c r="H181">
        <f t="shared" si="2"/>
        <v>-5.9848765855282432E-3</v>
      </c>
    </row>
    <row r="182" spans="1:8">
      <c r="A182" s="2">
        <v>43888</v>
      </c>
      <c r="B182">
        <v>189.050003</v>
      </c>
      <c r="C182">
        <v>189.60000600000001</v>
      </c>
      <c r="D182">
        <v>182.949997</v>
      </c>
      <c r="E182">
        <v>188.199997</v>
      </c>
      <c r="F182">
        <v>188.199997</v>
      </c>
      <c r="G182">
        <v>27338</v>
      </c>
      <c r="H182">
        <f t="shared" si="2"/>
        <v>-1.4659701570680648E-2</v>
      </c>
    </row>
    <row r="183" spans="1:8">
      <c r="A183" s="2">
        <v>43889</v>
      </c>
      <c r="B183">
        <v>186.699997</v>
      </c>
      <c r="C183">
        <v>186.699997</v>
      </c>
      <c r="D183">
        <v>177.35000600000001</v>
      </c>
      <c r="E183">
        <v>181.949997</v>
      </c>
      <c r="F183">
        <v>181.949997</v>
      </c>
      <c r="G183">
        <v>34742</v>
      </c>
      <c r="H183">
        <f t="shared" si="2"/>
        <v>-3.3209352282827086E-2</v>
      </c>
    </row>
    <row r="184" spans="1:8">
      <c r="A184" s="2">
        <v>43892</v>
      </c>
      <c r="B184">
        <v>183.5</v>
      </c>
      <c r="C184">
        <v>189.550003</v>
      </c>
      <c r="D184">
        <v>175</v>
      </c>
      <c r="E184">
        <v>179.449997</v>
      </c>
      <c r="F184">
        <v>179.449997</v>
      </c>
      <c r="G184">
        <v>16424</v>
      </c>
      <c r="H184">
        <f t="shared" si="2"/>
        <v>-1.3740038698654115E-2</v>
      </c>
    </row>
    <row r="185" spans="1:8">
      <c r="A185" s="2">
        <v>43893</v>
      </c>
      <c r="B185">
        <v>180.699997</v>
      </c>
      <c r="C185">
        <v>184.85000600000001</v>
      </c>
      <c r="D185">
        <v>173.35000600000001</v>
      </c>
      <c r="E185">
        <v>178.10000600000001</v>
      </c>
      <c r="F185">
        <v>178.10000600000001</v>
      </c>
      <c r="G185">
        <v>22813</v>
      </c>
      <c r="H185">
        <f t="shared" si="2"/>
        <v>-7.5229368769506788E-3</v>
      </c>
    </row>
    <row r="186" spans="1:8">
      <c r="A186" s="2">
        <v>43894</v>
      </c>
      <c r="B186">
        <v>178.35000600000001</v>
      </c>
      <c r="C186">
        <v>180.64999399999999</v>
      </c>
      <c r="D186">
        <v>160.35000600000001</v>
      </c>
      <c r="E186">
        <v>167.89999399999999</v>
      </c>
      <c r="F186">
        <v>167.89999399999999</v>
      </c>
      <c r="G186">
        <v>77679</v>
      </c>
      <c r="H186">
        <f t="shared" si="2"/>
        <v>-5.7271261405797004E-2</v>
      </c>
    </row>
    <row r="187" spans="1:8">
      <c r="A187" s="2">
        <v>43895</v>
      </c>
      <c r="B187">
        <v>169.699997</v>
      </c>
      <c r="C187">
        <v>174</v>
      </c>
      <c r="D187">
        <v>167.300003</v>
      </c>
      <c r="E187">
        <v>169.800003</v>
      </c>
      <c r="F187">
        <v>169.800003</v>
      </c>
      <c r="G187">
        <v>35002</v>
      </c>
      <c r="H187">
        <f t="shared" si="2"/>
        <v>1.1316313686110146E-2</v>
      </c>
    </row>
    <row r="188" spans="1:8">
      <c r="A188" s="2">
        <v>43896</v>
      </c>
      <c r="B188">
        <v>161</v>
      </c>
      <c r="C188">
        <v>174.199997</v>
      </c>
      <c r="D188">
        <v>156.35000600000001</v>
      </c>
      <c r="E188">
        <v>169.699997</v>
      </c>
      <c r="F188">
        <v>169.699997</v>
      </c>
      <c r="G188">
        <v>36320</v>
      </c>
      <c r="H188">
        <f t="shared" si="2"/>
        <v>-5.889634760489821E-4</v>
      </c>
    </row>
    <row r="189" spans="1:8">
      <c r="A189" s="2">
        <v>43899</v>
      </c>
      <c r="B189">
        <v>167.85000600000001</v>
      </c>
      <c r="C189">
        <v>167.85000600000001</v>
      </c>
      <c r="D189">
        <v>151.199997</v>
      </c>
      <c r="E189">
        <v>152.64999399999999</v>
      </c>
      <c r="F189">
        <v>152.64999399999999</v>
      </c>
      <c r="G189">
        <v>68524</v>
      </c>
      <c r="H189">
        <f t="shared" si="2"/>
        <v>-0.10047143960762712</v>
      </c>
    </row>
    <row r="190" spans="1:8">
      <c r="A190" s="2">
        <v>43901</v>
      </c>
      <c r="B190">
        <v>153.050003</v>
      </c>
      <c r="C190">
        <v>158.89999399999999</v>
      </c>
      <c r="D190">
        <v>153.050003</v>
      </c>
      <c r="E190">
        <v>154.10000600000001</v>
      </c>
      <c r="F190">
        <v>154.10000600000001</v>
      </c>
      <c r="G190">
        <v>19026</v>
      </c>
      <c r="H190">
        <f t="shared" si="2"/>
        <v>9.4989325711995459E-3</v>
      </c>
    </row>
    <row r="191" spans="1:8">
      <c r="A191" s="2">
        <v>43902</v>
      </c>
      <c r="B191">
        <v>146.199997</v>
      </c>
      <c r="C191">
        <v>149.800003</v>
      </c>
      <c r="D191">
        <v>123.300003</v>
      </c>
      <c r="E191">
        <v>136.64999399999999</v>
      </c>
      <c r="F191">
        <v>136.64999399999999</v>
      </c>
      <c r="G191">
        <v>126009</v>
      </c>
      <c r="H191">
        <f t="shared" si="2"/>
        <v>-0.11323823050337853</v>
      </c>
    </row>
    <row r="192" spans="1:8">
      <c r="A192" s="2">
        <v>43903</v>
      </c>
      <c r="B192">
        <v>125</v>
      </c>
      <c r="C192">
        <v>138</v>
      </c>
      <c r="D192">
        <v>112.199997</v>
      </c>
      <c r="E192">
        <v>134.75</v>
      </c>
      <c r="F192">
        <v>134.75</v>
      </c>
      <c r="G192">
        <v>61750</v>
      </c>
      <c r="H192">
        <f t="shared" si="2"/>
        <v>-1.3904091353271428E-2</v>
      </c>
    </row>
    <row r="193" spans="1:8">
      <c r="A193" s="2">
        <v>43906</v>
      </c>
      <c r="B193">
        <v>133</v>
      </c>
      <c r="C193">
        <v>133</v>
      </c>
      <c r="D193">
        <v>124.099998</v>
      </c>
      <c r="E193">
        <v>125.75</v>
      </c>
      <c r="F193">
        <v>125.75</v>
      </c>
      <c r="G193">
        <v>24760</v>
      </c>
      <c r="H193">
        <f t="shared" si="2"/>
        <v>-6.6790352504638217E-2</v>
      </c>
    </row>
    <row r="194" spans="1:8">
      <c r="A194" s="2">
        <v>43907</v>
      </c>
      <c r="B194">
        <v>125.75</v>
      </c>
      <c r="C194">
        <v>125.75</v>
      </c>
      <c r="D194">
        <v>110.599998</v>
      </c>
      <c r="E194">
        <v>113.150002</v>
      </c>
      <c r="F194">
        <v>113.150002</v>
      </c>
      <c r="G194">
        <v>112538</v>
      </c>
      <c r="H194">
        <f t="shared" si="2"/>
        <v>-0.10019879125248508</v>
      </c>
    </row>
    <row r="195" spans="1:8">
      <c r="A195" s="2">
        <v>43908</v>
      </c>
      <c r="B195">
        <v>114.699997</v>
      </c>
      <c r="C195">
        <v>117.400002</v>
      </c>
      <c r="D195">
        <v>101.949997</v>
      </c>
      <c r="E195">
        <v>103.650002</v>
      </c>
      <c r="F195">
        <v>103.650002</v>
      </c>
      <c r="G195">
        <v>35608</v>
      </c>
      <c r="H195">
        <f t="shared" si="2"/>
        <v>-8.3959344516847639E-2</v>
      </c>
    </row>
    <row r="196" spans="1:8">
      <c r="A196" s="2">
        <v>43909</v>
      </c>
      <c r="B196">
        <v>101.75</v>
      </c>
      <c r="C196">
        <v>104.550003</v>
      </c>
      <c r="D196">
        <v>94.099997999999999</v>
      </c>
      <c r="E196">
        <v>98.099997999999999</v>
      </c>
      <c r="F196">
        <v>98.099997999999999</v>
      </c>
      <c r="G196">
        <v>50478</v>
      </c>
      <c r="H196">
        <f t="shared" si="2"/>
        <v>-5.3545623665303944E-2</v>
      </c>
    </row>
    <row r="197" spans="1:8">
      <c r="A197" s="2">
        <v>43910</v>
      </c>
      <c r="B197">
        <v>102</v>
      </c>
      <c r="C197">
        <v>107.75</v>
      </c>
      <c r="D197">
        <v>96.949996999999996</v>
      </c>
      <c r="E197">
        <v>103.150002</v>
      </c>
      <c r="F197">
        <v>103.150002</v>
      </c>
      <c r="G197">
        <v>38327</v>
      </c>
      <c r="H197">
        <f t="shared" ref="H197:H246" si="3">(F197-F196)/F196</f>
        <v>5.1478125412398087E-2</v>
      </c>
    </row>
    <row r="198" spans="1:8">
      <c r="A198" s="2">
        <v>43913</v>
      </c>
      <c r="B198">
        <v>99</v>
      </c>
      <c r="C198">
        <v>99.949996999999996</v>
      </c>
      <c r="D198">
        <v>92.849997999999999</v>
      </c>
      <c r="E198">
        <v>92.900002000000001</v>
      </c>
      <c r="F198">
        <v>92.900002000000001</v>
      </c>
      <c r="G198">
        <v>15537</v>
      </c>
      <c r="H198">
        <f t="shared" si="3"/>
        <v>-9.9369847806692238E-2</v>
      </c>
    </row>
    <row r="199" spans="1:8">
      <c r="A199" s="2">
        <v>43914</v>
      </c>
      <c r="B199">
        <v>102.150002</v>
      </c>
      <c r="C199">
        <v>102.150002</v>
      </c>
      <c r="D199">
        <v>84</v>
      </c>
      <c r="E199">
        <v>88.400002000000001</v>
      </c>
      <c r="F199">
        <v>88.400002000000001</v>
      </c>
      <c r="G199">
        <v>31709</v>
      </c>
      <c r="H199">
        <f t="shared" si="3"/>
        <v>-4.8439180873214617E-2</v>
      </c>
    </row>
    <row r="200" spans="1:8">
      <c r="A200" s="2">
        <v>43915</v>
      </c>
      <c r="B200">
        <v>83</v>
      </c>
      <c r="C200">
        <v>95.949996999999996</v>
      </c>
      <c r="D200">
        <v>83</v>
      </c>
      <c r="E200">
        <v>93</v>
      </c>
      <c r="F200">
        <v>93</v>
      </c>
      <c r="G200">
        <v>13558</v>
      </c>
      <c r="H200">
        <f t="shared" si="3"/>
        <v>5.2036175293299194E-2</v>
      </c>
    </row>
    <row r="201" spans="1:8">
      <c r="A201" s="2">
        <v>43916</v>
      </c>
      <c r="B201">
        <v>96</v>
      </c>
      <c r="C201">
        <v>101.25</v>
      </c>
      <c r="D201">
        <v>90.25</v>
      </c>
      <c r="E201">
        <v>99.699996999999996</v>
      </c>
      <c r="F201">
        <v>99.699996999999996</v>
      </c>
      <c r="G201">
        <v>42577</v>
      </c>
      <c r="H201">
        <f t="shared" si="3"/>
        <v>7.2042978494623613E-2</v>
      </c>
    </row>
    <row r="202" spans="1:8">
      <c r="A202" s="2">
        <v>43917</v>
      </c>
      <c r="B202">
        <v>100.650002</v>
      </c>
      <c r="C202">
        <v>104</v>
      </c>
      <c r="D202">
        <v>92</v>
      </c>
      <c r="E202">
        <v>92.900002000000001</v>
      </c>
      <c r="F202">
        <v>92.900002000000001</v>
      </c>
      <c r="G202">
        <v>48144</v>
      </c>
      <c r="H202">
        <f t="shared" si="3"/>
        <v>-6.8204565743367029E-2</v>
      </c>
    </row>
    <row r="203" spans="1:8">
      <c r="A203" s="2">
        <v>43920</v>
      </c>
      <c r="B203">
        <v>95.800003000000004</v>
      </c>
      <c r="C203">
        <v>95.800003000000004</v>
      </c>
      <c r="D203">
        <v>90.25</v>
      </c>
      <c r="E203">
        <v>92.150002000000001</v>
      </c>
      <c r="F203">
        <v>92.150002000000001</v>
      </c>
      <c r="G203">
        <v>16438</v>
      </c>
      <c r="H203">
        <f t="shared" si="3"/>
        <v>-8.0731968122024367E-3</v>
      </c>
    </row>
    <row r="204" spans="1:8">
      <c r="A204" s="2">
        <v>43921</v>
      </c>
      <c r="B204">
        <v>90.300003000000004</v>
      </c>
      <c r="C204">
        <v>98</v>
      </c>
      <c r="D204">
        <v>90.300003000000004</v>
      </c>
      <c r="E204">
        <v>95.75</v>
      </c>
      <c r="F204">
        <v>95.75</v>
      </c>
      <c r="G204">
        <v>17540</v>
      </c>
      <c r="H204">
        <f t="shared" si="3"/>
        <v>3.9066716460841741E-2</v>
      </c>
    </row>
    <row r="205" spans="1:8">
      <c r="A205" s="2">
        <v>43922</v>
      </c>
      <c r="B205">
        <v>98</v>
      </c>
      <c r="C205">
        <v>98</v>
      </c>
      <c r="D205">
        <v>90.599997999999999</v>
      </c>
      <c r="E205">
        <v>91.900002000000001</v>
      </c>
      <c r="F205">
        <v>91.900002000000001</v>
      </c>
      <c r="G205">
        <v>16725</v>
      </c>
      <c r="H205">
        <f t="shared" si="3"/>
        <v>-4.0208856396866832E-2</v>
      </c>
    </row>
    <row r="206" spans="1:8">
      <c r="A206" s="2">
        <v>43924</v>
      </c>
      <c r="B206">
        <v>90.349997999999999</v>
      </c>
      <c r="C206">
        <v>97</v>
      </c>
      <c r="D206">
        <v>90.349997999999999</v>
      </c>
      <c r="E206">
        <v>94.550003000000004</v>
      </c>
      <c r="F206">
        <v>94.550003000000004</v>
      </c>
      <c r="G206">
        <v>19731</v>
      </c>
      <c r="H206">
        <f t="shared" si="3"/>
        <v>2.8835701222291628E-2</v>
      </c>
    </row>
    <row r="207" spans="1:8">
      <c r="A207" s="2">
        <v>43928</v>
      </c>
      <c r="B207">
        <v>98</v>
      </c>
      <c r="C207">
        <v>99</v>
      </c>
      <c r="D207">
        <v>95.050003000000004</v>
      </c>
      <c r="E207">
        <v>95.849997999999999</v>
      </c>
      <c r="F207">
        <v>95.849997999999999</v>
      </c>
      <c r="G207">
        <v>35512</v>
      </c>
      <c r="H207">
        <f t="shared" si="3"/>
        <v>1.3749285655760323E-2</v>
      </c>
    </row>
    <row r="208" spans="1:8">
      <c r="A208" s="2">
        <v>43929</v>
      </c>
      <c r="B208">
        <v>96</v>
      </c>
      <c r="C208">
        <v>100.900002</v>
      </c>
      <c r="D208">
        <v>91.099997999999999</v>
      </c>
      <c r="E208">
        <v>93.099997999999999</v>
      </c>
      <c r="F208">
        <v>93.099997999999999</v>
      </c>
      <c r="G208">
        <v>190911</v>
      </c>
      <c r="H208">
        <f t="shared" si="3"/>
        <v>-2.8690663092136946E-2</v>
      </c>
    </row>
    <row r="209" spans="1:8">
      <c r="A209" s="2">
        <v>43930</v>
      </c>
      <c r="B209">
        <v>96</v>
      </c>
      <c r="C209">
        <v>101</v>
      </c>
      <c r="D209">
        <v>94.400002000000001</v>
      </c>
      <c r="E209">
        <v>95.949996999999996</v>
      </c>
      <c r="F209">
        <v>95.949996999999996</v>
      </c>
      <c r="G209">
        <v>204627</v>
      </c>
      <c r="H209">
        <f t="shared" si="3"/>
        <v>3.06122348144411E-2</v>
      </c>
    </row>
    <row r="210" spans="1:8">
      <c r="A210" s="2">
        <v>43934</v>
      </c>
      <c r="B210">
        <v>98</v>
      </c>
      <c r="C210">
        <v>98</v>
      </c>
      <c r="D210">
        <v>92.25</v>
      </c>
      <c r="E210">
        <v>95.599997999999999</v>
      </c>
      <c r="F210">
        <v>95.599997999999999</v>
      </c>
      <c r="G210">
        <v>63997</v>
      </c>
      <c r="H210">
        <f t="shared" si="3"/>
        <v>-3.6477228863279368E-3</v>
      </c>
    </row>
    <row r="211" spans="1:8">
      <c r="A211" s="2">
        <v>43936</v>
      </c>
      <c r="B211">
        <v>98</v>
      </c>
      <c r="C211">
        <v>101</v>
      </c>
      <c r="D211">
        <v>93</v>
      </c>
      <c r="E211">
        <v>93.599997999999999</v>
      </c>
      <c r="F211">
        <v>93.599997999999999</v>
      </c>
      <c r="G211">
        <v>160349</v>
      </c>
      <c r="H211">
        <f t="shared" si="3"/>
        <v>-2.0920502529717628E-2</v>
      </c>
    </row>
    <row r="212" spans="1:8">
      <c r="A212" s="2">
        <v>43937</v>
      </c>
      <c r="B212">
        <v>95.800003000000004</v>
      </c>
      <c r="C212">
        <v>112.300003</v>
      </c>
      <c r="D212">
        <v>93.849997999999999</v>
      </c>
      <c r="E212">
        <v>112.300003</v>
      </c>
      <c r="F212">
        <v>112.300003</v>
      </c>
      <c r="G212">
        <v>611224</v>
      </c>
      <c r="H212">
        <f t="shared" si="3"/>
        <v>0.19978638247406805</v>
      </c>
    </row>
    <row r="213" spans="1:8">
      <c r="A213" s="2">
        <v>43938</v>
      </c>
      <c r="B213">
        <v>120.400002</v>
      </c>
      <c r="C213">
        <v>123.699997</v>
      </c>
      <c r="D213">
        <v>110</v>
      </c>
      <c r="E213">
        <v>115.849998</v>
      </c>
      <c r="F213">
        <v>115.849998</v>
      </c>
      <c r="G213">
        <v>498662</v>
      </c>
      <c r="H213">
        <f t="shared" si="3"/>
        <v>3.1611708861664013E-2</v>
      </c>
    </row>
    <row r="214" spans="1:8">
      <c r="A214" s="2">
        <v>43941</v>
      </c>
      <c r="B214">
        <v>118.949997</v>
      </c>
      <c r="C214">
        <v>118.949997</v>
      </c>
      <c r="D214">
        <v>102.25</v>
      </c>
      <c r="E214">
        <v>111.050003</v>
      </c>
      <c r="F214">
        <v>111.050003</v>
      </c>
      <c r="G214">
        <v>204888</v>
      </c>
      <c r="H214">
        <f t="shared" si="3"/>
        <v>-4.1432844910364142E-2</v>
      </c>
    </row>
    <row r="215" spans="1:8">
      <c r="A215" s="2">
        <v>43942</v>
      </c>
      <c r="B215">
        <v>107</v>
      </c>
      <c r="C215">
        <v>107</v>
      </c>
      <c r="D215">
        <v>99.949996999999996</v>
      </c>
      <c r="E215">
        <v>100.449997</v>
      </c>
      <c r="F215">
        <v>100.449997</v>
      </c>
      <c r="G215">
        <v>129436</v>
      </c>
      <c r="H215">
        <f t="shared" si="3"/>
        <v>-9.5452550325460211E-2</v>
      </c>
    </row>
    <row r="216" spans="1:8">
      <c r="A216" s="2">
        <v>43943</v>
      </c>
      <c r="B216">
        <v>99.300003000000004</v>
      </c>
      <c r="C216">
        <v>109.800003</v>
      </c>
      <c r="D216">
        <v>99.300003000000004</v>
      </c>
      <c r="E216">
        <v>106.050003</v>
      </c>
      <c r="F216">
        <v>106.050003</v>
      </c>
      <c r="G216">
        <v>147153</v>
      </c>
      <c r="H216">
        <f t="shared" si="3"/>
        <v>5.5749190316053548E-2</v>
      </c>
    </row>
    <row r="217" spans="1:8">
      <c r="A217" s="2">
        <v>43944</v>
      </c>
      <c r="B217">
        <v>108.400002</v>
      </c>
      <c r="C217">
        <v>109.599998</v>
      </c>
      <c r="D217">
        <v>104.25</v>
      </c>
      <c r="E217">
        <v>104.800003</v>
      </c>
      <c r="F217">
        <v>104.800003</v>
      </c>
      <c r="G217">
        <v>101874</v>
      </c>
      <c r="H217">
        <f t="shared" si="3"/>
        <v>-1.1786892641577765E-2</v>
      </c>
    </row>
    <row r="218" spans="1:8">
      <c r="A218" s="2">
        <v>43945</v>
      </c>
      <c r="B218">
        <v>105</v>
      </c>
      <c r="C218">
        <v>112</v>
      </c>
      <c r="D218">
        <v>102.650002</v>
      </c>
      <c r="E218">
        <v>106.099998</v>
      </c>
      <c r="F218">
        <v>106.099998</v>
      </c>
      <c r="G218">
        <v>151697</v>
      </c>
      <c r="H218">
        <f t="shared" si="3"/>
        <v>1.2404532087656482E-2</v>
      </c>
    </row>
    <row r="219" spans="1:8">
      <c r="A219" s="2">
        <v>43948</v>
      </c>
      <c r="B219">
        <v>108.900002</v>
      </c>
      <c r="C219">
        <v>109.800003</v>
      </c>
      <c r="D219">
        <v>105</v>
      </c>
      <c r="E219">
        <v>105.449997</v>
      </c>
      <c r="F219">
        <v>105.449997</v>
      </c>
      <c r="G219">
        <v>59422</v>
      </c>
      <c r="H219">
        <f t="shared" si="3"/>
        <v>-6.1263054877720461E-3</v>
      </c>
    </row>
    <row r="220" spans="1:8">
      <c r="A220" s="2">
        <v>43949</v>
      </c>
      <c r="B220">
        <v>106.900002</v>
      </c>
      <c r="C220">
        <v>107.099998</v>
      </c>
      <c r="D220">
        <v>102.599998</v>
      </c>
      <c r="E220">
        <v>103.5</v>
      </c>
      <c r="F220">
        <v>103.5</v>
      </c>
      <c r="G220">
        <v>43433</v>
      </c>
      <c r="H220">
        <f t="shared" si="3"/>
        <v>-1.8492148463503479E-2</v>
      </c>
    </row>
    <row r="221" spans="1:8">
      <c r="A221" s="2">
        <v>43950</v>
      </c>
      <c r="B221">
        <v>106.300003</v>
      </c>
      <c r="C221">
        <v>114.150002</v>
      </c>
      <c r="D221">
        <v>103.099998</v>
      </c>
      <c r="E221">
        <v>107.949997</v>
      </c>
      <c r="F221">
        <v>107.949997</v>
      </c>
      <c r="G221">
        <v>273596</v>
      </c>
      <c r="H221">
        <f t="shared" si="3"/>
        <v>4.2995140096618319E-2</v>
      </c>
    </row>
    <row r="222" spans="1:8">
      <c r="A222" s="2">
        <v>43951</v>
      </c>
      <c r="B222">
        <v>109.449997</v>
      </c>
      <c r="C222">
        <v>112</v>
      </c>
      <c r="D222">
        <v>107.400002</v>
      </c>
      <c r="E222">
        <v>108.5</v>
      </c>
      <c r="F222">
        <v>108.5</v>
      </c>
      <c r="G222">
        <v>86721</v>
      </c>
      <c r="H222">
        <f t="shared" si="3"/>
        <v>5.0949792986099279E-3</v>
      </c>
    </row>
    <row r="223" spans="1:8">
      <c r="A223" s="2">
        <v>43955</v>
      </c>
      <c r="B223">
        <v>104.099998</v>
      </c>
      <c r="C223">
        <v>108</v>
      </c>
      <c r="D223">
        <v>102.099998</v>
      </c>
      <c r="E223">
        <v>103.300003</v>
      </c>
      <c r="F223">
        <v>103.300003</v>
      </c>
      <c r="G223">
        <v>58694</v>
      </c>
      <c r="H223">
        <f t="shared" si="3"/>
        <v>-4.7926239631336368E-2</v>
      </c>
    </row>
    <row r="224" spans="1:8">
      <c r="A224" s="2">
        <v>43956</v>
      </c>
      <c r="B224">
        <v>106.75</v>
      </c>
      <c r="C224">
        <v>106.75</v>
      </c>
      <c r="D224">
        <v>102.099998</v>
      </c>
      <c r="E224">
        <v>102.449997</v>
      </c>
      <c r="F224">
        <v>102.449997</v>
      </c>
      <c r="G224">
        <v>39255</v>
      </c>
      <c r="H224">
        <f t="shared" si="3"/>
        <v>-8.228518638087625E-3</v>
      </c>
    </row>
    <row r="225" spans="1:8">
      <c r="A225" s="2">
        <v>43957</v>
      </c>
      <c r="B225">
        <v>104.5</v>
      </c>
      <c r="C225">
        <v>105.800003</v>
      </c>
      <c r="D225">
        <v>101.5</v>
      </c>
      <c r="E225">
        <v>102.349998</v>
      </c>
      <c r="F225">
        <v>102.349998</v>
      </c>
      <c r="G225">
        <v>45682</v>
      </c>
      <c r="H225">
        <f t="shared" si="3"/>
        <v>-9.760761632818481E-4</v>
      </c>
    </row>
    <row r="226" spans="1:8">
      <c r="A226" s="2">
        <v>43958</v>
      </c>
      <c r="B226">
        <v>103.900002</v>
      </c>
      <c r="C226">
        <v>104.650002</v>
      </c>
      <c r="D226">
        <v>102</v>
      </c>
      <c r="E226">
        <v>102.400002</v>
      </c>
      <c r="F226">
        <v>102.400002</v>
      </c>
      <c r="G226">
        <v>20280</v>
      </c>
      <c r="H226">
        <f t="shared" si="3"/>
        <v>4.8855887618093818E-4</v>
      </c>
    </row>
    <row r="227" spans="1:8">
      <c r="A227" s="2">
        <v>43959</v>
      </c>
      <c r="B227">
        <v>104.75</v>
      </c>
      <c r="C227">
        <v>104.75</v>
      </c>
      <c r="D227">
        <v>101</v>
      </c>
      <c r="E227">
        <v>102.400002</v>
      </c>
      <c r="F227">
        <v>102.400002</v>
      </c>
      <c r="G227">
        <v>31518</v>
      </c>
      <c r="H227">
        <f t="shared" si="3"/>
        <v>0</v>
      </c>
    </row>
    <row r="228" spans="1:8">
      <c r="A228" s="2">
        <v>43962</v>
      </c>
      <c r="B228">
        <v>104</v>
      </c>
      <c r="C228">
        <v>104.800003</v>
      </c>
      <c r="D228">
        <v>100.400002</v>
      </c>
      <c r="E228">
        <v>100.800003</v>
      </c>
      <c r="F228">
        <v>100.800003</v>
      </c>
      <c r="G228">
        <v>26353</v>
      </c>
      <c r="H228">
        <f t="shared" si="3"/>
        <v>-1.5624989929199385E-2</v>
      </c>
    </row>
    <row r="229" spans="1:8">
      <c r="A229" s="2">
        <v>43963</v>
      </c>
      <c r="B229">
        <v>101.449997</v>
      </c>
      <c r="C229">
        <v>101.449997</v>
      </c>
      <c r="D229">
        <v>97.25</v>
      </c>
      <c r="E229">
        <v>99.900002000000001</v>
      </c>
      <c r="F229">
        <v>99.900002000000001</v>
      </c>
      <c r="G229">
        <v>35851</v>
      </c>
      <c r="H229">
        <f t="shared" si="3"/>
        <v>-8.9285810834747997E-3</v>
      </c>
    </row>
    <row r="230" spans="1:8">
      <c r="A230" s="2">
        <v>43964</v>
      </c>
      <c r="B230">
        <v>104.900002</v>
      </c>
      <c r="C230">
        <v>104.900002</v>
      </c>
      <c r="D230">
        <v>100.699997</v>
      </c>
      <c r="E230">
        <v>102.800003</v>
      </c>
      <c r="F230">
        <v>102.800003</v>
      </c>
      <c r="G230">
        <v>41042</v>
      </c>
      <c r="H230">
        <f t="shared" si="3"/>
        <v>2.9029038457877139E-2</v>
      </c>
    </row>
    <row r="231" spans="1:8">
      <c r="A231" s="2">
        <v>43965</v>
      </c>
      <c r="B231">
        <v>101.650002</v>
      </c>
      <c r="C231">
        <v>106</v>
      </c>
      <c r="D231">
        <v>100.849998</v>
      </c>
      <c r="E231">
        <v>104</v>
      </c>
      <c r="F231">
        <v>104</v>
      </c>
      <c r="G231">
        <v>53838</v>
      </c>
      <c r="H231">
        <f t="shared" si="3"/>
        <v>1.167312222743803E-2</v>
      </c>
    </row>
    <row r="232" spans="1:8">
      <c r="A232" s="2">
        <v>43966</v>
      </c>
      <c r="B232">
        <v>103.900002</v>
      </c>
      <c r="C232">
        <v>104</v>
      </c>
      <c r="D232">
        <v>101</v>
      </c>
      <c r="E232">
        <v>101.699997</v>
      </c>
      <c r="F232">
        <v>101.699997</v>
      </c>
      <c r="G232">
        <v>26688</v>
      </c>
      <c r="H232">
        <f t="shared" si="3"/>
        <v>-2.2115413461538499E-2</v>
      </c>
    </row>
    <row r="233" spans="1:8">
      <c r="A233" s="2">
        <v>43969</v>
      </c>
      <c r="B233">
        <v>102</v>
      </c>
      <c r="C233">
        <v>102</v>
      </c>
      <c r="D233">
        <v>96.449996999999996</v>
      </c>
      <c r="E233">
        <v>98.050003000000004</v>
      </c>
      <c r="F233">
        <v>98.050003000000004</v>
      </c>
      <c r="G233">
        <v>38691</v>
      </c>
      <c r="H233">
        <f t="shared" si="3"/>
        <v>-3.588981423470438E-2</v>
      </c>
    </row>
    <row r="234" spans="1:8">
      <c r="A234" s="2">
        <v>43970</v>
      </c>
      <c r="B234">
        <v>99.75</v>
      </c>
      <c r="C234">
        <v>102.599998</v>
      </c>
      <c r="D234">
        <v>97.800003000000004</v>
      </c>
      <c r="E234">
        <v>101.099998</v>
      </c>
      <c r="F234">
        <v>101.099998</v>
      </c>
      <c r="G234">
        <v>41550</v>
      </c>
      <c r="H234">
        <f t="shared" si="3"/>
        <v>3.1106526330243921E-2</v>
      </c>
    </row>
    <row r="235" spans="1:8">
      <c r="A235" s="2">
        <v>43971</v>
      </c>
      <c r="B235">
        <v>100.949997</v>
      </c>
      <c r="C235">
        <v>102</v>
      </c>
      <c r="D235">
        <v>99</v>
      </c>
      <c r="E235">
        <v>100.099998</v>
      </c>
      <c r="F235">
        <v>100.099998</v>
      </c>
      <c r="G235">
        <v>24829</v>
      </c>
      <c r="H235">
        <f t="shared" si="3"/>
        <v>-9.8911970304885657E-3</v>
      </c>
    </row>
    <row r="236" spans="1:8">
      <c r="A236" s="2">
        <v>43972</v>
      </c>
      <c r="B236">
        <v>100.75</v>
      </c>
      <c r="C236">
        <v>103.050003</v>
      </c>
      <c r="D236">
        <v>99.800003000000004</v>
      </c>
      <c r="E236">
        <v>100.400002</v>
      </c>
      <c r="F236">
        <v>100.400002</v>
      </c>
      <c r="G236">
        <v>24066</v>
      </c>
      <c r="H236">
        <f t="shared" si="3"/>
        <v>2.9970430169239492E-3</v>
      </c>
    </row>
    <row r="237" spans="1:8">
      <c r="A237" s="2">
        <v>43973</v>
      </c>
      <c r="B237">
        <v>100.400002</v>
      </c>
      <c r="C237">
        <v>101.849998</v>
      </c>
      <c r="D237">
        <v>98.300003000000004</v>
      </c>
      <c r="E237">
        <v>98.650002000000001</v>
      </c>
      <c r="F237">
        <v>98.650002000000001</v>
      </c>
      <c r="G237">
        <v>23664</v>
      </c>
      <c r="H237">
        <f t="shared" si="3"/>
        <v>-1.7430278537245446E-2</v>
      </c>
    </row>
    <row r="238" spans="1:8">
      <c r="A238" s="2">
        <v>43977</v>
      </c>
      <c r="B238">
        <v>101.599998</v>
      </c>
      <c r="C238">
        <v>101.599998</v>
      </c>
      <c r="D238">
        <v>98.849997999999999</v>
      </c>
      <c r="E238">
        <v>99.199996999999996</v>
      </c>
      <c r="F238">
        <v>99.199996999999996</v>
      </c>
      <c r="G238">
        <v>12121</v>
      </c>
      <c r="H238">
        <f t="shared" si="3"/>
        <v>5.5752152949778509E-3</v>
      </c>
    </row>
    <row r="239" spans="1:8">
      <c r="A239" s="2">
        <v>43978</v>
      </c>
      <c r="B239">
        <v>100.900002</v>
      </c>
      <c r="C239">
        <v>119</v>
      </c>
      <c r="D239">
        <v>99.400002000000001</v>
      </c>
      <c r="E239">
        <v>112.199997</v>
      </c>
      <c r="F239">
        <v>112.199997</v>
      </c>
      <c r="G239">
        <v>869906</v>
      </c>
      <c r="H239">
        <f t="shared" si="3"/>
        <v>0.13104839105993119</v>
      </c>
    </row>
    <row r="240" spans="1:8">
      <c r="A240" s="2">
        <v>43979</v>
      </c>
      <c r="B240">
        <v>112.5</v>
      </c>
      <c r="C240">
        <v>116.949997</v>
      </c>
      <c r="D240">
        <v>107</v>
      </c>
      <c r="E240">
        <v>108.099998</v>
      </c>
      <c r="F240">
        <v>108.099998</v>
      </c>
      <c r="G240">
        <v>233816</v>
      </c>
      <c r="H240">
        <f t="shared" si="3"/>
        <v>-3.6541881547465613E-2</v>
      </c>
    </row>
    <row r="241" spans="1:8">
      <c r="A241" s="2">
        <v>43980</v>
      </c>
      <c r="B241">
        <v>108.199997</v>
      </c>
      <c r="C241">
        <v>111.800003</v>
      </c>
      <c r="D241">
        <v>108.199997</v>
      </c>
      <c r="E241">
        <v>109.550003</v>
      </c>
      <c r="F241">
        <v>109.550003</v>
      </c>
      <c r="G241">
        <v>72959</v>
      </c>
      <c r="H241">
        <f t="shared" si="3"/>
        <v>1.3413552514589356E-2</v>
      </c>
    </row>
    <row r="242" spans="1:8">
      <c r="A242" s="2">
        <v>43983</v>
      </c>
      <c r="B242">
        <v>113.800003</v>
      </c>
      <c r="C242">
        <v>118.5</v>
      </c>
      <c r="D242">
        <v>111.650002</v>
      </c>
      <c r="E242">
        <v>113.699997</v>
      </c>
      <c r="F242">
        <v>113.699997</v>
      </c>
      <c r="G242">
        <v>201395</v>
      </c>
      <c r="H242">
        <f t="shared" si="3"/>
        <v>3.7882189743070956E-2</v>
      </c>
    </row>
    <row r="243" spans="1:8">
      <c r="A243" s="2">
        <v>43984</v>
      </c>
      <c r="B243">
        <v>115</v>
      </c>
      <c r="C243">
        <v>117.199997</v>
      </c>
      <c r="D243">
        <v>110.449997</v>
      </c>
      <c r="E243">
        <v>113.650002</v>
      </c>
      <c r="F243">
        <v>113.650002</v>
      </c>
      <c r="G243">
        <v>105560</v>
      </c>
      <c r="H243">
        <f t="shared" si="3"/>
        <v>-4.3970977413478361E-4</v>
      </c>
    </row>
    <row r="244" spans="1:8">
      <c r="A244" s="2">
        <v>43985</v>
      </c>
      <c r="B244">
        <v>116</v>
      </c>
      <c r="C244">
        <v>134.39999399999999</v>
      </c>
      <c r="D244">
        <v>113.949997</v>
      </c>
      <c r="E244">
        <v>123.099998</v>
      </c>
      <c r="F244">
        <v>123.099998</v>
      </c>
      <c r="G244">
        <v>741070</v>
      </c>
      <c r="H244">
        <f t="shared" si="3"/>
        <v>8.3149985338319646E-2</v>
      </c>
    </row>
    <row r="245" spans="1:8">
      <c r="A245" s="2">
        <v>43986</v>
      </c>
      <c r="B245">
        <v>125</v>
      </c>
      <c r="C245">
        <v>132</v>
      </c>
      <c r="D245">
        <v>122</v>
      </c>
      <c r="E245">
        <v>125.300003</v>
      </c>
      <c r="F245">
        <v>125.300003</v>
      </c>
      <c r="G245">
        <v>231732</v>
      </c>
      <c r="H245">
        <f t="shared" si="3"/>
        <v>1.787168997354496E-2</v>
      </c>
    </row>
    <row r="246" spans="1:8">
      <c r="A246" s="2">
        <v>43987</v>
      </c>
      <c r="B246">
        <v>127.199997</v>
      </c>
      <c r="C246">
        <v>131.800003</v>
      </c>
      <c r="D246">
        <v>123.949997</v>
      </c>
      <c r="E246">
        <v>125.599998</v>
      </c>
      <c r="F246">
        <v>125.599998</v>
      </c>
      <c r="G246">
        <v>186301</v>
      </c>
      <c r="H246">
        <f t="shared" si="3"/>
        <v>2.3942138293483965E-3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HAWKINS</vt:lpstr>
      <vt:lpstr>NIFTY</vt:lpstr>
      <vt:lpstr>CALCULATIONS</vt:lpstr>
      <vt:lpstr>BUTTERFLY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2020-06-06T05:12:39Z</dcterms:created>
  <dcterms:modified xsi:type="dcterms:W3CDTF">2020-06-07T10:31:31Z</dcterms:modified>
</cp:coreProperties>
</file>