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meema\"/>
    </mc:Choice>
  </mc:AlternateContent>
  <xr:revisionPtr revIDLastSave="0" documentId="13_ncr:1_{270940FF-EAF2-46F5-9E9B-04ABF42E05E9}" xr6:coauthVersionLast="36" xr6:coauthVersionMax="36" xr10:uidLastSave="{00000000-0000-0000-0000-000000000000}"/>
  <bookViews>
    <workbookView xWindow="0" yWindow="0" windowWidth="20490" windowHeight="7545" xr2:uid="{E955AD20-7D4A-477F-9778-786D6F4E9A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0" i="1" l="1"/>
  <c r="J111" i="1"/>
  <c r="J112" i="1"/>
  <c r="I292" i="1"/>
  <c r="K285" i="1"/>
  <c r="I282" i="1"/>
  <c r="J281" i="1"/>
  <c r="J280" i="1"/>
  <c r="J279" i="1"/>
  <c r="J278" i="1"/>
  <c r="J277" i="1"/>
  <c r="J276" i="1"/>
  <c r="J275" i="1"/>
  <c r="J274" i="1"/>
  <c r="J273" i="1"/>
  <c r="J272" i="1"/>
  <c r="J271" i="1"/>
  <c r="J282" i="1" s="1"/>
  <c r="H285" i="1" s="1"/>
  <c r="I261" i="1"/>
  <c r="H259" i="1"/>
  <c r="I250" i="1"/>
  <c r="J231" i="1"/>
  <c r="K231" i="1" s="1"/>
  <c r="L231" i="1" s="1"/>
  <c r="J232" i="1"/>
  <c r="K232" i="1" s="1"/>
  <c r="L232" i="1" s="1"/>
  <c r="J233" i="1"/>
  <c r="J234" i="1"/>
  <c r="K234" i="1" s="1"/>
  <c r="L234" i="1" s="1"/>
  <c r="J235" i="1"/>
  <c r="J236" i="1"/>
  <c r="K236" i="1" s="1"/>
  <c r="L236" i="1" s="1"/>
  <c r="J237" i="1"/>
  <c r="J238" i="1"/>
  <c r="K238" i="1" s="1"/>
  <c r="L238" i="1" s="1"/>
  <c r="J239" i="1"/>
  <c r="J240" i="1"/>
  <c r="K240" i="1" s="1"/>
  <c r="L240" i="1" s="1"/>
  <c r="J241" i="1"/>
  <c r="K233" i="1"/>
  <c r="K235" i="1"/>
  <c r="K237" i="1"/>
  <c r="K239" i="1"/>
  <c r="K241" i="1"/>
  <c r="L233" i="1"/>
  <c r="L237" i="1"/>
  <c r="L241" i="1"/>
  <c r="I242" i="1"/>
  <c r="L239" i="1" l="1"/>
  <c r="L242" i="1" s="1"/>
  <c r="I248" i="1" s="1"/>
  <c r="L235" i="1"/>
  <c r="H189" i="1" l="1"/>
  <c r="H170" i="1"/>
  <c r="I202" i="1" l="1"/>
  <c r="O194" i="1"/>
  <c r="N194" i="1"/>
  <c r="M194" i="1"/>
  <c r="L194" i="1"/>
  <c r="K194" i="1"/>
  <c r="I179" i="1"/>
  <c r="I180" i="1" s="1"/>
  <c r="I181" i="1" s="1"/>
  <c r="I182" i="1" s="1"/>
  <c r="I183" i="1" s="1"/>
  <c r="I184" i="1" s="1"/>
  <c r="I185" i="1" s="1"/>
  <c r="I186" i="1" s="1"/>
  <c r="I187" i="1" s="1"/>
  <c r="I188" i="1" s="1"/>
  <c r="I160" i="1"/>
  <c r="I161" i="1" s="1"/>
  <c r="I162" i="1" s="1"/>
  <c r="I163" i="1" s="1"/>
  <c r="I164" i="1" s="1"/>
  <c r="I165" i="1" s="1"/>
  <c r="I166" i="1" s="1"/>
  <c r="I167" i="1" s="1"/>
  <c r="I168" i="1" s="1"/>
  <c r="I169" i="1" s="1"/>
  <c r="H153" i="1"/>
  <c r="I143" i="1" l="1"/>
  <c r="J133" i="1"/>
  <c r="J134" i="1"/>
  <c r="J135" i="1"/>
  <c r="J136" i="1"/>
  <c r="J137" i="1"/>
  <c r="J138" i="1"/>
  <c r="J139" i="1"/>
  <c r="J140" i="1"/>
  <c r="J141" i="1"/>
  <c r="J142" i="1"/>
  <c r="J132" i="1"/>
  <c r="J143" i="1" s="1"/>
  <c r="H146" i="1" s="1"/>
  <c r="H148" i="1" s="1"/>
  <c r="N120" i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09" i="1"/>
  <c r="P109" i="1" s="1"/>
  <c r="I120" i="1"/>
  <c r="J113" i="1"/>
  <c r="J114" i="1"/>
  <c r="J115" i="1"/>
  <c r="J116" i="1"/>
  <c r="J117" i="1"/>
  <c r="J118" i="1"/>
  <c r="J119" i="1"/>
  <c r="J109" i="1"/>
  <c r="K101" i="1"/>
  <c r="N101" i="1"/>
  <c r="H101" i="1"/>
  <c r="J120" i="1" l="1"/>
  <c r="H123" i="1" s="1"/>
  <c r="P120" i="1"/>
  <c r="M123" i="1" s="1"/>
  <c r="M125" i="1" s="1"/>
  <c r="S15" i="1" l="1"/>
  <c r="S16" i="1" s="1"/>
  <c r="S17" i="1" s="1"/>
  <c r="S18" i="1" s="1"/>
  <c r="S19" i="1" s="1"/>
  <c r="S20" i="1" s="1"/>
  <c r="S21" i="1" s="1"/>
  <c r="S22" i="1" s="1"/>
  <c r="S23" i="1" s="1"/>
  <c r="S24" i="1" s="1"/>
  <c r="R15" i="1"/>
  <c r="R16" i="1" s="1"/>
  <c r="R17" i="1" s="1"/>
  <c r="R18" i="1" s="1"/>
  <c r="R19" i="1" s="1"/>
  <c r="R20" i="1" s="1"/>
  <c r="R21" i="1" s="1"/>
  <c r="R22" i="1" s="1"/>
  <c r="R23" i="1" s="1"/>
  <c r="R24" i="1" s="1"/>
  <c r="M15" i="1"/>
  <c r="M16" i="1" s="1"/>
  <c r="M17" i="1" s="1"/>
  <c r="M18" i="1" s="1"/>
  <c r="M19" i="1" s="1"/>
  <c r="M20" i="1" s="1"/>
  <c r="M21" i="1" s="1"/>
  <c r="M22" i="1" s="1"/>
  <c r="M23" i="1" s="1"/>
  <c r="M24" i="1" s="1"/>
  <c r="L24" i="1"/>
  <c r="L23" i="1"/>
  <c r="L22" i="1"/>
  <c r="L21" i="1"/>
  <c r="L17" i="1"/>
  <c r="L15" i="1"/>
  <c r="L14" i="1"/>
  <c r="L16" i="1" l="1"/>
  <c r="H10" i="1"/>
  <c r="H9" i="1"/>
  <c r="L18" i="1"/>
  <c r="L19" i="1"/>
  <c r="L20" i="1"/>
</calcChain>
</file>

<file path=xl/sharedStrings.xml><?xml version="1.0" encoding="utf-8"?>
<sst xmlns="http://schemas.openxmlformats.org/spreadsheetml/2006/main" count="1549" uniqueCount="798">
  <si>
    <t xml:space="preserve"> Arunachal Pradesh</t>
  </si>
  <si>
    <t xml:space="preserve"> Dibang Valley</t>
  </si>
  <si>
    <t xml:space="preserve"> Anjaw</t>
  </si>
  <si>
    <t xml:space="preserve"> Himachal Pradesh</t>
  </si>
  <si>
    <t xml:space="preserve"> Lahul and Spiti</t>
  </si>
  <si>
    <t xml:space="preserve"> Upper Siang</t>
  </si>
  <si>
    <t xml:space="preserve"> Andaman And Nicobar Islands</t>
  </si>
  <si>
    <t xml:space="preserve"> Nicobars</t>
  </si>
  <si>
    <t xml:space="preserve"> Puducherry</t>
  </si>
  <si>
    <t xml:space="preserve"> Mahe</t>
  </si>
  <si>
    <t xml:space="preserve"> Sikkim</t>
  </si>
  <si>
    <t xml:space="preserve"> North Sikkim</t>
  </si>
  <si>
    <t xml:space="preserve"> Tawang</t>
  </si>
  <si>
    <t xml:space="preserve"> Nagaland</t>
  </si>
  <si>
    <t xml:space="preserve"> Longleng</t>
  </si>
  <si>
    <t xml:space="preserve"> Daman and Diu</t>
  </si>
  <si>
    <t xml:space="preserve"> Diu</t>
  </si>
  <si>
    <t xml:space="preserve"> Lower Dibang Valley</t>
  </si>
  <si>
    <t xml:space="preserve"> Yanam</t>
  </si>
  <si>
    <t xml:space="preserve"> Mizoram</t>
  </si>
  <si>
    <t xml:space="preserve"> Saiha</t>
  </si>
  <si>
    <t xml:space="preserve"> Lakshadweep</t>
  </si>
  <si>
    <t xml:space="preserve"> Serchhip</t>
  </si>
  <si>
    <t xml:space="preserve"> Kiphire</t>
  </si>
  <si>
    <t xml:space="preserve"> East Kameng</t>
  </si>
  <si>
    <t xml:space="preserve"> Lower Subansiri</t>
  </si>
  <si>
    <t xml:space="preserve"> Upper Subansiri</t>
  </si>
  <si>
    <t xml:space="preserve"> West Kameng</t>
  </si>
  <si>
    <t xml:space="preserve"> Kolasib</t>
  </si>
  <si>
    <t xml:space="preserve"> Kinnaur</t>
  </si>
  <si>
    <t xml:space="preserve"> Mamit</t>
  </si>
  <si>
    <t xml:space="preserve"> Kurung Kumey</t>
  </si>
  <si>
    <t xml:space="preserve"> Peren</t>
  </si>
  <si>
    <t xml:space="preserve"> East Siang</t>
  </si>
  <si>
    <t xml:space="preserve"> North And Middle Andaman</t>
  </si>
  <si>
    <t xml:space="preserve"> Tirap</t>
  </si>
  <si>
    <t xml:space="preserve"> West Siang</t>
  </si>
  <si>
    <t xml:space="preserve"> Lawngtlai</t>
  </si>
  <si>
    <t xml:space="preserve"> Champhai</t>
  </si>
  <si>
    <t xml:space="preserve"> Jammu and Kashmir</t>
  </si>
  <si>
    <t xml:space="preserve"> Leh</t>
  </si>
  <si>
    <t xml:space="preserve"> West Sikkim</t>
  </si>
  <si>
    <t xml:space="preserve"> Chhattisgarh</t>
  </si>
  <si>
    <t xml:space="preserve"> Narayanpur</t>
  </si>
  <si>
    <t xml:space="preserve"> Manipur</t>
  </si>
  <si>
    <t xml:space="preserve"> Tamenglong</t>
  </si>
  <si>
    <t xml:space="preserve"> Zunheboto</t>
  </si>
  <si>
    <t xml:space="preserve"> Kargil</t>
  </si>
  <si>
    <t xml:space="preserve"> Delhi</t>
  </si>
  <si>
    <t xml:space="preserve"> New Delhi</t>
  </si>
  <si>
    <t xml:space="preserve"> Meghalaya</t>
  </si>
  <si>
    <t xml:space="preserve"> South Garo Hills</t>
  </si>
  <si>
    <t xml:space="preserve"> Chandel</t>
  </si>
  <si>
    <t xml:space="preserve"> Lohit</t>
  </si>
  <si>
    <t xml:space="preserve"> South Sikkim</t>
  </si>
  <si>
    <t xml:space="preserve"> Changlang</t>
  </si>
  <si>
    <t xml:space="preserve"> Lunglei</t>
  </si>
  <si>
    <t xml:space="preserve"> Phek</t>
  </si>
  <si>
    <t xml:space="preserve"> Wokha</t>
  </si>
  <si>
    <t xml:space="preserve"> Papumpare</t>
  </si>
  <si>
    <t xml:space="preserve"> Ukhrul</t>
  </si>
  <si>
    <t xml:space="preserve"> Daman</t>
  </si>
  <si>
    <t xml:space="preserve"> Mokokchung</t>
  </si>
  <si>
    <t xml:space="preserve"> Tuensang</t>
  </si>
  <si>
    <t xml:space="preserve"> Karaikal</t>
  </si>
  <si>
    <t xml:space="preserve"> Assam</t>
  </si>
  <si>
    <t xml:space="preserve"> Dima Hasao</t>
  </si>
  <si>
    <t xml:space="preserve"> Gujarat</t>
  </si>
  <si>
    <t xml:space="preserve"> The Dangs</t>
  </si>
  <si>
    <t xml:space="preserve"> Kishtwar</t>
  </si>
  <si>
    <t xml:space="preserve"> Bishnupur</t>
  </si>
  <si>
    <t xml:space="preserve"> South Andaman</t>
  </si>
  <si>
    <t xml:space="preserve"> Uttarakhand</t>
  </si>
  <si>
    <t xml:space="preserve"> Rudraprayag</t>
  </si>
  <si>
    <t xml:space="preserve"> Mon</t>
  </si>
  <si>
    <t xml:space="preserve"> Bijapur</t>
  </si>
  <si>
    <t xml:space="preserve"> Ri Bhoi</t>
  </si>
  <si>
    <t xml:space="preserve"> Champawat</t>
  </si>
  <si>
    <t xml:space="preserve"> Bageshwar</t>
  </si>
  <si>
    <t xml:space="preserve"> Shupiyan</t>
  </si>
  <si>
    <t xml:space="preserve"> Kohima</t>
  </si>
  <si>
    <t xml:space="preserve"> Churachandpur</t>
  </si>
  <si>
    <t xml:space="preserve"> East Sikkim</t>
  </si>
  <si>
    <t xml:space="preserve"> Ramban</t>
  </si>
  <si>
    <t xml:space="preserve"> Ganderbal</t>
  </si>
  <si>
    <t xml:space="preserve"> Orissa</t>
  </si>
  <si>
    <t xml:space="preserve"> Debagarh</t>
  </si>
  <si>
    <t xml:space="preserve"> Reasi</t>
  </si>
  <si>
    <t xml:space="preserve"> East Garo Hills</t>
  </si>
  <si>
    <t xml:space="preserve"> Samba</t>
  </si>
  <si>
    <t xml:space="preserve"> Uttarkashi</t>
  </si>
  <si>
    <t xml:space="preserve"> Dadra and Nagar Haveli</t>
  </si>
  <si>
    <t xml:space="preserve"> Tripura</t>
  </si>
  <si>
    <t xml:space="preserve"> Dhalai</t>
  </si>
  <si>
    <t xml:space="preserve"> Dimapur</t>
  </si>
  <si>
    <t xml:space="preserve"> Bilaspur</t>
  </si>
  <si>
    <t xml:space="preserve"> West Khasi Hills</t>
  </si>
  <si>
    <t xml:space="preserve"> Chamoli</t>
  </si>
  <si>
    <t xml:space="preserve"> Bandipora</t>
  </si>
  <si>
    <t xml:space="preserve"> Jaintia Hills</t>
  </si>
  <si>
    <t xml:space="preserve"> Aizawl</t>
  </si>
  <si>
    <t xml:space="preserve"> Doda</t>
  </si>
  <si>
    <t xml:space="preserve"> Thoubal</t>
  </si>
  <si>
    <t xml:space="preserve"> Kulgam</t>
  </si>
  <si>
    <t xml:space="preserve"> Kullu</t>
  </si>
  <si>
    <t xml:space="preserve"> Baudh</t>
  </si>
  <si>
    <t xml:space="preserve"> Hamirpur</t>
  </si>
  <si>
    <t xml:space="preserve"> Imphal East</t>
  </si>
  <si>
    <t xml:space="preserve"> Jharkhand</t>
  </si>
  <si>
    <t xml:space="preserve"> Lohardaga</t>
  </si>
  <si>
    <t xml:space="preserve"> Punch</t>
  </si>
  <si>
    <t xml:space="preserve"> Senapati</t>
  </si>
  <si>
    <t xml:space="preserve"> Chirang</t>
  </si>
  <si>
    <t xml:space="preserve"> Pithoragarh</t>
  </si>
  <si>
    <t xml:space="preserve"> Imphal West</t>
  </si>
  <si>
    <t xml:space="preserve"> Chamba</t>
  </si>
  <si>
    <t xml:space="preserve"> Una</t>
  </si>
  <si>
    <t xml:space="preserve"> Sirmaur</t>
  </si>
  <si>
    <t xml:space="preserve"> Khunti</t>
  </si>
  <si>
    <t xml:space="preserve"> Dantewada</t>
  </si>
  <si>
    <t xml:space="preserve"> Karnataka</t>
  </si>
  <si>
    <t xml:space="preserve"> Kodagu</t>
  </si>
  <si>
    <t xml:space="preserve"> Udhampur</t>
  </si>
  <si>
    <t xml:space="preserve"> Pulwama</t>
  </si>
  <si>
    <t xml:space="preserve"> Haryana</t>
  </si>
  <si>
    <t xml:space="preserve"> Panchkula</t>
  </si>
  <si>
    <t xml:space="preserve"> Tamil Nadu</t>
  </si>
  <si>
    <t xml:space="preserve"> Perambalur</t>
  </si>
  <si>
    <t xml:space="preserve"> Madhya Pradesh</t>
  </si>
  <si>
    <t xml:space="preserve"> Harda</t>
  </si>
  <si>
    <t xml:space="preserve"> Gajapati</t>
  </si>
  <si>
    <t xml:space="preserve"> Jharsuguda</t>
  </si>
  <si>
    <t xml:space="preserve"> Solan</t>
  </si>
  <si>
    <t xml:space="preserve"> Central Delhi</t>
  </si>
  <si>
    <t xml:space="preserve"> Porbandar</t>
  </si>
  <si>
    <t xml:space="preserve"> Narmada</t>
  </si>
  <si>
    <t xml:space="preserve"> Punjab</t>
  </si>
  <si>
    <t xml:space="preserve"> Barnala</t>
  </si>
  <si>
    <t xml:space="preserve"> Simdega</t>
  </si>
  <si>
    <t xml:space="preserve"> Fatehgarh Sahib</t>
  </si>
  <si>
    <t xml:space="preserve"> Subarnapur</t>
  </si>
  <si>
    <t xml:space="preserve"> Nuapada</t>
  </si>
  <si>
    <t xml:space="preserve"> Shahid Bhagat Singh Nagar</t>
  </si>
  <si>
    <t xml:space="preserve"> Malkangiri</t>
  </si>
  <si>
    <t xml:space="preserve"> Kathua</t>
  </si>
  <si>
    <t xml:space="preserve"> Faridkot</t>
  </si>
  <si>
    <t xml:space="preserve"> Tehri Garhwal</t>
  </si>
  <si>
    <t xml:space="preserve"> Almora</t>
  </si>
  <si>
    <t xml:space="preserve"> Bihar</t>
  </si>
  <si>
    <t xml:space="preserve"> Sheikhpura</t>
  </si>
  <si>
    <t xml:space="preserve"> Goa</t>
  </si>
  <si>
    <t xml:space="preserve"> South Goa</t>
  </si>
  <si>
    <t xml:space="preserve"> Rajouri</t>
  </si>
  <si>
    <t xml:space="preserve"> West Garo Hills</t>
  </si>
  <si>
    <t xml:space="preserve"> Umaria</t>
  </si>
  <si>
    <t xml:space="preserve"> Sheohar</t>
  </si>
  <si>
    <t xml:space="preserve"> Korea</t>
  </si>
  <si>
    <t xml:space="preserve"> Hailakandi</t>
  </si>
  <si>
    <t xml:space="preserve"> Rajasthan</t>
  </si>
  <si>
    <t xml:space="preserve"> Jaisalmer</t>
  </si>
  <si>
    <t xml:space="preserve"> Rupnagar</t>
  </si>
  <si>
    <t xml:space="preserve"> Dhemaji</t>
  </si>
  <si>
    <t xml:space="preserve"> Pauri Garhwal</t>
  </si>
  <si>
    <t xml:space="preserve"> Sheopur</t>
  </si>
  <si>
    <t xml:space="preserve"> North Tripura</t>
  </si>
  <si>
    <t xml:space="preserve"> Arwal</t>
  </si>
  <si>
    <t xml:space="preserve"> Dindori</t>
  </si>
  <si>
    <t xml:space="preserve"> Kodarma</t>
  </si>
  <si>
    <t xml:space="preserve"> Latehar</t>
  </si>
  <si>
    <t xml:space="preserve"> Alirajpur</t>
  </si>
  <si>
    <t xml:space="preserve"> Kandhamal</t>
  </si>
  <si>
    <t xml:space="preserve"> The Nilgiris</t>
  </si>
  <si>
    <t xml:space="preserve"> Bongaigaon</t>
  </si>
  <si>
    <t xml:space="preserve"> Kanker</t>
  </si>
  <si>
    <t xml:space="preserve"> Anuppur</t>
  </si>
  <si>
    <t xml:space="preserve"> Badgam</t>
  </si>
  <si>
    <t xml:space="preserve"> Ariyalur</t>
  </si>
  <si>
    <t xml:space="preserve"> Burhanpur</t>
  </si>
  <si>
    <t xml:space="preserve"> Mansa</t>
  </si>
  <si>
    <t xml:space="preserve"> Nalbari</t>
  </si>
  <si>
    <t xml:space="preserve"> Datia</t>
  </si>
  <si>
    <t xml:space="preserve"> Jamtara</t>
  </si>
  <si>
    <t xml:space="preserve"> Dhamtari</t>
  </si>
  <si>
    <t xml:space="preserve"> Tapi</t>
  </si>
  <si>
    <t xml:space="preserve"> Shimla</t>
  </si>
  <si>
    <t xml:space="preserve"> Kapurthala</t>
  </si>
  <si>
    <t xml:space="preserve"> Kerala</t>
  </si>
  <si>
    <t xml:space="preserve"> Wayanad</t>
  </si>
  <si>
    <t xml:space="preserve"> North Goa</t>
  </si>
  <si>
    <t xml:space="preserve"> Kabirdham</t>
  </si>
  <si>
    <t xml:space="preserve"> East Khasi Hills</t>
  </si>
  <si>
    <t xml:space="preserve"> Neemuch</t>
  </si>
  <si>
    <t xml:space="preserve"> Udalguri</t>
  </si>
  <si>
    <t xml:space="preserve"> Ashoknagar</t>
  </si>
  <si>
    <t xml:space="preserve"> Maharashtra</t>
  </si>
  <si>
    <t xml:space="preserve"> Sindhudurg</t>
  </si>
  <si>
    <t xml:space="preserve"> Jashpur</t>
  </si>
  <si>
    <t xml:space="preserve"> Pratapgarh</t>
  </si>
  <si>
    <t xml:space="preserve"> Kupwara</t>
  </si>
  <si>
    <t xml:space="preserve"> Uttar Pradesh</t>
  </si>
  <si>
    <t xml:space="preserve"> Mahoba</t>
  </si>
  <si>
    <t xml:space="preserve"> South Tripura</t>
  </si>
  <si>
    <t xml:space="preserve"> Kokrajhar</t>
  </si>
  <si>
    <t xml:space="preserve"> North Delhi</t>
  </si>
  <si>
    <t xml:space="preserve"> Rewari</t>
  </si>
  <si>
    <t xml:space="preserve"> Pakur</t>
  </si>
  <si>
    <t xml:space="preserve"> Muktsar</t>
  </si>
  <si>
    <t xml:space="preserve"> Mahendragarh</t>
  </si>
  <si>
    <t xml:space="preserve"> Darrang</t>
  </si>
  <si>
    <t xml:space="preserve"> Fatehabad</t>
  </si>
  <si>
    <t xml:space="preserve"> Ramgarh</t>
  </si>
  <si>
    <t xml:space="preserve"> Baksa</t>
  </si>
  <si>
    <t xml:space="preserve"> Nainital</t>
  </si>
  <si>
    <t xml:space="preserve"> Karbi Anglong</t>
  </si>
  <si>
    <t xml:space="preserve"> Morigaon</t>
  </si>
  <si>
    <t xml:space="preserve"> Jhajjar</t>
  </si>
  <si>
    <t xml:space="preserve"> Nayagarh</t>
  </si>
  <si>
    <t xml:space="preserve"> Kurukshetra</t>
  </si>
  <si>
    <t xml:space="preserve"> Rayagada</t>
  </si>
  <si>
    <t xml:space="preserve"> Bangalore Rural</t>
  </si>
  <si>
    <t xml:space="preserve"> Chitrakoot</t>
  </si>
  <si>
    <t xml:space="preserve"> Mohali</t>
  </si>
  <si>
    <t xml:space="preserve"> Moga</t>
  </si>
  <si>
    <t xml:space="preserve"> Mandi</t>
  </si>
  <si>
    <t xml:space="preserve"> Lakhisarai</t>
  </si>
  <si>
    <t xml:space="preserve"> Baramula</t>
  </si>
  <si>
    <t xml:space="preserve"> Goalpara</t>
  </si>
  <si>
    <t xml:space="preserve"> Panna</t>
  </si>
  <si>
    <t xml:space="preserve"> Chamarajanagar</t>
  </si>
  <si>
    <t xml:space="preserve"> Jhabua</t>
  </si>
  <si>
    <t xml:space="preserve"> Gumla</t>
  </si>
  <si>
    <t xml:space="preserve"> Mahasamund</t>
  </si>
  <si>
    <t xml:space="preserve"> Sirohi</t>
  </si>
  <si>
    <t xml:space="preserve"> Sambalpur</t>
  </si>
  <si>
    <t xml:space="preserve"> Lakhimpur</t>
  </si>
  <si>
    <t xml:space="preserve"> Palwal</t>
  </si>
  <si>
    <t xml:space="preserve"> Chatra</t>
  </si>
  <si>
    <t xml:space="preserve"> Mandla</t>
  </si>
  <si>
    <t xml:space="preserve"> Chandigarh</t>
  </si>
  <si>
    <t xml:space="preserve"> Rohtak</t>
  </si>
  <si>
    <t xml:space="preserve"> Karur</t>
  </si>
  <si>
    <t xml:space="preserve"> Gadag</t>
  </si>
  <si>
    <t xml:space="preserve"> Saraikela Kharsawan</t>
  </si>
  <si>
    <t xml:space="preserve"> Shahdol</t>
  </si>
  <si>
    <t xml:space="preserve"> Golaghat</t>
  </si>
  <si>
    <t xml:space="preserve"> Gadchiroli</t>
  </si>
  <si>
    <t xml:space="preserve"> Kaithal</t>
  </si>
  <si>
    <t xml:space="preserve"> Anantnag</t>
  </si>
  <si>
    <t xml:space="preserve"> Ramanagara</t>
  </si>
  <si>
    <t xml:space="preserve"> Mewat</t>
  </si>
  <si>
    <t xml:space="preserve"> Narsimhapur</t>
  </si>
  <si>
    <t xml:space="preserve"> Jorhat</t>
  </si>
  <si>
    <t xml:space="preserve"> Idukki</t>
  </si>
  <si>
    <t xml:space="preserve"> Bundi</t>
  </si>
  <si>
    <t xml:space="preserve"> Shrawasti</t>
  </si>
  <si>
    <t xml:space="preserve"> Tarn Taran</t>
  </si>
  <si>
    <t xml:space="preserve"> Jehanabad</t>
  </si>
  <si>
    <t xml:space="preserve"> Sidhi</t>
  </si>
  <si>
    <t xml:space="preserve"> Ambala</t>
  </si>
  <si>
    <t xml:space="preserve"> Jagatsinghapur</t>
  </si>
  <si>
    <t xml:space="preserve"> Chikmagalur</t>
  </si>
  <si>
    <t xml:space="preserve"> Sahibganj</t>
  </si>
  <si>
    <t xml:space="preserve"> Sivasagar</t>
  </si>
  <si>
    <t xml:space="preserve"> Rajsamand</t>
  </si>
  <si>
    <t xml:space="preserve"> Yadgir</t>
  </si>
  <si>
    <t xml:space="preserve"> Hingoli</t>
  </si>
  <si>
    <t xml:space="preserve"> Udupi</t>
  </si>
  <si>
    <t xml:space="preserve"> Singrauli</t>
  </si>
  <si>
    <t xml:space="preserve"> Dhenkanal</t>
  </si>
  <si>
    <t xml:space="preserve"> Washim</t>
  </si>
  <si>
    <t xml:space="preserve"> Pathanamthitta</t>
  </si>
  <si>
    <t xml:space="preserve"> Bhandara</t>
  </si>
  <si>
    <t xml:space="preserve"> Panipat</t>
  </si>
  <si>
    <t xml:space="preserve"> Dhaulpur</t>
  </si>
  <si>
    <t xml:space="preserve"> Korba</t>
  </si>
  <si>
    <t xml:space="preserve"> Yamunanagar</t>
  </si>
  <si>
    <t xml:space="preserve"> Nabarangapur</t>
  </si>
  <si>
    <t xml:space="preserve"> Lalitpur</t>
  </si>
  <si>
    <t xml:space="preserve"> Baran</t>
  </si>
  <si>
    <t xml:space="preserve"> Karimganj</t>
  </si>
  <si>
    <t xml:space="preserve"> Srinagar</t>
  </si>
  <si>
    <t xml:space="preserve"> Hoshangabad</t>
  </si>
  <si>
    <t xml:space="preserve"> Guna</t>
  </si>
  <si>
    <t xml:space="preserve"> Theni</t>
  </si>
  <si>
    <t xml:space="preserve"> Kamrup Metropolitan</t>
  </si>
  <si>
    <t xml:space="preserve"> Chikkaballapura</t>
  </si>
  <si>
    <t xml:space="preserve"> Damoh</t>
  </si>
  <si>
    <t xml:space="preserve"> Thiruvarur</t>
  </si>
  <si>
    <t xml:space="preserve"> Anugul</t>
  </si>
  <si>
    <t xml:space="preserve"> Katni</t>
  </si>
  <si>
    <t xml:space="preserve"> Sirsa</t>
  </si>
  <si>
    <t xml:space="preserve"> Wardha</t>
  </si>
  <si>
    <t xml:space="preserve"> Baghpat</t>
  </si>
  <si>
    <t xml:space="preserve"> Kasaragod</t>
  </si>
  <si>
    <t xml:space="preserve"> East Nimar</t>
  </si>
  <si>
    <t xml:space="preserve"> Sehore</t>
  </si>
  <si>
    <t xml:space="preserve"> Godda</t>
  </si>
  <si>
    <t xml:space="preserve"> Dumka</t>
  </si>
  <si>
    <t xml:space="preserve"> Gondiya</t>
  </si>
  <si>
    <t xml:space="preserve"> Garhwa</t>
  </si>
  <si>
    <t xml:space="preserve"> Dibrugarh</t>
  </si>
  <si>
    <t xml:space="preserve"> Tinsukia</t>
  </si>
  <si>
    <t xml:space="preserve"> Navsari</t>
  </si>
  <si>
    <t xml:space="preserve"> Raisen</t>
  </si>
  <si>
    <t xml:space="preserve"> Jind</t>
  </si>
  <si>
    <t xml:space="preserve"> Sawai Madhopur</t>
  </si>
  <si>
    <t xml:space="preserve"> Sivaganga</t>
  </si>
  <si>
    <t xml:space="preserve"> Mandsaur</t>
  </si>
  <si>
    <t xml:space="preserve"> Patan</t>
  </si>
  <si>
    <t xml:space="preserve"> Ramanathapuram</t>
  </si>
  <si>
    <t xml:space="preserve"> Munger</t>
  </si>
  <si>
    <t xml:space="preserve"> Seoni</t>
  </si>
  <si>
    <t xml:space="preserve"> Auraiya</t>
  </si>
  <si>
    <t xml:space="preserve"> Koraput</t>
  </si>
  <si>
    <t xml:space="preserve"> Barwani</t>
  </si>
  <si>
    <t xml:space="preserve"> Bathinda</t>
  </si>
  <si>
    <t xml:space="preserve"> Dungarpur</t>
  </si>
  <si>
    <t xml:space="preserve"> Koppal</t>
  </si>
  <si>
    <t xml:space="preserve"> Gandhinagar</t>
  </si>
  <si>
    <t xml:space="preserve"> Jhalawar</t>
  </si>
  <si>
    <t xml:space="preserve"> Bastar</t>
  </si>
  <si>
    <t xml:space="preserve"> Tonk</t>
  </si>
  <si>
    <t xml:space="preserve"> Kanshiram Nagar</t>
  </si>
  <si>
    <t xml:space="preserve"> Uttara Kannada</t>
  </si>
  <si>
    <t xml:space="preserve"> Kendrapara</t>
  </si>
  <si>
    <t xml:space="preserve"> Tikamgarh</t>
  </si>
  <si>
    <t xml:space="preserve"> Sonipat</t>
  </si>
  <si>
    <t xml:space="preserve"> Ratlam</t>
  </si>
  <si>
    <t xml:space="preserve"> Karauli</t>
  </si>
  <si>
    <t xml:space="preserve"> Vidisha</t>
  </si>
  <si>
    <t xml:space="preserve"> Bargarh</t>
  </si>
  <si>
    <t xml:space="preserve"> Deoghar</t>
  </si>
  <si>
    <t xml:space="preserve"> Raigarh</t>
  </si>
  <si>
    <t xml:space="preserve"> Pashchimi Singhbhum</t>
  </si>
  <si>
    <t xml:space="preserve"> Karnal</t>
  </si>
  <si>
    <t xml:space="preserve"> Bhadrak</t>
  </si>
  <si>
    <t xml:space="preserve"> Dharmapuri</t>
  </si>
  <si>
    <t xml:space="preserve"> Kangra</t>
  </si>
  <si>
    <t xml:space="preserve"> Shajapur</t>
  </si>
  <si>
    <t xml:space="preserve"> Amreli</t>
  </si>
  <si>
    <t xml:space="preserve"> Gurgaon</t>
  </si>
  <si>
    <t xml:space="preserve"> Kamrup</t>
  </si>
  <si>
    <t xml:space="preserve"> Jammu</t>
  </si>
  <si>
    <t xml:space="preserve"> Kolar</t>
  </si>
  <si>
    <t xml:space="preserve"> Rajnandgaon</t>
  </si>
  <si>
    <t xml:space="preserve"> Chittaurgarh</t>
  </si>
  <si>
    <t xml:space="preserve"> Rajgarh</t>
  </si>
  <si>
    <t xml:space="preserve"> Bharuch</t>
  </si>
  <si>
    <t xml:space="preserve"> Dewas</t>
  </si>
  <si>
    <t xml:space="preserve"> Mahamaya Nagar</t>
  </si>
  <si>
    <t xml:space="preserve"> Betul</t>
  </si>
  <si>
    <t xml:space="preserve"> Kalahandi</t>
  </si>
  <si>
    <t xml:space="preserve"> Sant Ravidas Nagar</t>
  </si>
  <si>
    <t xml:space="preserve"> Etawah</t>
  </si>
  <si>
    <t xml:space="preserve"> Hoshiarpur</t>
  </si>
  <si>
    <t xml:space="preserve"> Haveri</t>
  </si>
  <si>
    <t xml:space="preserve"> Kaushambi</t>
  </si>
  <si>
    <t xml:space="preserve"> Ratnagiri</t>
  </si>
  <si>
    <t xml:space="preserve"> Nagapattinam</t>
  </si>
  <si>
    <t xml:space="preserve"> Pudukkottai</t>
  </si>
  <si>
    <t xml:space="preserve"> Janjgir Champa</t>
  </si>
  <si>
    <t xml:space="preserve"> Kaimur</t>
  </si>
  <si>
    <t xml:space="preserve"> Dausa</t>
  </si>
  <si>
    <t xml:space="preserve"> Bhiwani</t>
  </si>
  <si>
    <t xml:space="preserve"> Gautam Buddha Nagar</t>
  </si>
  <si>
    <t xml:space="preserve"> Nandurbar</t>
  </si>
  <si>
    <t xml:space="preserve"> Udham Singh Nagar</t>
  </si>
  <si>
    <t xml:space="preserve"> Balangir</t>
  </si>
  <si>
    <t xml:space="preserve"> Sangrur</t>
  </si>
  <si>
    <t xml:space="preserve"> Kannauj</t>
  </si>
  <si>
    <t xml:space="preserve"> Osmanabad</t>
  </si>
  <si>
    <t xml:space="preserve"> Chitradurga</t>
  </si>
  <si>
    <t xml:space="preserve"> Khagaria</t>
  </si>
  <si>
    <t xml:space="preserve"> West Bengal</t>
  </si>
  <si>
    <t xml:space="preserve"> Dakshin Dinajpur</t>
  </si>
  <si>
    <t xml:space="preserve"> Jalaun</t>
  </si>
  <si>
    <t xml:space="preserve"> Kishanganj</t>
  </si>
  <si>
    <t xml:space="preserve"> Barpeta</t>
  </si>
  <si>
    <t xml:space="preserve"> Dehradun</t>
  </si>
  <si>
    <t xml:space="preserve"> Puri</t>
  </si>
  <si>
    <t xml:space="preserve"> Balaghat</t>
  </si>
  <si>
    <t xml:space="preserve"> Bhind</t>
  </si>
  <si>
    <t xml:space="preserve"> Bidar</t>
  </si>
  <si>
    <t xml:space="preserve"> Valsad</t>
  </si>
  <si>
    <t xml:space="preserve"> Buxar</t>
  </si>
  <si>
    <t xml:space="preserve"> East Delhi</t>
  </si>
  <si>
    <t xml:space="preserve"> Sant Kabir Nagar</t>
  </si>
  <si>
    <t xml:space="preserve"> West Tripura</t>
  </si>
  <si>
    <t xml:space="preserve"> Shivpuri</t>
  </si>
  <si>
    <t xml:space="preserve"> Namakkal</t>
  </si>
  <si>
    <t xml:space="preserve"> Hazaribagh</t>
  </si>
  <si>
    <t xml:space="preserve"> Cachar</t>
  </si>
  <si>
    <t xml:space="preserve"> Hisar</t>
  </si>
  <si>
    <t xml:space="preserve"> Thoothukkudi</t>
  </si>
  <si>
    <t xml:space="preserve"> Shimoga</t>
  </si>
  <si>
    <t xml:space="preserve"> Surendranagar</t>
  </si>
  <si>
    <t xml:space="preserve"> Jamui</t>
  </si>
  <si>
    <t xml:space="preserve"> Chhattarpur</t>
  </si>
  <si>
    <t xml:space="preserve"> Etah</t>
  </si>
  <si>
    <t xml:space="preserve"> Hanumangarh</t>
  </si>
  <si>
    <t xml:space="preserve"> Hassan</t>
  </si>
  <si>
    <t xml:space="preserve"> Ramabai Nagar</t>
  </si>
  <si>
    <t xml:space="preserve"> Banswara</t>
  </si>
  <si>
    <t xml:space="preserve"> Banda</t>
  </si>
  <si>
    <t xml:space="preserve"> Kendujhar</t>
  </si>
  <si>
    <t xml:space="preserve"> Mandya</t>
  </si>
  <si>
    <t xml:space="preserve"> Faridabad</t>
  </si>
  <si>
    <t xml:space="preserve"> Akola</t>
  </si>
  <si>
    <t xml:space="preserve"> Jajapur</t>
  </si>
  <si>
    <t xml:space="preserve"> Jalor</t>
  </si>
  <si>
    <t xml:space="preserve"> Parbhani</t>
  </si>
  <si>
    <t xml:space="preserve"> Jyotiba Phule Nagar</t>
  </si>
  <si>
    <t xml:space="preserve"> Darjiling</t>
  </si>
  <si>
    <t xml:space="preserve"> Dharwad</t>
  </si>
  <si>
    <t xml:space="preserve"> Sonbhadra</t>
  </si>
  <si>
    <t xml:space="preserve"> Mainpuri</t>
  </si>
  <si>
    <t xml:space="preserve"> Kanniyakumari</t>
  </si>
  <si>
    <t xml:space="preserve"> West Nimar</t>
  </si>
  <si>
    <t xml:space="preserve"> Krishnagiri</t>
  </si>
  <si>
    <t xml:space="preserve"> Farrukhabad</t>
  </si>
  <si>
    <t xml:space="preserve"> Bagalkot</t>
  </si>
  <si>
    <t xml:space="preserve"> Haridwar</t>
  </si>
  <si>
    <t xml:space="preserve"> Patiala</t>
  </si>
  <si>
    <t xml:space="preserve"> Saharsa</t>
  </si>
  <si>
    <t xml:space="preserve"> Sonitpur</t>
  </si>
  <si>
    <t xml:space="preserve"> Raichur</t>
  </si>
  <si>
    <t xml:space="preserve"> Palamu</t>
  </si>
  <si>
    <t xml:space="preserve"> Virudhunagar</t>
  </si>
  <si>
    <t xml:space="preserve"> Davanagere</t>
  </si>
  <si>
    <t xml:space="preserve"> Dhubri</t>
  </si>
  <si>
    <t xml:space="preserve"> Kota</t>
  </si>
  <si>
    <t xml:space="preserve"> Chandauli</t>
  </si>
  <si>
    <t xml:space="preserve"> Jalna</t>
  </si>
  <si>
    <t xml:space="preserve"> Morena</t>
  </si>
  <si>
    <t xml:space="preserve"> Ganganagar</t>
  </si>
  <si>
    <t xml:space="preserve"> Kottayam</t>
  </si>
  <si>
    <t xml:space="preserve"> Ujjain</t>
  </si>
  <si>
    <t xml:space="preserve"> Jhansi</t>
  </si>
  <si>
    <t xml:space="preserve"> Madhepura</t>
  </si>
  <si>
    <t xml:space="preserve"> Firozpur</t>
  </si>
  <si>
    <t xml:space="preserve"> Pilibhit</t>
  </si>
  <si>
    <t xml:space="preserve"> Gwalior</t>
  </si>
  <si>
    <t xml:space="preserve"> Banka</t>
  </si>
  <si>
    <t xml:space="preserve"> Mahesana</t>
  </si>
  <si>
    <t xml:space="preserve"> Pali</t>
  </si>
  <si>
    <t xml:space="preserve"> Churu</t>
  </si>
  <si>
    <t xml:space="preserve"> Dhule</t>
  </si>
  <si>
    <t xml:space="preserve"> Bokaro</t>
  </si>
  <si>
    <t xml:space="preserve"> Dakshina Kannada</t>
  </si>
  <si>
    <t xml:space="preserve"> Chhindwara</t>
  </si>
  <si>
    <t xml:space="preserve"> Kachchh</t>
  </si>
  <si>
    <t xml:space="preserve"> Anand</t>
  </si>
  <si>
    <t xml:space="preserve"> Sundargarh</t>
  </si>
  <si>
    <t xml:space="preserve"> Dohad</t>
  </si>
  <si>
    <t xml:space="preserve"> Alappuzha</t>
  </si>
  <si>
    <t xml:space="preserve"> Jhunjhunun</t>
  </si>
  <si>
    <t xml:space="preserve"> Balrampur</t>
  </si>
  <si>
    <t xml:space="preserve"> Dindigul</t>
  </si>
  <si>
    <t xml:space="preserve"> Jamnagar</t>
  </si>
  <si>
    <t xml:space="preserve"> Dhar</t>
  </si>
  <si>
    <t xml:space="preserve"> Jalandhar</t>
  </si>
  <si>
    <t xml:space="preserve"> Chandrapur</t>
  </si>
  <si>
    <t xml:space="preserve"> Mau</t>
  </si>
  <si>
    <t xml:space="preserve"> Nawada</t>
  </si>
  <si>
    <t xml:space="preserve"> Satna</t>
  </si>
  <si>
    <t xml:space="preserve"> Supaul</t>
  </si>
  <si>
    <t xml:space="preserve"> North East Delhi</t>
  </si>
  <si>
    <t xml:space="preserve"> Khordha</t>
  </si>
  <si>
    <t xml:space="preserve"> Erode</t>
  </si>
  <si>
    <t xml:space="preserve"> South West Delhi</t>
  </si>
  <si>
    <t xml:space="preserve"> Purbi Singhbhum</t>
  </si>
  <si>
    <t xml:space="preserve"> Gurdaspur</t>
  </si>
  <si>
    <t xml:space="preserve"> Kheda</t>
  </si>
  <si>
    <t xml:space="preserve"> Baleshwar</t>
  </si>
  <si>
    <t xml:space="preserve"> Rampur</t>
  </si>
  <si>
    <t xml:space="preserve"> Andhra Pradesh</t>
  </si>
  <si>
    <t xml:space="preserve"> Vizianagaram</t>
  </si>
  <si>
    <t xml:space="preserve"> Surguja</t>
  </si>
  <si>
    <t xml:space="preserve"> Bikaner</t>
  </si>
  <si>
    <t xml:space="preserve"> Rewa</t>
  </si>
  <si>
    <t xml:space="preserve"> Bhopal</t>
  </si>
  <si>
    <t xml:space="preserve"> Sagar</t>
  </si>
  <si>
    <t xml:space="preserve"> PanchMahal</t>
  </si>
  <si>
    <t xml:space="preserve"> Ambedkar Nagar</t>
  </si>
  <si>
    <t xml:space="preserve"> Thanjavur</t>
  </si>
  <si>
    <t xml:space="preserve"> Bhilwara</t>
  </si>
  <si>
    <t xml:space="preserve"> Sabarkantha</t>
  </si>
  <si>
    <t xml:space="preserve"> Giridih</t>
  </si>
  <si>
    <t xml:space="preserve"> Bellary</t>
  </si>
  <si>
    <t xml:space="preserve"> Latur</t>
  </si>
  <si>
    <t xml:space="preserve"> Jabalpur</t>
  </si>
  <si>
    <t xml:space="preserve"> Basti</t>
  </si>
  <si>
    <t xml:space="preserve"> Tiruvannamalai</t>
  </si>
  <si>
    <t xml:space="preserve"> Faizabad</t>
  </si>
  <si>
    <t xml:space="preserve"> Tiruppur</t>
  </si>
  <si>
    <t xml:space="preserve"> Amritsar</t>
  </si>
  <si>
    <t xml:space="preserve"> Mirzapur</t>
  </si>
  <si>
    <t xml:space="preserve"> Firozabad</t>
  </si>
  <si>
    <t xml:space="preserve"> Mayurbhanj</t>
  </si>
  <si>
    <t xml:space="preserve"> Kannur</t>
  </si>
  <si>
    <t xml:space="preserve"> Aurangabad</t>
  </si>
  <si>
    <t xml:space="preserve"> West Delhi</t>
  </si>
  <si>
    <t xml:space="preserve"> Mathura</t>
  </si>
  <si>
    <t xml:space="preserve"> Bharatpur</t>
  </si>
  <si>
    <t xml:space="preserve"> Nizamabad</t>
  </si>
  <si>
    <t xml:space="preserve"> Siddharth Nagar</t>
  </si>
  <si>
    <t xml:space="preserve"> Gopalganj</t>
  </si>
  <si>
    <t xml:space="preserve"> Gulbarga</t>
  </si>
  <si>
    <t xml:space="preserve"> Ajmer</t>
  </si>
  <si>
    <t xml:space="preserve"> Bid</t>
  </si>
  <si>
    <t xml:space="preserve"> Buldana</t>
  </si>
  <si>
    <t xml:space="preserve"> Barmer</t>
  </si>
  <si>
    <t xml:space="preserve"> Cuddalore</t>
  </si>
  <si>
    <t xml:space="preserve"> Cuttack</t>
  </si>
  <si>
    <t xml:space="preserve"> Fatehpur</t>
  </si>
  <si>
    <t xml:space="preserve"> Kollam</t>
  </si>
  <si>
    <t xml:space="preserve"> Sikar</t>
  </si>
  <si>
    <t xml:space="preserve"> Tumkur</t>
  </si>
  <si>
    <t xml:space="preserve"> Dhanbad</t>
  </si>
  <si>
    <t xml:space="preserve"> Maharajganj</t>
  </si>
  <si>
    <t xml:space="preserve"> Srikakulam</t>
  </si>
  <si>
    <t xml:space="preserve"> Tiruchirappalli</t>
  </si>
  <si>
    <t xml:space="preserve"> Bhojpur</t>
  </si>
  <si>
    <t xml:space="preserve"> South Delhi</t>
  </si>
  <si>
    <t xml:space="preserve"> Adilabad</t>
  </si>
  <si>
    <t xml:space="preserve"> Junagadh</t>
  </si>
  <si>
    <t xml:space="preserve"> Yavatmal</t>
  </si>
  <si>
    <t xml:space="preserve"> Khammam</t>
  </si>
  <si>
    <t xml:space="preserve"> Palakkad</t>
  </si>
  <si>
    <t xml:space="preserve"> Araria</t>
  </si>
  <si>
    <t xml:space="preserve"> Koch Bihar</t>
  </si>
  <si>
    <t xml:space="preserve"> Sangli</t>
  </si>
  <si>
    <t xml:space="preserve"> Nagaon</t>
  </si>
  <si>
    <t xml:space="preserve"> Nalanda</t>
  </si>
  <si>
    <t xml:space="preserve"> Bhavnagar</t>
  </si>
  <si>
    <t xml:space="preserve"> YSR</t>
  </si>
  <si>
    <t xml:space="preserve"> Amravati</t>
  </si>
  <si>
    <t xml:space="preserve"> Ranchi</t>
  </si>
  <si>
    <t xml:space="preserve"> Puruliya</t>
  </si>
  <si>
    <t xml:space="preserve"> Rohtas</t>
  </si>
  <si>
    <t xml:space="preserve"> Sri Potti Sriramulu Nellore</t>
  </si>
  <si>
    <t xml:space="preserve"> Begusarai</t>
  </si>
  <si>
    <t xml:space="preserve"> Mysore</t>
  </si>
  <si>
    <t xml:space="preserve"> Satara</t>
  </si>
  <si>
    <t xml:space="preserve"> Shahjahanpur</t>
  </si>
  <si>
    <t xml:space="preserve"> Uttar Dinajpur</t>
  </si>
  <si>
    <t xml:space="preserve"> Medak</t>
  </si>
  <si>
    <t xml:space="preserve"> Bhagalpur</t>
  </si>
  <si>
    <t xml:space="preserve"> Madurai</t>
  </si>
  <si>
    <t xml:space="preserve"> Udaipur</t>
  </si>
  <si>
    <t xml:space="preserve"> Katihar</t>
  </si>
  <si>
    <t xml:space="preserve"> Tirunelveli</t>
  </si>
  <si>
    <t xml:space="preserve"> Mumbai City</t>
  </si>
  <si>
    <t xml:space="preserve"> Kozhikode</t>
  </si>
  <si>
    <t xml:space="preserve"> Deoria</t>
  </si>
  <si>
    <t xml:space="preserve"> Unnao</t>
  </si>
  <si>
    <t xml:space="preserve"> Banaskantha</t>
  </si>
  <si>
    <t xml:space="preserve"> Thrissur</t>
  </si>
  <si>
    <t xml:space="preserve"> Ballia</t>
  </si>
  <si>
    <t xml:space="preserve"> Barabanki</t>
  </si>
  <si>
    <t xml:space="preserve"> Purnia</t>
  </si>
  <si>
    <t xml:space="preserve"> Indore</t>
  </si>
  <si>
    <t xml:space="preserve"> Ernakulam</t>
  </si>
  <si>
    <t xml:space="preserve"> Thiruvananthapuram</t>
  </si>
  <si>
    <t xml:space="preserve"> Nagaur</t>
  </si>
  <si>
    <t xml:space="preserve"> Siwan</t>
  </si>
  <si>
    <t xml:space="preserve"> Durg</t>
  </si>
  <si>
    <t xml:space="preserve"> Nanded</t>
  </si>
  <si>
    <t xml:space="preserve"> Prakasam</t>
  </si>
  <si>
    <t xml:space="preserve"> Rae Bareli</t>
  </si>
  <si>
    <t xml:space="preserve"> Sitamarhi</t>
  </si>
  <si>
    <t xml:space="preserve"> Gonda</t>
  </si>
  <si>
    <t xml:space="preserve"> Meerut</t>
  </si>
  <si>
    <t xml:space="preserve"> Coimbatore</t>
  </si>
  <si>
    <t xml:space="preserve"> Viluppuram</t>
  </si>
  <si>
    <t xml:space="preserve"> Saharanpur</t>
  </si>
  <si>
    <t xml:space="preserve"> Salem</t>
  </si>
  <si>
    <t xml:space="preserve"> Bahraich</t>
  </si>
  <si>
    <t xml:space="preserve"> Nalgonda</t>
  </si>
  <si>
    <t xml:space="preserve"> Vaishali</t>
  </si>
  <si>
    <t xml:space="preserve"> Ludhiana</t>
  </si>
  <si>
    <t xml:space="preserve"> Bulandshahar</t>
  </si>
  <si>
    <t xml:space="preserve"> Birbhum</t>
  </si>
  <si>
    <t xml:space="preserve"> Warangal</t>
  </si>
  <si>
    <t xml:space="preserve"> Ganjam</t>
  </si>
  <si>
    <t xml:space="preserve"> Kushinagar</t>
  </si>
  <si>
    <t xml:space="preserve"> Bankura</t>
  </si>
  <si>
    <t xml:space="preserve"> Ghazipur</t>
  </si>
  <si>
    <t xml:space="preserve"> North West Delhi</t>
  </si>
  <si>
    <t xml:space="preserve"> Aligarh</t>
  </si>
  <si>
    <t xml:space="preserve"> Alwar</t>
  </si>
  <si>
    <t xml:space="preserve"> Varanasi</t>
  </si>
  <si>
    <t xml:space="preserve"> Budaun</t>
  </si>
  <si>
    <t xml:space="preserve"> Bijnor</t>
  </si>
  <si>
    <t xml:space="preserve"> Jodhpur</t>
  </si>
  <si>
    <t xml:space="preserve"> Thiruvallur</t>
  </si>
  <si>
    <t xml:space="preserve"> Karimnagar</t>
  </si>
  <si>
    <t xml:space="preserve"> Sultanpur</t>
  </si>
  <si>
    <t xml:space="preserve"> Rajkot</t>
  </si>
  <si>
    <t xml:space="preserve"> Jalpaiguri</t>
  </si>
  <si>
    <t xml:space="preserve"> Kolhapur</t>
  </si>
  <si>
    <t xml:space="preserve"> Pashchim Champaran</t>
  </si>
  <si>
    <t xml:space="preserve"> Vellore</t>
  </si>
  <si>
    <t xml:space="preserve"> West Godavari</t>
  </si>
  <si>
    <t xml:space="preserve"> Darbhanga</t>
  </si>
  <si>
    <t xml:space="preserve"> Hyderabad</t>
  </si>
  <si>
    <t xml:space="preserve"> Saran</t>
  </si>
  <si>
    <t xml:space="preserve"> Maldah</t>
  </si>
  <si>
    <t xml:space="preserve"> Kancheepuram</t>
  </si>
  <si>
    <t xml:space="preserve"> Kheri</t>
  </si>
  <si>
    <t xml:space="preserve"> Mahbubnagar</t>
  </si>
  <si>
    <t xml:space="preserve"> Kurnool</t>
  </si>
  <si>
    <t xml:space="preserve"> Raipur</t>
  </si>
  <si>
    <t xml:space="preserve"> Anantapur</t>
  </si>
  <si>
    <t xml:space="preserve"> Hardoi</t>
  </si>
  <si>
    <t xml:space="preserve"> Malappuram</t>
  </si>
  <si>
    <t xml:space="preserve"> Muzaffarnagar</t>
  </si>
  <si>
    <t xml:space="preserve"> Vadodara</t>
  </si>
  <si>
    <t xml:space="preserve"> Chittoor</t>
  </si>
  <si>
    <t xml:space="preserve"> Jalgaon</t>
  </si>
  <si>
    <t xml:space="preserve"> Samastipur</t>
  </si>
  <si>
    <t xml:space="preserve"> Visakhapatnam</t>
  </si>
  <si>
    <t xml:space="preserve"> Solapur</t>
  </si>
  <si>
    <t xml:space="preserve"> Gaya</t>
  </si>
  <si>
    <t xml:space="preserve"> Agra</t>
  </si>
  <si>
    <t xml:space="preserve"> Gorakhpur</t>
  </si>
  <si>
    <t xml:space="preserve"> Bareilly</t>
  </si>
  <si>
    <t xml:space="preserve"> Sitapur</t>
  </si>
  <si>
    <t xml:space="preserve"> Madhubani</t>
  </si>
  <si>
    <t xml:space="preserve"> Jaunpur</t>
  </si>
  <si>
    <t xml:space="preserve"> Kolkata</t>
  </si>
  <si>
    <t xml:space="preserve"> Krishna</t>
  </si>
  <si>
    <t xml:space="preserve"> Ahmadnagar</t>
  </si>
  <si>
    <t xml:space="preserve"> Kanpur Nagar</t>
  </si>
  <si>
    <t xml:space="preserve"> Lucknow</t>
  </si>
  <si>
    <t xml:space="preserve"> Azamgarh</t>
  </si>
  <si>
    <t xml:space="preserve"> Chennai</t>
  </si>
  <si>
    <t xml:space="preserve"> Nagpur</t>
  </si>
  <si>
    <t xml:space="preserve"> Ghaziabad</t>
  </si>
  <si>
    <t xml:space="preserve"> Moradabad</t>
  </si>
  <si>
    <t xml:space="preserve"> Belgaum</t>
  </si>
  <si>
    <t xml:space="preserve"> Muzaffarpur</t>
  </si>
  <si>
    <t xml:space="preserve"> Haora</t>
  </si>
  <si>
    <t xml:space="preserve"> Guntur</t>
  </si>
  <si>
    <t xml:space="preserve"> Purba Medinipur</t>
  </si>
  <si>
    <t xml:space="preserve"> Purbi Champaran</t>
  </si>
  <si>
    <t xml:space="preserve"> East Godavari</t>
  </si>
  <si>
    <t xml:space="preserve"> Nadia</t>
  </si>
  <si>
    <t xml:space="preserve"> Rangareddy</t>
  </si>
  <si>
    <t xml:space="preserve"> Hugli</t>
  </si>
  <si>
    <t xml:space="preserve"> Patna</t>
  </si>
  <si>
    <t xml:space="preserve"> Paschim Medinipur</t>
  </si>
  <si>
    <t xml:space="preserve"> Allahabad</t>
  </si>
  <si>
    <t>GREATER CUM FREQ</t>
  </si>
  <si>
    <t>LESS CUM FREQ</t>
  </si>
  <si>
    <t>FREQ</t>
  </si>
  <si>
    <t>HIGH</t>
  </si>
  <si>
    <t>LOW</t>
  </si>
  <si>
    <t xml:space="preserve"> Surat</t>
  </si>
  <si>
    <t xml:space="preserve"> Nashik</t>
  </si>
  <si>
    <t xml:space="preserve"> Jaipur</t>
  </si>
  <si>
    <t xml:space="preserve"> Murshidabad</t>
  </si>
  <si>
    <t xml:space="preserve"> Ahmadabad</t>
  </si>
  <si>
    <t xml:space="preserve"> Barddhaman</t>
  </si>
  <si>
    <t xml:space="preserve"> South Twenty Four Parganas</t>
  </si>
  <si>
    <t xml:space="preserve"> Mumbai Suburban</t>
  </si>
  <si>
    <t xml:space="preserve"> Pune</t>
  </si>
  <si>
    <t xml:space="preserve"> Bangalore</t>
  </si>
  <si>
    <t xml:space="preserve"> North Twenty Four Parganas</t>
  </si>
  <si>
    <t xml:space="preserve"> Thane</t>
  </si>
  <si>
    <t>Literacy</t>
  </si>
  <si>
    <t>State</t>
  </si>
  <si>
    <t>District</t>
  </si>
  <si>
    <t>MAX</t>
  </si>
  <si>
    <t>MIN</t>
  </si>
  <si>
    <t>97.91-36.1</t>
  </si>
  <si>
    <t>/10</t>
  </si>
  <si>
    <t>RANGE/WIDTH</t>
  </si>
  <si>
    <t xml:space="preserve">   =NO.OF CLASSES</t>
  </si>
  <si>
    <t>CLASSES</t>
  </si>
  <si>
    <t>MIDPOINT</t>
  </si>
  <si>
    <t>CONTINOUS</t>
  </si>
  <si>
    <t>36-42</t>
  </si>
  <si>
    <t>42-48</t>
  </si>
  <si>
    <t>48-54</t>
  </si>
  <si>
    <t>54-60</t>
  </si>
  <si>
    <t>60-66</t>
  </si>
  <si>
    <t>66-72</t>
  </si>
  <si>
    <t>72-78</t>
  </si>
  <si>
    <t>78-84</t>
  </si>
  <si>
    <t>84-90</t>
  </si>
  <si>
    <t>90-96</t>
  </si>
  <si>
    <t>96-102</t>
  </si>
  <si>
    <t>1)MEAN</t>
  </si>
  <si>
    <t>AM</t>
  </si>
  <si>
    <t>CLASS</t>
  </si>
  <si>
    <t>MIDP0INT - X</t>
  </si>
  <si>
    <t>FREQUENCY</t>
  </si>
  <si>
    <t>XF</t>
  </si>
  <si>
    <t>SUM</t>
  </si>
  <si>
    <r>
      <t>AM=</t>
    </r>
    <r>
      <rPr>
        <sz val="11"/>
        <color theme="1"/>
        <rFont val="Calibri"/>
        <family val="2"/>
      </rPr>
      <t>Ʃ</t>
    </r>
    <r>
      <rPr>
        <sz val="11"/>
        <color theme="1"/>
        <rFont val="Calibri"/>
        <family val="2"/>
        <scheme val="minor"/>
      </rPr>
      <t>XF/N</t>
    </r>
  </si>
  <si>
    <t>AM=46260/640</t>
  </si>
  <si>
    <t>AM  =</t>
  </si>
  <si>
    <t>GM</t>
  </si>
  <si>
    <t>LOG X</t>
  </si>
  <si>
    <t>LOG X*F</t>
  </si>
  <si>
    <r>
      <t>GM=ANTILOG(</t>
    </r>
    <r>
      <rPr>
        <sz val="11"/>
        <color theme="1"/>
        <rFont val="Calibri"/>
        <family val="2"/>
      </rPr>
      <t>ƩLOGX*F/N)</t>
    </r>
  </si>
  <si>
    <t>GM= ANTILOG(1186.677995/640)</t>
  </si>
  <si>
    <t>ANTILOG</t>
  </si>
  <si>
    <t>ANTILOG(1.854184367)</t>
  </si>
  <si>
    <t xml:space="preserve">GM= </t>
  </si>
  <si>
    <t>HM</t>
  </si>
  <si>
    <t>F/X</t>
  </si>
  <si>
    <r>
      <t>HM=1/((</t>
    </r>
    <r>
      <rPr>
        <sz val="11"/>
        <color theme="1"/>
        <rFont val="Calibri"/>
        <family val="2"/>
      </rPr>
      <t>ƩF/X)/N)</t>
    </r>
  </si>
  <si>
    <t>HM=1/(9.059832556/640)</t>
  </si>
  <si>
    <t>1/0.014155988</t>
  </si>
  <si>
    <t>HM=</t>
  </si>
  <si>
    <t>AM=</t>
  </si>
  <si>
    <t>GM=</t>
  </si>
  <si>
    <t>FUNCTIONS</t>
  </si>
  <si>
    <t>2)MEDIAN</t>
  </si>
  <si>
    <t>MEDIAN=</t>
  </si>
  <si>
    <t>CUM FREQ LESS</t>
  </si>
  <si>
    <t>FORMULA</t>
  </si>
  <si>
    <t>W=6</t>
  </si>
  <si>
    <t>640/2=320</t>
  </si>
  <si>
    <t>(320+321)/2=320.5</t>
  </si>
  <si>
    <t>L=72</t>
  </si>
  <si>
    <t>N=640</t>
  </si>
  <si>
    <t>F=127</t>
  </si>
  <si>
    <t>CF=315</t>
  </si>
  <si>
    <t>MEDIAN CLASS</t>
  </si>
  <si>
    <t>3)QUARTILE</t>
  </si>
  <si>
    <t>Q1=L +((N/4-M1)/F1) *C1</t>
  </si>
  <si>
    <t>N/4=640/4=160</t>
  </si>
  <si>
    <t>1ST QUARTILE CLASS</t>
  </si>
  <si>
    <t>C1=6</t>
  </si>
  <si>
    <t>L+ ((N/2-CF)/F)*W</t>
  </si>
  <si>
    <t>N/4=160</t>
  </si>
  <si>
    <t>L1=60</t>
  </si>
  <si>
    <t>F1=97</t>
  </si>
  <si>
    <t>M1=78</t>
  </si>
  <si>
    <t>LOWER</t>
  </si>
  <si>
    <t>Q1=65.347</t>
  </si>
  <si>
    <t>C2=6</t>
  </si>
  <si>
    <t>EQUAL TO MEDIAN</t>
  </si>
  <si>
    <t>MEDIAN</t>
  </si>
  <si>
    <t>N/2=320</t>
  </si>
  <si>
    <t>M2=315</t>
  </si>
  <si>
    <t>F2=127</t>
  </si>
  <si>
    <t>L2=72</t>
  </si>
  <si>
    <t>Q2=72.2</t>
  </si>
  <si>
    <t>C3=6</t>
  </si>
  <si>
    <t>UPPER</t>
  </si>
  <si>
    <t>3{N/4)=3(160)=480</t>
  </si>
  <si>
    <t>2ND QUARTILE CLASS</t>
  </si>
  <si>
    <t>L3=78</t>
  </si>
  <si>
    <t>3(N/4)=480</t>
  </si>
  <si>
    <t>M3=442</t>
  </si>
  <si>
    <t>F3=109</t>
  </si>
  <si>
    <t>Q3=80.09</t>
  </si>
  <si>
    <t>QUARTILE 1</t>
  </si>
  <si>
    <t>QUARTILE 2</t>
  </si>
  <si>
    <t>QUARTILE 3</t>
  </si>
  <si>
    <t>Q4</t>
  </si>
  <si>
    <t>4)MODE</t>
  </si>
  <si>
    <t>FUNTION</t>
  </si>
  <si>
    <t>MODE=</t>
  </si>
  <si>
    <t>MODE FORMULA</t>
  </si>
  <si>
    <t>L+ (Fm-F1/2Fm-F1-F2) *W</t>
  </si>
  <si>
    <t>w=6</t>
  </si>
  <si>
    <t>MODAL CLASS</t>
  </si>
  <si>
    <t>L=66</t>
  </si>
  <si>
    <t>Fm=140</t>
  </si>
  <si>
    <t>MODE= 70.61</t>
  </si>
  <si>
    <t>VARIANCE</t>
  </si>
  <si>
    <t>MIDP0INT</t>
  </si>
  <si>
    <t>(X-MEAN)</t>
  </si>
  <si>
    <t>(X-MEAN)^2</t>
  </si>
  <si>
    <t>SQ(X-MEAN)*F</t>
  </si>
  <si>
    <r>
      <rPr>
        <sz val="11"/>
        <color theme="1"/>
        <rFont val="Calibri"/>
        <family val="2"/>
      </rPr>
      <t>Ʃ</t>
    </r>
    <r>
      <rPr>
        <sz val="11"/>
        <color theme="1"/>
        <rFont val="Calibri"/>
        <family val="2"/>
        <scheme val="minor"/>
      </rPr>
      <t>(X-MEAN)^2 * F  /N</t>
    </r>
  </si>
  <si>
    <t>SD=SQRT(VARIANCE)</t>
  </si>
  <si>
    <t>VARIANCE=</t>
  </si>
  <si>
    <t>MEAN=72.3</t>
  </si>
  <si>
    <t>VARIANCE=71301.6/640</t>
  </si>
  <si>
    <t>STANDARD DEVIATION</t>
  </si>
  <si>
    <t>Standard deviation= SQRT(Variance)</t>
  </si>
  <si>
    <t>SD=</t>
  </si>
  <si>
    <t>SD=SQRT(111.40)</t>
  </si>
  <si>
    <t>FUNCTION</t>
  </si>
  <si>
    <t>6)Coefficient of variation</t>
  </si>
  <si>
    <t>CV=SD/MEAN *100</t>
  </si>
  <si>
    <t>MEAN</t>
  </si>
  <si>
    <t>CV</t>
  </si>
  <si>
    <t>CV= 10.55/72.28*100</t>
  </si>
  <si>
    <t xml:space="preserve">       =0.145860 *100</t>
  </si>
  <si>
    <t xml:space="preserve">    =14.596</t>
  </si>
  <si>
    <t>CV=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</si>
</sst>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right" wrapText="1"/>
    </xf>
    <xf numFmtId="0" fontId="1" fillId="2" borderId="0" xfId="0" applyFont="1" applyFill="1"/>
    <xf numFmtId="0" fontId="0" fillId="3" borderId="0" xfId="0" applyFill="1"/>
    <xf numFmtId="0" fontId="3" fillId="4" borderId="0" xfId="0" applyFont="1" applyFill="1"/>
    <xf numFmtId="0" fontId="0" fillId="5" borderId="0" xfId="0" applyFill="1"/>
    <xf numFmtId="0" fontId="4" fillId="4" borderId="1" xfId="0" applyFont="1" applyFill="1" applyBorder="1" applyAlignment="1">
      <alignment wrapText="1"/>
    </xf>
    <xf numFmtId="0" fontId="3" fillId="4" borderId="0" xfId="0" applyFont="1" applyFill="1" applyBorder="1"/>
    <xf numFmtId="0" fontId="1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center"/>
    </xf>
    <xf numFmtId="0" fontId="0" fillId="6" borderId="0" xfId="0" applyFill="1"/>
    <xf numFmtId="0" fontId="2" fillId="6" borderId="1" xfId="0" applyFont="1" applyFill="1" applyBorder="1" applyAlignment="1">
      <alignment horizontal="right" wrapText="1"/>
    </xf>
    <xf numFmtId="0" fontId="0" fillId="0" borderId="0" xfId="0" applyFont="1"/>
    <xf numFmtId="0" fontId="0" fillId="0" borderId="0" xfId="0" applyAlignment="1">
      <alignment horizontal="left"/>
    </xf>
    <xf numFmtId="0" fontId="1" fillId="3" borderId="0" xfId="0" applyFont="1" applyFill="1" applyAlignment="1">
      <alignment horizontal="right"/>
    </xf>
    <xf numFmtId="0" fontId="8" fillId="3" borderId="0" xfId="0" applyFont="1" applyFill="1"/>
    <xf numFmtId="0" fontId="8" fillId="3" borderId="0" xfId="0" applyFont="1" applyFill="1" applyAlignment="1">
      <alignment horizontal="right"/>
    </xf>
    <xf numFmtId="0" fontId="0" fillId="7" borderId="0" xfId="0" applyFill="1"/>
    <xf numFmtId="0" fontId="6" fillId="5" borderId="0" xfId="0" applyFont="1" applyFill="1"/>
    <xf numFmtId="0" fontId="0" fillId="8" borderId="0" xfId="0" applyFill="1"/>
    <xf numFmtId="0" fontId="2" fillId="8" borderId="1" xfId="0" applyFont="1" applyFill="1" applyBorder="1" applyAlignment="1">
      <alignment horizontal="right" wrapText="1"/>
    </xf>
    <xf numFmtId="0" fontId="0" fillId="9" borderId="0" xfId="0" applyFill="1"/>
    <xf numFmtId="0" fontId="2" fillId="9" borderId="1" xfId="0" applyFont="1" applyFill="1" applyBorder="1" applyAlignment="1">
      <alignment horizontal="right" wrapText="1"/>
    </xf>
    <xf numFmtId="0" fontId="0" fillId="10" borderId="0" xfId="0" applyFill="1"/>
    <xf numFmtId="0" fontId="0" fillId="11" borderId="0" xfId="0" applyFill="1"/>
    <xf numFmtId="0" fontId="2" fillId="11" borderId="1" xfId="0" applyFont="1" applyFill="1" applyBorder="1" applyAlignment="1">
      <alignment horizontal="right" wrapText="1"/>
    </xf>
    <xf numFmtId="0" fontId="1" fillId="2" borderId="0" xfId="0" applyFont="1" applyFill="1" applyAlignment="1">
      <alignment horizontal="center"/>
    </xf>
    <xf numFmtId="0" fontId="3" fillId="6" borderId="0" xfId="0" applyFont="1" applyFill="1"/>
    <xf numFmtId="0" fontId="1" fillId="2" borderId="0" xfId="0" applyFont="1" applyFill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12" borderId="0" xfId="0" applyFill="1"/>
    <xf numFmtId="0" fontId="2" fillId="12" borderId="1" xfId="0" applyFont="1" applyFill="1" applyBorder="1" applyAlignment="1">
      <alignment horizontal="right" wrapText="1"/>
    </xf>
    <xf numFmtId="0" fontId="8" fillId="5" borderId="0" xfId="0" applyFont="1" applyFill="1"/>
    <xf numFmtId="0" fontId="5" fillId="5" borderId="0" xfId="0" applyFont="1" applyFill="1"/>
    <xf numFmtId="0" fontId="8" fillId="10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8" fillId="6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BAR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Sheet1!$J$14:$J$24</c:f>
              <c:numCache>
                <c:formatCode>General</c:formatCode>
                <c:ptCount val="11"/>
                <c:pt idx="0">
                  <c:v>39</c:v>
                </c:pt>
                <c:pt idx="1">
                  <c:v>45</c:v>
                </c:pt>
                <c:pt idx="2">
                  <c:v>51</c:v>
                </c:pt>
                <c:pt idx="3">
                  <c:v>57</c:v>
                </c:pt>
                <c:pt idx="4">
                  <c:v>63</c:v>
                </c:pt>
                <c:pt idx="5">
                  <c:v>69</c:v>
                </c:pt>
                <c:pt idx="6">
                  <c:v>75</c:v>
                </c:pt>
                <c:pt idx="7">
                  <c:v>81</c:v>
                </c:pt>
                <c:pt idx="8">
                  <c:v>87</c:v>
                </c:pt>
                <c:pt idx="9">
                  <c:v>93</c:v>
                </c:pt>
                <c:pt idx="10">
                  <c:v>99</c:v>
                </c:pt>
              </c:numCache>
            </c:numRef>
          </c:cat>
          <c:val>
            <c:numRef>
              <c:f>Sheet1!$K$14:$K$24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22</c:v>
                </c:pt>
                <c:pt idx="3">
                  <c:v>50</c:v>
                </c:pt>
                <c:pt idx="4">
                  <c:v>97</c:v>
                </c:pt>
                <c:pt idx="5">
                  <c:v>140</c:v>
                </c:pt>
                <c:pt idx="6">
                  <c:v>127</c:v>
                </c:pt>
                <c:pt idx="7">
                  <c:v>109</c:v>
                </c:pt>
                <c:pt idx="8">
                  <c:v>67</c:v>
                </c:pt>
                <c:pt idx="9">
                  <c:v>17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1-409E-8929-1F74E7DC3F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23092512"/>
        <c:axId val="1107388800"/>
      </c:barChart>
      <c:catAx>
        <c:axId val="10230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88800"/>
        <c:crosses val="autoZero"/>
        <c:auto val="1"/>
        <c:lblAlgn val="ctr"/>
        <c:lblOffset val="100"/>
        <c:noMultiLvlLbl val="0"/>
      </c:catAx>
      <c:valAx>
        <c:axId val="1107388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309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</a:t>
            </a:r>
            <a:r>
              <a:rPr lang="en-IN" baseline="0"/>
              <a:t> POLYGON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Sheet1!$I$14:$I$24</c:f>
              <c:numCache>
                <c:formatCode>General</c:formatCode>
                <c:ptCount val="11"/>
                <c:pt idx="0">
                  <c:v>42</c:v>
                </c:pt>
                <c:pt idx="1">
                  <c:v>48</c:v>
                </c:pt>
                <c:pt idx="2">
                  <c:v>54</c:v>
                </c:pt>
                <c:pt idx="3">
                  <c:v>60</c:v>
                </c:pt>
                <c:pt idx="4">
                  <c:v>66</c:v>
                </c:pt>
                <c:pt idx="5">
                  <c:v>72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</c:numCache>
            </c:numRef>
          </c:cat>
          <c:val>
            <c:numRef>
              <c:f>Sheet1!$K$14:$K$24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22</c:v>
                </c:pt>
                <c:pt idx="3">
                  <c:v>50</c:v>
                </c:pt>
                <c:pt idx="4">
                  <c:v>97</c:v>
                </c:pt>
                <c:pt idx="5">
                  <c:v>140</c:v>
                </c:pt>
                <c:pt idx="6">
                  <c:v>127</c:v>
                </c:pt>
                <c:pt idx="7">
                  <c:v>109</c:v>
                </c:pt>
                <c:pt idx="8">
                  <c:v>67</c:v>
                </c:pt>
                <c:pt idx="9">
                  <c:v>17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6-4303-8915-122293D9B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542064"/>
        <c:axId val="1070389056"/>
      </c:lineChart>
      <c:catAx>
        <c:axId val="10775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89056"/>
        <c:crosses val="autoZero"/>
        <c:auto val="1"/>
        <c:lblAlgn val="ctr"/>
        <c:lblOffset val="100"/>
        <c:noMultiLvlLbl val="0"/>
      </c:catAx>
      <c:valAx>
        <c:axId val="10703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5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PIE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28-48A9-B4BC-378C06BFE9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28-48A9-B4BC-378C06BFE9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28-48A9-B4BC-378C06BFE9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28-48A9-B4BC-378C06BFE9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28-48A9-B4BC-378C06BFE9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28-48A9-B4BC-378C06BFE9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28-48A9-B4BC-378C06BFE92A}"/>
              </c:ext>
            </c:extLst>
          </c:dPt>
          <c:cat>
            <c:strRef>
              <c:f>Sheet1!$P$14:$P$20</c:f>
              <c:strCache>
                <c:ptCount val="7"/>
                <c:pt idx="0">
                  <c:v>36-42</c:v>
                </c:pt>
                <c:pt idx="1">
                  <c:v>42-48</c:v>
                </c:pt>
                <c:pt idx="2">
                  <c:v>48-54</c:v>
                </c:pt>
                <c:pt idx="3">
                  <c:v>54-60</c:v>
                </c:pt>
                <c:pt idx="4">
                  <c:v>60-66</c:v>
                </c:pt>
                <c:pt idx="5">
                  <c:v>66-72</c:v>
                </c:pt>
                <c:pt idx="6">
                  <c:v>72-78</c:v>
                </c:pt>
              </c:strCache>
            </c:strRef>
          </c:cat>
          <c:val>
            <c:numRef>
              <c:f>Sheet1!$K$14:$K$20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22</c:v>
                </c:pt>
                <c:pt idx="3">
                  <c:v>50</c:v>
                </c:pt>
                <c:pt idx="4">
                  <c:v>97</c:v>
                </c:pt>
                <c:pt idx="5">
                  <c:v>140</c:v>
                </c:pt>
                <c:pt idx="6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3-4852-A0D7-93A92ACD0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OGIVE LESS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Sheet1!$R$13</c:f>
              <c:strCache>
                <c:ptCount val="1"/>
                <c:pt idx="0">
                  <c:v>LESS CUM FREQ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Sheet1!$I$14:$I$24</c:f>
              <c:numCache>
                <c:formatCode>General</c:formatCode>
                <c:ptCount val="11"/>
                <c:pt idx="0">
                  <c:v>42</c:v>
                </c:pt>
                <c:pt idx="1">
                  <c:v>48</c:v>
                </c:pt>
                <c:pt idx="2">
                  <c:v>54</c:v>
                </c:pt>
                <c:pt idx="3">
                  <c:v>60</c:v>
                </c:pt>
                <c:pt idx="4">
                  <c:v>66</c:v>
                </c:pt>
                <c:pt idx="5">
                  <c:v>72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</c:numCache>
            </c:numRef>
          </c:cat>
          <c:val>
            <c:numRef>
              <c:f>Sheet1!$R$14:$R$24</c:f>
              <c:numCache>
                <c:formatCode>General</c:formatCode>
                <c:ptCount val="11"/>
                <c:pt idx="0">
                  <c:v>2</c:v>
                </c:pt>
                <c:pt idx="1">
                  <c:v>6</c:v>
                </c:pt>
                <c:pt idx="2">
                  <c:v>28</c:v>
                </c:pt>
                <c:pt idx="3">
                  <c:v>78</c:v>
                </c:pt>
                <c:pt idx="4">
                  <c:v>175</c:v>
                </c:pt>
                <c:pt idx="5">
                  <c:v>315</c:v>
                </c:pt>
                <c:pt idx="6">
                  <c:v>442</c:v>
                </c:pt>
                <c:pt idx="7">
                  <c:v>551</c:v>
                </c:pt>
                <c:pt idx="8">
                  <c:v>618</c:v>
                </c:pt>
                <c:pt idx="9">
                  <c:v>635</c:v>
                </c:pt>
                <c:pt idx="10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EC-44E5-AB4A-B37D71A387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7588192"/>
        <c:axId val="1066854224"/>
      </c:lineChart>
      <c:catAx>
        <c:axId val="10175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54224"/>
        <c:crosses val="autoZero"/>
        <c:auto val="1"/>
        <c:lblAlgn val="ctr"/>
        <c:lblOffset val="100"/>
        <c:noMultiLvlLbl val="0"/>
      </c:catAx>
      <c:valAx>
        <c:axId val="10668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881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OGIVE</a:t>
            </a:r>
            <a:r>
              <a:rPr lang="en-IN" baseline="0"/>
              <a:t> GREAT</a:t>
            </a:r>
            <a:endParaRPr lang="en-IN"/>
          </a:p>
        </c:rich>
      </c:tx>
      <c:layout>
        <c:manualLayout>
          <c:xMode val="edge"/>
          <c:yMode val="edge"/>
          <c:x val="0.4094930008748907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Sheet1!$H$14:$H$24</c:f>
              <c:numCache>
                <c:formatCode>General</c:formatCode>
                <c:ptCount val="11"/>
                <c:pt idx="0">
                  <c:v>36</c:v>
                </c:pt>
                <c:pt idx="1">
                  <c:v>42</c:v>
                </c:pt>
                <c:pt idx="2">
                  <c:v>48</c:v>
                </c:pt>
                <c:pt idx="3">
                  <c:v>54</c:v>
                </c:pt>
                <c:pt idx="4">
                  <c:v>60</c:v>
                </c:pt>
                <c:pt idx="5">
                  <c:v>66</c:v>
                </c:pt>
                <c:pt idx="6">
                  <c:v>72</c:v>
                </c:pt>
                <c:pt idx="7">
                  <c:v>78</c:v>
                </c:pt>
                <c:pt idx="8">
                  <c:v>84</c:v>
                </c:pt>
                <c:pt idx="9">
                  <c:v>90</c:v>
                </c:pt>
                <c:pt idx="10">
                  <c:v>96</c:v>
                </c:pt>
              </c:numCache>
            </c:numRef>
          </c:cat>
          <c:val>
            <c:numRef>
              <c:f>Sheet1!$S$14:$S$24</c:f>
              <c:numCache>
                <c:formatCode>General</c:formatCode>
                <c:ptCount val="11"/>
                <c:pt idx="0">
                  <c:v>640</c:v>
                </c:pt>
                <c:pt idx="1">
                  <c:v>638</c:v>
                </c:pt>
                <c:pt idx="2">
                  <c:v>634</c:v>
                </c:pt>
                <c:pt idx="3">
                  <c:v>612</c:v>
                </c:pt>
                <c:pt idx="4">
                  <c:v>562</c:v>
                </c:pt>
                <c:pt idx="5">
                  <c:v>465</c:v>
                </c:pt>
                <c:pt idx="6">
                  <c:v>325</c:v>
                </c:pt>
                <c:pt idx="7">
                  <c:v>198</c:v>
                </c:pt>
                <c:pt idx="8">
                  <c:v>89</c:v>
                </c:pt>
                <c:pt idx="9">
                  <c:v>22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5-4529-AB64-FCCDB40676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77565264"/>
        <c:axId val="1072162560"/>
      </c:lineChart>
      <c:catAx>
        <c:axId val="107756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62560"/>
        <c:crosses val="autoZero"/>
        <c:auto val="1"/>
        <c:lblAlgn val="ctr"/>
        <c:lblOffset val="100"/>
        <c:noMultiLvlLbl val="0"/>
      </c:catAx>
      <c:valAx>
        <c:axId val="10721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56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OGIVE</a:t>
            </a:r>
            <a:r>
              <a:rPr lang="en-IN" baseline="0"/>
              <a:t> CURVES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Sheet1!$R$13</c:f>
              <c:strCache>
                <c:ptCount val="1"/>
                <c:pt idx="0">
                  <c:v>LESS CUM FREQ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Sheet1!$J$14:$J$24</c:f>
              <c:numCache>
                <c:formatCode>General</c:formatCode>
                <c:ptCount val="11"/>
                <c:pt idx="0">
                  <c:v>39</c:v>
                </c:pt>
                <c:pt idx="1">
                  <c:v>45</c:v>
                </c:pt>
                <c:pt idx="2">
                  <c:v>51</c:v>
                </c:pt>
                <c:pt idx="3">
                  <c:v>57</c:v>
                </c:pt>
                <c:pt idx="4">
                  <c:v>63</c:v>
                </c:pt>
                <c:pt idx="5">
                  <c:v>69</c:v>
                </c:pt>
                <c:pt idx="6">
                  <c:v>75</c:v>
                </c:pt>
                <c:pt idx="7">
                  <c:v>81</c:v>
                </c:pt>
                <c:pt idx="8">
                  <c:v>87</c:v>
                </c:pt>
                <c:pt idx="9">
                  <c:v>93</c:v>
                </c:pt>
                <c:pt idx="10">
                  <c:v>99</c:v>
                </c:pt>
              </c:numCache>
            </c:numRef>
          </c:cat>
          <c:val>
            <c:numRef>
              <c:f>Sheet1!$R$14:$R$24</c:f>
              <c:numCache>
                <c:formatCode>General</c:formatCode>
                <c:ptCount val="11"/>
                <c:pt idx="0">
                  <c:v>2</c:v>
                </c:pt>
                <c:pt idx="1">
                  <c:v>6</c:v>
                </c:pt>
                <c:pt idx="2">
                  <c:v>28</c:v>
                </c:pt>
                <c:pt idx="3">
                  <c:v>78</c:v>
                </c:pt>
                <c:pt idx="4">
                  <c:v>175</c:v>
                </c:pt>
                <c:pt idx="5">
                  <c:v>315</c:v>
                </c:pt>
                <c:pt idx="6">
                  <c:v>442</c:v>
                </c:pt>
                <c:pt idx="7">
                  <c:v>551</c:v>
                </c:pt>
                <c:pt idx="8">
                  <c:v>618</c:v>
                </c:pt>
                <c:pt idx="9">
                  <c:v>635</c:v>
                </c:pt>
                <c:pt idx="10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1-469C-8AE4-0EDB9F8493E5}"/>
            </c:ext>
          </c:extLst>
        </c:ser>
        <c:ser>
          <c:idx val="1"/>
          <c:order val="1"/>
          <c:tx>
            <c:strRef>
              <c:f>Sheet1!$S$13</c:f>
              <c:strCache>
                <c:ptCount val="1"/>
                <c:pt idx="0">
                  <c:v>GREATER CUM FREQ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Sheet1!$J$14:$J$24</c:f>
              <c:numCache>
                <c:formatCode>General</c:formatCode>
                <c:ptCount val="11"/>
                <c:pt idx="0">
                  <c:v>39</c:v>
                </c:pt>
                <c:pt idx="1">
                  <c:v>45</c:v>
                </c:pt>
                <c:pt idx="2">
                  <c:v>51</c:v>
                </c:pt>
                <c:pt idx="3">
                  <c:v>57</c:v>
                </c:pt>
                <c:pt idx="4">
                  <c:v>63</c:v>
                </c:pt>
                <c:pt idx="5">
                  <c:v>69</c:v>
                </c:pt>
                <c:pt idx="6">
                  <c:v>75</c:v>
                </c:pt>
                <c:pt idx="7">
                  <c:v>81</c:v>
                </c:pt>
                <c:pt idx="8">
                  <c:v>87</c:v>
                </c:pt>
                <c:pt idx="9">
                  <c:v>93</c:v>
                </c:pt>
                <c:pt idx="10">
                  <c:v>99</c:v>
                </c:pt>
              </c:numCache>
            </c:numRef>
          </c:cat>
          <c:val>
            <c:numRef>
              <c:f>Sheet1!$S$14:$S$24</c:f>
              <c:numCache>
                <c:formatCode>General</c:formatCode>
                <c:ptCount val="11"/>
                <c:pt idx="0">
                  <c:v>640</c:v>
                </c:pt>
                <c:pt idx="1">
                  <c:v>638</c:v>
                </c:pt>
                <c:pt idx="2">
                  <c:v>634</c:v>
                </c:pt>
                <c:pt idx="3">
                  <c:v>612</c:v>
                </c:pt>
                <c:pt idx="4">
                  <c:v>562</c:v>
                </c:pt>
                <c:pt idx="5">
                  <c:v>465</c:v>
                </c:pt>
                <c:pt idx="6">
                  <c:v>325</c:v>
                </c:pt>
                <c:pt idx="7">
                  <c:v>198</c:v>
                </c:pt>
                <c:pt idx="8">
                  <c:v>89</c:v>
                </c:pt>
                <c:pt idx="9">
                  <c:v>22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F1-469C-8AE4-0EDB9F8493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8759808"/>
        <c:axId val="1072144256"/>
      </c:lineChart>
      <c:catAx>
        <c:axId val="10187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44256"/>
        <c:crosses val="autoZero"/>
        <c:auto val="1"/>
        <c:lblAlgn val="ctr"/>
        <c:lblOffset val="100"/>
        <c:noMultiLvlLbl val="0"/>
      </c:catAx>
      <c:valAx>
        <c:axId val="10721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5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Sheet1!$R$13</c:f>
              <c:strCache>
                <c:ptCount val="1"/>
                <c:pt idx="0">
                  <c:v>LESS CUM FREQ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Sheet1!$I$14:$I$24</c:f>
              <c:numCache>
                <c:formatCode>General</c:formatCode>
                <c:ptCount val="11"/>
                <c:pt idx="0">
                  <c:v>42</c:v>
                </c:pt>
                <c:pt idx="1">
                  <c:v>48</c:v>
                </c:pt>
                <c:pt idx="2">
                  <c:v>54</c:v>
                </c:pt>
                <c:pt idx="3">
                  <c:v>60</c:v>
                </c:pt>
                <c:pt idx="4">
                  <c:v>66</c:v>
                </c:pt>
                <c:pt idx="5">
                  <c:v>72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</c:numCache>
            </c:numRef>
          </c:cat>
          <c:val>
            <c:numRef>
              <c:f>Sheet1!$R$14:$R$24</c:f>
              <c:numCache>
                <c:formatCode>General</c:formatCode>
                <c:ptCount val="11"/>
                <c:pt idx="0">
                  <c:v>2</c:v>
                </c:pt>
                <c:pt idx="1">
                  <c:v>6</c:v>
                </c:pt>
                <c:pt idx="2">
                  <c:v>28</c:v>
                </c:pt>
                <c:pt idx="3">
                  <c:v>78</c:v>
                </c:pt>
                <c:pt idx="4">
                  <c:v>175</c:v>
                </c:pt>
                <c:pt idx="5">
                  <c:v>315</c:v>
                </c:pt>
                <c:pt idx="6">
                  <c:v>442</c:v>
                </c:pt>
                <c:pt idx="7">
                  <c:v>551</c:v>
                </c:pt>
                <c:pt idx="8">
                  <c:v>618</c:v>
                </c:pt>
                <c:pt idx="9">
                  <c:v>635</c:v>
                </c:pt>
                <c:pt idx="10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6-44E0-B993-1A906191A2B4}"/>
            </c:ext>
          </c:extLst>
        </c:ser>
        <c:ser>
          <c:idx val="1"/>
          <c:order val="1"/>
          <c:tx>
            <c:strRef>
              <c:f>Sheet1!$S$13</c:f>
              <c:strCache>
                <c:ptCount val="1"/>
                <c:pt idx="0">
                  <c:v>GREATER CUM FREQ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Sheet1!$I$14:$I$24</c:f>
              <c:numCache>
                <c:formatCode>General</c:formatCode>
                <c:ptCount val="11"/>
                <c:pt idx="0">
                  <c:v>42</c:v>
                </c:pt>
                <c:pt idx="1">
                  <c:v>48</c:v>
                </c:pt>
                <c:pt idx="2">
                  <c:v>54</c:v>
                </c:pt>
                <c:pt idx="3">
                  <c:v>60</c:v>
                </c:pt>
                <c:pt idx="4">
                  <c:v>66</c:v>
                </c:pt>
                <c:pt idx="5">
                  <c:v>72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</c:numCache>
            </c:numRef>
          </c:cat>
          <c:val>
            <c:numRef>
              <c:f>Sheet1!$S$14:$S$24</c:f>
              <c:numCache>
                <c:formatCode>General</c:formatCode>
                <c:ptCount val="11"/>
                <c:pt idx="0">
                  <c:v>640</c:v>
                </c:pt>
                <c:pt idx="1">
                  <c:v>638</c:v>
                </c:pt>
                <c:pt idx="2">
                  <c:v>634</c:v>
                </c:pt>
                <c:pt idx="3">
                  <c:v>612</c:v>
                </c:pt>
                <c:pt idx="4">
                  <c:v>562</c:v>
                </c:pt>
                <c:pt idx="5">
                  <c:v>465</c:v>
                </c:pt>
                <c:pt idx="6">
                  <c:v>325</c:v>
                </c:pt>
                <c:pt idx="7">
                  <c:v>198</c:v>
                </c:pt>
                <c:pt idx="8">
                  <c:v>89</c:v>
                </c:pt>
                <c:pt idx="9">
                  <c:v>22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6-44E0-B993-1A906191A2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1833584"/>
        <c:axId val="1070364512"/>
      </c:lineChart>
      <c:catAx>
        <c:axId val="101183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64512"/>
        <c:crosses val="autoZero"/>
        <c:auto val="1"/>
        <c:lblAlgn val="ctr"/>
        <c:lblOffset val="100"/>
        <c:noMultiLvlLbl val="0"/>
      </c:catAx>
      <c:valAx>
        <c:axId val="10703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83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180975</xdr:colOff>
      <xdr:row>2</xdr:row>
      <xdr:rowOff>38100</xdr:rowOff>
    </xdr:from>
    <xdr:ext cx="6029325" cy="3238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EB6ECD-F12C-409B-A778-A6F19F748E45}"/>
            </a:ext>
          </a:extLst>
        </xdr:cNvPr>
        <xdr:cNvSpPr txBox="1"/>
      </xdr:nvSpPr>
      <xdr:spPr>
        <a:xfrm>
          <a:off x="8429625" y="428625"/>
          <a:ext cx="6029325" cy="3238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FOLLOWING DATA IS THE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LITERACY RATE OF VARIOUS STATES IN INDIA DISTRICT VICE (2011)</a:t>
          </a:r>
          <a:endParaRPr lang="en-IN">
            <a:effectLst/>
          </a:endParaRPr>
        </a:p>
        <a:p>
          <a:endParaRPr lang="en-IN" sz="1100"/>
        </a:p>
      </xdr:txBody>
    </xdr:sp>
    <xdr:clientData/>
  </xdr:oneCellAnchor>
  <xdr:twoCellAnchor>
    <xdr:from>
      <xdr:col>6</xdr:col>
      <xdr:colOff>1724025</xdr:colOff>
      <xdr:row>31</xdr:row>
      <xdr:rowOff>171450</xdr:rowOff>
    </xdr:from>
    <xdr:to>
      <xdr:col>10</xdr:col>
      <xdr:colOff>790575</xdr:colOff>
      <xdr:row>47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682851-B910-4C93-866C-B20C4200B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1362075</xdr:colOff>
      <xdr:row>32</xdr:row>
      <xdr:rowOff>176212</xdr:rowOff>
    </xdr:from>
    <xdr:to>
      <xdr:col>14</xdr:col>
      <xdr:colOff>285750</xdr:colOff>
      <xdr:row>47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C6A750-C52E-4CBE-8955-A9ED00655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1857375</xdr:colOff>
      <xdr:row>49</xdr:row>
      <xdr:rowOff>80962</xdr:rowOff>
    </xdr:from>
    <xdr:to>
      <xdr:col>10</xdr:col>
      <xdr:colOff>361949</xdr:colOff>
      <xdr:row>63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29E51F-A0D1-4BB1-8EA6-38B643AB5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1228725</xdr:colOff>
      <xdr:row>49</xdr:row>
      <xdr:rowOff>33337</xdr:rowOff>
    </xdr:from>
    <xdr:to>
      <xdr:col>14</xdr:col>
      <xdr:colOff>152400</xdr:colOff>
      <xdr:row>63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B8EDE6-F659-4108-AFC6-95C7677A4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1524000</xdr:colOff>
      <xdr:row>65</xdr:row>
      <xdr:rowOff>9525</xdr:rowOff>
    </xdr:from>
    <xdr:to>
      <xdr:col>10</xdr:col>
      <xdr:colOff>419100</xdr:colOff>
      <xdr:row>79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1AAFE4-B390-4330-B580-43CB1CE4F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1114425</xdr:colOff>
      <xdr:row>64</xdr:row>
      <xdr:rowOff>157162</xdr:rowOff>
    </xdr:from>
    <xdr:to>
      <xdr:col>14</xdr:col>
      <xdr:colOff>38100</xdr:colOff>
      <xdr:row>79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D2804A-864E-4B1C-AE90-3A7AF3915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876300</xdr:colOff>
      <xdr:row>80</xdr:row>
      <xdr:rowOff>100012</xdr:rowOff>
    </xdr:from>
    <xdr:to>
      <xdr:col>12</xdr:col>
      <xdr:colOff>114300</xdr:colOff>
      <xdr:row>94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EF1372-7A62-451B-B910-D6930E06E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9</xdr:col>
      <xdr:colOff>1228725</xdr:colOff>
      <xdr:row>95</xdr:row>
      <xdr:rowOff>47625</xdr:rowOff>
    </xdr:from>
    <xdr:ext cx="2163606" cy="3810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D76B8A8-4154-4F16-B0AF-7313D8160487}"/>
            </a:ext>
          </a:extLst>
        </xdr:cNvPr>
        <xdr:cNvSpPr txBox="1"/>
      </xdr:nvSpPr>
      <xdr:spPr>
        <a:xfrm>
          <a:off x="10915650" y="18288000"/>
          <a:ext cx="2163606" cy="38100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CENTRAL TENDANCY</a:t>
          </a:r>
          <a:endParaRPr lang="en-IN" sz="1800">
            <a:effectLst/>
          </a:endParaRPr>
        </a:p>
        <a:p>
          <a:endParaRPr lang="en-IN" sz="1100"/>
        </a:p>
      </xdr:txBody>
    </xdr:sp>
    <xdr:clientData/>
  </xdr:oneCellAnchor>
  <xdr:twoCellAnchor>
    <xdr:from>
      <xdr:col>5</xdr:col>
      <xdr:colOff>619125</xdr:colOff>
      <xdr:row>102</xdr:row>
      <xdr:rowOff>0</xdr:rowOff>
    </xdr:from>
    <xdr:to>
      <xdr:col>10</xdr:col>
      <xdr:colOff>1171575</xdr:colOff>
      <xdr:row>105</xdr:row>
      <xdr:rowOff>19050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41449D1-AB36-48FD-BBFA-72D450DA56FF}"/>
            </a:ext>
          </a:extLst>
        </xdr:cNvPr>
        <xdr:cNvSpPr txBox="1"/>
      </xdr:nvSpPr>
      <xdr:spPr>
        <a:xfrm>
          <a:off x="6286500" y="19659600"/>
          <a:ext cx="6981825" cy="5905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 is an average of the given numbers: a calculated central value of a set of numbers.Therefore the average that is the mean of the given data is AM = 72.28</a:t>
          </a:r>
          <a:endParaRPr lang="en-IN" sz="1600" b="0">
            <a:effectLst/>
          </a:endParaRPr>
        </a:p>
        <a:p>
          <a:endParaRPr lang="en-IN" sz="1100"/>
        </a:p>
      </xdr:txBody>
    </xdr:sp>
    <xdr:clientData/>
  </xdr:twoCellAnchor>
  <xdr:oneCellAnchor>
    <xdr:from>
      <xdr:col>11</xdr:col>
      <xdr:colOff>1076325</xdr:colOff>
      <xdr:row>103</xdr:row>
      <xdr:rowOff>9526</xdr:rowOff>
    </xdr:from>
    <xdr:ext cx="7117589" cy="40005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5A7E84A-C34C-466C-950A-BF0085F2ECB3}"/>
            </a:ext>
          </a:extLst>
        </xdr:cNvPr>
        <xdr:cNvSpPr txBox="1"/>
      </xdr:nvSpPr>
      <xdr:spPr>
        <a:xfrm>
          <a:off x="14706600" y="19859626"/>
          <a:ext cx="7117589" cy="4000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Geometric</a:t>
          </a:r>
          <a:r>
            <a:rPr lang="en-IN" sz="16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mean is the mean of set of numbers by using the product of their values</a:t>
          </a:r>
          <a:endParaRPr lang="en-IN" sz="1600">
            <a:effectLst/>
          </a:endParaRPr>
        </a:p>
        <a:p>
          <a:endParaRPr lang="en-IN" sz="1100"/>
        </a:p>
      </xdr:txBody>
    </xdr:sp>
    <xdr:clientData/>
  </xdr:oneCellAnchor>
  <xdr:oneCellAnchor>
    <xdr:from>
      <xdr:col>6</xdr:col>
      <xdr:colOff>238125</xdr:colOff>
      <xdr:row>127</xdr:row>
      <xdr:rowOff>85725</xdr:rowOff>
    </xdr:from>
    <xdr:ext cx="6494214" cy="33337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6885AE4-1F2D-4169-B849-7F7226B860AC}"/>
            </a:ext>
          </a:extLst>
        </xdr:cNvPr>
        <xdr:cNvSpPr txBox="1"/>
      </xdr:nvSpPr>
      <xdr:spPr>
        <a:xfrm>
          <a:off x="5715000" y="24812625"/>
          <a:ext cx="6494214" cy="3333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Harmonic mean is the reciprocal of AM</a:t>
          </a:r>
          <a:r>
            <a:rPr lang="en-IN" sz="16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the reciprocals of the observations</a:t>
          </a:r>
          <a:endParaRPr lang="en-IN" sz="1600">
            <a:effectLst/>
          </a:endParaRPr>
        </a:p>
        <a:p>
          <a:endParaRPr lang="en-IN" sz="1100"/>
        </a:p>
      </xdr:txBody>
    </xdr:sp>
    <xdr:clientData/>
  </xdr:oneCellAnchor>
  <xdr:oneCellAnchor>
    <xdr:from>
      <xdr:col>11</xdr:col>
      <xdr:colOff>371475</xdr:colOff>
      <xdr:row>133</xdr:row>
      <xdr:rowOff>123825</xdr:rowOff>
    </xdr:from>
    <xdr:ext cx="2647950" cy="32385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90AFA37-9250-434E-B515-E30F04C4EB98}"/>
            </a:ext>
          </a:extLst>
        </xdr:cNvPr>
        <xdr:cNvSpPr txBox="1"/>
      </xdr:nvSpPr>
      <xdr:spPr>
        <a:xfrm>
          <a:off x="13011150" y="26031825"/>
          <a:ext cx="2647950" cy="3238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RELATION</a:t>
          </a:r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BETWEEN AM GM HM</a:t>
          </a:r>
          <a:endParaRPr lang="en-IN" sz="1400">
            <a:effectLst/>
          </a:endParaRPr>
        </a:p>
        <a:p>
          <a:endParaRPr lang="en-IN" sz="1600"/>
        </a:p>
      </xdr:txBody>
    </xdr:sp>
    <xdr:clientData/>
  </xdr:oneCellAnchor>
  <xdr:oneCellAnchor>
    <xdr:from>
      <xdr:col>10</xdr:col>
      <xdr:colOff>723900</xdr:colOff>
      <xdr:row>135</xdr:row>
      <xdr:rowOff>180976</xdr:rowOff>
    </xdr:from>
    <xdr:ext cx="5940857" cy="55245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1F906E1-D5DC-4020-8410-E4BB6C103BC1}"/>
            </a:ext>
          </a:extLst>
        </xdr:cNvPr>
        <xdr:cNvSpPr txBox="1"/>
      </xdr:nvSpPr>
      <xdr:spPr>
        <a:xfrm>
          <a:off x="11830050" y="26489026"/>
          <a:ext cx="5940857" cy="552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4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Here Arithmatic mean, Geometric</a:t>
          </a:r>
          <a:r>
            <a:rPr lang="en-IN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mean and harmonic mean are found for the </a:t>
          </a:r>
          <a:endParaRPr lang="en-IN" sz="1400">
            <a:effectLst/>
          </a:endParaRPr>
        </a:p>
        <a:p>
          <a:r>
            <a:rPr lang="en-IN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given data where we find that </a:t>
          </a:r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AM&gt;GM&gt;HM</a:t>
          </a:r>
          <a:r>
            <a:rPr lang="en-IN" sz="14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1400">
            <a:effectLst/>
          </a:endParaRPr>
        </a:p>
        <a:p>
          <a:endParaRPr lang="en-IN" sz="1100"/>
        </a:p>
      </xdr:txBody>
    </xdr:sp>
    <xdr:clientData/>
  </xdr:oneCellAnchor>
  <xdr:oneCellAnchor>
    <xdr:from>
      <xdr:col>5</xdr:col>
      <xdr:colOff>438150</xdr:colOff>
      <xdr:row>154</xdr:row>
      <xdr:rowOff>9525</xdr:rowOff>
    </xdr:from>
    <xdr:ext cx="6354753" cy="36195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2EF83C-B0A2-40D1-A3F1-C9DC3AD3B332}"/>
            </a:ext>
          </a:extLst>
        </xdr:cNvPr>
        <xdr:cNvSpPr txBox="1"/>
      </xdr:nvSpPr>
      <xdr:spPr>
        <a:xfrm>
          <a:off x="6296025" y="30099000"/>
          <a:ext cx="6354753" cy="3619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</a:t>
          </a:r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dian is the middle value when the data set is arranged in an order </a:t>
          </a:r>
          <a:r>
            <a:rPr lang="en-IN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MEDIAN= 72.2</a:t>
          </a:r>
          <a:endParaRPr lang="en-IN" sz="1400">
            <a:effectLst/>
          </a:endParaRPr>
        </a:p>
        <a:p>
          <a:endParaRPr lang="en-IN" sz="1100"/>
        </a:p>
      </xdr:txBody>
    </xdr:sp>
    <xdr:clientData/>
  </xdr:oneCellAnchor>
  <xdr:oneCellAnchor>
    <xdr:from>
      <xdr:col>10</xdr:col>
      <xdr:colOff>9525</xdr:colOff>
      <xdr:row>157</xdr:row>
      <xdr:rowOff>47625</xdr:rowOff>
    </xdr:from>
    <xdr:ext cx="5218608" cy="28575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0A48A46-A793-43F8-B8E3-DD09E90DC216}"/>
            </a:ext>
          </a:extLst>
        </xdr:cNvPr>
        <xdr:cNvSpPr txBox="1"/>
      </xdr:nvSpPr>
      <xdr:spPr>
        <a:xfrm>
          <a:off x="12106275" y="30718125"/>
          <a:ext cx="5218608" cy="2857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MEDIAN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 CONTINUOUS DISTRIBUTION IS FOUND BY THE FORMULA GIVEN BELOW</a:t>
          </a:r>
          <a:endParaRPr lang="en-IN">
            <a:effectLst/>
          </a:endParaRPr>
        </a:p>
        <a:p>
          <a:endParaRPr lang="en-IN" sz="1100"/>
        </a:p>
      </xdr:txBody>
    </xdr:sp>
    <xdr:clientData/>
  </xdr:oneCellAnchor>
  <xdr:oneCellAnchor>
    <xdr:from>
      <xdr:col>6</xdr:col>
      <xdr:colOff>0</xdr:colOff>
      <xdr:row>173</xdr:row>
      <xdr:rowOff>0</xdr:rowOff>
    </xdr:from>
    <xdr:ext cx="7627729" cy="31149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47DF4E0-8CAD-40F5-A590-7DF5C0938654}"/>
            </a:ext>
          </a:extLst>
        </xdr:cNvPr>
        <xdr:cNvSpPr txBox="1"/>
      </xdr:nvSpPr>
      <xdr:spPr>
        <a:xfrm>
          <a:off x="6400800" y="33937575"/>
          <a:ext cx="7627729" cy="31149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A Quartile divides the number of data points into four parts, or quarters, of more-or-less equal size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N" sz="1100" b="0"/>
        </a:p>
      </xdr:txBody>
    </xdr:sp>
    <xdr:clientData/>
  </xdr:oneCellAnchor>
  <xdr:oneCellAnchor>
    <xdr:from>
      <xdr:col>7</xdr:col>
      <xdr:colOff>0</xdr:colOff>
      <xdr:row>199</xdr:row>
      <xdr:rowOff>0</xdr:rowOff>
    </xdr:from>
    <xdr:ext cx="7302577" cy="31149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39E368D-C8A9-48DD-AC83-F13C5EE8916C}"/>
            </a:ext>
          </a:extLst>
        </xdr:cNvPr>
        <xdr:cNvSpPr txBox="1"/>
      </xdr:nvSpPr>
      <xdr:spPr>
        <a:xfrm>
          <a:off x="7705725" y="39062025"/>
          <a:ext cx="7302577" cy="31149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0"/>
            <a:t>Mode is the most</a:t>
          </a:r>
          <a:r>
            <a:rPr lang="en-IN" sz="1400" b="0" baseline="0"/>
            <a:t> frequent  number that is the number that occurs the highest number of times</a:t>
          </a:r>
          <a:endParaRPr lang="en-IN" sz="1400" b="0"/>
        </a:p>
      </xdr:txBody>
    </xdr:sp>
    <xdr:clientData/>
  </xdr:oneCellAnchor>
  <xdr:oneCellAnchor>
    <xdr:from>
      <xdr:col>7</xdr:col>
      <xdr:colOff>0</xdr:colOff>
      <xdr:row>218</xdr:row>
      <xdr:rowOff>0</xdr:rowOff>
    </xdr:from>
    <xdr:ext cx="2657138" cy="34278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6DF46E0-B18E-4F1F-9EE2-8BA047582604}"/>
            </a:ext>
          </a:extLst>
        </xdr:cNvPr>
        <xdr:cNvSpPr txBox="1"/>
      </xdr:nvSpPr>
      <xdr:spPr>
        <a:xfrm>
          <a:off x="7705725" y="42814875"/>
          <a:ext cx="2657138" cy="342786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/>
            <a:t>5)MEASURES OF DISPERSION</a:t>
          </a:r>
        </a:p>
      </xdr:txBody>
    </xdr:sp>
    <xdr:clientData/>
  </xdr:oneCellAnchor>
  <xdr:oneCellAnchor>
    <xdr:from>
      <xdr:col>6</xdr:col>
      <xdr:colOff>0</xdr:colOff>
      <xdr:row>221</xdr:row>
      <xdr:rowOff>0</xdr:rowOff>
    </xdr:from>
    <xdr:ext cx="6440738" cy="311496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D92D3E3-7C03-481E-8CF3-E84B65878E18}"/>
            </a:ext>
          </a:extLst>
        </xdr:cNvPr>
        <xdr:cNvSpPr txBox="1"/>
      </xdr:nvSpPr>
      <xdr:spPr>
        <a:xfrm>
          <a:off x="6400800" y="43386375"/>
          <a:ext cx="6440738" cy="31149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0"/>
            <a:t>Measures of dispersion shows how the data</a:t>
          </a:r>
          <a:r>
            <a:rPr lang="en-IN" sz="1400" b="0" baseline="0"/>
            <a:t> is spread or scattered around the mean</a:t>
          </a:r>
          <a:endParaRPr lang="en-IN" sz="1400" b="0"/>
        </a:p>
      </xdr:txBody>
    </xdr:sp>
    <xdr:clientData/>
  </xdr:oneCellAnchor>
  <xdr:oneCellAnchor>
    <xdr:from>
      <xdr:col>6</xdr:col>
      <xdr:colOff>0</xdr:colOff>
      <xdr:row>223</xdr:row>
      <xdr:rowOff>85725</xdr:rowOff>
    </xdr:from>
    <xdr:ext cx="11541557" cy="53065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8DD1B5E-89CA-4C52-B657-1949540BFDE2}"/>
            </a:ext>
          </a:extLst>
        </xdr:cNvPr>
        <xdr:cNvSpPr txBox="1"/>
      </xdr:nvSpPr>
      <xdr:spPr>
        <a:xfrm>
          <a:off x="6400800" y="43853100"/>
          <a:ext cx="11541557" cy="53065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0"/>
            <a:t>Variance is the average of squared deviation</a:t>
          </a:r>
          <a:r>
            <a:rPr lang="en-IN" sz="1400" b="0" baseline="0"/>
            <a:t> of values from the mean - that is it </a:t>
          </a:r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measures the average degree to which each point differs from the mean</a:t>
          </a:r>
        </a:p>
        <a:p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—the average of all data points.</a:t>
          </a:r>
          <a:endParaRPr lang="en-IN" sz="1400" b="0"/>
        </a:p>
      </xdr:txBody>
    </xdr:sp>
    <xdr:clientData/>
  </xdr:oneCellAnchor>
  <xdr:oneCellAnchor>
    <xdr:from>
      <xdr:col>8</xdr:col>
      <xdr:colOff>523875</xdr:colOff>
      <xdr:row>252</xdr:row>
      <xdr:rowOff>228600</xdr:rowOff>
    </xdr:from>
    <xdr:ext cx="6170344" cy="53065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15635E7-97A2-4869-B013-2E91FF9ED20E}"/>
            </a:ext>
          </a:extLst>
        </xdr:cNvPr>
        <xdr:cNvSpPr txBox="1"/>
      </xdr:nvSpPr>
      <xdr:spPr>
        <a:xfrm>
          <a:off x="11220450" y="49749075"/>
          <a:ext cx="6170344" cy="53065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Standard deviation looks at how spread out a group of numbers is from the mean,</a:t>
          </a:r>
        </a:p>
        <a:p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by looking at the square root of the variance. </a:t>
          </a:r>
          <a:endParaRPr lang="en-IN" sz="1400" b="0"/>
        </a:p>
      </xdr:txBody>
    </xdr:sp>
    <xdr:clientData/>
  </xdr:oneCellAnchor>
  <xdr:oneCellAnchor>
    <xdr:from>
      <xdr:col>8</xdr:col>
      <xdr:colOff>581025</xdr:colOff>
      <xdr:row>263</xdr:row>
      <xdr:rowOff>114300</xdr:rowOff>
    </xdr:from>
    <xdr:ext cx="6296025" cy="93345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0732E92-9A91-46BA-BE87-6391ED2D5AA7}"/>
            </a:ext>
          </a:extLst>
        </xdr:cNvPr>
        <xdr:cNvSpPr txBox="1"/>
      </xdr:nvSpPr>
      <xdr:spPr>
        <a:xfrm>
          <a:off x="11534775" y="51911250"/>
          <a:ext cx="6296025" cy="9334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400"/>
            <a:t>Coefficient</a:t>
          </a:r>
          <a:r>
            <a:rPr lang="en-IN" sz="1400" baseline="0"/>
            <a:t> of variation is the dispersion of data points around the mean. It is used to</a:t>
          </a:r>
        </a:p>
        <a:p>
          <a:r>
            <a:rPr lang="en-IN" sz="1400" baseline="0"/>
            <a:t> compare 2 distributions to see which one has more distribution because it does not</a:t>
          </a:r>
        </a:p>
        <a:p>
          <a:r>
            <a:rPr lang="en-IN" sz="1400" baseline="0"/>
            <a:t>depend on units of distribution.</a:t>
          </a:r>
          <a:endParaRPr lang="en-IN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8A004-379C-43DD-85B2-A6925723DCE4}">
  <dimension ref="A1:S641"/>
  <sheetViews>
    <sheetView tabSelected="1" topLeftCell="G283" workbookViewId="0">
      <selection activeCell="I170" sqref="I170"/>
    </sheetView>
  </sheetViews>
  <sheetFormatPr defaultRowHeight="15" x14ac:dyDescent="0.25"/>
  <cols>
    <col min="2" max="2" width="26.28515625" customWidth="1"/>
    <col min="3" max="3" width="22.7109375" customWidth="1"/>
    <col min="4" max="4" width="14.85546875" customWidth="1"/>
    <col min="5" max="5" width="12" customWidth="1"/>
    <col min="6" max="6" width="13.42578125" customWidth="1"/>
    <col min="7" max="7" width="31.5703125" customWidth="1"/>
    <col min="8" max="8" width="34.28515625" customWidth="1"/>
    <col min="9" max="9" width="24.42578125" customWidth="1"/>
    <col min="10" max="10" width="21.28515625" customWidth="1"/>
    <col min="11" max="11" width="23" customWidth="1"/>
    <col min="12" max="12" width="21.5703125" customWidth="1"/>
    <col min="13" max="13" width="26.7109375" customWidth="1"/>
    <col min="14" max="14" width="17" customWidth="1"/>
    <col min="15" max="15" width="20.42578125" customWidth="1"/>
    <col min="16" max="16" width="19.28515625" customWidth="1"/>
    <col min="17" max="17" width="13.7109375" customWidth="1"/>
    <col min="18" max="18" width="19.5703125" customWidth="1"/>
    <col min="19" max="19" width="23.5703125" customWidth="1"/>
  </cols>
  <sheetData>
    <row r="1" spans="1:19" ht="15.75" x14ac:dyDescent="0.25">
      <c r="A1" s="4"/>
      <c r="B1" s="4" t="s">
        <v>672</v>
      </c>
      <c r="C1" s="4" t="s">
        <v>671</v>
      </c>
      <c r="D1" s="4" t="s">
        <v>670</v>
      </c>
      <c r="E1" s="30"/>
    </row>
    <row r="2" spans="1:19" x14ac:dyDescent="0.25">
      <c r="A2">
        <v>1</v>
      </c>
      <c r="B2" t="s">
        <v>669</v>
      </c>
      <c r="C2" t="s">
        <v>194</v>
      </c>
      <c r="D2">
        <v>84.53</v>
      </c>
    </row>
    <row r="3" spans="1:19" x14ac:dyDescent="0.25">
      <c r="A3">
        <v>2</v>
      </c>
      <c r="B3" t="s">
        <v>668</v>
      </c>
      <c r="C3" t="s">
        <v>373</v>
      </c>
      <c r="D3">
        <v>84.06</v>
      </c>
    </row>
    <row r="4" spans="1:19" x14ac:dyDescent="0.25">
      <c r="A4">
        <v>3</v>
      </c>
      <c r="B4" t="s">
        <v>667</v>
      </c>
      <c r="C4" t="s">
        <v>120</v>
      </c>
      <c r="D4">
        <v>87.67</v>
      </c>
    </row>
    <row r="5" spans="1:19" x14ac:dyDescent="0.25">
      <c r="A5">
        <v>4</v>
      </c>
      <c r="B5" t="s">
        <v>666</v>
      </c>
      <c r="C5" t="s">
        <v>194</v>
      </c>
      <c r="D5">
        <v>86.15</v>
      </c>
    </row>
    <row r="6" spans="1:19" x14ac:dyDescent="0.25">
      <c r="A6">
        <v>5</v>
      </c>
      <c r="B6" t="s">
        <v>665</v>
      </c>
      <c r="C6" t="s">
        <v>194</v>
      </c>
      <c r="D6">
        <v>89.91</v>
      </c>
    </row>
    <row r="7" spans="1:19" x14ac:dyDescent="0.25">
      <c r="A7">
        <v>6</v>
      </c>
      <c r="B7" t="s">
        <v>664</v>
      </c>
      <c r="C7" t="s">
        <v>373</v>
      </c>
      <c r="D7">
        <v>77.510000000000005</v>
      </c>
    </row>
    <row r="8" spans="1:19" x14ac:dyDescent="0.25">
      <c r="A8">
        <v>7</v>
      </c>
      <c r="B8" t="s">
        <v>663</v>
      </c>
      <c r="C8" t="s">
        <v>373</v>
      </c>
      <c r="D8">
        <v>76.209999999999994</v>
      </c>
    </row>
    <row r="9" spans="1:19" x14ac:dyDescent="0.25">
      <c r="A9">
        <v>8</v>
      </c>
      <c r="B9" t="s">
        <v>662</v>
      </c>
      <c r="C9" t="s">
        <v>67</v>
      </c>
      <c r="D9">
        <v>85.31</v>
      </c>
      <c r="G9" s="8" t="s">
        <v>673</v>
      </c>
      <c r="H9" s="3">
        <f>MAX(D2:D641)</f>
        <v>97.91</v>
      </c>
      <c r="J9" t="s">
        <v>675</v>
      </c>
      <c r="L9" s="2" t="s">
        <v>677</v>
      </c>
      <c r="M9" s="2" t="s">
        <v>678</v>
      </c>
    </row>
    <row r="10" spans="1:19" x14ac:dyDescent="0.25">
      <c r="A10">
        <v>9</v>
      </c>
      <c r="B10" t="s">
        <v>661</v>
      </c>
      <c r="C10" t="s">
        <v>373</v>
      </c>
      <c r="D10">
        <v>66.59</v>
      </c>
      <c r="G10" s="8" t="s">
        <v>674</v>
      </c>
      <c r="H10" s="3">
        <f>MIN(D2:D641)</f>
        <v>36.1</v>
      </c>
      <c r="J10">
        <v>61.81</v>
      </c>
      <c r="K10" t="s">
        <v>676</v>
      </c>
      <c r="L10">
        <v>6.181</v>
      </c>
    </row>
    <row r="11" spans="1:19" x14ac:dyDescent="0.25">
      <c r="A11">
        <v>10</v>
      </c>
      <c r="B11" t="s">
        <v>660</v>
      </c>
      <c r="C11" t="s">
        <v>158</v>
      </c>
      <c r="D11">
        <v>75.510000000000005</v>
      </c>
    </row>
    <row r="12" spans="1:19" ht="15.75" thickBot="1" x14ac:dyDescent="0.3">
      <c r="A12">
        <v>11</v>
      </c>
      <c r="B12" t="s">
        <v>659</v>
      </c>
      <c r="C12" t="s">
        <v>194</v>
      </c>
      <c r="D12">
        <v>82.31</v>
      </c>
    </row>
    <row r="13" spans="1:19" ht="16.5" thickBot="1" x14ac:dyDescent="0.3">
      <c r="A13">
        <v>12</v>
      </c>
      <c r="B13" t="s">
        <v>658</v>
      </c>
      <c r="C13" t="s">
        <v>67</v>
      </c>
      <c r="D13">
        <v>85.53</v>
      </c>
      <c r="H13" s="6" t="s">
        <v>657</v>
      </c>
      <c r="I13" s="6" t="s">
        <v>656</v>
      </c>
      <c r="J13" s="4" t="s">
        <v>680</v>
      </c>
      <c r="K13" s="4" t="s">
        <v>655</v>
      </c>
      <c r="L13" s="4" t="s">
        <v>654</v>
      </c>
      <c r="M13" s="4" t="s">
        <v>653</v>
      </c>
      <c r="N13" s="7" t="s">
        <v>681</v>
      </c>
      <c r="P13" s="4" t="s">
        <v>679</v>
      </c>
      <c r="Q13" s="4" t="s">
        <v>655</v>
      </c>
      <c r="R13" s="4" t="s">
        <v>654</v>
      </c>
      <c r="S13" s="4" t="s">
        <v>653</v>
      </c>
    </row>
    <row r="14" spans="1:19" ht="15.75" thickBot="1" x14ac:dyDescent="0.3">
      <c r="A14">
        <v>13</v>
      </c>
      <c r="B14" t="s">
        <v>652</v>
      </c>
      <c r="C14" t="s">
        <v>199</v>
      </c>
      <c r="D14">
        <v>72.319999999999993</v>
      </c>
      <c r="H14" s="1">
        <v>36</v>
      </c>
      <c r="I14" s="1">
        <v>42</v>
      </c>
      <c r="J14">
        <v>39</v>
      </c>
      <c r="K14" s="1">
        <v>2</v>
      </c>
      <c r="L14">
        <f>FREQUENCY(D2:D641,I14:I24)</f>
        <v>2</v>
      </c>
      <c r="M14">
        <v>640</v>
      </c>
      <c r="P14" t="s">
        <v>682</v>
      </c>
      <c r="Q14" s="1">
        <v>2</v>
      </c>
      <c r="R14">
        <v>2</v>
      </c>
      <c r="S14">
        <v>640</v>
      </c>
    </row>
    <row r="15" spans="1:19" ht="15.75" thickBot="1" x14ac:dyDescent="0.3">
      <c r="A15">
        <v>14</v>
      </c>
      <c r="B15" t="s">
        <v>651</v>
      </c>
      <c r="C15" t="s">
        <v>373</v>
      </c>
      <c r="D15">
        <v>78</v>
      </c>
      <c r="H15" s="1">
        <v>42</v>
      </c>
      <c r="I15" s="1">
        <v>48</v>
      </c>
      <c r="J15">
        <v>45</v>
      </c>
      <c r="K15" s="1">
        <v>4</v>
      </c>
      <c r="L15">
        <f>FREQUENCY(D2:D641,I15)</f>
        <v>6</v>
      </c>
      <c r="M15">
        <f>M14-K14</f>
        <v>638</v>
      </c>
      <c r="P15" t="s">
        <v>683</v>
      </c>
      <c r="Q15" s="1">
        <v>4</v>
      </c>
      <c r="R15">
        <f>R14+Q15</f>
        <v>6</v>
      </c>
      <c r="S15">
        <f>S14-Q14</f>
        <v>638</v>
      </c>
    </row>
    <row r="16" spans="1:19" ht="15.75" thickBot="1" x14ac:dyDescent="0.3">
      <c r="A16">
        <v>15</v>
      </c>
      <c r="B16" t="s">
        <v>650</v>
      </c>
      <c r="C16" t="s">
        <v>148</v>
      </c>
      <c r="D16">
        <v>70.680000000000007</v>
      </c>
      <c r="H16" s="1">
        <v>48</v>
      </c>
      <c r="I16" s="1">
        <v>54</v>
      </c>
      <c r="J16">
        <v>51</v>
      </c>
      <c r="K16" s="1">
        <v>22</v>
      </c>
      <c r="L16">
        <f>FREQUENCY(D2:D641,I16)</f>
        <v>28</v>
      </c>
      <c r="M16">
        <f t="shared" ref="M16:M24" si="0">M15-K15</f>
        <v>634</v>
      </c>
      <c r="P16" t="s">
        <v>684</v>
      </c>
      <c r="Q16" s="1">
        <v>22</v>
      </c>
      <c r="R16">
        <f t="shared" ref="R16:R24" si="1">R15+Q16</f>
        <v>28</v>
      </c>
      <c r="S16">
        <f t="shared" ref="S16:S23" si="2">S15-Q15</f>
        <v>634</v>
      </c>
    </row>
    <row r="17" spans="1:19" ht="15.75" thickBot="1" x14ac:dyDescent="0.3">
      <c r="A17">
        <v>16</v>
      </c>
      <c r="B17" t="s">
        <v>649</v>
      </c>
      <c r="C17" t="s">
        <v>373</v>
      </c>
      <c r="D17">
        <v>81.8</v>
      </c>
      <c r="H17" s="1">
        <v>54</v>
      </c>
      <c r="I17" s="1">
        <v>60</v>
      </c>
      <c r="J17">
        <v>57</v>
      </c>
      <c r="K17" s="1">
        <v>50</v>
      </c>
      <c r="L17">
        <f>FREQUENCY(D2:D641,I17)</f>
        <v>78</v>
      </c>
      <c r="M17">
        <f t="shared" si="0"/>
        <v>612</v>
      </c>
      <c r="P17" t="s">
        <v>685</v>
      </c>
      <c r="Q17" s="1">
        <v>50</v>
      </c>
      <c r="R17">
        <f t="shared" si="1"/>
        <v>78</v>
      </c>
      <c r="S17">
        <f t="shared" si="2"/>
        <v>612</v>
      </c>
    </row>
    <row r="18" spans="1:19" ht="15.75" thickBot="1" x14ac:dyDescent="0.3">
      <c r="A18">
        <v>17</v>
      </c>
      <c r="B18" t="s">
        <v>648</v>
      </c>
      <c r="C18" t="s">
        <v>475</v>
      </c>
      <c r="D18">
        <v>75.87</v>
      </c>
      <c r="H18" s="1">
        <v>60</v>
      </c>
      <c r="I18" s="1">
        <v>66</v>
      </c>
      <c r="J18">
        <v>63</v>
      </c>
      <c r="K18" s="1">
        <v>97</v>
      </c>
      <c r="L18">
        <f>FREQUENCY(D2:D641,I18)</f>
        <v>175</v>
      </c>
      <c r="M18">
        <f t="shared" si="0"/>
        <v>562</v>
      </c>
      <c r="P18" t="s">
        <v>686</v>
      </c>
      <c r="Q18" s="1">
        <v>97</v>
      </c>
      <c r="R18">
        <f t="shared" si="1"/>
        <v>175</v>
      </c>
      <c r="S18">
        <f t="shared" si="2"/>
        <v>562</v>
      </c>
    </row>
    <row r="19" spans="1:19" ht="15.75" thickBot="1" x14ac:dyDescent="0.3">
      <c r="A19">
        <v>18</v>
      </c>
      <c r="B19" t="s">
        <v>647</v>
      </c>
      <c r="C19" t="s">
        <v>373</v>
      </c>
      <c r="D19">
        <v>74.97</v>
      </c>
      <c r="H19" s="1">
        <v>66</v>
      </c>
      <c r="I19" s="1">
        <v>72</v>
      </c>
      <c r="J19">
        <v>69</v>
      </c>
      <c r="K19" s="1">
        <v>140</v>
      </c>
      <c r="L19">
        <f>FREQUENCY(D2:D641,I19)</f>
        <v>315</v>
      </c>
      <c r="M19">
        <f t="shared" si="0"/>
        <v>465</v>
      </c>
      <c r="P19" t="s">
        <v>687</v>
      </c>
      <c r="Q19" s="1">
        <v>140</v>
      </c>
      <c r="R19">
        <f t="shared" si="1"/>
        <v>315</v>
      </c>
      <c r="S19">
        <f t="shared" si="2"/>
        <v>465</v>
      </c>
    </row>
    <row r="20" spans="1:19" ht="15.75" thickBot="1" x14ac:dyDescent="0.3">
      <c r="A20">
        <v>19</v>
      </c>
      <c r="B20" t="s">
        <v>646</v>
      </c>
      <c r="C20" t="s">
        <v>475</v>
      </c>
      <c r="D20">
        <v>70.989999999999995</v>
      </c>
      <c r="H20" s="14">
        <v>72</v>
      </c>
      <c r="I20" s="14">
        <v>78</v>
      </c>
      <c r="J20" s="13">
        <v>75</v>
      </c>
      <c r="K20" s="14">
        <v>127</v>
      </c>
      <c r="L20" s="13">
        <f>FREQUENCY(D2:D641,I20)</f>
        <v>442</v>
      </c>
      <c r="M20">
        <f t="shared" si="0"/>
        <v>325</v>
      </c>
      <c r="P20" t="s">
        <v>688</v>
      </c>
      <c r="Q20" s="1">
        <v>127</v>
      </c>
      <c r="R20">
        <f t="shared" si="1"/>
        <v>442</v>
      </c>
      <c r="S20">
        <f t="shared" si="2"/>
        <v>325</v>
      </c>
    </row>
    <row r="21" spans="1:19" ht="15.75" thickBot="1" x14ac:dyDescent="0.3">
      <c r="A21">
        <v>20</v>
      </c>
      <c r="B21" t="s">
        <v>645</v>
      </c>
      <c r="C21" t="s">
        <v>148</v>
      </c>
      <c r="D21">
        <v>55.79</v>
      </c>
      <c r="H21" s="1">
        <v>78</v>
      </c>
      <c r="I21" s="1">
        <v>84</v>
      </c>
      <c r="J21">
        <v>81</v>
      </c>
      <c r="K21" s="1">
        <v>109</v>
      </c>
      <c r="L21">
        <f>FREQUENCY(D2:D641,I21)</f>
        <v>551</v>
      </c>
      <c r="M21">
        <f t="shared" si="0"/>
        <v>198</v>
      </c>
      <c r="P21" t="s">
        <v>689</v>
      </c>
      <c r="Q21" s="1">
        <v>109</v>
      </c>
      <c r="R21">
        <f t="shared" si="1"/>
        <v>551</v>
      </c>
      <c r="S21">
        <f t="shared" si="2"/>
        <v>198</v>
      </c>
    </row>
    <row r="22" spans="1:19" ht="15.75" thickBot="1" x14ac:dyDescent="0.3">
      <c r="A22">
        <v>21</v>
      </c>
      <c r="B22" t="s">
        <v>644</v>
      </c>
      <c r="C22" t="s">
        <v>373</v>
      </c>
      <c r="D22">
        <v>87.02</v>
      </c>
      <c r="H22" s="1">
        <v>84</v>
      </c>
      <c r="I22" s="1">
        <v>90</v>
      </c>
      <c r="J22">
        <v>87</v>
      </c>
      <c r="K22" s="1">
        <v>67</v>
      </c>
      <c r="L22">
        <f>FREQUENCY(D2:D641,I22)</f>
        <v>618</v>
      </c>
      <c r="M22">
        <f t="shared" si="0"/>
        <v>89</v>
      </c>
      <c r="P22" t="s">
        <v>690</v>
      </c>
      <c r="Q22" s="1">
        <v>67</v>
      </c>
      <c r="R22">
        <f t="shared" si="1"/>
        <v>618</v>
      </c>
      <c r="S22">
        <f t="shared" si="2"/>
        <v>89</v>
      </c>
    </row>
    <row r="23" spans="1:19" ht="15.75" thickBot="1" x14ac:dyDescent="0.3">
      <c r="A23">
        <v>22</v>
      </c>
      <c r="B23" t="s">
        <v>643</v>
      </c>
      <c r="C23" t="s">
        <v>475</v>
      </c>
      <c r="D23">
        <v>67.400000000000006</v>
      </c>
      <c r="H23" s="1">
        <v>90</v>
      </c>
      <c r="I23" s="1">
        <v>96</v>
      </c>
      <c r="J23">
        <v>93</v>
      </c>
      <c r="K23" s="1">
        <v>17</v>
      </c>
      <c r="L23">
        <f>FREQUENCY(D2:D641,I23)</f>
        <v>635</v>
      </c>
      <c r="M23">
        <f t="shared" si="0"/>
        <v>22</v>
      </c>
      <c r="P23" t="s">
        <v>691</v>
      </c>
      <c r="Q23" s="1">
        <v>17</v>
      </c>
      <c r="R23">
        <f t="shared" si="1"/>
        <v>635</v>
      </c>
      <c r="S23">
        <f t="shared" si="2"/>
        <v>22</v>
      </c>
    </row>
    <row r="24" spans="1:19" ht="15.75" thickBot="1" x14ac:dyDescent="0.3">
      <c r="A24">
        <v>23</v>
      </c>
      <c r="B24" t="s">
        <v>642</v>
      </c>
      <c r="C24" t="s">
        <v>373</v>
      </c>
      <c r="D24">
        <v>83.31</v>
      </c>
      <c r="H24" s="1">
        <v>96</v>
      </c>
      <c r="I24" s="1">
        <v>102</v>
      </c>
      <c r="J24">
        <v>99</v>
      </c>
      <c r="K24" s="1">
        <v>5</v>
      </c>
      <c r="L24">
        <f>FREQUENCY(D2:D641,I24)</f>
        <v>640</v>
      </c>
      <c r="M24">
        <f t="shared" si="0"/>
        <v>5</v>
      </c>
      <c r="P24" t="s">
        <v>692</v>
      </c>
      <c r="Q24" s="1">
        <v>5</v>
      </c>
      <c r="R24">
        <f t="shared" si="1"/>
        <v>640</v>
      </c>
      <c r="S24">
        <f>S23-Q23</f>
        <v>5</v>
      </c>
    </row>
    <row r="25" spans="1:19" x14ac:dyDescent="0.25">
      <c r="A25">
        <v>24</v>
      </c>
      <c r="B25" t="s">
        <v>641</v>
      </c>
      <c r="C25" t="s">
        <v>148</v>
      </c>
      <c r="D25">
        <v>63.43</v>
      </c>
    </row>
    <row r="26" spans="1:19" x14ac:dyDescent="0.25">
      <c r="A26">
        <v>25</v>
      </c>
      <c r="B26" t="s">
        <v>640</v>
      </c>
      <c r="C26" t="s">
        <v>120</v>
      </c>
      <c r="D26">
        <v>73.48</v>
      </c>
    </row>
    <row r="27" spans="1:19" x14ac:dyDescent="0.25">
      <c r="A27">
        <v>26</v>
      </c>
      <c r="B27" t="s">
        <v>639</v>
      </c>
      <c r="C27" t="s">
        <v>199</v>
      </c>
      <c r="D27">
        <v>56.77</v>
      </c>
    </row>
    <row r="28" spans="1:19" x14ac:dyDescent="0.25">
      <c r="A28">
        <v>27</v>
      </c>
      <c r="B28" t="s">
        <v>638</v>
      </c>
      <c r="C28" t="s">
        <v>199</v>
      </c>
      <c r="D28">
        <v>78.069999999999993</v>
      </c>
    </row>
    <row r="29" spans="1:19" x14ac:dyDescent="0.25">
      <c r="A29">
        <v>28</v>
      </c>
      <c r="B29" t="s">
        <v>637</v>
      </c>
      <c r="C29" t="s">
        <v>194</v>
      </c>
      <c r="D29">
        <v>88.39</v>
      </c>
    </row>
    <row r="30" spans="1:19" x14ac:dyDescent="0.25">
      <c r="A30">
        <v>29</v>
      </c>
      <c r="B30" t="s">
        <v>636</v>
      </c>
      <c r="C30" t="s">
        <v>126</v>
      </c>
      <c r="D30">
        <v>90.18</v>
      </c>
    </row>
    <row r="31" spans="1:19" x14ac:dyDescent="0.25">
      <c r="A31">
        <v>30</v>
      </c>
      <c r="B31" t="s">
        <v>635</v>
      </c>
      <c r="C31" t="s">
        <v>199</v>
      </c>
      <c r="D31">
        <v>70.930000000000007</v>
      </c>
    </row>
    <row r="32" spans="1:19" x14ac:dyDescent="0.25">
      <c r="A32">
        <v>31</v>
      </c>
      <c r="B32" t="s">
        <v>634</v>
      </c>
      <c r="C32" t="s">
        <v>199</v>
      </c>
      <c r="D32">
        <v>77.290000000000006</v>
      </c>
    </row>
    <row r="33" spans="1:4" x14ac:dyDescent="0.25">
      <c r="A33">
        <v>32</v>
      </c>
      <c r="B33" t="s">
        <v>633</v>
      </c>
      <c r="C33" t="s">
        <v>199</v>
      </c>
      <c r="D33">
        <v>79.650000000000006</v>
      </c>
    </row>
    <row r="34" spans="1:4" x14ac:dyDescent="0.25">
      <c r="A34">
        <v>33</v>
      </c>
      <c r="B34" t="s">
        <v>632</v>
      </c>
      <c r="C34" t="s">
        <v>194</v>
      </c>
      <c r="D34">
        <v>79.05</v>
      </c>
    </row>
    <row r="35" spans="1:4" x14ac:dyDescent="0.25">
      <c r="A35">
        <v>34</v>
      </c>
      <c r="B35" t="s">
        <v>631</v>
      </c>
      <c r="C35" t="s">
        <v>475</v>
      </c>
      <c r="D35">
        <v>73.739999999999995</v>
      </c>
    </row>
    <row r="36" spans="1:4" x14ac:dyDescent="0.25">
      <c r="A36">
        <v>35</v>
      </c>
      <c r="B36" t="s">
        <v>630</v>
      </c>
      <c r="C36" t="s">
        <v>373</v>
      </c>
      <c r="D36">
        <v>86.31</v>
      </c>
    </row>
    <row r="37" spans="1:4" x14ac:dyDescent="0.25">
      <c r="A37">
        <v>36</v>
      </c>
      <c r="B37" t="s">
        <v>629</v>
      </c>
      <c r="C37" t="s">
        <v>199</v>
      </c>
      <c r="D37">
        <v>71.55</v>
      </c>
    </row>
    <row r="38" spans="1:4" x14ac:dyDescent="0.25">
      <c r="A38">
        <v>37</v>
      </c>
      <c r="B38" t="s">
        <v>628</v>
      </c>
      <c r="C38" t="s">
        <v>148</v>
      </c>
      <c r="D38">
        <v>58.62</v>
      </c>
    </row>
    <row r="39" spans="1:4" x14ac:dyDescent="0.25">
      <c r="A39">
        <v>38</v>
      </c>
      <c r="B39" t="s">
        <v>627</v>
      </c>
      <c r="C39" t="s">
        <v>199</v>
      </c>
      <c r="D39">
        <v>61.12</v>
      </c>
    </row>
    <row r="40" spans="1:4" x14ac:dyDescent="0.25">
      <c r="A40">
        <v>39</v>
      </c>
      <c r="B40" t="s">
        <v>626</v>
      </c>
      <c r="C40" t="s">
        <v>199</v>
      </c>
      <c r="D40">
        <v>58.49</v>
      </c>
    </row>
    <row r="41" spans="1:4" x14ac:dyDescent="0.25">
      <c r="A41">
        <v>40</v>
      </c>
      <c r="B41" t="s">
        <v>625</v>
      </c>
      <c r="C41" t="s">
        <v>199</v>
      </c>
      <c r="D41">
        <v>70.83</v>
      </c>
    </row>
    <row r="42" spans="1:4" x14ac:dyDescent="0.25">
      <c r="A42">
        <v>41</v>
      </c>
      <c r="B42" t="s">
        <v>624</v>
      </c>
      <c r="C42" t="s">
        <v>199</v>
      </c>
      <c r="D42">
        <v>71.58</v>
      </c>
    </row>
    <row r="43" spans="1:4" x14ac:dyDescent="0.25">
      <c r="A43">
        <v>42</v>
      </c>
      <c r="B43" t="s">
        <v>623</v>
      </c>
      <c r="C43" t="s">
        <v>148</v>
      </c>
      <c r="D43">
        <v>63.67</v>
      </c>
    </row>
    <row r="44" spans="1:4" x14ac:dyDescent="0.25">
      <c r="A44">
        <v>43</v>
      </c>
      <c r="B44" t="s">
        <v>622</v>
      </c>
      <c r="C44" t="s">
        <v>194</v>
      </c>
      <c r="D44">
        <v>77.02</v>
      </c>
    </row>
    <row r="45" spans="1:4" x14ac:dyDescent="0.25">
      <c r="A45">
        <v>44</v>
      </c>
      <c r="B45" t="s">
        <v>621</v>
      </c>
      <c r="C45" t="s">
        <v>475</v>
      </c>
      <c r="D45">
        <v>66.91</v>
      </c>
    </row>
    <row r="46" spans="1:4" x14ac:dyDescent="0.25">
      <c r="A46">
        <v>45</v>
      </c>
      <c r="B46" t="s">
        <v>620</v>
      </c>
      <c r="C46" t="s">
        <v>148</v>
      </c>
      <c r="D46">
        <v>61.86</v>
      </c>
    </row>
    <row r="47" spans="1:4" x14ac:dyDescent="0.25">
      <c r="A47">
        <v>46</v>
      </c>
      <c r="B47" t="s">
        <v>619</v>
      </c>
      <c r="C47" t="s">
        <v>194</v>
      </c>
      <c r="D47">
        <v>78.2</v>
      </c>
    </row>
    <row r="48" spans="1:4" x14ac:dyDescent="0.25">
      <c r="A48">
        <v>47</v>
      </c>
      <c r="B48" t="s">
        <v>618</v>
      </c>
      <c r="C48" t="s">
        <v>475</v>
      </c>
      <c r="D48">
        <v>71.53</v>
      </c>
    </row>
    <row r="49" spans="1:4" x14ac:dyDescent="0.25">
      <c r="A49">
        <v>48</v>
      </c>
      <c r="B49" t="s">
        <v>617</v>
      </c>
      <c r="C49" t="s">
        <v>67</v>
      </c>
      <c r="D49">
        <v>78.92</v>
      </c>
    </row>
    <row r="50" spans="1:4" x14ac:dyDescent="0.25">
      <c r="A50">
        <v>49</v>
      </c>
      <c r="B50" t="s">
        <v>616</v>
      </c>
      <c r="C50" t="s">
        <v>199</v>
      </c>
      <c r="D50">
        <v>69.12</v>
      </c>
    </row>
    <row r="51" spans="1:4" x14ac:dyDescent="0.25">
      <c r="A51">
        <v>50</v>
      </c>
      <c r="B51" t="s">
        <v>615</v>
      </c>
      <c r="C51" t="s">
        <v>186</v>
      </c>
      <c r="D51">
        <v>93.57</v>
      </c>
    </row>
    <row r="52" spans="1:4" x14ac:dyDescent="0.25">
      <c r="A52">
        <v>51</v>
      </c>
      <c r="B52" t="s">
        <v>614</v>
      </c>
      <c r="C52" t="s">
        <v>199</v>
      </c>
      <c r="D52">
        <v>64.569999999999993</v>
      </c>
    </row>
    <row r="53" spans="1:4" x14ac:dyDescent="0.25">
      <c r="A53">
        <v>52</v>
      </c>
      <c r="B53" t="s">
        <v>613</v>
      </c>
      <c r="C53" t="s">
        <v>475</v>
      </c>
      <c r="D53">
        <v>63.57</v>
      </c>
    </row>
    <row r="54" spans="1:4" x14ac:dyDescent="0.25">
      <c r="A54">
        <v>53</v>
      </c>
      <c r="B54" t="s">
        <v>612</v>
      </c>
      <c r="C54" t="s">
        <v>42</v>
      </c>
      <c r="D54">
        <v>75.56</v>
      </c>
    </row>
    <row r="55" spans="1:4" x14ac:dyDescent="0.25">
      <c r="A55">
        <v>54</v>
      </c>
      <c r="B55" t="s">
        <v>611</v>
      </c>
      <c r="C55" t="s">
        <v>475</v>
      </c>
      <c r="D55">
        <v>59.97</v>
      </c>
    </row>
    <row r="56" spans="1:4" x14ac:dyDescent="0.25">
      <c r="A56">
        <v>55</v>
      </c>
      <c r="B56" t="s">
        <v>610</v>
      </c>
      <c r="C56" t="s">
        <v>475</v>
      </c>
      <c r="D56">
        <v>55.04</v>
      </c>
    </row>
    <row r="57" spans="1:4" x14ac:dyDescent="0.25">
      <c r="A57">
        <v>56</v>
      </c>
      <c r="B57" t="s">
        <v>609</v>
      </c>
      <c r="C57" t="s">
        <v>199</v>
      </c>
      <c r="D57">
        <v>60.56</v>
      </c>
    </row>
    <row r="58" spans="1:4" x14ac:dyDescent="0.25">
      <c r="A58">
        <v>57</v>
      </c>
      <c r="B58" t="s">
        <v>608</v>
      </c>
      <c r="C58" t="s">
        <v>126</v>
      </c>
      <c r="D58">
        <v>84.49</v>
      </c>
    </row>
    <row r="59" spans="1:4" x14ac:dyDescent="0.25">
      <c r="A59">
        <v>58</v>
      </c>
      <c r="B59" t="s">
        <v>607</v>
      </c>
      <c r="C59" t="s">
        <v>373</v>
      </c>
      <c r="D59">
        <v>61.73</v>
      </c>
    </row>
    <row r="60" spans="1:4" x14ac:dyDescent="0.25">
      <c r="A60">
        <v>59</v>
      </c>
      <c r="B60" t="s">
        <v>606</v>
      </c>
      <c r="C60" t="s">
        <v>148</v>
      </c>
      <c r="D60">
        <v>65.959999999999994</v>
      </c>
    </row>
    <row r="61" spans="1:4" x14ac:dyDescent="0.25">
      <c r="A61">
        <v>60</v>
      </c>
      <c r="B61" t="s">
        <v>605</v>
      </c>
      <c r="C61" t="s">
        <v>475</v>
      </c>
      <c r="D61">
        <v>83.25</v>
      </c>
    </row>
    <row r="62" spans="1:4" x14ac:dyDescent="0.25">
      <c r="A62">
        <v>61</v>
      </c>
      <c r="B62" t="s">
        <v>604</v>
      </c>
      <c r="C62" t="s">
        <v>148</v>
      </c>
      <c r="D62">
        <v>56.56</v>
      </c>
    </row>
    <row r="63" spans="1:4" x14ac:dyDescent="0.25">
      <c r="A63">
        <v>62</v>
      </c>
      <c r="B63" t="s">
        <v>603</v>
      </c>
      <c r="C63" t="s">
        <v>475</v>
      </c>
      <c r="D63">
        <v>74.63</v>
      </c>
    </row>
    <row r="64" spans="1:4" x14ac:dyDescent="0.25">
      <c r="A64">
        <v>63</v>
      </c>
      <c r="B64" t="s">
        <v>602</v>
      </c>
      <c r="C64" t="s">
        <v>126</v>
      </c>
      <c r="D64">
        <v>79.17</v>
      </c>
    </row>
    <row r="65" spans="1:4" x14ac:dyDescent="0.25">
      <c r="A65">
        <v>64</v>
      </c>
      <c r="B65" t="s">
        <v>601</v>
      </c>
      <c r="C65" t="s">
        <v>148</v>
      </c>
      <c r="D65">
        <v>55.7</v>
      </c>
    </row>
    <row r="66" spans="1:4" x14ac:dyDescent="0.25">
      <c r="A66">
        <v>65</v>
      </c>
      <c r="B66" t="s">
        <v>600</v>
      </c>
      <c r="C66" t="s">
        <v>194</v>
      </c>
      <c r="D66">
        <v>81.510000000000005</v>
      </c>
    </row>
    <row r="67" spans="1:4" x14ac:dyDescent="0.25">
      <c r="A67">
        <v>66</v>
      </c>
      <c r="B67" t="s">
        <v>599</v>
      </c>
      <c r="C67" t="s">
        <v>373</v>
      </c>
      <c r="D67">
        <v>73.25</v>
      </c>
    </row>
    <row r="68" spans="1:4" x14ac:dyDescent="0.25">
      <c r="A68">
        <v>67</v>
      </c>
      <c r="B68" t="s">
        <v>598</v>
      </c>
      <c r="C68" t="s">
        <v>67</v>
      </c>
      <c r="D68">
        <v>80.959999999999994</v>
      </c>
    </row>
    <row r="69" spans="1:4" x14ac:dyDescent="0.25">
      <c r="A69">
        <v>68</v>
      </c>
      <c r="B69" t="s">
        <v>597</v>
      </c>
      <c r="C69" t="s">
        <v>199</v>
      </c>
      <c r="D69">
        <v>69.27</v>
      </c>
    </row>
    <row r="70" spans="1:4" x14ac:dyDescent="0.25">
      <c r="A70">
        <v>69</v>
      </c>
      <c r="B70" t="s">
        <v>596</v>
      </c>
      <c r="C70" t="s">
        <v>475</v>
      </c>
      <c r="D70">
        <v>64.150000000000006</v>
      </c>
    </row>
    <row r="71" spans="1:4" x14ac:dyDescent="0.25">
      <c r="A71">
        <v>70</v>
      </c>
      <c r="B71" t="s">
        <v>595</v>
      </c>
      <c r="C71" t="s">
        <v>126</v>
      </c>
      <c r="D71">
        <v>84.03</v>
      </c>
    </row>
    <row r="72" spans="1:4" x14ac:dyDescent="0.25">
      <c r="A72">
        <v>71</v>
      </c>
      <c r="B72" t="s">
        <v>500</v>
      </c>
      <c r="C72" t="s">
        <v>194</v>
      </c>
      <c r="D72">
        <v>79.02</v>
      </c>
    </row>
    <row r="73" spans="1:4" x14ac:dyDescent="0.25">
      <c r="A73">
        <v>72</v>
      </c>
      <c r="B73" t="s">
        <v>594</v>
      </c>
      <c r="C73" t="s">
        <v>158</v>
      </c>
      <c r="D73">
        <v>65.94</v>
      </c>
    </row>
    <row r="74" spans="1:4" x14ac:dyDescent="0.25">
      <c r="A74">
        <v>73</v>
      </c>
      <c r="B74" t="s">
        <v>593</v>
      </c>
      <c r="C74" t="s">
        <v>199</v>
      </c>
      <c r="D74">
        <v>68.48</v>
      </c>
    </row>
    <row r="75" spans="1:4" x14ac:dyDescent="0.25">
      <c r="A75">
        <v>74</v>
      </c>
      <c r="B75" t="s">
        <v>592</v>
      </c>
      <c r="C75" t="s">
        <v>199</v>
      </c>
      <c r="D75">
        <v>51.29</v>
      </c>
    </row>
    <row r="76" spans="1:4" x14ac:dyDescent="0.25">
      <c r="A76">
        <v>75</v>
      </c>
      <c r="B76" t="s">
        <v>591</v>
      </c>
      <c r="C76" t="s">
        <v>199</v>
      </c>
      <c r="D76">
        <v>75.599999999999994</v>
      </c>
    </row>
    <row r="77" spans="1:4" x14ac:dyDescent="0.25">
      <c r="A77">
        <v>76</v>
      </c>
      <c r="B77" t="s">
        <v>590</v>
      </c>
      <c r="C77" t="s">
        <v>158</v>
      </c>
      <c r="D77">
        <v>70.72</v>
      </c>
    </row>
    <row r="78" spans="1:4" x14ac:dyDescent="0.25">
      <c r="A78">
        <v>77</v>
      </c>
      <c r="B78" t="s">
        <v>589</v>
      </c>
      <c r="C78" t="s">
        <v>199</v>
      </c>
      <c r="D78">
        <v>67.52</v>
      </c>
    </row>
    <row r="79" spans="1:4" x14ac:dyDescent="0.25">
      <c r="A79">
        <v>78</v>
      </c>
      <c r="B79" t="s">
        <v>588</v>
      </c>
      <c r="C79" t="s">
        <v>48</v>
      </c>
      <c r="D79">
        <v>84.45</v>
      </c>
    </row>
    <row r="80" spans="1:4" x14ac:dyDescent="0.25">
      <c r="A80">
        <v>79</v>
      </c>
      <c r="B80" t="s">
        <v>587</v>
      </c>
      <c r="C80" t="s">
        <v>199</v>
      </c>
      <c r="D80">
        <v>71.78</v>
      </c>
    </row>
    <row r="81" spans="1:4" x14ac:dyDescent="0.25">
      <c r="A81">
        <v>80</v>
      </c>
      <c r="B81" t="s">
        <v>586</v>
      </c>
      <c r="C81" t="s">
        <v>373</v>
      </c>
      <c r="D81">
        <v>70.260000000000005</v>
      </c>
    </row>
    <row r="82" spans="1:4" x14ac:dyDescent="0.25">
      <c r="A82">
        <v>81</v>
      </c>
      <c r="B82" t="s">
        <v>585</v>
      </c>
      <c r="C82" t="s">
        <v>199</v>
      </c>
      <c r="D82">
        <v>65.25</v>
      </c>
    </row>
    <row r="83" spans="1:4" x14ac:dyDescent="0.25">
      <c r="A83">
        <v>82</v>
      </c>
      <c r="B83" t="s">
        <v>584</v>
      </c>
      <c r="C83" t="s">
        <v>85</v>
      </c>
      <c r="D83">
        <v>71.09</v>
      </c>
    </row>
    <row r="84" spans="1:4" x14ac:dyDescent="0.25">
      <c r="A84">
        <v>83</v>
      </c>
      <c r="B84" t="s">
        <v>583</v>
      </c>
      <c r="C84" t="s">
        <v>475</v>
      </c>
      <c r="D84">
        <v>65.11</v>
      </c>
    </row>
    <row r="85" spans="1:4" x14ac:dyDescent="0.25">
      <c r="A85">
        <v>84</v>
      </c>
      <c r="B85" t="s">
        <v>582</v>
      </c>
      <c r="C85" t="s">
        <v>373</v>
      </c>
      <c r="D85">
        <v>70.680000000000007</v>
      </c>
    </row>
    <row r="86" spans="1:4" x14ac:dyDescent="0.25">
      <c r="A86">
        <v>85</v>
      </c>
      <c r="B86" t="s">
        <v>581</v>
      </c>
      <c r="C86" t="s">
        <v>199</v>
      </c>
      <c r="D86">
        <v>68.88</v>
      </c>
    </row>
    <row r="87" spans="1:4" x14ac:dyDescent="0.25">
      <c r="A87">
        <v>86</v>
      </c>
      <c r="B87" t="s">
        <v>580</v>
      </c>
      <c r="C87" t="s">
        <v>136</v>
      </c>
      <c r="D87">
        <v>82.2</v>
      </c>
    </row>
    <row r="88" spans="1:4" x14ac:dyDescent="0.25">
      <c r="A88">
        <v>87</v>
      </c>
      <c r="B88" t="s">
        <v>579</v>
      </c>
      <c r="C88" t="s">
        <v>148</v>
      </c>
      <c r="D88">
        <v>66.599999999999994</v>
      </c>
    </row>
    <row r="89" spans="1:4" x14ac:dyDescent="0.25">
      <c r="A89">
        <v>88</v>
      </c>
      <c r="B89" t="s">
        <v>578</v>
      </c>
      <c r="C89" t="s">
        <v>475</v>
      </c>
      <c r="D89">
        <v>64.2</v>
      </c>
    </row>
    <row r="90" spans="1:4" x14ac:dyDescent="0.25">
      <c r="A90">
        <v>89</v>
      </c>
      <c r="B90" t="s">
        <v>577</v>
      </c>
      <c r="C90" t="s">
        <v>199</v>
      </c>
      <c r="D90">
        <v>49.36</v>
      </c>
    </row>
    <row r="91" spans="1:4" x14ac:dyDescent="0.25">
      <c r="A91">
        <v>90</v>
      </c>
      <c r="B91" t="s">
        <v>576</v>
      </c>
      <c r="C91" t="s">
        <v>126</v>
      </c>
      <c r="D91">
        <v>72.86</v>
      </c>
    </row>
    <row r="92" spans="1:4" x14ac:dyDescent="0.25">
      <c r="A92">
        <v>91</v>
      </c>
      <c r="B92" t="s">
        <v>575</v>
      </c>
      <c r="C92" t="s">
        <v>199</v>
      </c>
      <c r="D92">
        <v>70.489999999999995</v>
      </c>
    </row>
    <row r="93" spans="1:4" x14ac:dyDescent="0.25">
      <c r="A93">
        <v>92</v>
      </c>
      <c r="B93" t="s">
        <v>574</v>
      </c>
      <c r="C93" t="s">
        <v>126</v>
      </c>
      <c r="D93">
        <v>71.88</v>
      </c>
    </row>
    <row r="94" spans="1:4" x14ac:dyDescent="0.25">
      <c r="A94">
        <v>93</v>
      </c>
      <c r="B94" t="s">
        <v>573</v>
      </c>
      <c r="C94" t="s">
        <v>126</v>
      </c>
      <c r="D94">
        <v>83.98</v>
      </c>
    </row>
    <row r="95" spans="1:4" x14ac:dyDescent="0.25">
      <c r="A95">
        <v>94</v>
      </c>
      <c r="B95" t="s">
        <v>572</v>
      </c>
      <c r="C95" t="s">
        <v>199</v>
      </c>
      <c r="D95">
        <v>72.84</v>
      </c>
    </row>
    <row r="96" spans="1:4" x14ac:dyDescent="0.25">
      <c r="A96">
        <v>95</v>
      </c>
      <c r="B96" t="s">
        <v>571</v>
      </c>
      <c r="C96" t="s">
        <v>199</v>
      </c>
      <c r="D96">
        <v>58.71</v>
      </c>
    </row>
    <row r="97" spans="1:16" x14ac:dyDescent="0.25">
      <c r="A97">
        <v>96</v>
      </c>
      <c r="B97" t="s">
        <v>570</v>
      </c>
      <c r="C97" t="s">
        <v>148</v>
      </c>
      <c r="D97">
        <v>52.05</v>
      </c>
    </row>
    <row r="98" spans="1:16" x14ac:dyDescent="0.25">
      <c r="A98">
        <v>97</v>
      </c>
      <c r="B98" t="s">
        <v>569</v>
      </c>
      <c r="C98" t="s">
        <v>199</v>
      </c>
      <c r="D98">
        <v>67.25</v>
      </c>
      <c r="G98" s="15"/>
    </row>
    <row r="99" spans="1:16" ht="21" x14ac:dyDescent="0.35">
      <c r="A99">
        <v>98</v>
      </c>
      <c r="B99" t="s">
        <v>568</v>
      </c>
      <c r="C99" t="s">
        <v>475</v>
      </c>
      <c r="D99">
        <v>63.08</v>
      </c>
      <c r="H99" s="9" t="s">
        <v>693</v>
      </c>
    </row>
    <row r="100" spans="1:16" x14ac:dyDescent="0.25">
      <c r="A100">
        <v>99</v>
      </c>
      <c r="B100" t="s">
        <v>567</v>
      </c>
      <c r="C100" t="s">
        <v>194</v>
      </c>
      <c r="D100">
        <v>75.45</v>
      </c>
    </row>
    <row r="101" spans="1:16" ht="15.75" x14ac:dyDescent="0.25">
      <c r="A101">
        <v>100</v>
      </c>
      <c r="B101" t="s">
        <v>566</v>
      </c>
      <c r="C101" t="s">
        <v>42</v>
      </c>
      <c r="D101">
        <v>79.06</v>
      </c>
      <c r="F101" s="18" t="s">
        <v>719</v>
      </c>
      <c r="G101" s="19" t="s">
        <v>717</v>
      </c>
      <c r="H101" s="18">
        <f>AVERAGE(D2:D641)</f>
        <v>72.308421874999965</v>
      </c>
      <c r="I101" s="41"/>
      <c r="J101" s="19" t="s">
        <v>718</v>
      </c>
      <c r="K101" s="18">
        <f>GEOMEAN(D2:D641)</f>
        <v>71.515729396499282</v>
      </c>
      <c r="L101" s="41"/>
      <c r="M101" s="19" t="s">
        <v>716</v>
      </c>
      <c r="N101" s="18">
        <f>HARMEAN(D2:D641)</f>
        <v>70.681256492719072</v>
      </c>
    </row>
    <row r="102" spans="1:16" x14ac:dyDescent="0.25">
      <c r="A102">
        <v>101</v>
      </c>
      <c r="B102" t="s">
        <v>565</v>
      </c>
      <c r="C102" t="s">
        <v>148</v>
      </c>
      <c r="D102">
        <v>69.45</v>
      </c>
    </row>
    <row r="103" spans="1:16" x14ac:dyDescent="0.25">
      <c r="A103">
        <v>102</v>
      </c>
      <c r="B103" t="s">
        <v>564</v>
      </c>
      <c r="C103" t="s">
        <v>158</v>
      </c>
      <c r="D103">
        <v>62.8</v>
      </c>
    </row>
    <row r="104" spans="1:16" x14ac:dyDescent="0.25">
      <c r="A104">
        <v>103</v>
      </c>
      <c r="B104" t="s">
        <v>563</v>
      </c>
      <c r="C104" t="s">
        <v>186</v>
      </c>
      <c r="D104">
        <v>93.02</v>
      </c>
    </row>
    <row r="105" spans="1:16" x14ac:dyDescent="0.25">
      <c r="A105">
        <v>104</v>
      </c>
      <c r="B105" t="s">
        <v>562</v>
      </c>
      <c r="C105" t="s">
        <v>186</v>
      </c>
      <c r="D105">
        <v>95.89</v>
      </c>
    </row>
    <row r="106" spans="1:16" x14ac:dyDescent="0.25">
      <c r="A106">
        <v>105</v>
      </c>
      <c r="B106" t="s">
        <v>561</v>
      </c>
      <c r="C106" t="s">
        <v>128</v>
      </c>
      <c r="D106">
        <v>80.87</v>
      </c>
    </row>
    <row r="107" spans="1:16" ht="18.75" x14ac:dyDescent="0.3">
      <c r="A107">
        <v>106</v>
      </c>
      <c r="B107" t="s">
        <v>560</v>
      </c>
      <c r="C107" t="s">
        <v>148</v>
      </c>
      <c r="D107">
        <v>51.08</v>
      </c>
      <c r="H107" s="10" t="s">
        <v>694</v>
      </c>
      <c r="L107" s="10" t="s">
        <v>703</v>
      </c>
    </row>
    <row r="108" spans="1:16" ht="16.5" thickBot="1" x14ac:dyDescent="0.3">
      <c r="A108">
        <v>107</v>
      </c>
      <c r="B108" t="s">
        <v>559</v>
      </c>
      <c r="C108" t="s">
        <v>199</v>
      </c>
      <c r="D108">
        <v>61.75</v>
      </c>
      <c r="G108" s="4" t="s">
        <v>695</v>
      </c>
      <c r="H108" s="4" t="s">
        <v>696</v>
      </c>
      <c r="I108" s="4" t="s">
        <v>697</v>
      </c>
      <c r="J108" s="4" t="s">
        <v>698</v>
      </c>
      <c r="L108" s="4" t="s">
        <v>695</v>
      </c>
      <c r="M108" s="4" t="s">
        <v>696</v>
      </c>
      <c r="N108" s="4" t="s">
        <v>697</v>
      </c>
      <c r="O108" s="4" t="s">
        <v>704</v>
      </c>
      <c r="P108" s="4" t="s">
        <v>705</v>
      </c>
    </row>
    <row r="109" spans="1:16" ht="15.75" thickBot="1" x14ac:dyDescent="0.3">
      <c r="A109">
        <v>108</v>
      </c>
      <c r="B109" t="s">
        <v>558</v>
      </c>
      <c r="C109" t="s">
        <v>199</v>
      </c>
      <c r="D109">
        <v>70.94</v>
      </c>
      <c r="G109" t="s">
        <v>682</v>
      </c>
      <c r="H109">
        <v>39</v>
      </c>
      <c r="I109" s="1">
        <v>2</v>
      </c>
      <c r="J109">
        <f>H109*I109</f>
        <v>78</v>
      </c>
      <c r="L109" t="s">
        <v>682</v>
      </c>
      <c r="M109">
        <v>39</v>
      </c>
      <c r="N109" s="1">
        <v>2</v>
      </c>
      <c r="O109">
        <f>LOG(M109)</f>
        <v>1.5910646070264991</v>
      </c>
      <c r="P109">
        <f>O109*N109</f>
        <v>3.1821292140529982</v>
      </c>
    </row>
    <row r="110" spans="1:16" ht="15.75" thickBot="1" x14ac:dyDescent="0.3">
      <c r="A110">
        <v>109</v>
      </c>
      <c r="B110" t="s">
        <v>197</v>
      </c>
      <c r="C110" t="s">
        <v>199</v>
      </c>
      <c r="D110">
        <v>70.09</v>
      </c>
      <c r="G110" t="s">
        <v>683</v>
      </c>
      <c r="H110">
        <v>45</v>
      </c>
      <c r="I110" s="1">
        <v>4</v>
      </c>
      <c r="J110">
        <f t="shared" ref="J110:J112" si="3">H110*I110</f>
        <v>180</v>
      </c>
      <c r="L110" t="s">
        <v>683</v>
      </c>
      <c r="M110">
        <v>45</v>
      </c>
      <c r="N110" s="1">
        <v>4</v>
      </c>
      <c r="O110">
        <f t="shared" ref="O110:O119" si="4">LOG(M110)</f>
        <v>1.6532125137753437</v>
      </c>
      <c r="P110">
        <f t="shared" ref="P110:P119" si="5">O110*N110</f>
        <v>6.6128500551013749</v>
      </c>
    </row>
    <row r="111" spans="1:16" ht="15.75" thickBot="1" x14ac:dyDescent="0.3">
      <c r="A111">
        <v>110</v>
      </c>
      <c r="B111" t="s">
        <v>557</v>
      </c>
      <c r="C111" t="s">
        <v>186</v>
      </c>
      <c r="D111">
        <v>95.08</v>
      </c>
      <c r="G111" t="s">
        <v>684</v>
      </c>
      <c r="H111">
        <v>51</v>
      </c>
      <c r="I111" s="1">
        <v>22</v>
      </c>
      <c r="J111">
        <f t="shared" si="3"/>
        <v>1122</v>
      </c>
      <c r="L111" t="s">
        <v>684</v>
      </c>
      <c r="M111">
        <v>51</v>
      </c>
      <c r="N111" s="1">
        <v>22</v>
      </c>
      <c r="O111">
        <f t="shared" si="4"/>
        <v>1.7075701760979363</v>
      </c>
      <c r="P111">
        <f t="shared" si="5"/>
        <v>37.566543874154597</v>
      </c>
    </row>
    <row r="112" spans="1:16" ht="15.75" thickBot="1" x14ac:dyDescent="0.3">
      <c r="A112">
        <v>111</v>
      </c>
      <c r="B112" t="s">
        <v>556</v>
      </c>
      <c r="C112" t="s">
        <v>67</v>
      </c>
      <c r="D112">
        <v>65.319999999999993</v>
      </c>
      <c r="G112" t="s">
        <v>685</v>
      </c>
      <c r="H112">
        <v>57</v>
      </c>
      <c r="I112" s="1">
        <v>50</v>
      </c>
      <c r="J112">
        <f t="shared" si="3"/>
        <v>2850</v>
      </c>
      <c r="L112" t="s">
        <v>685</v>
      </c>
      <c r="M112">
        <v>57</v>
      </c>
      <c r="N112" s="1">
        <v>50</v>
      </c>
      <c r="O112">
        <f t="shared" si="4"/>
        <v>1.7558748556724915</v>
      </c>
      <c r="P112">
        <f t="shared" si="5"/>
        <v>87.793742783624566</v>
      </c>
    </row>
    <row r="113" spans="1:16" ht="15.75" thickBot="1" x14ac:dyDescent="0.3">
      <c r="A113">
        <v>112</v>
      </c>
      <c r="B113" t="s">
        <v>555</v>
      </c>
      <c r="C113" t="s">
        <v>199</v>
      </c>
      <c r="D113">
        <v>66.37</v>
      </c>
      <c r="G113" t="s">
        <v>686</v>
      </c>
      <c r="H113">
        <v>63</v>
      </c>
      <c r="I113" s="1">
        <v>97</v>
      </c>
      <c r="J113">
        <f t="shared" ref="J113:J119" si="6">H113*I113</f>
        <v>6111</v>
      </c>
      <c r="L113" t="s">
        <v>686</v>
      </c>
      <c r="M113">
        <v>63</v>
      </c>
      <c r="N113" s="1">
        <v>97</v>
      </c>
      <c r="O113">
        <f t="shared" si="4"/>
        <v>1.7993405494535817</v>
      </c>
      <c r="P113">
        <f t="shared" si="5"/>
        <v>174.53603329699743</v>
      </c>
    </row>
    <row r="114" spans="1:16" ht="15.75" thickBot="1" x14ac:dyDescent="0.3">
      <c r="A114">
        <v>113</v>
      </c>
      <c r="B114" t="s">
        <v>554</v>
      </c>
      <c r="C114" t="s">
        <v>199</v>
      </c>
      <c r="D114">
        <v>71.13</v>
      </c>
      <c r="G114" t="s">
        <v>687</v>
      </c>
      <c r="H114">
        <v>69</v>
      </c>
      <c r="I114" s="1">
        <v>140</v>
      </c>
      <c r="J114">
        <f t="shared" si="6"/>
        <v>9660</v>
      </c>
      <c r="L114" t="s">
        <v>687</v>
      </c>
      <c r="M114">
        <v>69</v>
      </c>
      <c r="N114" s="1">
        <v>140</v>
      </c>
      <c r="O114">
        <f t="shared" si="4"/>
        <v>1.8388490907372552</v>
      </c>
      <c r="P114">
        <f t="shared" si="5"/>
        <v>257.43887270321574</v>
      </c>
    </row>
    <row r="115" spans="1:16" ht="15.75" thickBot="1" x14ac:dyDescent="0.3">
      <c r="A115">
        <v>114</v>
      </c>
      <c r="B115" t="s">
        <v>553</v>
      </c>
      <c r="C115" t="s">
        <v>186</v>
      </c>
      <c r="D115">
        <v>95.08</v>
      </c>
      <c r="G115" t="s">
        <v>688</v>
      </c>
      <c r="H115" s="13">
        <v>75</v>
      </c>
      <c r="I115" s="14">
        <v>127</v>
      </c>
      <c r="J115">
        <f t="shared" si="6"/>
        <v>9525</v>
      </c>
      <c r="L115" t="s">
        <v>688</v>
      </c>
      <c r="M115" s="13">
        <v>75</v>
      </c>
      <c r="N115" s="14">
        <v>127</v>
      </c>
      <c r="O115">
        <f t="shared" si="4"/>
        <v>1.8750612633917001</v>
      </c>
      <c r="P115">
        <f t="shared" si="5"/>
        <v>238.13278045074591</v>
      </c>
    </row>
    <row r="116" spans="1:16" ht="15.75" thickBot="1" x14ac:dyDescent="0.3">
      <c r="A116">
        <v>115</v>
      </c>
      <c r="B116" t="s">
        <v>552</v>
      </c>
      <c r="C116" t="s">
        <v>194</v>
      </c>
      <c r="D116">
        <v>89.21</v>
      </c>
      <c r="G116" t="s">
        <v>689</v>
      </c>
      <c r="H116">
        <v>81</v>
      </c>
      <c r="I116" s="1">
        <v>109</v>
      </c>
      <c r="J116">
        <f t="shared" si="6"/>
        <v>8829</v>
      </c>
      <c r="L116" t="s">
        <v>689</v>
      </c>
      <c r="M116">
        <v>81</v>
      </c>
      <c r="N116" s="1">
        <v>109</v>
      </c>
      <c r="O116">
        <f t="shared" si="4"/>
        <v>1.9084850188786497</v>
      </c>
      <c r="P116">
        <f t="shared" si="5"/>
        <v>208.02486705777281</v>
      </c>
    </row>
    <row r="117" spans="1:16" ht="15.75" thickBot="1" x14ac:dyDescent="0.3">
      <c r="A117">
        <v>116</v>
      </c>
      <c r="B117" t="s">
        <v>551</v>
      </c>
      <c r="C117" t="s">
        <v>126</v>
      </c>
      <c r="D117">
        <v>82.5</v>
      </c>
      <c r="G117" t="s">
        <v>690</v>
      </c>
      <c r="H117">
        <v>87</v>
      </c>
      <c r="I117" s="1">
        <v>67</v>
      </c>
      <c r="J117">
        <f t="shared" si="6"/>
        <v>5829</v>
      </c>
      <c r="L117" t="s">
        <v>690</v>
      </c>
      <c r="M117">
        <v>87</v>
      </c>
      <c r="N117" s="1">
        <v>67</v>
      </c>
      <c r="O117">
        <f t="shared" si="4"/>
        <v>1.9395192526186185</v>
      </c>
      <c r="P117">
        <f t="shared" si="5"/>
        <v>129.94778992544744</v>
      </c>
    </row>
    <row r="118" spans="1:16" ht="15.75" thickBot="1" x14ac:dyDescent="0.3">
      <c r="A118">
        <v>117</v>
      </c>
      <c r="B118" t="s">
        <v>550</v>
      </c>
      <c r="C118" t="s">
        <v>148</v>
      </c>
      <c r="D118">
        <v>52.24</v>
      </c>
      <c r="G118" t="s">
        <v>691</v>
      </c>
      <c r="H118">
        <v>93</v>
      </c>
      <c r="I118" s="1">
        <v>17</v>
      </c>
      <c r="J118">
        <f t="shared" si="6"/>
        <v>1581</v>
      </c>
      <c r="L118" t="s">
        <v>691</v>
      </c>
      <c r="M118">
        <v>93</v>
      </c>
      <c r="N118" s="1">
        <v>17</v>
      </c>
      <c r="O118">
        <f t="shared" si="4"/>
        <v>1.968482948553935</v>
      </c>
      <c r="P118">
        <f t="shared" si="5"/>
        <v>33.464210125416898</v>
      </c>
    </row>
    <row r="119" spans="1:16" ht="15.75" thickBot="1" x14ac:dyDescent="0.3">
      <c r="A119">
        <v>118</v>
      </c>
      <c r="B119" t="s">
        <v>549</v>
      </c>
      <c r="C119" t="s">
        <v>158</v>
      </c>
      <c r="D119">
        <v>61.82</v>
      </c>
      <c r="G119" t="s">
        <v>692</v>
      </c>
      <c r="H119">
        <v>99</v>
      </c>
      <c r="I119" s="1">
        <v>5</v>
      </c>
      <c r="J119">
        <f t="shared" si="6"/>
        <v>495</v>
      </c>
      <c r="L119" t="s">
        <v>692</v>
      </c>
      <c r="M119">
        <v>99</v>
      </c>
      <c r="N119" s="1">
        <v>5</v>
      </c>
      <c r="O119">
        <f t="shared" si="4"/>
        <v>1.9956351945975499</v>
      </c>
      <c r="P119">
        <f t="shared" si="5"/>
        <v>9.9781759729877493</v>
      </c>
    </row>
    <row r="120" spans="1:16" x14ac:dyDescent="0.25">
      <c r="A120">
        <v>119</v>
      </c>
      <c r="B120" t="s">
        <v>548</v>
      </c>
      <c r="C120" t="s">
        <v>126</v>
      </c>
      <c r="D120">
        <v>83.45</v>
      </c>
      <c r="H120" s="5" t="s">
        <v>699</v>
      </c>
      <c r="I120" s="5">
        <f>SUM(I109:I119)</f>
        <v>640</v>
      </c>
      <c r="J120" s="5">
        <f>SUM(J109:J119)</f>
        <v>46260</v>
      </c>
      <c r="M120" s="5" t="s">
        <v>699</v>
      </c>
      <c r="N120" s="5">
        <f>SUM(N109:N119)</f>
        <v>640</v>
      </c>
      <c r="O120" s="5"/>
      <c r="P120" s="5">
        <f>SUM(P109:P119)</f>
        <v>1186.6779954595177</v>
      </c>
    </row>
    <row r="121" spans="1:16" x14ac:dyDescent="0.25">
      <c r="A121">
        <v>120</v>
      </c>
      <c r="B121" t="s">
        <v>547</v>
      </c>
      <c r="C121" t="s">
        <v>148</v>
      </c>
      <c r="D121">
        <v>63.14</v>
      </c>
      <c r="H121" t="s">
        <v>700</v>
      </c>
      <c r="M121" t="s">
        <v>706</v>
      </c>
    </row>
    <row r="122" spans="1:16" x14ac:dyDescent="0.25">
      <c r="A122">
        <v>121</v>
      </c>
      <c r="B122" t="s">
        <v>546</v>
      </c>
      <c r="C122" t="s">
        <v>475</v>
      </c>
      <c r="D122">
        <v>61.42</v>
      </c>
      <c r="H122" t="s">
        <v>701</v>
      </c>
      <c r="M122" t="s">
        <v>707</v>
      </c>
    </row>
    <row r="123" spans="1:16" ht="18.75" x14ac:dyDescent="0.3">
      <c r="A123">
        <v>122</v>
      </c>
      <c r="B123" t="s">
        <v>545</v>
      </c>
      <c r="C123" t="s">
        <v>373</v>
      </c>
      <c r="D123">
        <v>59.07</v>
      </c>
      <c r="G123" s="11" t="s">
        <v>702</v>
      </c>
      <c r="H123" s="12">
        <f>J120/I120</f>
        <v>72.28125</v>
      </c>
      <c r="L123" s="15" t="s">
        <v>708</v>
      </c>
      <c r="M123">
        <f>P120/N120</f>
        <v>1.8541843679054963</v>
      </c>
    </row>
    <row r="124" spans="1:16" x14ac:dyDescent="0.25">
      <c r="A124">
        <v>123</v>
      </c>
      <c r="B124" t="s">
        <v>544</v>
      </c>
      <c r="C124" t="s">
        <v>199</v>
      </c>
      <c r="D124">
        <v>59.54</v>
      </c>
      <c r="M124" t="s">
        <v>709</v>
      </c>
    </row>
    <row r="125" spans="1:16" ht="18.75" x14ac:dyDescent="0.3">
      <c r="A125">
        <v>124</v>
      </c>
      <c r="B125" t="s">
        <v>543</v>
      </c>
      <c r="C125" t="s">
        <v>194</v>
      </c>
      <c r="D125">
        <v>82.87</v>
      </c>
      <c r="L125" s="12" t="s">
        <v>710</v>
      </c>
      <c r="M125" s="12">
        <f>POWER(10,M123)</f>
        <v>71.479971044212448</v>
      </c>
    </row>
    <row r="126" spans="1:16" x14ac:dyDescent="0.25">
      <c r="A126">
        <v>125</v>
      </c>
      <c r="B126" t="s">
        <v>542</v>
      </c>
      <c r="C126" t="s">
        <v>120</v>
      </c>
      <c r="D126">
        <v>72.790000000000006</v>
      </c>
    </row>
    <row r="127" spans="1:16" ht="18.75" x14ac:dyDescent="0.3">
      <c r="A127">
        <v>126</v>
      </c>
      <c r="B127" t="s">
        <v>541</v>
      </c>
      <c r="C127" t="s">
        <v>148</v>
      </c>
      <c r="D127">
        <v>63.87</v>
      </c>
      <c r="G127" s="10" t="s">
        <v>711</v>
      </c>
    </row>
    <row r="128" spans="1:16" x14ac:dyDescent="0.25">
      <c r="A128">
        <v>127</v>
      </c>
      <c r="B128" t="s">
        <v>540</v>
      </c>
      <c r="C128" t="s">
        <v>475</v>
      </c>
      <c r="D128">
        <v>68.900000000000006</v>
      </c>
    </row>
    <row r="129" spans="1:10" x14ac:dyDescent="0.25">
      <c r="A129">
        <v>128</v>
      </c>
      <c r="B129" t="s">
        <v>539</v>
      </c>
      <c r="C129" t="s">
        <v>148</v>
      </c>
      <c r="D129">
        <v>73.37</v>
      </c>
    </row>
    <row r="130" spans="1:10" x14ac:dyDescent="0.25">
      <c r="A130">
        <v>129</v>
      </c>
      <c r="B130" t="s">
        <v>538</v>
      </c>
      <c r="C130" t="s">
        <v>373</v>
      </c>
      <c r="D130">
        <v>64.48</v>
      </c>
    </row>
    <row r="131" spans="1:10" ht="16.5" thickBot="1" x14ac:dyDescent="0.3">
      <c r="A131">
        <v>130</v>
      </c>
      <c r="B131" t="s">
        <v>537</v>
      </c>
      <c r="C131" t="s">
        <v>108</v>
      </c>
      <c r="D131">
        <v>76.06</v>
      </c>
      <c r="G131" s="4" t="s">
        <v>695</v>
      </c>
      <c r="H131" s="4" t="s">
        <v>696</v>
      </c>
      <c r="I131" s="4" t="s">
        <v>697</v>
      </c>
      <c r="J131" s="4" t="s">
        <v>712</v>
      </c>
    </row>
    <row r="132" spans="1:10" ht="15.75" thickBot="1" x14ac:dyDescent="0.3">
      <c r="A132">
        <v>131</v>
      </c>
      <c r="B132" t="s">
        <v>536</v>
      </c>
      <c r="C132" t="s">
        <v>194</v>
      </c>
      <c r="D132">
        <v>87.38</v>
      </c>
      <c r="G132" t="s">
        <v>682</v>
      </c>
      <c r="H132">
        <v>39</v>
      </c>
      <c r="I132" s="1">
        <v>2</v>
      </c>
      <c r="J132">
        <f>I132/H132</f>
        <v>5.128205128205128E-2</v>
      </c>
    </row>
    <row r="133" spans="1:10" ht="15.75" thickBot="1" x14ac:dyDescent="0.3">
      <c r="A133">
        <v>132</v>
      </c>
      <c r="B133" t="s">
        <v>535</v>
      </c>
      <c r="C133" t="s">
        <v>475</v>
      </c>
      <c r="D133">
        <v>67.3</v>
      </c>
      <c r="G133" t="s">
        <v>683</v>
      </c>
      <c r="H133">
        <v>45</v>
      </c>
      <c r="I133" s="1">
        <v>4</v>
      </c>
      <c r="J133">
        <f t="shared" ref="J133:J142" si="7">I133/H133</f>
        <v>8.8888888888888892E-2</v>
      </c>
    </row>
    <row r="134" spans="1:10" ht="15.75" thickBot="1" x14ac:dyDescent="0.3">
      <c r="A134">
        <v>133</v>
      </c>
      <c r="B134" t="s">
        <v>534</v>
      </c>
      <c r="C134" t="s">
        <v>67</v>
      </c>
      <c r="D134">
        <v>75.52</v>
      </c>
      <c r="G134" t="s">
        <v>684</v>
      </c>
      <c r="H134">
        <v>51</v>
      </c>
      <c r="I134" s="1">
        <v>22</v>
      </c>
      <c r="J134">
        <f t="shared" si="7"/>
        <v>0.43137254901960786</v>
      </c>
    </row>
    <row r="135" spans="1:10" ht="15.75" thickBot="1" x14ac:dyDescent="0.3">
      <c r="A135">
        <v>134</v>
      </c>
      <c r="B135" t="s">
        <v>533</v>
      </c>
      <c r="C135" t="s">
        <v>148</v>
      </c>
      <c r="D135">
        <v>64.430000000000007</v>
      </c>
      <c r="G135" t="s">
        <v>685</v>
      </c>
      <c r="H135">
        <v>57</v>
      </c>
      <c r="I135" s="1">
        <v>50</v>
      </c>
      <c r="J135">
        <f t="shared" si="7"/>
        <v>0.8771929824561403</v>
      </c>
    </row>
    <row r="136" spans="1:10" ht="15.75" thickBot="1" x14ac:dyDescent="0.3">
      <c r="A136">
        <v>135</v>
      </c>
      <c r="B136" t="s">
        <v>532</v>
      </c>
      <c r="C136" t="s">
        <v>65</v>
      </c>
      <c r="D136">
        <v>72.37</v>
      </c>
      <c r="G136" t="s">
        <v>686</v>
      </c>
      <c r="H136">
        <v>63</v>
      </c>
      <c r="I136" s="1">
        <v>97</v>
      </c>
      <c r="J136">
        <f t="shared" si="7"/>
        <v>1.5396825396825398</v>
      </c>
    </row>
    <row r="137" spans="1:10" ht="15.75" thickBot="1" x14ac:dyDescent="0.3">
      <c r="A137">
        <v>136</v>
      </c>
      <c r="B137" t="s">
        <v>531</v>
      </c>
      <c r="C137" t="s">
        <v>194</v>
      </c>
      <c r="D137">
        <v>81.48</v>
      </c>
      <c r="G137" t="s">
        <v>687</v>
      </c>
      <c r="H137">
        <v>69</v>
      </c>
      <c r="I137" s="1">
        <v>140</v>
      </c>
      <c r="J137">
        <f t="shared" si="7"/>
        <v>2.0289855072463769</v>
      </c>
    </row>
    <row r="138" spans="1:10" ht="15.75" thickBot="1" x14ac:dyDescent="0.3">
      <c r="A138">
        <v>137</v>
      </c>
      <c r="B138" t="s">
        <v>530</v>
      </c>
      <c r="C138" t="s">
        <v>373</v>
      </c>
      <c r="D138">
        <v>74.78</v>
      </c>
      <c r="G138" t="s">
        <v>688</v>
      </c>
      <c r="H138" s="13">
        <v>75</v>
      </c>
      <c r="I138" s="14">
        <v>127</v>
      </c>
      <c r="J138">
        <f t="shared" si="7"/>
        <v>1.6933333333333334</v>
      </c>
    </row>
    <row r="139" spans="1:10" ht="15.75" thickBot="1" x14ac:dyDescent="0.3">
      <c r="A139">
        <v>138</v>
      </c>
      <c r="B139" t="s">
        <v>529</v>
      </c>
      <c r="C139" t="s">
        <v>148</v>
      </c>
      <c r="D139">
        <v>53.53</v>
      </c>
      <c r="G139" t="s">
        <v>689</v>
      </c>
      <c r="H139">
        <v>81</v>
      </c>
      <c r="I139" s="1">
        <v>109</v>
      </c>
      <c r="J139">
        <f t="shared" si="7"/>
        <v>1.345679012345679</v>
      </c>
    </row>
    <row r="140" spans="1:10" ht="15.75" thickBot="1" x14ac:dyDescent="0.3">
      <c r="A140">
        <v>139</v>
      </c>
      <c r="B140" t="s">
        <v>528</v>
      </c>
      <c r="C140" t="s">
        <v>186</v>
      </c>
      <c r="D140">
        <v>89.31</v>
      </c>
      <c r="G140" t="s">
        <v>690</v>
      </c>
      <c r="H140">
        <v>87</v>
      </c>
      <c r="I140" s="1">
        <v>67</v>
      </c>
      <c r="J140">
        <f t="shared" si="7"/>
        <v>0.77011494252873558</v>
      </c>
    </row>
    <row r="141" spans="1:10" ht="15.75" thickBot="1" x14ac:dyDescent="0.3">
      <c r="A141">
        <v>140</v>
      </c>
      <c r="B141" t="s">
        <v>527</v>
      </c>
      <c r="C141" t="s">
        <v>475</v>
      </c>
      <c r="D141">
        <v>64.81</v>
      </c>
      <c r="G141" t="s">
        <v>691</v>
      </c>
      <c r="H141">
        <v>93</v>
      </c>
      <c r="I141" s="1">
        <v>17</v>
      </c>
      <c r="J141">
        <f t="shared" si="7"/>
        <v>0.18279569892473119</v>
      </c>
    </row>
    <row r="142" spans="1:10" ht="15.75" thickBot="1" x14ac:dyDescent="0.3">
      <c r="A142">
        <v>141</v>
      </c>
      <c r="B142" t="s">
        <v>526</v>
      </c>
      <c r="C142" t="s">
        <v>194</v>
      </c>
      <c r="D142">
        <v>82.82</v>
      </c>
      <c r="G142" t="s">
        <v>692</v>
      </c>
      <c r="H142">
        <v>99</v>
      </c>
      <c r="I142" s="1">
        <v>5</v>
      </c>
      <c r="J142">
        <f t="shared" si="7"/>
        <v>5.0505050505050504E-2</v>
      </c>
    </row>
    <row r="143" spans="1:10" x14ac:dyDescent="0.25">
      <c r="A143">
        <v>142</v>
      </c>
      <c r="B143" t="s">
        <v>525</v>
      </c>
      <c r="C143" t="s">
        <v>67</v>
      </c>
      <c r="D143">
        <v>75.8</v>
      </c>
      <c r="H143" s="5" t="s">
        <v>699</v>
      </c>
      <c r="I143" s="5">
        <f>SUM(I132:I142)</f>
        <v>640</v>
      </c>
      <c r="J143" s="5">
        <f>SUM(J132:J142)</f>
        <v>9.0598325562131343</v>
      </c>
    </row>
    <row r="144" spans="1:10" x14ac:dyDescent="0.25">
      <c r="A144">
        <v>143</v>
      </c>
      <c r="B144" t="s">
        <v>524</v>
      </c>
      <c r="C144" t="s">
        <v>475</v>
      </c>
      <c r="D144">
        <v>61.01</v>
      </c>
      <c r="H144" t="s">
        <v>713</v>
      </c>
    </row>
    <row r="145" spans="1:9" x14ac:dyDescent="0.25">
      <c r="A145">
        <v>144</v>
      </c>
      <c r="B145" t="s">
        <v>523</v>
      </c>
      <c r="C145" t="s">
        <v>48</v>
      </c>
      <c r="D145">
        <v>86.57</v>
      </c>
      <c r="H145" t="s">
        <v>714</v>
      </c>
    </row>
    <row r="146" spans="1:9" x14ac:dyDescent="0.25">
      <c r="A146">
        <v>145</v>
      </c>
      <c r="B146" t="s">
        <v>522</v>
      </c>
      <c r="C146" t="s">
        <v>148</v>
      </c>
      <c r="D146">
        <v>70.47</v>
      </c>
      <c r="H146" s="16">
        <f>J143/I143</f>
        <v>1.4155988369083022E-2</v>
      </c>
    </row>
    <row r="147" spans="1:9" x14ac:dyDescent="0.25">
      <c r="A147">
        <v>146</v>
      </c>
      <c r="B147" t="s">
        <v>521</v>
      </c>
      <c r="C147" t="s">
        <v>126</v>
      </c>
      <c r="D147">
        <v>83.23</v>
      </c>
      <c r="H147" t="s">
        <v>715</v>
      </c>
    </row>
    <row r="148" spans="1:9" ht="18.75" x14ac:dyDescent="0.3">
      <c r="A148">
        <v>147</v>
      </c>
      <c r="B148" t="s">
        <v>520</v>
      </c>
      <c r="C148" t="s">
        <v>475</v>
      </c>
      <c r="D148">
        <v>61.74</v>
      </c>
      <c r="G148" s="12" t="s">
        <v>716</v>
      </c>
      <c r="H148" s="12">
        <f>1/H146</f>
        <v>70.641482171885727</v>
      </c>
    </row>
    <row r="149" spans="1:9" x14ac:dyDescent="0.25">
      <c r="A149">
        <v>148</v>
      </c>
      <c r="B149" t="s">
        <v>519</v>
      </c>
      <c r="C149" t="s">
        <v>199</v>
      </c>
      <c r="D149">
        <v>62.76</v>
      </c>
    </row>
    <row r="150" spans="1:9" x14ac:dyDescent="0.25">
      <c r="A150">
        <v>149</v>
      </c>
      <c r="B150" t="s">
        <v>518</v>
      </c>
      <c r="C150" t="s">
        <v>108</v>
      </c>
      <c r="D150">
        <v>74.52</v>
      </c>
    </row>
    <row r="151" spans="1:9" ht="18.75" x14ac:dyDescent="0.3">
      <c r="A151">
        <v>150</v>
      </c>
      <c r="B151" t="s">
        <v>517</v>
      </c>
      <c r="C151" t="s">
        <v>120</v>
      </c>
      <c r="D151">
        <v>75.14</v>
      </c>
      <c r="G151" s="10" t="s">
        <v>720</v>
      </c>
    </row>
    <row r="152" spans="1:9" x14ac:dyDescent="0.25">
      <c r="A152">
        <v>151</v>
      </c>
      <c r="B152" t="s">
        <v>516</v>
      </c>
      <c r="C152" t="s">
        <v>158</v>
      </c>
      <c r="D152">
        <v>71.91</v>
      </c>
    </row>
    <row r="153" spans="1:9" x14ac:dyDescent="0.25">
      <c r="A153">
        <v>152</v>
      </c>
      <c r="B153" t="s">
        <v>95</v>
      </c>
      <c r="C153" t="s">
        <v>42</v>
      </c>
      <c r="D153">
        <v>70.78</v>
      </c>
      <c r="F153" s="8" t="s">
        <v>719</v>
      </c>
      <c r="G153" s="17" t="s">
        <v>721</v>
      </c>
      <c r="H153" s="8">
        <f>MEDIAN(D2:D641)</f>
        <v>72.17</v>
      </c>
    </row>
    <row r="154" spans="1:9" x14ac:dyDescent="0.25">
      <c r="A154">
        <v>153</v>
      </c>
      <c r="B154" t="s">
        <v>515</v>
      </c>
      <c r="C154" t="s">
        <v>186</v>
      </c>
      <c r="D154">
        <v>94.09</v>
      </c>
    </row>
    <row r="155" spans="1:9" x14ac:dyDescent="0.25">
      <c r="A155">
        <v>154</v>
      </c>
      <c r="B155" t="s">
        <v>332</v>
      </c>
      <c r="C155" t="s">
        <v>194</v>
      </c>
      <c r="D155">
        <v>83.14</v>
      </c>
    </row>
    <row r="156" spans="1:9" x14ac:dyDescent="0.25">
      <c r="A156">
        <v>155</v>
      </c>
      <c r="B156" t="s">
        <v>514</v>
      </c>
      <c r="C156" t="s">
        <v>199</v>
      </c>
      <c r="D156">
        <v>67.430000000000007</v>
      </c>
    </row>
    <row r="157" spans="1:9" x14ac:dyDescent="0.25">
      <c r="A157">
        <v>156</v>
      </c>
      <c r="B157" t="s">
        <v>513</v>
      </c>
      <c r="C157" t="s">
        <v>85</v>
      </c>
      <c r="D157">
        <v>85.5</v>
      </c>
    </row>
    <row r="158" spans="1:9" ht="16.5" thickBot="1" x14ac:dyDescent="0.3">
      <c r="A158">
        <v>157</v>
      </c>
      <c r="B158" t="s">
        <v>512</v>
      </c>
      <c r="C158" t="s">
        <v>126</v>
      </c>
      <c r="D158">
        <v>78.040000000000006</v>
      </c>
      <c r="G158" s="4" t="s">
        <v>695</v>
      </c>
      <c r="H158" s="4" t="s">
        <v>697</v>
      </c>
      <c r="I158" s="4" t="s">
        <v>722</v>
      </c>
    </row>
    <row r="159" spans="1:9" ht="15.75" thickBot="1" x14ac:dyDescent="0.3">
      <c r="A159">
        <v>158</v>
      </c>
      <c r="B159" t="s">
        <v>511</v>
      </c>
      <c r="C159" t="s">
        <v>158</v>
      </c>
      <c r="D159">
        <v>56.53</v>
      </c>
      <c r="G159" t="s">
        <v>682</v>
      </c>
      <c r="H159" s="1">
        <v>2</v>
      </c>
      <c r="I159">
        <v>2</v>
      </c>
    </row>
    <row r="160" spans="1:9" ht="15.75" thickBot="1" x14ac:dyDescent="0.3">
      <c r="A160">
        <v>159</v>
      </c>
      <c r="B160" t="s">
        <v>510</v>
      </c>
      <c r="C160" t="s">
        <v>194</v>
      </c>
      <c r="D160">
        <v>83.4</v>
      </c>
      <c r="G160" t="s">
        <v>683</v>
      </c>
      <c r="H160" s="1">
        <v>4</v>
      </c>
      <c r="I160">
        <f>I159+H160</f>
        <v>6</v>
      </c>
    </row>
    <row r="161" spans="1:13" ht="15.75" thickBot="1" x14ac:dyDescent="0.3">
      <c r="A161">
        <v>160</v>
      </c>
      <c r="B161" t="s">
        <v>509</v>
      </c>
      <c r="C161" t="s">
        <v>194</v>
      </c>
      <c r="D161">
        <v>76.989999999999995</v>
      </c>
      <c r="G161" t="s">
        <v>684</v>
      </c>
      <c r="H161" s="1">
        <v>22</v>
      </c>
      <c r="I161">
        <f t="shared" ref="I161:I169" si="8">I160+H161</f>
        <v>28</v>
      </c>
      <c r="L161" t="s">
        <v>725</v>
      </c>
    </row>
    <row r="162" spans="1:13" ht="15.75" thickBot="1" x14ac:dyDescent="0.3">
      <c r="A162">
        <v>161</v>
      </c>
      <c r="B162" t="s">
        <v>508</v>
      </c>
      <c r="C162" t="s">
        <v>158</v>
      </c>
      <c r="D162">
        <v>69.33</v>
      </c>
      <c r="G162" t="s">
        <v>685</v>
      </c>
      <c r="H162" s="1">
        <v>50</v>
      </c>
      <c r="I162">
        <f t="shared" si="8"/>
        <v>78</v>
      </c>
      <c r="L162" t="s">
        <v>726</v>
      </c>
    </row>
    <row r="163" spans="1:13" ht="15.75" thickBot="1" x14ac:dyDescent="0.3">
      <c r="A163">
        <v>162</v>
      </c>
      <c r="B163" t="s">
        <v>507</v>
      </c>
      <c r="C163" t="s">
        <v>120</v>
      </c>
      <c r="D163">
        <v>64.849999999999994</v>
      </c>
      <c r="G163" t="s">
        <v>686</v>
      </c>
      <c r="H163" s="1">
        <v>97</v>
      </c>
      <c r="I163">
        <f t="shared" si="8"/>
        <v>175</v>
      </c>
    </row>
    <row r="164" spans="1:13" ht="15.75" thickBot="1" x14ac:dyDescent="0.3">
      <c r="A164">
        <v>163</v>
      </c>
      <c r="B164" t="s">
        <v>506</v>
      </c>
      <c r="C164" t="s">
        <v>148</v>
      </c>
      <c r="D164">
        <v>65.47</v>
      </c>
      <c r="G164" t="s">
        <v>687</v>
      </c>
      <c r="H164" s="1">
        <v>140</v>
      </c>
      <c r="I164">
        <f t="shared" si="8"/>
        <v>315</v>
      </c>
      <c r="K164" s="20" t="s">
        <v>723</v>
      </c>
      <c r="L164" s="20" t="s">
        <v>737</v>
      </c>
    </row>
    <row r="165" spans="1:13" ht="15.75" thickBot="1" x14ac:dyDescent="0.3">
      <c r="A165">
        <v>164</v>
      </c>
      <c r="B165" t="s">
        <v>505</v>
      </c>
      <c r="C165" t="s">
        <v>199</v>
      </c>
      <c r="D165">
        <v>59.25</v>
      </c>
      <c r="G165" s="22" t="s">
        <v>688</v>
      </c>
      <c r="H165" s="23">
        <v>127</v>
      </c>
      <c r="I165" s="22">
        <f t="shared" si="8"/>
        <v>442</v>
      </c>
      <c r="J165" s="22" t="s">
        <v>731</v>
      </c>
      <c r="L165" t="s">
        <v>727</v>
      </c>
    </row>
    <row r="166" spans="1:13" ht="15.75" thickBot="1" x14ac:dyDescent="0.3">
      <c r="A166">
        <v>165</v>
      </c>
      <c r="B166" t="s">
        <v>504</v>
      </c>
      <c r="C166" t="s">
        <v>475</v>
      </c>
      <c r="D166">
        <v>61.25</v>
      </c>
      <c r="G166" t="s">
        <v>689</v>
      </c>
      <c r="H166" s="1">
        <v>109</v>
      </c>
      <c r="I166">
        <f t="shared" si="8"/>
        <v>551</v>
      </c>
      <c r="L166" t="s">
        <v>728</v>
      </c>
    </row>
    <row r="167" spans="1:13" ht="15.75" thickBot="1" x14ac:dyDescent="0.3">
      <c r="A167">
        <v>166</v>
      </c>
      <c r="B167" t="s">
        <v>503</v>
      </c>
      <c r="C167" t="s">
        <v>158</v>
      </c>
      <c r="D167">
        <v>70.11</v>
      </c>
      <c r="G167" t="s">
        <v>690</v>
      </c>
      <c r="H167" s="1">
        <v>67</v>
      </c>
      <c r="I167">
        <f t="shared" si="8"/>
        <v>618</v>
      </c>
      <c r="L167" t="s">
        <v>729</v>
      </c>
    </row>
    <row r="168" spans="1:13" ht="15.75" thickBot="1" x14ac:dyDescent="0.3">
      <c r="A168">
        <v>167</v>
      </c>
      <c r="B168" t="s">
        <v>502</v>
      </c>
      <c r="C168" t="s">
        <v>199</v>
      </c>
      <c r="D168">
        <v>70.36</v>
      </c>
      <c r="G168" t="s">
        <v>691</v>
      </c>
      <c r="H168" s="1">
        <v>17</v>
      </c>
      <c r="I168">
        <f t="shared" si="8"/>
        <v>635</v>
      </c>
      <c r="L168" t="s">
        <v>730</v>
      </c>
    </row>
    <row r="169" spans="1:13" ht="15.75" thickBot="1" x14ac:dyDescent="0.3">
      <c r="A169">
        <v>168</v>
      </c>
      <c r="B169" t="s">
        <v>501</v>
      </c>
      <c r="C169" t="s">
        <v>48</v>
      </c>
      <c r="D169">
        <v>86.98</v>
      </c>
      <c r="G169" t="s">
        <v>692</v>
      </c>
      <c r="H169" s="1">
        <v>5</v>
      </c>
      <c r="I169">
        <f t="shared" si="8"/>
        <v>640</v>
      </c>
      <c r="L169" t="s">
        <v>724</v>
      </c>
    </row>
    <row r="170" spans="1:13" ht="18.75" x14ac:dyDescent="0.3">
      <c r="A170">
        <v>169</v>
      </c>
      <c r="B170" t="s">
        <v>500</v>
      </c>
      <c r="C170" t="s">
        <v>148</v>
      </c>
      <c r="D170">
        <v>70.319999999999993</v>
      </c>
      <c r="G170" s="5" t="s">
        <v>699</v>
      </c>
      <c r="H170" s="5">
        <f>SUM(H159:H169)</f>
        <v>640</v>
      </c>
      <c r="L170" s="12" t="s">
        <v>721</v>
      </c>
      <c r="M170" s="21">
        <v>72.23</v>
      </c>
    </row>
    <row r="171" spans="1:13" x14ac:dyDescent="0.25">
      <c r="A171">
        <v>170</v>
      </c>
      <c r="B171" t="s">
        <v>499</v>
      </c>
      <c r="C171" t="s">
        <v>186</v>
      </c>
      <c r="D171">
        <v>95.1</v>
      </c>
    </row>
    <row r="172" spans="1:13" ht="18.75" x14ac:dyDescent="0.3">
      <c r="A172">
        <v>171</v>
      </c>
      <c r="B172" t="s">
        <v>498</v>
      </c>
      <c r="C172" t="s">
        <v>85</v>
      </c>
      <c r="D172">
        <v>63.17</v>
      </c>
      <c r="G172" s="10" t="s">
        <v>732</v>
      </c>
    </row>
    <row r="173" spans="1:13" x14ac:dyDescent="0.25">
      <c r="A173">
        <v>172</v>
      </c>
      <c r="B173" t="s">
        <v>497</v>
      </c>
      <c r="C173" t="s">
        <v>199</v>
      </c>
      <c r="D173">
        <v>71.92</v>
      </c>
    </row>
    <row r="174" spans="1:13" x14ac:dyDescent="0.25">
      <c r="A174">
        <v>173</v>
      </c>
      <c r="B174" t="s">
        <v>496</v>
      </c>
      <c r="C174" t="s">
        <v>199</v>
      </c>
      <c r="D174">
        <v>68.48</v>
      </c>
    </row>
    <row r="175" spans="1:13" x14ac:dyDescent="0.25">
      <c r="A175">
        <v>174</v>
      </c>
      <c r="B175" t="s">
        <v>495</v>
      </c>
      <c r="C175" t="s">
        <v>136</v>
      </c>
      <c r="D175">
        <v>76.27</v>
      </c>
    </row>
    <row r="176" spans="1:13" x14ac:dyDescent="0.25">
      <c r="A176">
        <v>175</v>
      </c>
      <c r="B176" t="s">
        <v>494</v>
      </c>
      <c r="C176" t="s">
        <v>126</v>
      </c>
      <c r="D176">
        <v>78.680000000000007</v>
      </c>
    </row>
    <row r="177" spans="1:13" ht="16.5" thickBot="1" x14ac:dyDescent="0.3">
      <c r="A177">
        <v>176</v>
      </c>
      <c r="B177" t="s">
        <v>493</v>
      </c>
      <c r="C177" t="s">
        <v>199</v>
      </c>
      <c r="D177">
        <v>68.73</v>
      </c>
      <c r="G177" s="4" t="s">
        <v>695</v>
      </c>
      <c r="H177" s="4" t="s">
        <v>697</v>
      </c>
      <c r="I177" s="4" t="s">
        <v>722</v>
      </c>
      <c r="J177" s="20" t="s">
        <v>723</v>
      </c>
      <c r="K177" s="20" t="s">
        <v>733</v>
      </c>
    </row>
    <row r="178" spans="1:13" ht="15.75" thickBot="1" x14ac:dyDescent="0.3">
      <c r="A178">
        <v>177</v>
      </c>
      <c r="B178" t="s">
        <v>492</v>
      </c>
      <c r="C178" t="s">
        <v>126</v>
      </c>
      <c r="D178">
        <v>74.209999999999994</v>
      </c>
      <c r="G178" t="s">
        <v>682</v>
      </c>
      <c r="H178" s="1">
        <v>2</v>
      </c>
      <c r="I178">
        <v>2</v>
      </c>
      <c r="K178" t="s">
        <v>728</v>
      </c>
    </row>
    <row r="179" spans="1:13" ht="15.75" thickBot="1" x14ac:dyDescent="0.3">
      <c r="A179">
        <v>178</v>
      </c>
      <c r="B179" t="s">
        <v>491</v>
      </c>
      <c r="C179" t="s">
        <v>199</v>
      </c>
      <c r="D179">
        <v>67.22</v>
      </c>
      <c r="G179" t="s">
        <v>683</v>
      </c>
      <c r="H179" s="1">
        <v>4</v>
      </c>
      <c r="I179">
        <f>I178+H179</f>
        <v>6</v>
      </c>
      <c r="K179" t="s">
        <v>734</v>
      </c>
    </row>
    <row r="180" spans="1:13" ht="15.75" thickBot="1" x14ac:dyDescent="0.3">
      <c r="A180">
        <v>179</v>
      </c>
      <c r="B180" t="s">
        <v>490</v>
      </c>
      <c r="C180" t="s">
        <v>128</v>
      </c>
      <c r="D180">
        <v>81.069999999999993</v>
      </c>
      <c r="G180" t="s">
        <v>684</v>
      </c>
      <c r="H180" s="1">
        <v>22</v>
      </c>
      <c r="I180">
        <f t="shared" ref="I180:I188" si="9">I179+H180</f>
        <v>28</v>
      </c>
      <c r="L180" t="s">
        <v>747</v>
      </c>
      <c r="M180" t="s">
        <v>754</v>
      </c>
    </row>
    <row r="181" spans="1:13" ht="15.75" thickBot="1" x14ac:dyDescent="0.3">
      <c r="A181">
        <v>180</v>
      </c>
      <c r="B181" t="s">
        <v>489</v>
      </c>
      <c r="C181" t="s">
        <v>194</v>
      </c>
      <c r="D181">
        <v>77.260000000000005</v>
      </c>
      <c r="G181" t="s">
        <v>685</v>
      </c>
      <c r="H181" s="1">
        <v>50</v>
      </c>
      <c r="I181">
        <f t="shared" si="9"/>
        <v>78</v>
      </c>
    </row>
    <row r="182" spans="1:13" ht="15.75" thickBot="1" x14ac:dyDescent="0.3">
      <c r="A182">
        <v>181</v>
      </c>
      <c r="B182" t="s">
        <v>488</v>
      </c>
      <c r="C182" t="s">
        <v>120</v>
      </c>
      <c r="D182">
        <v>67.430000000000007</v>
      </c>
      <c r="G182" s="24" t="s">
        <v>686</v>
      </c>
      <c r="H182" s="25">
        <v>97</v>
      </c>
      <c r="I182" s="24">
        <f t="shared" si="9"/>
        <v>175</v>
      </c>
      <c r="J182" t="s">
        <v>735</v>
      </c>
      <c r="K182" t="s">
        <v>739</v>
      </c>
      <c r="L182" t="s">
        <v>750</v>
      </c>
      <c r="M182" t="s">
        <v>756</v>
      </c>
    </row>
    <row r="183" spans="1:13" ht="15.75" thickBot="1" x14ac:dyDescent="0.3">
      <c r="A183">
        <v>182</v>
      </c>
      <c r="B183" t="s">
        <v>487</v>
      </c>
      <c r="C183" t="s">
        <v>108</v>
      </c>
      <c r="D183">
        <v>63.14</v>
      </c>
      <c r="G183" t="s">
        <v>687</v>
      </c>
      <c r="H183" s="1">
        <v>140</v>
      </c>
      <c r="I183">
        <f t="shared" si="9"/>
        <v>315</v>
      </c>
      <c r="K183" t="s">
        <v>738</v>
      </c>
      <c r="L183" t="s">
        <v>747</v>
      </c>
      <c r="M183" t="s">
        <v>757</v>
      </c>
    </row>
    <row r="184" spans="1:13" ht="15.75" thickBot="1" x14ac:dyDescent="0.3">
      <c r="A184">
        <v>183</v>
      </c>
      <c r="B184" t="s">
        <v>486</v>
      </c>
      <c r="C184" t="s">
        <v>67</v>
      </c>
      <c r="D184">
        <v>75.790000000000006</v>
      </c>
      <c r="G184" s="22" t="s">
        <v>688</v>
      </c>
      <c r="H184" s="23">
        <v>127</v>
      </c>
      <c r="I184" s="22">
        <f t="shared" si="9"/>
        <v>442</v>
      </c>
      <c r="J184" t="s">
        <v>755</v>
      </c>
      <c r="K184" t="s">
        <v>741</v>
      </c>
      <c r="L184" t="s">
        <v>748</v>
      </c>
      <c r="M184" t="s">
        <v>758</v>
      </c>
    </row>
    <row r="185" spans="1:13" ht="15.75" thickBot="1" x14ac:dyDescent="0.3">
      <c r="A185">
        <v>184</v>
      </c>
      <c r="B185" t="s">
        <v>485</v>
      </c>
      <c r="C185" t="s">
        <v>158</v>
      </c>
      <c r="D185">
        <v>61.37</v>
      </c>
      <c r="G185" s="27" t="s">
        <v>689</v>
      </c>
      <c r="H185" s="28">
        <v>109</v>
      </c>
      <c r="I185" s="27">
        <f t="shared" si="9"/>
        <v>551</v>
      </c>
      <c r="K185" t="s">
        <v>736</v>
      </c>
      <c r="L185" t="s">
        <v>744</v>
      </c>
      <c r="M185" t="s">
        <v>752</v>
      </c>
    </row>
    <row r="186" spans="1:13" ht="15.75" thickBot="1" x14ac:dyDescent="0.3">
      <c r="A186">
        <v>185</v>
      </c>
      <c r="B186" t="s">
        <v>484</v>
      </c>
      <c r="C186" t="s">
        <v>126</v>
      </c>
      <c r="D186">
        <v>82.64</v>
      </c>
      <c r="G186" t="s">
        <v>690</v>
      </c>
      <c r="H186" s="1">
        <v>67</v>
      </c>
      <c r="I186">
        <f t="shared" si="9"/>
        <v>618</v>
      </c>
      <c r="K186" t="s">
        <v>740</v>
      </c>
      <c r="L186" t="s">
        <v>749</v>
      </c>
      <c r="M186" t="s">
        <v>759</v>
      </c>
    </row>
    <row r="187" spans="1:13" ht="15.75" thickBot="1" x14ac:dyDescent="0.3">
      <c r="A187">
        <v>186</v>
      </c>
      <c r="B187" t="s">
        <v>483</v>
      </c>
      <c r="C187" t="s">
        <v>199</v>
      </c>
      <c r="D187">
        <v>72.23</v>
      </c>
      <c r="G187" t="s">
        <v>691</v>
      </c>
      <c r="H187" s="1">
        <v>17</v>
      </c>
      <c r="I187">
        <f t="shared" si="9"/>
        <v>635</v>
      </c>
      <c r="K187" s="24" t="s">
        <v>743</v>
      </c>
      <c r="L187" s="22" t="s">
        <v>751</v>
      </c>
      <c r="M187" s="27" t="s">
        <v>760</v>
      </c>
    </row>
    <row r="188" spans="1:13" ht="15.75" thickBot="1" x14ac:dyDescent="0.3">
      <c r="A188">
        <v>187</v>
      </c>
      <c r="B188" t="s">
        <v>482</v>
      </c>
      <c r="C188" t="s">
        <v>67</v>
      </c>
      <c r="D188">
        <v>70.989999999999995</v>
      </c>
      <c r="G188" t="s">
        <v>692</v>
      </c>
      <c r="H188" s="1">
        <v>5</v>
      </c>
      <c r="I188">
        <f t="shared" si="9"/>
        <v>640</v>
      </c>
      <c r="L188" s="22" t="s">
        <v>745</v>
      </c>
    </row>
    <row r="189" spans="1:13" x14ac:dyDescent="0.25">
      <c r="A189">
        <v>188</v>
      </c>
      <c r="B189" t="s">
        <v>481</v>
      </c>
      <c r="C189" t="s">
        <v>128</v>
      </c>
      <c r="D189">
        <v>76.459999999999994</v>
      </c>
      <c r="G189" s="5" t="s">
        <v>699</v>
      </c>
      <c r="H189" s="5">
        <f>SUM(H178:H188)</f>
        <v>640</v>
      </c>
      <c r="K189" s="24" t="s">
        <v>742</v>
      </c>
      <c r="L189" s="22" t="s">
        <v>746</v>
      </c>
      <c r="M189" s="27" t="s">
        <v>753</v>
      </c>
    </row>
    <row r="190" spans="1:13" x14ac:dyDescent="0.25">
      <c r="A190">
        <v>189</v>
      </c>
      <c r="B190" t="s">
        <v>480</v>
      </c>
      <c r="C190" t="s">
        <v>128</v>
      </c>
      <c r="D190">
        <v>80.37</v>
      </c>
    </row>
    <row r="191" spans="1:13" x14ac:dyDescent="0.25">
      <c r="A191">
        <v>190</v>
      </c>
      <c r="B191" t="s">
        <v>479</v>
      </c>
      <c r="C191" t="s">
        <v>128</v>
      </c>
      <c r="D191">
        <v>71.62</v>
      </c>
    </row>
    <row r="192" spans="1:13" x14ac:dyDescent="0.25">
      <c r="A192">
        <v>191</v>
      </c>
      <c r="B192" t="s">
        <v>478</v>
      </c>
      <c r="C192" t="s">
        <v>158</v>
      </c>
      <c r="D192">
        <v>65.13</v>
      </c>
    </row>
    <row r="193" spans="1:15" x14ac:dyDescent="0.25">
      <c r="A193">
        <v>192</v>
      </c>
      <c r="B193" t="s">
        <v>477</v>
      </c>
      <c r="C193" t="s">
        <v>42</v>
      </c>
      <c r="D193">
        <v>60.01</v>
      </c>
      <c r="J193" s="2"/>
      <c r="K193" s="29" t="s">
        <v>761</v>
      </c>
      <c r="L193" s="29" t="s">
        <v>762</v>
      </c>
      <c r="M193" s="29" t="s">
        <v>763</v>
      </c>
      <c r="N193" s="29" t="s">
        <v>764</v>
      </c>
    </row>
    <row r="194" spans="1:15" x14ac:dyDescent="0.25">
      <c r="A194">
        <v>193</v>
      </c>
      <c r="B194" t="s">
        <v>476</v>
      </c>
      <c r="C194" t="s">
        <v>475</v>
      </c>
      <c r="D194">
        <v>58.89</v>
      </c>
      <c r="J194" s="2" t="s">
        <v>719</v>
      </c>
      <c r="K194" s="29">
        <f>QUARTILE(D2:D641,1)</f>
        <v>65.094999999999999</v>
      </c>
      <c r="L194" s="29">
        <f>QUARTILE(D2:D641,2)</f>
        <v>72.17</v>
      </c>
      <c r="M194" s="29">
        <f>QUARTILE(D2:D641,3)</f>
        <v>79.962500000000006</v>
      </c>
      <c r="N194" s="29">
        <f>QUARTILE(D2:D641,4)</f>
        <v>97.91</v>
      </c>
      <c r="O194">
        <f>QUARTILE(D2:D641,0)</f>
        <v>36.1</v>
      </c>
    </row>
    <row r="195" spans="1:15" x14ac:dyDescent="0.25">
      <c r="A195">
        <v>194</v>
      </c>
      <c r="B195" t="s">
        <v>474</v>
      </c>
      <c r="C195" t="s">
        <v>199</v>
      </c>
      <c r="D195">
        <v>53.34</v>
      </c>
    </row>
    <row r="196" spans="1:15" x14ac:dyDescent="0.25">
      <c r="A196">
        <v>195</v>
      </c>
      <c r="B196" t="s">
        <v>473</v>
      </c>
      <c r="C196" t="s">
        <v>85</v>
      </c>
      <c r="D196">
        <v>79.790000000000006</v>
      </c>
    </row>
    <row r="197" spans="1:15" x14ac:dyDescent="0.25">
      <c r="A197">
        <v>196</v>
      </c>
      <c r="B197" t="s">
        <v>472</v>
      </c>
      <c r="C197" t="s">
        <v>67</v>
      </c>
      <c r="D197">
        <v>82.65</v>
      </c>
    </row>
    <row r="198" spans="1:15" ht="18.75" x14ac:dyDescent="0.3">
      <c r="A198">
        <v>197</v>
      </c>
      <c r="B198" t="s">
        <v>471</v>
      </c>
      <c r="C198" t="s">
        <v>136</v>
      </c>
      <c r="D198">
        <v>79.95</v>
      </c>
      <c r="G198" s="10" t="s">
        <v>765</v>
      </c>
    </row>
    <row r="199" spans="1:15" x14ac:dyDescent="0.25">
      <c r="A199">
        <v>198</v>
      </c>
      <c r="B199" t="s">
        <v>470</v>
      </c>
      <c r="C199" t="s">
        <v>108</v>
      </c>
      <c r="D199">
        <v>75.489999999999995</v>
      </c>
    </row>
    <row r="200" spans="1:15" x14ac:dyDescent="0.25">
      <c r="A200">
        <v>199</v>
      </c>
      <c r="B200" t="s">
        <v>469</v>
      </c>
      <c r="C200" t="s">
        <v>48</v>
      </c>
      <c r="D200">
        <v>88.28</v>
      </c>
    </row>
    <row r="201" spans="1:15" x14ac:dyDescent="0.25">
      <c r="A201">
        <v>200</v>
      </c>
      <c r="B201" t="s">
        <v>468</v>
      </c>
      <c r="C201" t="s">
        <v>126</v>
      </c>
      <c r="D201">
        <v>72.58</v>
      </c>
    </row>
    <row r="202" spans="1:15" x14ac:dyDescent="0.25">
      <c r="A202">
        <v>201</v>
      </c>
      <c r="B202" t="s">
        <v>467</v>
      </c>
      <c r="C202" t="s">
        <v>85</v>
      </c>
      <c r="D202">
        <v>86.88</v>
      </c>
      <c r="G202" s="2" t="s">
        <v>766</v>
      </c>
      <c r="H202" s="31" t="s">
        <v>767</v>
      </c>
      <c r="I202" s="2">
        <f>MODE(D2:D641)</f>
        <v>70.680000000000007</v>
      </c>
    </row>
    <row r="203" spans="1:15" x14ac:dyDescent="0.25">
      <c r="A203">
        <v>202</v>
      </c>
      <c r="B203" t="s">
        <v>466</v>
      </c>
      <c r="C203" t="s">
        <v>48</v>
      </c>
      <c r="D203">
        <v>83.09</v>
      </c>
    </row>
    <row r="204" spans="1:15" x14ac:dyDescent="0.25">
      <c r="A204">
        <v>203</v>
      </c>
      <c r="B204" t="s">
        <v>465</v>
      </c>
      <c r="C204" t="s">
        <v>148</v>
      </c>
      <c r="D204">
        <v>57.67</v>
      </c>
    </row>
    <row r="205" spans="1:15" ht="16.5" thickBot="1" x14ac:dyDescent="0.3">
      <c r="A205">
        <v>204</v>
      </c>
      <c r="B205" t="s">
        <v>464</v>
      </c>
      <c r="C205" t="s">
        <v>128</v>
      </c>
      <c r="D205">
        <v>72.260000000000005</v>
      </c>
      <c r="G205" s="32" t="s">
        <v>695</v>
      </c>
      <c r="H205" s="32" t="s">
        <v>697</v>
      </c>
    </row>
    <row r="206" spans="1:15" ht="15.75" thickBot="1" x14ac:dyDescent="0.3">
      <c r="A206">
        <v>205</v>
      </c>
      <c r="B206" t="s">
        <v>463</v>
      </c>
      <c r="C206" t="s">
        <v>148</v>
      </c>
      <c r="D206">
        <v>59.76</v>
      </c>
      <c r="G206" t="s">
        <v>682</v>
      </c>
      <c r="H206" s="1">
        <v>2</v>
      </c>
      <c r="J206" s="26" t="s">
        <v>768</v>
      </c>
      <c r="K206" s="26" t="s">
        <v>769</v>
      </c>
    </row>
    <row r="207" spans="1:15" ht="15.75" thickBot="1" x14ac:dyDescent="0.3">
      <c r="A207">
        <v>206</v>
      </c>
      <c r="B207" t="s">
        <v>462</v>
      </c>
      <c r="C207" t="s">
        <v>199</v>
      </c>
      <c r="D207">
        <v>73.09</v>
      </c>
      <c r="G207" t="s">
        <v>683</v>
      </c>
      <c r="H207" s="1">
        <v>4</v>
      </c>
    </row>
    <row r="208" spans="1:15" ht="15.75" thickBot="1" x14ac:dyDescent="0.3">
      <c r="A208">
        <v>207</v>
      </c>
      <c r="B208" t="s">
        <v>461</v>
      </c>
      <c r="C208" t="s">
        <v>194</v>
      </c>
      <c r="D208">
        <v>80.010000000000005</v>
      </c>
      <c r="G208" t="s">
        <v>684</v>
      </c>
      <c r="H208" s="1">
        <v>22</v>
      </c>
      <c r="J208" t="s">
        <v>772</v>
      </c>
    </row>
    <row r="209" spans="1:10" ht="15.75" thickBot="1" x14ac:dyDescent="0.3">
      <c r="A209">
        <v>208</v>
      </c>
      <c r="B209" t="s">
        <v>460</v>
      </c>
      <c r="C209" t="s">
        <v>136</v>
      </c>
      <c r="D209">
        <v>82.48</v>
      </c>
      <c r="G209" t="s">
        <v>685</v>
      </c>
      <c r="H209" s="1">
        <v>50</v>
      </c>
      <c r="J209" t="s">
        <v>773</v>
      </c>
    </row>
    <row r="210" spans="1:10" ht="15.75" thickBot="1" x14ac:dyDescent="0.3">
      <c r="A210">
        <v>209</v>
      </c>
      <c r="B210" t="s">
        <v>459</v>
      </c>
      <c r="C210" t="s">
        <v>128</v>
      </c>
      <c r="D210">
        <v>59</v>
      </c>
      <c r="G210" t="s">
        <v>686</v>
      </c>
      <c r="H210" s="1">
        <v>97</v>
      </c>
      <c r="J210" t="s">
        <v>740</v>
      </c>
    </row>
    <row r="211" spans="1:10" ht="15.75" thickBot="1" x14ac:dyDescent="0.3">
      <c r="A211">
        <v>210</v>
      </c>
      <c r="B211" t="s">
        <v>75</v>
      </c>
      <c r="C211" t="s">
        <v>120</v>
      </c>
      <c r="D211">
        <v>67.150000000000006</v>
      </c>
      <c r="G211" s="34" t="s">
        <v>687</v>
      </c>
      <c r="H211" s="35">
        <v>140</v>
      </c>
      <c r="I211" t="s">
        <v>771</v>
      </c>
      <c r="J211" t="s">
        <v>749</v>
      </c>
    </row>
    <row r="212" spans="1:10" ht="15.75" thickBot="1" x14ac:dyDescent="0.3">
      <c r="A212">
        <v>211</v>
      </c>
      <c r="B212" t="s">
        <v>458</v>
      </c>
      <c r="C212" t="s">
        <v>67</v>
      </c>
      <c r="D212">
        <v>73.650000000000006</v>
      </c>
      <c r="G212" t="s">
        <v>688</v>
      </c>
      <c r="H212" s="1">
        <v>127</v>
      </c>
      <c r="J212" t="s">
        <v>770</v>
      </c>
    </row>
    <row r="213" spans="1:10" ht="16.5" thickBot="1" x14ac:dyDescent="0.3">
      <c r="A213">
        <v>212</v>
      </c>
      <c r="B213" t="s">
        <v>457</v>
      </c>
      <c r="C213" t="s">
        <v>126</v>
      </c>
      <c r="D213">
        <v>76.260000000000005</v>
      </c>
      <c r="G213" t="s">
        <v>689</v>
      </c>
      <c r="H213" s="1">
        <v>109</v>
      </c>
      <c r="J213" s="33" t="s">
        <v>774</v>
      </c>
    </row>
    <row r="214" spans="1:10" ht="15.75" thickBot="1" x14ac:dyDescent="0.3">
      <c r="A214">
        <v>213</v>
      </c>
      <c r="B214" t="s">
        <v>456</v>
      </c>
      <c r="C214" t="s">
        <v>199</v>
      </c>
      <c r="D214">
        <v>49.51</v>
      </c>
      <c r="G214" t="s">
        <v>690</v>
      </c>
      <c r="H214" s="1">
        <v>67</v>
      </c>
    </row>
    <row r="215" spans="1:10" ht="15.75" thickBot="1" x14ac:dyDescent="0.3">
      <c r="A215">
        <v>214</v>
      </c>
      <c r="B215" t="s">
        <v>455</v>
      </c>
      <c r="C215" t="s">
        <v>158</v>
      </c>
      <c r="D215">
        <v>74.13</v>
      </c>
      <c r="G215" t="s">
        <v>691</v>
      </c>
      <c r="H215" s="1">
        <v>17</v>
      </c>
    </row>
    <row r="216" spans="1:10" ht="15.75" thickBot="1" x14ac:dyDescent="0.3">
      <c r="A216">
        <v>215</v>
      </c>
      <c r="B216" t="s">
        <v>454</v>
      </c>
      <c r="C216" t="s">
        <v>186</v>
      </c>
      <c r="D216">
        <v>95.72</v>
      </c>
      <c r="G216" t="s">
        <v>692</v>
      </c>
      <c r="H216" s="1">
        <v>5</v>
      </c>
    </row>
    <row r="217" spans="1:10" x14ac:dyDescent="0.25">
      <c r="A217">
        <v>216</v>
      </c>
      <c r="B217" t="s">
        <v>453</v>
      </c>
      <c r="C217" t="s">
        <v>67</v>
      </c>
      <c r="D217">
        <v>58.82</v>
      </c>
    </row>
    <row r="218" spans="1:10" x14ac:dyDescent="0.25">
      <c r="A218">
        <v>217</v>
      </c>
      <c r="B218" t="s">
        <v>452</v>
      </c>
      <c r="C218" t="s">
        <v>85</v>
      </c>
      <c r="D218">
        <v>73.34</v>
      </c>
    </row>
    <row r="219" spans="1:10" x14ac:dyDescent="0.25">
      <c r="A219">
        <v>218</v>
      </c>
      <c r="B219" t="s">
        <v>451</v>
      </c>
      <c r="C219" t="s">
        <v>67</v>
      </c>
      <c r="D219">
        <v>84.37</v>
      </c>
    </row>
    <row r="220" spans="1:10" x14ac:dyDescent="0.25">
      <c r="A220">
        <v>219</v>
      </c>
      <c r="B220" t="s">
        <v>450</v>
      </c>
      <c r="C220" t="s">
        <v>67</v>
      </c>
      <c r="D220">
        <v>70.59</v>
      </c>
    </row>
    <row r="221" spans="1:10" x14ac:dyDescent="0.25">
      <c r="A221">
        <v>220</v>
      </c>
      <c r="B221" t="s">
        <v>449</v>
      </c>
      <c r="C221" t="s">
        <v>128</v>
      </c>
      <c r="D221">
        <v>71.16</v>
      </c>
    </row>
    <row r="222" spans="1:10" x14ac:dyDescent="0.25">
      <c r="A222">
        <v>221</v>
      </c>
      <c r="B222" t="s">
        <v>448</v>
      </c>
      <c r="C222" t="s">
        <v>120</v>
      </c>
      <c r="D222">
        <v>88.57</v>
      </c>
    </row>
    <row r="223" spans="1:10" x14ac:dyDescent="0.25">
      <c r="A223">
        <v>222</v>
      </c>
      <c r="B223" t="s">
        <v>447</v>
      </c>
      <c r="C223" t="s">
        <v>108</v>
      </c>
      <c r="D223">
        <v>72.010000000000005</v>
      </c>
    </row>
    <row r="224" spans="1:10" x14ac:dyDescent="0.25">
      <c r="A224">
        <v>223</v>
      </c>
      <c r="B224" t="s">
        <v>446</v>
      </c>
      <c r="C224" t="s">
        <v>194</v>
      </c>
      <c r="D224">
        <v>72.8</v>
      </c>
    </row>
    <row r="225" spans="1:12" x14ac:dyDescent="0.25">
      <c r="A225">
        <v>224</v>
      </c>
      <c r="B225" t="s">
        <v>445</v>
      </c>
      <c r="C225" t="s">
        <v>158</v>
      </c>
      <c r="D225">
        <v>66.75</v>
      </c>
    </row>
    <row r="226" spans="1:12" x14ac:dyDescent="0.25">
      <c r="A226">
        <v>225</v>
      </c>
      <c r="B226" t="s">
        <v>444</v>
      </c>
      <c r="C226" t="s">
        <v>158</v>
      </c>
      <c r="D226">
        <v>62.39</v>
      </c>
    </row>
    <row r="227" spans="1:12" x14ac:dyDescent="0.25">
      <c r="A227">
        <v>226</v>
      </c>
      <c r="B227" t="s">
        <v>443</v>
      </c>
      <c r="C227" t="s">
        <v>67</v>
      </c>
      <c r="D227">
        <v>83.61</v>
      </c>
    </row>
    <row r="228" spans="1:12" x14ac:dyDescent="0.25">
      <c r="A228">
        <v>227</v>
      </c>
      <c r="B228" t="s">
        <v>442</v>
      </c>
      <c r="C228" t="s">
        <v>148</v>
      </c>
      <c r="D228">
        <v>58.17</v>
      </c>
    </row>
    <row r="229" spans="1:12" ht="18.75" x14ac:dyDescent="0.3">
      <c r="A229">
        <v>228</v>
      </c>
      <c r="B229" t="s">
        <v>441</v>
      </c>
      <c r="C229" t="s">
        <v>128</v>
      </c>
      <c r="D229">
        <v>76.650000000000006</v>
      </c>
      <c r="H229" s="10" t="s">
        <v>775</v>
      </c>
    </row>
    <row r="230" spans="1:12" ht="16.5" thickBot="1" x14ac:dyDescent="0.3">
      <c r="A230">
        <v>229</v>
      </c>
      <c r="B230" t="s">
        <v>440</v>
      </c>
      <c r="C230" t="s">
        <v>199</v>
      </c>
      <c r="D230">
        <v>61.47</v>
      </c>
      <c r="G230" s="32" t="s">
        <v>695</v>
      </c>
      <c r="H230" s="32" t="s">
        <v>776</v>
      </c>
      <c r="I230" s="32" t="s">
        <v>697</v>
      </c>
      <c r="J230" s="4" t="s">
        <v>777</v>
      </c>
      <c r="K230" s="32" t="s">
        <v>778</v>
      </c>
      <c r="L230" s="32" t="s">
        <v>779</v>
      </c>
    </row>
    <row r="231" spans="1:12" ht="15.75" thickBot="1" x14ac:dyDescent="0.3">
      <c r="A231">
        <v>230</v>
      </c>
      <c r="B231" t="s">
        <v>439</v>
      </c>
      <c r="C231" t="s">
        <v>136</v>
      </c>
      <c r="D231">
        <v>68.92</v>
      </c>
      <c r="G231" t="s">
        <v>682</v>
      </c>
      <c r="H231">
        <v>39</v>
      </c>
      <c r="I231" s="1">
        <v>2</v>
      </c>
      <c r="J231">
        <f>H231-72.3</f>
        <v>-33.299999999999997</v>
      </c>
      <c r="K231">
        <f>J231*J231</f>
        <v>1108.8899999999999</v>
      </c>
      <c r="L231">
        <f>K231*I231</f>
        <v>2217.7799999999997</v>
      </c>
    </row>
    <row r="232" spans="1:12" ht="15.75" thickBot="1" x14ac:dyDescent="0.3">
      <c r="A232">
        <v>231</v>
      </c>
      <c r="B232" t="s">
        <v>438</v>
      </c>
      <c r="C232" t="s">
        <v>148</v>
      </c>
      <c r="D232">
        <v>52.25</v>
      </c>
      <c r="G232" t="s">
        <v>683</v>
      </c>
      <c r="H232">
        <v>45</v>
      </c>
      <c r="I232" s="1">
        <v>4</v>
      </c>
      <c r="J232">
        <f t="shared" ref="J232:J241" si="10">H232-72.3</f>
        <v>-27.299999999999997</v>
      </c>
      <c r="K232">
        <f t="shared" ref="K232:K241" si="11">J232*J232</f>
        <v>745.28999999999985</v>
      </c>
      <c r="L232">
        <f t="shared" ref="L232:L241" si="12">K232*I232</f>
        <v>2981.1599999999994</v>
      </c>
    </row>
    <row r="233" spans="1:12" ht="15.75" thickBot="1" x14ac:dyDescent="0.3">
      <c r="A233">
        <v>232</v>
      </c>
      <c r="B233" t="s">
        <v>437</v>
      </c>
      <c r="C233" t="s">
        <v>199</v>
      </c>
      <c r="D233">
        <v>75.05</v>
      </c>
      <c r="G233" t="s">
        <v>684</v>
      </c>
      <c r="H233">
        <v>51</v>
      </c>
      <c r="I233" s="1">
        <v>22</v>
      </c>
      <c r="J233">
        <f t="shared" si="10"/>
        <v>-21.299999999999997</v>
      </c>
      <c r="K233">
        <f t="shared" si="11"/>
        <v>453.68999999999988</v>
      </c>
      <c r="L233">
        <f t="shared" si="12"/>
        <v>9981.1799999999967</v>
      </c>
    </row>
    <row r="234" spans="1:12" ht="15.75" thickBot="1" x14ac:dyDescent="0.3">
      <c r="A234">
        <v>233</v>
      </c>
      <c r="B234" t="s">
        <v>436</v>
      </c>
      <c r="C234" t="s">
        <v>128</v>
      </c>
      <c r="D234">
        <v>72.34</v>
      </c>
      <c r="G234" t="s">
        <v>685</v>
      </c>
      <c r="H234">
        <v>57</v>
      </c>
      <c r="I234" s="1">
        <v>50</v>
      </c>
      <c r="J234">
        <f t="shared" si="10"/>
        <v>-15.299999999999997</v>
      </c>
      <c r="K234">
        <f t="shared" si="11"/>
        <v>234.08999999999992</v>
      </c>
      <c r="L234">
        <f t="shared" si="12"/>
        <v>11704.499999999996</v>
      </c>
    </row>
    <row r="235" spans="1:12" ht="15.75" thickBot="1" x14ac:dyDescent="0.3">
      <c r="A235">
        <v>234</v>
      </c>
      <c r="B235" t="s">
        <v>435</v>
      </c>
      <c r="C235" t="s">
        <v>186</v>
      </c>
      <c r="D235">
        <v>97.21</v>
      </c>
      <c r="G235" t="s">
        <v>686</v>
      </c>
      <c r="H235">
        <v>63</v>
      </c>
      <c r="I235" s="1">
        <v>97</v>
      </c>
      <c r="J235">
        <f t="shared" si="10"/>
        <v>-9.2999999999999972</v>
      </c>
      <c r="K235">
        <f t="shared" si="11"/>
        <v>86.489999999999952</v>
      </c>
      <c r="L235">
        <f t="shared" si="12"/>
        <v>8389.5299999999952</v>
      </c>
    </row>
    <row r="236" spans="1:12" ht="15.75" thickBot="1" x14ac:dyDescent="0.3">
      <c r="A236">
        <v>235</v>
      </c>
      <c r="B236" t="s">
        <v>434</v>
      </c>
      <c r="C236" t="s">
        <v>158</v>
      </c>
      <c r="D236">
        <v>69.64</v>
      </c>
      <c r="G236" t="s">
        <v>687</v>
      </c>
      <c r="H236">
        <v>69</v>
      </c>
      <c r="I236" s="1">
        <v>140</v>
      </c>
      <c r="J236">
        <f t="shared" si="10"/>
        <v>-3.2999999999999972</v>
      </c>
      <c r="K236">
        <f t="shared" si="11"/>
        <v>10.889999999999981</v>
      </c>
      <c r="L236">
        <f t="shared" si="12"/>
        <v>1524.5999999999974</v>
      </c>
    </row>
    <row r="237" spans="1:12" ht="15.75" thickBot="1" x14ac:dyDescent="0.3">
      <c r="A237">
        <v>236</v>
      </c>
      <c r="B237" t="s">
        <v>433</v>
      </c>
      <c r="C237" t="s">
        <v>128</v>
      </c>
      <c r="D237">
        <v>71.03</v>
      </c>
      <c r="G237" t="s">
        <v>688</v>
      </c>
      <c r="H237" s="13">
        <v>75</v>
      </c>
      <c r="I237" s="14">
        <v>127</v>
      </c>
      <c r="J237">
        <f t="shared" si="10"/>
        <v>2.7000000000000028</v>
      </c>
      <c r="K237">
        <f t="shared" si="11"/>
        <v>7.2900000000000151</v>
      </c>
      <c r="L237">
        <f t="shared" si="12"/>
        <v>925.83000000000197</v>
      </c>
    </row>
    <row r="238" spans="1:12" ht="15.75" thickBot="1" x14ac:dyDescent="0.3">
      <c r="A238">
        <v>237</v>
      </c>
      <c r="B238" t="s">
        <v>432</v>
      </c>
      <c r="C238" t="s">
        <v>194</v>
      </c>
      <c r="D238">
        <v>71.52</v>
      </c>
      <c r="G238" t="s">
        <v>689</v>
      </c>
      <c r="H238">
        <v>81</v>
      </c>
      <c r="I238" s="1">
        <v>109</v>
      </c>
      <c r="J238">
        <f t="shared" si="10"/>
        <v>8.7000000000000028</v>
      </c>
      <c r="K238">
        <f t="shared" si="11"/>
        <v>75.690000000000055</v>
      </c>
      <c r="L238">
        <f t="shared" si="12"/>
        <v>8250.2100000000064</v>
      </c>
    </row>
    <row r="239" spans="1:12" ht="15.75" thickBot="1" x14ac:dyDescent="0.3">
      <c r="A239">
        <v>238</v>
      </c>
      <c r="B239" t="s">
        <v>431</v>
      </c>
      <c r="C239" t="s">
        <v>199</v>
      </c>
      <c r="D239">
        <v>71.48</v>
      </c>
      <c r="G239" t="s">
        <v>690</v>
      </c>
      <c r="H239">
        <v>87</v>
      </c>
      <c r="I239" s="1">
        <v>67</v>
      </c>
      <c r="J239">
        <f t="shared" si="10"/>
        <v>14.700000000000003</v>
      </c>
      <c r="K239">
        <f t="shared" si="11"/>
        <v>216.09000000000009</v>
      </c>
      <c r="L239">
        <f t="shared" si="12"/>
        <v>14478.030000000006</v>
      </c>
    </row>
    <row r="240" spans="1:12" ht="15.75" thickBot="1" x14ac:dyDescent="0.3">
      <c r="A240">
        <v>239</v>
      </c>
      <c r="B240" t="s">
        <v>430</v>
      </c>
      <c r="C240" t="s">
        <v>158</v>
      </c>
      <c r="D240">
        <v>76.56</v>
      </c>
      <c r="G240" t="s">
        <v>691</v>
      </c>
      <c r="H240">
        <v>93</v>
      </c>
      <c r="I240" s="1">
        <v>17</v>
      </c>
      <c r="J240">
        <f t="shared" si="10"/>
        <v>20.700000000000003</v>
      </c>
      <c r="K240">
        <f t="shared" si="11"/>
        <v>428.49000000000012</v>
      </c>
      <c r="L240">
        <f t="shared" si="12"/>
        <v>7284.3300000000017</v>
      </c>
    </row>
    <row r="241" spans="1:12" ht="15.75" thickBot="1" x14ac:dyDescent="0.3">
      <c r="A241">
        <v>240</v>
      </c>
      <c r="B241" t="s">
        <v>429</v>
      </c>
      <c r="C241" t="s">
        <v>65</v>
      </c>
      <c r="D241">
        <v>58.34</v>
      </c>
      <c r="G241" t="s">
        <v>692</v>
      </c>
      <c r="H241">
        <v>99</v>
      </c>
      <c r="I241" s="1">
        <v>5</v>
      </c>
      <c r="J241">
        <f t="shared" si="10"/>
        <v>26.700000000000003</v>
      </c>
      <c r="K241">
        <f t="shared" si="11"/>
        <v>712.8900000000001</v>
      </c>
      <c r="L241">
        <f t="shared" si="12"/>
        <v>3564.4500000000007</v>
      </c>
    </row>
    <row r="242" spans="1:12" x14ac:dyDescent="0.25">
      <c r="A242">
        <v>241</v>
      </c>
      <c r="B242" t="s">
        <v>428</v>
      </c>
      <c r="C242" t="s">
        <v>120</v>
      </c>
      <c r="D242">
        <v>75.739999999999995</v>
      </c>
      <c r="H242" s="5" t="s">
        <v>699</v>
      </c>
      <c r="I242" s="5">
        <f>SUM(I231:I241)</f>
        <v>640</v>
      </c>
      <c r="J242" s="5"/>
      <c r="K242" s="5"/>
      <c r="L242" s="5">
        <f>SUM(L231:L241)</f>
        <v>71301.599999999991</v>
      </c>
    </row>
    <row r="243" spans="1:12" x14ac:dyDescent="0.25">
      <c r="A243">
        <v>242</v>
      </c>
      <c r="B243" t="s">
        <v>427</v>
      </c>
      <c r="C243" t="s">
        <v>126</v>
      </c>
      <c r="D243">
        <v>80.150000000000006</v>
      </c>
    </row>
    <row r="244" spans="1:12" x14ac:dyDescent="0.25">
      <c r="A244">
        <v>243</v>
      </c>
      <c r="B244" t="s">
        <v>426</v>
      </c>
      <c r="C244" t="s">
        <v>108</v>
      </c>
      <c r="D244">
        <v>63.63</v>
      </c>
      <c r="G244" t="s">
        <v>723</v>
      </c>
      <c r="H244" t="s">
        <v>780</v>
      </c>
      <c r="J244" t="s">
        <v>781</v>
      </c>
    </row>
    <row r="245" spans="1:12" x14ac:dyDescent="0.25">
      <c r="A245">
        <v>244</v>
      </c>
      <c r="B245" t="s">
        <v>425</v>
      </c>
      <c r="C245" t="s">
        <v>120</v>
      </c>
      <c r="D245">
        <v>59.56</v>
      </c>
      <c r="H245" t="s">
        <v>783</v>
      </c>
    </row>
    <row r="246" spans="1:12" ht="15.75" x14ac:dyDescent="0.25">
      <c r="A246">
        <v>245</v>
      </c>
      <c r="B246" t="s">
        <v>424</v>
      </c>
      <c r="C246" t="s">
        <v>65</v>
      </c>
      <c r="D246">
        <v>67.34</v>
      </c>
      <c r="I246" s="36" t="s">
        <v>784</v>
      </c>
    </row>
    <row r="247" spans="1:12" x14ac:dyDescent="0.25">
      <c r="A247">
        <v>246</v>
      </c>
      <c r="B247" t="s">
        <v>423</v>
      </c>
      <c r="C247" t="s">
        <v>148</v>
      </c>
      <c r="D247">
        <v>53.2</v>
      </c>
    </row>
    <row r="248" spans="1:12" ht="18.75" x14ac:dyDescent="0.3">
      <c r="A248">
        <v>247</v>
      </c>
      <c r="B248" t="s">
        <v>422</v>
      </c>
      <c r="C248" t="s">
        <v>136</v>
      </c>
      <c r="D248">
        <v>75.28</v>
      </c>
      <c r="H248" s="21" t="s">
        <v>782</v>
      </c>
      <c r="I248" s="21">
        <f>L242/I242</f>
        <v>111.40874999999998</v>
      </c>
    </row>
    <row r="249" spans="1:12" x14ac:dyDescent="0.25">
      <c r="A249">
        <v>248</v>
      </c>
      <c r="B249" t="s">
        <v>421</v>
      </c>
      <c r="C249" t="s">
        <v>72</v>
      </c>
      <c r="D249">
        <v>73.430000000000007</v>
      </c>
    </row>
    <row r="250" spans="1:12" ht="15.75" x14ac:dyDescent="0.25">
      <c r="A250">
        <v>249</v>
      </c>
      <c r="B250" t="s">
        <v>420</v>
      </c>
      <c r="C250" t="s">
        <v>120</v>
      </c>
      <c r="D250">
        <v>68.819999999999993</v>
      </c>
      <c r="G250" s="39" t="s">
        <v>789</v>
      </c>
      <c r="H250" s="40" t="s">
        <v>782</v>
      </c>
      <c r="I250" s="39">
        <f>_xlfn.VAR.S(D2:D641)</f>
        <v>110.01525243520095</v>
      </c>
    </row>
    <row r="251" spans="1:12" x14ac:dyDescent="0.25">
      <c r="A251">
        <v>250</v>
      </c>
      <c r="B251" t="s">
        <v>419</v>
      </c>
      <c r="C251" t="s">
        <v>199</v>
      </c>
      <c r="D251">
        <v>69.040000000000006</v>
      </c>
    </row>
    <row r="252" spans="1:12" x14ac:dyDescent="0.25">
      <c r="A252">
        <v>251</v>
      </c>
      <c r="B252" t="s">
        <v>418</v>
      </c>
      <c r="C252" t="s">
        <v>126</v>
      </c>
      <c r="D252">
        <v>71.459999999999994</v>
      </c>
    </row>
    <row r="253" spans="1:12" ht="21" x14ac:dyDescent="0.35">
      <c r="A253">
        <v>252</v>
      </c>
      <c r="B253" t="s">
        <v>417</v>
      </c>
      <c r="C253" t="s">
        <v>128</v>
      </c>
      <c r="D253">
        <v>62.7</v>
      </c>
      <c r="G253" s="37" t="s">
        <v>785</v>
      </c>
    </row>
    <row r="254" spans="1:12" x14ac:dyDescent="0.25">
      <c r="A254">
        <v>253</v>
      </c>
      <c r="B254" t="s">
        <v>416</v>
      </c>
      <c r="C254" t="s">
        <v>126</v>
      </c>
      <c r="D254">
        <v>91.75</v>
      </c>
    </row>
    <row r="255" spans="1:12" ht="15.75" x14ac:dyDescent="0.25">
      <c r="A255">
        <v>254</v>
      </c>
      <c r="B255" t="s">
        <v>415</v>
      </c>
      <c r="C255" t="s">
        <v>199</v>
      </c>
      <c r="D255">
        <v>75.989999999999995</v>
      </c>
      <c r="G255" s="26" t="s">
        <v>723</v>
      </c>
      <c r="H255" s="38" t="s">
        <v>786</v>
      </c>
    </row>
    <row r="256" spans="1:12" x14ac:dyDescent="0.25">
      <c r="A256">
        <v>255</v>
      </c>
      <c r="B256" t="s">
        <v>414</v>
      </c>
      <c r="C256" t="s">
        <v>199</v>
      </c>
      <c r="D256">
        <v>64.03</v>
      </c>
    </row>
    <row r="257" spans="1:10" x14ac:dyDescent="0.25">
      <c r="A257">
        <v>256</v>
      </c>
      <c r="B257" t="s">
        <v>413</v>
      </c>
      <c r="C257" t="s">
        <v>120</v>
      </c>
      <c r="D257">
        <v>80</v>
      </c>
    </row>
    <row r="258" spans="1:10" x14ac:dyDescent="0.25">
      <c r="A258">
        <v>257</v>
      </c>
      <c r="B258" t="s">
        <v>412</v>
      </c>
      <c r="C258" t="s">
        <v>373</v>
      </c>
      <c r="D258">
        <v>79.56</v>
      </c>
      <c r="G258" t="s">
        <v>788</v>
      </c>
    </row>
    <row r="259" spans="1:10" ht="21" x14ac:dyDescent="0.35">
      <c r="A259">
        <v>258</v>
      </c>
      <c r="B259" t="s">
        <v>411</v>
      </c>
      <c r="C259" t="s">
        <v>199</v>
      </c>
      <c r="D259">
        <v>63.84</v>
      </c>
      <c r="G259" s="37" t="s">
        <v>787</v>
      </c>
      <c r="H259" s="37">
        <f>SQRT(I248)</f>
        <v>10.555034343856963</v>
      </c>
    </row>
    <row r="260" spans="1:10" x14ac:dyDescent="0.25">
      <c r="A260">
        <v>259</v>
      </c>
      <c r="B260" t="s">
        <v>410</v>
      </c>
      <c r="C260" t="s">
        <v>194</v>
      </c>
      <c r="D260">
        <v>73.34</v>
      </c>
    </row>
    <row r="261" spans="1:10" ht="15.75" x14ac:dyDescent="0.25">
      <c r="A261">
        <v>260</v>
      </c>
      <c r="B261" t="s">
        <v>409</v>
      </c>
      <c r="C261" t="s">
        <v>158</v>
      </c>
      <c r="D261">
        <v>54.86</v>
      </c>
      <c r="G261" s="39" t="s">
        <v>789</v>
      </c>
      <c r="H261" s="40" t="s">
        <v>787</v>
      </c>
      <c r="I261" s="39">
        <f>_xlfn.STDEV.S(D2:D641)</f>
        <v>10.488815587815479</v>
      </c>
    </row>
    <row r="262" spans="1:10" x14ac:dyDescent="0.25">
      <c r="A262">
        <v>261</v>
      </c>
      <c r="B262" t="s">
        <v>408</v>
      </c>
      <c r="C262" t="s">
        <v>85</v>
      </c>
      <c r="D262">
        <v>80.13</v>
      </c>
    </row>
    <row r="263" spans="1:10" x14ac:dyDescent="0.25">
      <c r="A263">
        <v>262</v>
      </c>
      <c r="B263" t="s">
        <v>407</v>
      </c>
      <c r="C263" t="s">
        <v>194</v>
      </c>
      <c r="D263">
        <v>88.05</v>
      </c>
    </row>
    <row r="264" spans="1:10" ht="21" x14ac:dyDescent="0.35">
      <c r="A264">
        <v>263</v>
      </c>
      <c r="B264" t="s">
        <v>406</v>
      </c>
      <c r="C264" t="s">
        <v>124</v>
      </c>
      <c r="D264">
        <v>81.7</v>
      </c>
      <c r="G264" s="9" t="s">
        <v>790</v>
      </c>
    </row>
    <row r="265" spans="1:10" x14ac:dyDescent="0.25">
      <c r="A265">
        <v>264</v>
      </c>
      <c r="B265" t="s">
        <v>405</v>
      </c>
      <c r="C265" t="s">
        <v>120</v>
      </c>
      <c r="D265">
        <v>70.400000000000006</v>
      </c>
    </row>
    <row r="266" spans="1:10" x14ac:dyDescent="0.25">
      <c r="A266">
        <v>265</v>
      </c>
      <c r="B266" t="s">
        <v>404</v>
      </c>
      <c r="C266" t="s">
        <v>85</v>
      </c>
      <c r="D266">
        <v>68.239999999999995</v>
      </c>
      <c r="H266" t="s">
        <v>791</v>
      </c>
    </row>
    <row r="267" spans="1:10" x14ac:dyDescent="0.25">
      <c r="A267">
        <v>266</v>
      </c>
      <c r="B267" t="s">
        <v>403</v>
      </c>
      <c r="C267" t="s">
        <v>199</v>
      </c>
      <c r="D267">
        <v>66.67</v>
      </c>
    </row>
    <row r="268" spans="1:10" ht="21" x14ac:dyDescent="0.35">
      <c r="A268">
        <v>267</v>
      </c>
      <c r="B268" t="s">
        <v>402</v>
      </c>
      <c r="C268" t="s">
        <v>158</v>
      </c>
      <c r="D268">
        <v>56.33</v>
      </c>
      <c r="H268" s="42" t="s">
        <v>792</v>
      </c>
    </row>
    <row r="269" spans="1:10" ht="18.75" x14ac:dyDescent="0.3">
      <c r="A269">
        <v>268</v>
      </c>
      <c r="B269" t="s">
        <v>401</v>
      </c>
      <c r="C269" t="s">
        <v>199</v>
      </c>
      <c r="D269">
        <v>75.78</v>
      </c>
      <c r="H269" s="21" t="s">
        <v>694</v>
      </c>
    </row>
    <row r="270" spans="1:10" ht="16.5" thickBot="1" x14ac:dyDescent="0.3">
      <c r="A270">
        <v>269</v>
      </c>
      <c r="B270" t="s">
        <v>400</v>
      </c>
      <c r="C270" t="s">
        <v>120</v>
      </c>
      <c r="D270">
        <v>76.069999999999993</v>
      </c>
      <c r="G270" s="4" t="s">
        <v>695</v>
      </c>
      <c r="H270" s="4" t="s">
        <v>696</v>
      </c>
      <c r="I270" s="4" t="s">
        <v>697</v>
      </c>
      <c r="J270" s="4" t="s">
        <v>698</v>
      </c>
    </row>
    <row r="271" spans="1:10" ht="15.75" thickBot="1" x14ac:dyDescent="0.3">
      <c r="A271">
        <v>270</v>
      </c>
      <c r="B271" t="s">
        <v>399</v>
      </c>
      <c r="C271" t="s">
        <v>158</v>
      </c>
      <c r="D271">
        <v>67.13</v>
      </c>
      <c r="G271" t="s">
        <v>682</v>
      </c>
      <c r="H271">
        <v>39</v>
      </c>
      <c r="I271" s="1">
        <v>2</v>
      </c>
      <c r="J271">
        <f>H271*I271</f>
        <v>78</v>
      </c>
    </row>
    <row r="272" spans="1:10" ht="15.75" thickBot="1" x14ac:dyDescent="0.3">
      <c r="A272">
        <v>271</v>
      </c>
      <c r="B272" t="s">
        <v>398</v>
      </c>
      <c r="C272" t="s">
        <v>199</v>
      </c>
      <c r="D272">
        <v>70.81</v>
      </c>
      <c r="G272" t="s">
        <v>683</v>
      </c>
      <c r="H272">
        <v>45</v>
      </c>
      <c r="I272" s="1">
        <v>4</v>
      </c>
      <c r="J272">
        <f t="shared" ref="J272:J281" si="13">H272*I272</f>
        <v>180</v>
      </c>
    </row>
    <row r="273" spans="1:11" ht="15.75" thickBot="1" x14ac:dyDescent="0.3">
      <c r="A273">
        <v>272</v>
      </c>
      <c r="B273" t="s">
        <v>397</v>
      </c>
      <c r="C273" t="s">
        <v>128</v>
      </c>
      <c r="D273">
        <v>63.74</v>
      </c>
      <c r="G273" t="s">
        <v>684</v>
      </c>
      <c r="H273">
        <v>51</v>
      </c>
      <c r="I273" s="1">
        <v>22</v>
      </c>
      <c r="J273">
        <f t="shared" si="13"/>
        <v>1122</v>
      </c>
    </row>
    <row r="274" spans="1:11" ht="15.75" thickBot="1" x14ac:dyDescent="0.3">
      <c r="A274">
        <v>273</v>
      </c>
      <c r="B274" t="s">
        <v>396</v>
      </c>
      <c r="C274" t="s">
        <v>148</v>
      </c>
      <c r="D274">
        <v>59.79</v>
      </c>
      <c r="G274" t="s">
        <v>685</v>
      </c>
      <c r="H274">
        <v>57</v>
      </c>
      <c r="I274" s="1">
        <v>50</v>
      </c>
      <c r="J274">
        <f t="shared" si="13"/>
        <v>2850</v>
      </c>
    </row>
    <row r="275" spans="1:11" ht="15.75" thickBot="1" x14ac:dyDescent="0.3">
      <c r="A275">
        <v>274</v>
      </c>
      <c r="B275" t="s">
        <v>395</v>
      </c>
      <c r="C275" t="s">
        <v>67</v>
      </c>
      <c r="D275">
        <v>72.13</v>
      </c>
      <c r="G275" t="s">
        <v>686</v>
      </c>
      <c r="H275">
        <v>63</v>
      </c>
      <c r="I275" s="1">
        <v>97</v>
      </c>
      <c r="J275">
        <f t="shared" si="13"/>
        <v>6111</v>
      </c>
    </row>
    <row r="276" spans="1:11" ht="15.75" thickBot="1" x14ac:dyDescent="0.3">
      <c r="A276">
        <v>275</v>
      </c>
      <c r="B276" t="s">
        <v>394</v>
      </c>
      <c r="C276" t="s">
        <v>120</v>
      </c>
      <c r="D276">
        <v>80.45</v>
      </c>
      <c r="G276" t="s">
        <v>687</v>
      </c>
      <c r="H276">
        <v>69</v>
      </c>
      <c r="I276" s="1">
        <v>140</v>
      </c>
      <c r="J276">
        <f t="shared" si="13"/>
        <v>9660</v>
      </c>
    </row>
    <row r="277" spans="1:11" ht="15.75" thickBot="1" x14ac:dyDescent="0.3">
      <c r="A277">
        <v>276</v>
      </c>
      <c r="B277" t="s">
        <v>393</v>
      </c>
      <c r="C277" t="s">
        <v>126</v>
      </c>
      <c r="D277">
        <v>86.16</v>
      </c>
      <c r="G277" t="s">
        <v>688</v>
      </c>
      <c r="H277" s="13">
        <v>75</v>
      </c>
      <c r="I277" s="14">
        <v>127</v>
      </c>
      <c r="J277">
        <f t="shared" si="13"/>
        <v>9525</v>
      </c>
    </row>
    <row r="278" spans="1:11" ht="15.75" thickBot="1" x14ac:dyDescent="0.3">
      <c r="A278">
        <v>277</v>
      </c>
      <c r="B278" t="s">
        <v>392</v>
      </c>
      <c r="C278" t="s">
        <v>124</v>
      </c>
      <c r="D278">
        <v>72.89</v>
      </c>
      <c r="G278" t="s">
        <v>689</v>
      </c>
      <c r="H278">
        <v>81</v>
      </c>
      <c r="I278" s="1">
        <v>109</v>
      </c>
      <c r="J278">
        <f t="shared" si="13"/>
        <v>8829</v>
      </c>
    </row>
    <row r="279" spans="1:11" ht="15.75" thickBot="1" x14ac:dyDescent="0.3">
      <c r="A279">
        <v>278</v>
      </c>
      <c r="B279" t="s">
        <v>391</v>
      </c>
      <c r="C279" t="s">
        <v>65</v>
      </c>
      <c r="D279">
        <v>79.34</v>
      </c>
      <c r="G279" t="s">
        <v>690</v>
      </c>
      <c r="H279">
        <v>87</v>
      </c>
      <c r="I279" s="1">
        <v>67</v>
      </c>
      <c r="J279">
        <f t="shared" si="13"/>
        <v>5829</v>
      </c>
    </row>
    <row r="280" spans="1:11" ht="15.75" thickBot="1" x14ac:dyDescent="0.3">
      <c r="A280">
        <v>279</v>
      </c>
      <c r="B280" t="s">
        <v>390</v>
      </c>
      <c r="C280" t="s">
        <v>108</v>
      </c>
      <c r="D280">
        <v>69.75</v>
      </c>
      <c r="G280" t="s">
        <v>691</v>
      </c>
      <c r="H280">
        <v>93</v>
      </c>
      <c r="I280" s="1">
        <v>17</v>
      </c>
      <c r="J280">
        <f t="shared" si="13"/>
        <v>1581</v>
      </c>
    </row>
    <row r="281" spans="1:11" ht="15.75" thickBot="1" x14ac:dyDescent="0.3">
      <c r="A281">
        <v>280</v>
      </c>
      <c r="B281" t="s">
        <v>389</v>
      </c>
      <c r="C281" t="s">
        <v>126</v>
      </c>
      <c r="D281">
        <v>74.63</v>
      </c>
      <c r="G281" t="s">
        <v>692</v>
      </c>
      <c r="H281">
        <v>99</v>
      </c>
      <c r="I281" s="1">
        <v>5</v>
      </c>
      <c r="J281">
        <f t="shared" si="13"/>
        <v>495</v>
      </c>
    </row>
    <row r="282" spans="1:11" x14ac:dyDescent="0.25">
      <c r="A282">
        <v>281</v>
      </c>
      <c r="B282" t="s">
        <v>388</v>
      </c>
      <c r="C282" t="s">
        <v>128</v>
      </c>
      <c r="D282">
        <v>62.55</v>
      </c>
      <c r="H282" s="5" t="s">
        <v>699</v>
      </c>
      <c r="I282" s="5">
        <f>SUM(I271:I281)</f>
        <v>640</v>
      </c>
      <c r="J282" s="5">
        <f>SUM(J271:J281)</f>
        <v>46260</v>
      </c>
    </row>
    <row r="283" spans="1:11" x14ac:dyDescent="0.25">
      <c r="A283">
        <v>282</v>
      </c>
      <c r="B283" t="s">
        <v>387</v>
      </c>
      <c r="C283" t="s">
        <v>92</v>
      </c>
      <c r="D283">
        <v>88.69</v>
      </c>
      <c r="H283" t="s">
        <v>700</v>
      </c>
    </row>
    <row r="284" spans="1:11" x14ac:dyDescent="0.25">
      <c r="A284">
        <v>283</v>
      </c>
      <c r="B284" t="s">
        <v>386</v>
      </c>
      <c r="C284" t="s">
        <v>199</v>
      </c>
      <c r="D284">
        <v>66.72</v>
      </c>
      <c r="H284" t="s">
        <v>701</v>
      </c>
    </row>
    <row r="285" spans="1:11" ht="21" x14ac:dyDescent="0.35">
      <c r="A285">
        <v>284</v>
      </c>
      <c r="B285" t="s">
        <v>385</v>
      </c>
      <c r="C285" t="s">
        <v>48</v>
      </c>
      <c r="D285">
        <v>89.31</v>
      </c>
      <c r="G285" s="11" t="s">
        <v>702</v>
      </c>
      <c r="H285" s="12">
        <f>J282/I282</f>
        <v>72.28125</v>
      </c>
      <c r="J285" s="37" t="s">
        <v>787</v>
      </c>
      <c r="K285" s="37">
        <f>SQRT(I248)</f>
        <v>10.555034343856963</v>
      </c>
    </row>
    <row r="286" spans="1:11" x14ac:dyDescent="0.25">
      <c r="A286">
        <v>285</v>
      </c>
      <c r="B286" t="s">
        <v>384</v>
      </c>
      <c r="C286" t="s">
        <v>148</v>
      </c>
      <c r="D286">
        <v>70.14</v>
      </c>
    </row>
    <row r="287" spans="1:11" x14ac:dyDescent="0.25">
      <c r="A287">
        <v>286</v>
      </c>
      <c r="B287" t="s">
        <v>383</v>
      </c>
      <c r="C287" t="s">
        <v>67</v>
      </c>
      <c r="D287">
        <v>78.55</v>
      </c>
    </row>
    <row r="288" spans="1:11" x14ac:dyDescent="0.25">
      <c r="A288">
        <v>287</v>
      </c>
      <c r="B288" t="s">
        <v>382</v>
      </c>
      <c r="C288" t="s">
        <v>120</v>
      </c>
      <c r="D288">
        <v>70.510000000000005</v>
      </c>
      <c r="I288" t="s">
        <v>794</v>
      </c>
    </row>
    <row r="289" spans="1:9" x14ac:dyDescent="0.25">
      <c r="A289">
        <v>288</v>
      </c>
      <c r="B289" t="s">
        <v>381</v>
      </c>
      <c r="C289" t="s">
        <v>128</v>
      </c>
      <c r="D289">
        <v>75.260000000000005</v>
      </c>
      <c r="I289" t="s">
        <v>795</v>
      </c>
    </row>
    <row r="290" spans="1:9" ht="18.75" x14ac:dyDescent="0.3">
      <c r="A290">
        <v>289</v>
      </c>
      <c r="B290" t="s">
        <v>380</v>
      </c>
      <c r="C290" t="s">
        <v>128</v>
      </c>
      <c r="D290">
        <v>77.09</v>
      </c>
      <c r="H290" s="21" t="s">
        <v>793</v>
      </c>
      <c r="I290" s="21" t="s">
        <v>796</v>
      </c>
    </row>
    <row r="291" spans="1:9" x14ac:dyDescent="0.25">
      <c r="A291">
        <v>290</v>
      </c>
      <c r="B291" t="s">
        <v>379</v>
      </c>
      <c r="C291" t="s">
        <v>85</v>
      </c>
      <c r="D291">
        <v>84.67</v>
      </c>
    </row>
    <row r="292" spans="1:9" ht="15.75" x14ac:dyDescent="0.25">
      <c r="A292">
        <v>291</v>
      </c>
      <c r="B292" t="s">
        <v>378</v>
      </c>
      <c r="C292" t="s">
        <v>72</v>
      </c>
      <c r="D292">
        <v>84.25</v>
      </c>
      <c r="G292" s="39" t="s">
        <v>789</v>
      </c>
      <c r="H292" s="40" t="s">
        <v>797</v>
      </c>
      <c r="I292" s="39">
        <f>_xlfn.STDEV.S(D2:D641)/AVERAGE(D2:D641)*100</f>
        <v>14.505662432997863</v>
      </c>
    </row>
    <row r="293" spans="1:9" x14ac:dyDescent="0.25">
      <c r="A293">
        <v>292</v>
      </c>
      <c r="B293" t="s">
        <v>377</v>
      </c>
      <c r="C293" t="s">
        <v>65</v>
      </c>
      <c r="D293">
        <v>63.81</v>
      </c>
    </row>
    <row r="294" spans="1:9" x14ac:dyDescent="0.25">
      <c r="A294">
        <v>293</v>
      </c>
      <c r="B294" t="s">
        <v>376</v>
      </c>
      <c r="C294" t="s">
        <v>148</v>
      </c>
      <c r="D294">
        <v>55.46</v>
      </c>
    </row>
    <row r="295" spans="1:9" x14ac:dyDescent="0.25">
      <c r="A295">
        <v>294</v>
      </c>
      <c r="B295" t="s">
        <v>375</v>
      </c>
      <c r="C295" t="s">
        <v>199</v>
      </c>
      <c r="D295">
        <v>73.75</v>
      </c>
    </row>
    <row r="296" spans="1:9" x14ac:dyDescent="0.25">
      <c r="A296">
        <v>295</v>
      </c>
      <c r="B296" t="s">
        <v>374</v>
      </c>
      <c r="C296" t="s">
        <v>373</v>
      </c>
      <c r="D296">
        <v>72.819999999999993</v>
      </c>
    </row>
    <row r="297" spans="1:9" x14ac:dyDescent="0.25">
      <c r="A297">
        <v>296</v>
      </c>
      <c r="B297" t="s">
        <v>372</v>
      </c>
      <c r="C297" t="s">
        <v>148</v>
      </c>
      <c r="D297">
        <v>57.92</v>
      </c>
    </row>
    <row r="298" spans="1:9" x14ac:dyDescent="0.25">
      <c r="A298">
        <v>297</v>
      </c>
      <c r="B298" t="s">
        <v>371</v>
      </c>
      <c r="C298" t="s">
        <v>120</v>
      </c>
      <c r="D298">
        <v>73.709999999999994</v>
      </c>
    </row>
    <row r="299" spans="1:9" x14ac:dyDescent="0.25">
      <c r="A299">
        <v>298</v>
      </c>
      <c r="B299" t="s">
        <v>370</v>
      </c>
      <c r="C299" t="s">
        <v>194</v>
      </c>
      <c r="D299">
        <v>78.44</v>
      </c>
    </row>
    <row r="300" spans="1:9" x14ac:dyDescent="0.25">
      <c r="A300">
        <v>299</v>
      </c>
      <c r="B300" t="s">
        <v>369</v>
      </c>
      <c r="C300" t="s">
        <v>199</v>
      </c>
      <c r="D300">
        <v>72.7</v>
      </c>
    </row>
    <row r="301" spans="1:9" x14ac:dyDescent="0.25">
      <c r="A301">
        <v>300</v>
      </c>
      <c r="B301" t="s">
        <v>368</v>
      </c>
      <c r="C301" t="s">
        <v>136</v>
      </c>
      <c r="D301">
        <v>67.989999999999995</v>
      </c>
    </row>
    <row r="302" spans="1:9" x14ac:dyDescent="0.25">
      <c r="A302">
        <v>301</v>
      </c>
      <c r="B302" t="s">
        <v>367</v>
      </c>
      <c r="C302" t="s">
        <v>85</v>
      </c>
      <c r="D302">
        <v>64.72</v>
      </c>
    </row>
    <row r="303" spans="1:9" x14ac:dyDescent="0.25">
      <c r="A303">
        <v>302</v>
      </c>
      <c r="B303" t="s">
        <v>366</v>
      </c>
      <c r="C303" t="s">
        <v>72</v>
      </c>
      <c r="D303">
        <v>73.099999999999994</v>
      </c>
    </row>
    <row r="304" spans="1:9" x14ac:dyDescent="0.25">
      <c r="A304">
        <v>303</v>
      </c>
      <c r="B304" t="s">
        <v>365</v>
      </c>
      <c r="C304" t="s">
        <v>194</v>
      </c>
      <c r="D304">
        <v>64.38</v>
      </c>
    </row>
    <row r="305" spans="1:4" x14ac:dyDescent="0.25">
      <c r="A305">
        <v>304</v>
      </c>
      <c r="B305" t="s">
        <v>364</v>
      </c>
      <c r="C305" t="s">
        <v>199</v>
      </c>
      <c r="D305">
        <v>80.12</v>
      </c>
    </row>
    <row r="306" spans="1:4" x14ac:dyDescent="0.25">
      <c r="A306">
        <v>305</v>
      </c>
      <c r="B306" t="s">
        <v>363</v>
      </c>
      <c r="C306" t="s">
        <v>124</v>
      </c>
      <c r="D306">
        <v>75.209999999999994</v>
      </c>
    </row>
    <row r="307" spans="1:4" x14ac:dyDescent="0.25">
      <c r="A307">
        <v>306</v>
      </c>
      <c r="B307" t="s">
        <v>362</v>
      </c>
      <c r="C307" t="s">
        <v>158</v>
      </c>
      <c r="D307">
        <v>68.16</v>
      </c>
    </row>
    <row r="308" spans="1:4" x14ac:dyDescent="0.25">
      <c r="A308">
        <v>307</v>
      </c>
      <c r="B308" t="s">
        <v>361</v>
      </c>
      <c r="C308" t="s">
        <v>148</v>
      </c>
      <c r="D308">
        <v>69.34</v>
      </c>
    </row>
    <row r="309" spans="1:4" x14ac:dyDescent="0.25">
      <c r="A309">
        <v>308</v>
      </c>
      <c r="B309" t="s">
        <v>360</v>
      </c>
      <c r="C309" t="s">
        <v>42</v>
      </c>
      <c r="D309">
        <v>73.069999999999993</v>
      </c>
    </row>
    <row r="310" spans="1:4" x14ac:dyDescent="0.25">
      <c r="A310">
        <v>309</v>
      </c>
      <c r="B310" t="s">
        <v>359</v>
      </c>
      <c r="C310" t="s">
        <v>126</v>
      </c>
      <c r="D310">
        <v>77.19</v>
      </c>
    </row>
    <row r="311" spans="1:4" x14ac:dyDescent="0.25">
      <c r="A311">
        <v>310</v>
      </c>
      <c r="B311" t="s">
        <v>358</v>
      </c>
      <c r="C311" t="s">
        <v>126</v>
      </c>
      <c r="D311">
        <v>83.59</v>
      </c>
    </row>
    <row r="312" spans="1:4" x14ac:dyDescent="0.25">
      <c r="A312">
        <v>311</v>
      </c>
      <c r="B312" t="s">
        <v>357</v>
      </c>
      <c r="C312" t="s">
        <v>194</v>
      </c>
      <c r="D312">
        <v>82.18</v>
      </c>
    </row>
    <row r="313" spans="1:4" x14ac:dyDescent="0.25">
      <c r="A313">
        <v>312</v>
      </c>
      <c r="B313" t="s">
        <v>356</v>
      </c>
      <c r="C313" t="s">
        <v>199</v>
      </c>
      <c r="D313">
        <v>61.28</v>
      </c>
    </row>
    <row r="314" spans="1:4" x14ac:dyDescent="0.25">
      <c r="A314">
        <v>313</v>
      </c>
      <c r="B314" t="s">
        <v>355</v>
      </c>
      <c r="C314" t="s">
        <v>120</v>
      </c>
      <c r="D314">
        <v>77.400000000000006</v>
      </c>
    </row>
    <row r="315" spans="1:4" x14ac:dyDescent="0.25">
      <c r="A315">
        <v>314</v>
      </c>
      <c r="B315" t="s">
        <v>354</v>
      </c>
      <c r="C315" t="s">
        <v>136</v>
      </c>
      <c r="D315">
        <v>84.59</v>
      </c>
    </row>
    <row r="316" spans="1:4" x14ac:dyDescent="0.25">
      <c r="A316">
        <v>315</v>
      </c>
      <c r="B316" t="s">
        <v>353</v>
      </c>
      <c r="C316" t="s">
        <v>199</v>
      </c>
      <c r="D316">
        <v>78.41</v>
      </c>
    </row>
    <row r="317" spans="1:4" x14ac:dyDescent="0.25">
      <c r="A317">
        <v>316</v>
      </c>
      <c r="B317" t="s">
        <v>352</v>
      </c>
      <c r="C317" t="s">
        <v>199</v>
      </c>
      <c r="D317">
        <v>68.97</v>
      </c>
    </row>
    <row r="318" spans="1:4" x14ac:dyDescent="0.25">
      <c r="A318">
        <v>317</v>
      </c>
      <c r="B318" t="s">
        <v>351</v>
      </c>
      <c r="C318" t="s">
        <v>85</v>
      </c>
      <c r="D318">
        <v>59.22</v>
      </c>
    </row>
    <row r="319" spans="1:4" x14ac:dyDescent="0.25">
      <c r="A319">
        <v>318</v>
      </c>
      <c r="B319" t="s">
        <v>350</v>
      </c>
      <c r="C319" t="s">
        <v>128</v>
      </c>
      <c r="D319">
        <v>68.900000000000006</v>
      </c>
    </row>
    <row r="320" spans="1:4" x14ac:dyDescent="0.25">
      <c r="A320">
        <v>319</v>
      </c>
      <c r="B320" t="s">
        <v>349</v>
      </c>
      <c r="C320" t="s">
        <v>199</v>
      </c>
      <c r="D320">
        <v>71.59</v>
      </c>
    </row>
    <row r="321" spans="1:4" x14ac:dyDescent="0.25">
      <c r="A321">
        <v>320</v>
      </c>
      <c r="B321" t="s">
        <v>348</v>
      </c>
      <c r="C321" t="s">
        <v>128</v>
      </c>
      <c r="D321">
        <v>69.349999999999994</v>
      </c>
    </row>
    <row r="322" spans="1:4" x14ac:dyDescent="0.25">
      <c r="A322">
        <v>321</v>
      </c>
      <c r="B322" t="s">
        <v>347</v>
      </c>
      <c r="C322" t="s">
        <v>67</v>
      </c>
      <c r="D322">
        <v>81.510000000000005</v>
      </c>
    </row>
    <row r="323" spans="1:4" x14ac:dyDescent="0.25">
      <c r="A323">
        <v>322</v>
      </c>
      <c r="B323" t="s">
        <v>346</v>
      </c>
      <c r="C323" t="s">
        <v>128</v>
      </c>
      <c r="D323">
        <v>61.21</v>
      </c>
    </row>
    <row r="324" spans="1:4" x14ac:dyDescent="0.25">
      <c r="A324">
        <v>323</v>
      </c>
      <c r="B324" t="s">
        <v>345</v>
      </c>
      <c r="C324" t="s">
        <v>158</v>
      </c>
      <c r="D324">
        <v>61.71</v>
      </c>
    </row>
    <row r="325" spans="1:4" x14ac:dyDescent="0.25">
      <c r="A325">
        <v>324</v>
      </c>
      <c r="B325" t="s">
        <v>344</v>
      </c>
      <c r="C325" t="s">
        <v>42</v>
      </c>
      <c r="D325">
        <v>75.959999999999994</v>
      </c>
    </row>
    <row r="326" spans="1:4" x14ac:dyDescent="0.25">
      <c r="A326">
        <v>325</v>
      </c>
      <c r="B326" t="s">
        <v>343</v>
      </c>
      <c r="C326" t="s">
        <v>120</v>
      </c>
      <c r="D326">
        <v>74.39</v>
      </c>
    </row>
    <row r="327" spans="1:4" x14ac:dyDescent="0.25">
      <c r="A327">
        <v>326</v>
      </c>
      <c r="B327" t="s">
        <v>342</v>
      </c>
      <c r="C327" t="s">
        <v>39</v>
      </c>
      <c r="D327">
        <v>83.45</v>
      </c>
    </row>
    <row r="328" spans="1:4" x14ac:dyDescent="0.25">
      <c r="A328">
        <v>327</v>
      </c>
      <c r="B328" t="s">
        <v>341</v>
      </c>
      <c r="C328" t="s">
        <v>65</v>
      </c>
      <c r="D328">
        <v>75.55</v>
      </c>
    </row>
    <row r="329" spans="1:4" x14ac:dyDescent="0.25">
      <c r="A329">
        <v>328</v>
      </c>
      <c r="B329" t="s">
        <v>340</v>
      </c>
      <c r="C329" t="s">
        <v>124</v>
      </c>
      <c r="D329">
        <v>84.7</v>
      </c>
    </row>
    <row r="330" spans="1:4" x14ac:dyDescent="0.25">
      <c r="A330">
        <v>329</v>
      </c>
      <c r="B330" t="s">
        <v>339</v>
      </c>
      <c r="C330" t="s">
        <v>67</v>
      </c>
      <c r="D330">
        <v>74.25</v>
      </c>
    </row>
    <row r="331" spans="1:4" x14ac:dyDescent="0.25">
      <c r="A331">
        <v>330</v>
      </c>
      <c r="B331" t="s">
        <v>338</v>
      </c>
      <c r="C331" t="s">
        <v>128</v>
      </c>
      <c r="D331">
        <v>69.09</v>
      </c>
    </row>
    <row r="332" spans="1:4" x14ac:dyDescent="0.25">
      <c r="A332">
        <v>331</v>
      </c>
      <c r="B332" t="s">
        <v>337</v>
      </c>
      <c r="C332" t="s">
        <v>3</v>
      </c>
      <c r="D332">
        <v>85.67</v>
      </c>
    </row>
    <row r="333" spans="1:4" x14ac:dyDescent="0.25">
      <c r="A333">
        <v>332</v>
      </c>
      <c r="B333" t="s">
        <v>336</v>
      </c>
      <c r="C333" t="s">
        <v>126</v>
      </c>
      <c r="D333">
        <v>68.540000000000006</v>
      </c>
    </row>
    <row r="334" spans="1:4" x14ac:dyDescent="0.25">
      <c r="A334">
        <v>333</v>
      </c>
      <c r="B334" t="s">
        <v>335</v>
      </c>
      <c r="C334" t="s">
        <v>85</v>
      </c>
      <c r="D334">
        <v>82.78</v>
      </c>
    </row>
    <row r="335" spans="1:4" x14ac:dyDescent="0.25">
      <c r="A335">
        <v>334</v>
      </c>
      <c r="B335" t="s">
        <v>334</v>
      </c>
      <c r="C335" t="s">
        <v>124</v>
      </c>
      <c r="D335">
        <v>74.73</v>
      </c>
    </row>
    <row r="336" spans="1:4" x14ac:dyDescent="0.25">
      <c r="A336">
        <v>335</v>
      </c>
      <c r="B336" t="s">
        <v>333</v>
      </c>
      <c r="C336" t="s">
        <v>108</v>
      </c>
      <c r="D336">
        <v>58.63</v>
      </c>
    </row>
    <row r="337" spans="1:4" x14ac:dyDescent="0.25">
      <c r="A337">
        <v>336</v>
      </c>
      <c r="B337" t="s">
        <v>332</v>
      </c>
      <c r="C337" t="s">
        <v>42</v>
      </c>
      <c r="D337">
        <v>73.260000000000005</v>
      </c>
    </row>
    <row r="338" spans="1:4" x14ac:dyDescent="0.25">
      <c r="A338">
        <v>337</v>
      </c>
      <c r="B338" t="s">
        <v>331</v>
      </c>
      <c r="C338" t="s">
        <v>108</v>
      </c>
      <c r="D338">
        <v>64.849999999999994</v>
      </c>
    </row>
    <row r="339" spans="1:4" x14ac:dyDescent="0.25">
      <c r="A339">
        <v>338</v>
      </c>
      <c r="B339" t="s">
        <v>330</v>
      </c>
      <c r="C339" t="s">
        <v>85</v>
      </c>
      <c r="D339">
        <v>74.62</v>
      </c>
    </row>
    <row r="340" spans="1:4" x14ac:dyDescent="0.25">
      <c r="A340">
        <v>339</v>
      </c>
      <c r="B340" t="s">
        <v>329</v>
      </c>
      <c r="C340" t="s">
        <v>128</v>
      </c>
      <c r="D340">
        <v>70.53</v>
      </c>
    </row>
    <row r="341" spans="1:4" x14ac:dyDescent="0.25">
      <c r="A341">
        <v>340</v>
      </c>
      <c r="B341" t="s">
        <v>328</v>
      </c>
      <c r="C341" t="s">
        <v>158</v>
      </c>
      <c r="D341">
        <v>66.22</v>
      </c>
    </row>
    <row r="342" spans="1:4" x14ac:dyDescent="0.25">
      <c r="A342">
        <v>341</v>
      </c>
      <c r="B342" t="s">
        <v>327</v>
      </c>
      <c r="C342" t="s">
        <v>128</v>
      </c>
      <c r="D342">
        <v>66.78</v>
      </c>
    </row>
    <row r="343" spans="1:4" x14ac:dyDescent="0.25">
      <c r="A343">
        <v>342</v>
      </c>
      <c r="B343" t="s">
        <v>326</v>
      </c>
      <c r="C343" t="s">
        <v>124</v>
      </c>
      <c r="D343">
        <v>79.12</v>
      </c>
    </row>
    <row r="344" spans="1:4" x14ac:dyDescent="0.25">
      <c r="A344">
        <v>343</v>
      </c>
      <c r="B344" t="s">
        <v>325</v>
      </c>
      <c r="C344" t="s">
        <v>128</v>
      </c>
      <c r="D344">
        <v>61.43</v>
      </c>
    </row>
    <row r="345" spans="1:4" x14ac:dyDescent="0.25">
      <c r="A345">
        <v>344</v>
      </c>
      <c r="B345" t="s">
        <v>324</v>
      </c>
      <c r="C345" t="s">
        <v>85</v>
      </c>
      <c r="D345">
        <v>85.15</v>
      </c>
    </row>
    <row r="346" spans="1:4" x14ac:dyDescent="0.25">
      <c r="A346">
        <v>345</v>
      </c>
      <c r="B346" t="s">
        <v>323</v>
      </c>
      <c r="C346" t="s">
        <v>120</v>
      </c>
      <c r="D346">
        <v>84.06</v>
      </c>
    </row>
    <row r="347" spans="1:4" x14ac:dyDescent="0.25">
      <c r="A347">
        <v>346</v>
      </c>
      <c r="B347" t="s">
        <v>322</v>
      </c>
      <c r="C347" t="s">
        <v>199</v>
      </c>
      <c r="D347">
        <v>61.02</v>
      </c>
    </row>
    <row r="348" spans="1:4" x14ac:dyDescent="0.25">
      <c r="A348">
        <v>347</v>
      </c>
      <c r="B348" t="s">
        <v>321</v>
      </c>
      <c r="C348" t="s">
        <v>158</v>
      </c>
      <c r="D348">
        <v>61.58</v>
      </c>
    </row>
    <row r="349" spans="1:4" x14ac:dyDescent="0.25">
      <c r="A349">
        <v>348</v>
      </c>
      <c r="B349" t="s">
        <v>320</v>
      </c>
      <c r="C349" t="s">
        <v>42</v>
      </c>
      <c r="D349">
        <v>54.4</v>
      </c>
    </row>
    <row r="350" spans="1:4" x14ac:dyDescent="0.25">
      <c r="A350">
        <v>349</v>
      </c>
      <c r="B350" t="s">
        <v>319</v>
      </c>
      <c r="C350" t="s">
        <v>158</v>
      </c>
      <c r="D350">
        <v>61.5</v>
      </c>
    </row>
    <row r="351" spans="1:4" x14ac:dyDescent="0.25">
      <c r="A351">
        <v>350</v>
      </c>
      <c r="B351" t="s">
        <v>318</v>
      </c>
      <c r="C351" t="s">
        <v>67</v>
      </c>
      <c r="D351">
        <v>84.16</v>
      </c>
    </row>
    <row r="352" spans="1:4" x14ac:dyDescent="0.25">
      <c r="A352">
        <v>351</v>
      </c>
      <c r="B352" t="s">
        <v>317</v>
      </c>
      <c r="C352" t="s">
        <v>120</v>
      </c>
      <c r="D352">
        <v>68.09</v>
      </c>
    </row>
    <row r="353" spans="1:4" x14ac:dyDescent="0.25">
      <c r="A353">
        <v>352</v>
      </c>
      <c r="B353" t="s">
        <v>316</v>
      </c>
      <c r="C353" t="s">
        <v>158</v>
      </c>
      <c r="D353">
        <v>59.46</v>
      </c>
    </row>
    <row r="354" spans="1:4" x14ac:dyDescent="0.25">
      <c r="A354">
        <v>353</v>
      </c>
      <c r="B354" t="s">
        <v>315</v>
      </c>
      <c r="C354" t="s">
        <v>136</v>
      </c>
      <c r="D354">
        <v>68.28</v>
      </c>
    </row>
    <row r="355" spans="1:4" x14ac:dyDescent="0.25">
      <c r="A355">
        <v>354</v>
      </c>
      <c r="B355" t="s">
        <v>314</v>
      </c>
      <c r="C355" t="s">
        <v>128</v>
      </c>
      <c r="D355">
        <v>49.08</v>
      </c>
    </row>
    <row r="356" spans="1:4" x14ac:dyDescent="0.25">
      <c r="A356">
        <v>355</v>
      </c>
      <c r="B356" t="s">
        <v>313</v>
      </c>
      <c r="C356" t="s">
        <v>85</v>
      </c>
      <c r="D356">
        <v>49.21</v>
      </c>
    </row>
    <row r="357" spans="1:4" x14ac:dyDescent="0.25">
      <c r="A357">
        <v>356</v>
      </c>
      <c r="B357" t="s">
        <v>312</v>
      </c>
      <c r="C357" t="s">
        <v>199</v>
      </c>
      <c r="D357">
        <v>78.95</v>
      </c>
    </row>
    <row r="358" spans="1:4" x14ac:dyDescent="0.25">
      <c r="A358">
        <v>357</v>
      </c>
      <c r="B358" t="s">
        <v>311</v>
      </c>
      <c r="C358" t="s">
        <v>128</v>
      </c>
      <c r="D358">
        <v>72.12</v>
      </c>
    </row>
    <row r="359" spans="1:4" x14ac:dyDescent="0.25">
      <c r="A359">
        <v>358</v>
      </c>
      <c r="B359" t="s">
        <v>310</v>
      </c>
      <c r="C359" t="s">
        <v>148</v>
      </c>
      <c r="D359">
        <v>70.459999999999994</v>
      </c>
    </row>
    <row r="360" spans="1:4" x14ac:dyDescent="0.25">
      <c r="A360">
        <v>359</v>
      </c>
      <c r="B360" t="s">
        <v>309</v>
      </c>
      <c r="C360" t="s">
        <v>126</v>
      </c>
      <c r="D360">
        <v>80.72</v>
      </c>
    </row>
    <row r="361" spans="1:4" x14ac:dyDescent="0.25">
      <c r="A361">
        <v>360</v>
      </c>
      <c r="B361" t="s">
        <v>308</v>
      </c>
      <c r="C361" t="s">
        <v>67</v>
      </c>
      <c r="D361">
        <v>72.3</v>
      </c>
    </row>
    <row r="362" spans="1:4" x14ac:dyDescent="0.25">
      <c r="A362">
        <v>361</v>
      </c>
      <c r="B362" t="s">
        <v>307</v>
      </c>
      <c r="C362" t="s">
        <v>128</v>
      </c>
      <c r="D362">
        <v>71.78</v>
      </c>
    </row>
    <row r="363" spans="1:4" x14ac:dyDescent="0.25">
      <c r="A363">
        <v>362</v>
      </c>
      <c r="B363" t="s">
        <v>306</v>
      </c>
      <c r="C363" t="s">
        <v>126</v>
      </c>
      <c r="D363">
        <v>79.849999999999994</v>
      </c>
    </row>
    <row r="364" spans="1:4" x14ac:dyDescent="0.25">
      <c r="A364">
        <v>363</v>
      </c>
      <c r="B364" t="s">
        <v>305</v>
      </c>
      <c r="C364" t="s">
        <v>158</v>
      </c>
      <c r="D364">
        <v>65.39</v>
      </c>
    </row>
    <row r="365" spans="1:4" x14ac:dyDescent="0.25">
      <c r="A365">
        <v>364</v>
      </c>
      <c r="B365" t="s">
        <v>304</v>
      </c>
      <c r="C365" t="s">
        <v>124</v>
      </c>
      <c r="D365">
        <v>71.44</v>
      </c>
    </row>
    <row r="366" spans="1:4" x14ac:dyDescent="0.25">
      <c r="A366">
        <v>365</v>
      </c>
      <c r="B366" t="s">
        <v>303</v>
      </c>
      <c r="C366" t="s">
        <v>128</v>
      </c>
      <c r="D366">
        <v>72.98</v>
      </c>
    </row>
    <row r="367" spans="1:4" x14ac:dyDescent="0.25">
      <c r="A367">
        <v>366</v>
      </c>
      <c r="B367" t="s">
        <v>302</v>
      </c>
      <c r="C367" t="s">
        <v>67</v>
      </c>
      <c r="D367">
        <v>83.88</v>
      </c>
    </row>
    <row r="368" spans="1:4" x14ac:dyDescent="0.25">
      <c r="A368">
        <v>367</v>
      </c>
      <c r="B368" t="s">
        <v>301</v>
      </c>
      <c r="C368" t="s">
        <v>65</v>
      </c>
      <c r="D368">
        <v>69.66</v>
      </c>
    </row>
    <row r="369" spans="1:4" x14ac:dyDescent="0.25">
      <c r="A369">
        <v>368</v>
      </c>
      <c r="B369" t="s">
        <v>300</v>
      </c>
      <c r="C369" t="s">
        <v>65</v>
      </c>
      <c r="D369">
        <v>76.05</v>
      </c>
    </row>
    <row r="370" spans="1:4" x14ac:dyDescent="0.25">
      <c r="A370">
        <v>369</v>
      </c>
      <c r="B370" t="s">
        <v>299</v>
      </c>
      <c r="C370" t="s">
        <v>108</v>
      </c>
      <c r="D370">
        <v>60.33</v>
      </c>
    </row>
    <row r="371" spans="1:4" x14ac:dyDescent="0.25">
      <c r="A371">
        <v>370</v>
      </c>
      <c r="B371" t="s">
        <v>298</v>
      </c>
      <c r="C371" t="s">
        <v>194</v>
      </c>
      <c r="D371">
        <v>84.95</v>
      </c>
    </row>
    <row r="372" spans="1:4" x14ac:dyDescent="0.25">
      <c r="A372">
        <v>371</v>
      </c>
      <c r="B372" t="s">
        <v>297</v>
      </c>
      <c r="C372" t="s">
        <v>108</v>
      </c>
      <c r="D372">
        <v>61.02</v>
      </c>
    </row>
    <row r="373" spans="1:4" x14ac:dyDescent="0.25">
      <c r="A373">
        <v>372</v>
      </c>
      <c r="B373" t="s">
        <v>296</v>
      </c>
      <c r="C373" t="s">
        <v>108</v>
      </c>
      <c r="D373">
        <v>56.4</v>
      </c>
    </row>
    <row r="374" spans="1:4" x14ac:dyDescent="0.25">
      <c r="A374">
        <v>373</v>
      </c>
      <c r="B374" t="s">
        <v>295</v>
      </c>
      <c r="C374" t="s">
        <v>128</v>
      </c>
      <c r="D374">
        <v>70.06</v>
      </c>
    </row>
    <row r="375" spans="1:4" x14ac:dyDescent="0.25">
      <c r="A375">
        <v>374</v>
      </c>
      <c r="B375" t="s">
        <v>294</v>
      </c>
      <c r="C375" t="s">
        <v>128</v>
      </c>
      <c r="D375">
        <v>66.39</v>
      </c>
    </row>
    <row r="376" spans="1:4" x14ac:dyDescent="0.25">
      <c r="A376">
        <v>375</v>
      </c>
      <c r="B376" t="s">
        <v>293</v>
      </c>
      <c r="C376" t="s">
        <v>186</v>
      </c>
      <c r="D376">
        <v>90.09</v>
      </c>
    </row>
    <row r="377" spans="1:4" x14ac:dyDescent="0.25">
      <c r="A377">
        <v>376</v>
      </c>
      <c r="B377" t="s">
        <v>292</v>
      </c>
      <c r="C377" t="s">
        <v>199</v>
      </c>
      <c r="D377">
        <v>72.010000000000005</v>
      </c>
    </row>
    <row r="378" spans="1:4" x14ac:dyDescent="0.25">
      <c r="A378">
        <v>377</v>
      </c>
      <c r="B378" t="s">
        <v>291</v>
      </c>
      <c r="C378" t="s">
        <v>194</v>
      </c>
      <c r="D378">
        <v>86.99</v>
      </c>
    </row>
    <row r="379" spans="1:4" x14ac:dyDescent="0.25">
      <c r="A379">
        <v>378</v>
      </c>
      <c r="B379" t="s">
        <v>290</v>
      </c>
      <c r="C379" t="s">
        <v>124</v>
      </c>
      <c r="D379">
        <v>68.819999999999993</v>
      </c>
    </row>
    <row r="380" spans="1:4" x14ac:dyDescent="0.25">
      <c r="A380">
        <v>379</v>
      </c>
      <c r="B380" t="s">
        <v>289</v>
      </c>
      <c r="C380" t="s">
        <v>128</v>
      </c>
      <c r="D380">
        <v>71.98</v>
      </c>
    </row>
    <row r="381" spans="1:4" x14ac:dyDescent="0.25">
      <c r="A381">
        <v>380</v>
      </c>
      <c r="B381" t="s">
        <v>288</v>
      </c>
      <c r="C381" t="s">
        <v>85</v>
      </c>
      <c r="D381">
        <v>77.53</v>
      </c>
    </row>
    <row r="382" spans="1:4" x14ac:dyDescent="0.25">
      <c r="A382">
        <v>381</v>
      </c>
      <c r="B382" t="s">
        <v>287</v>
      </c>
      <c r="C382" t="s">
        <v>126</v>
      </c>
      <c r="D382">
        <v>82.86</v>
      </c>
    </row>
    <row r="383" spans="1:4" x14ac:dyDescent="0.25">
      <c r="A383">
        <v>382</v>
      </c>
      <c r="B383" t="s">
        <v>286</v>
      </c>
      <c r="C383" t="s">
        <v>128</v>
      </c>
      <c r="D383">
        <v>69.73</v>
      </c>
    </row>
    <row r="384" spans="1:4" x14ac:dyDescent="0.25">
      <c r="A384">
        <v>383</v>
      </c>
      <c r="B384" t="s">
        <v>285</v>
      </c>
      <c r="C384" t="s">
        <v>120</v>
      </c>
      <c r="D384">
        <v>69.760000000000005</v>
      </c>
    </row>
    <row r="385" spans="1:4" x14ac:dyDescent="0.25">
      <c r="A385">
        <v>384</v>
      </c>
      <c r="B385" t="s">
        <v>284</v>
      </c>
      <c r="C385" t="s">
        <v>65</v>
      </c>
      <c r="D385">
        <v>88.71</v>
      </c>
    </row>
    <row r="386" spans="1:4" x14ac:dyDescent="0.25">
      <c r="A386">
        <v>385</v>
      </c>
      <c r="B386" t="s">
        <v>283</v>
      </c>
      <c r="C386" t="s">
        <v>126</v>
      </c>
      <c r="D386">
        <v>77.260000000000005</v>
      </c>
    </row>
    <row r="387" spans="1:4" x14ac:dyDescent="0.25">
      <c r="A387">
        <v>386</v>
      </c>
      <c r="B387" t="s">
        <v>282</v>
      </c>
      <c r="C387" t="s">
        <v>128</v>
      </c>
      <c r="D387">
        <v>63.23</v>
      </c>
    </row>
    <row r="388" spans="1:4" x14ac:dyDescent="0.25">
      <c r="A388">
        <v>387</v>
      </c>
      <c r="B388" t="s">
        <v>281</v>
      </c>
      <c r="C388" t="s">
        <v>128</v>
      </c>
      <c r="D388">
        <v>75.290000000000006</v>
      </c>
    </row>
    <row r="389" spans="1:4" x14ac:dyDescent="0.25">
      <c r="A389">
        <v>388</v>
      </c>
      <c r="B389" t="s">
        <v>280</v>
      </c>
      <c r="C389" t="s">
        <v>39</v>
      </c>
      <c r="D389">
        <v>69.41</v>
      </c>
    </row>
    <row r="390" spans="1:4" x14ac:dyDescent="0.25">
      <c r="A390">
        <v>389</v>
      </c>
      <c r="B390" t="s">
        <v>279</v>
      </c>
      <c r="C390" t="s">
        <v>65</v>
      </c>
      <c r="D390">
        <v>78.22</v>
      </c>
    </row>
    <row r="391" spans="1:4" x14ac:dyDescent="0.25">
      <c r="A391">
        <v>390</v>
      </c>
      <c r="B391" t="s">
        <v>278</v>
      </c>
      <c r="C391" t="s">
        <v>158</v>
      </c>
      <c r="D391">
        <v>66.66</v>
      </c>
    </row>
    <row r="392" spans="1:4" x14ac:dyDescent="0.25">
      <c r="A392">
        <v>391</v>
      </c>
      <c r="B392" t="s">
        <v>277</v>
      </c>
      <c r="C392" t="s">
        <v>199</v>
      </c>
      <c r="D392">
        <v>63.52</v>
      </c>
    </row>
    <row r="393" spans="1:4" x14ac:dyDescent="0.25">
      <c r="A393">
        <v>392</v>
      </c>
      <c r="B393" t="s">
        <v>276</v>
      </c>
      <c r="C393" t="s">
        <v>85</v>
      </c>
      <c r="D393">
        <v>46.43</v>
      </c>
    </row>
    <row r="394" spans="1:4" x14ac:dyDescent="0.25">
      <c r="A394">
        <v>393</v>
      </c>
      <c r="B394" t="s">
        <v>275</v>
      </c>
      <c r="C394" t="s">
        <v>124</v>
      </c>
      <c r="D394">
        <v>77.989999999999995</v>
      </c>
    </row>
    <row r="395" spans="1:4" x14ac:dyDescent="0.25">
      <c r="A395">
        <v>394</v>
      </c>
      <c r="B395" t="s">
        <v>274</v>
      </c>
      <c r="C395" t="s">
        <v>42</v>
      </c>
      <c r="D395">
        <v>72.37</v>
      </c>
    </row>
    <row r="396" spans="1:4" x14ac:dyDescent="0.25">
      <c r="A396">
        <v>395</v>
      </c>
      <c r="B396" t="s">
        <v>273</v>
      </c>
      <c r="C396" t="s">
        <v>158</v>
      </c>
      <c r="D396">
        <v>69.08</v>
      </c>
    </row>
    <row r="397" spans="1:4" x14ac:dyDescent="0.25">
      <c r="A397">
        <v>396</v>
      </c>
      <c r="B397" t="s">
        <v>272</v>
      </c>
      <c r="C397" t="s">
        <v>124</v>
      </c>
      <c r="D397">
        <v>75.94</v>
      </c>
    </row>
    <row r="398" spans="1:4" x14ac:dyDescent="0.25">
      <c r="A398">
        <v>397</v>
      </c>
      <c r="B398" t="s">
        <v>271</v>
      </c>
      <c r="C398" t="s">
        <v>194</v>
      </c>
      <c r="D398">
        <v>83.76</v>
      </c>
    </row>
    <row r="399" spans="1:4" x14ac:dyDescent="0.25">
      <c r="A399">
        <v>398</v>
      </c>
      <c r="B399" t="s">
        <v>270</v>
      </c>
      <c r="C399" t="s">
        <v>186</v>
      </c>
      <c r="D399">
        <v>96.55</v>
      </c>
    </row>
    <row r="400" spans="1:4" x14ac:dyDescent="0.25">
      <c r="A400">
        <v>399</v>
      </c>
      <c r="B400" t="s">
        <v>269</v>
      </c>
      <c r="C400" t="s">
        <v>194</v>
      </c>
      <c r="D400">
        <v>83.25</v>
      </c>
    </row>
    <row r="401" spans="1:4" x14ac:dyDescent="0.25">
      <c r="A401">
        <v>400</v>
      </c>
      <c r="B401" t="s">
        <v>268</v>
      </c>
      <c r="C401" t="s">
        <v>85</v>
      </c>
      <c r="D401">
        <v>78.760000000000005</v>
      </c>
    </row>
    <row r="402" spans="1:4" x14ac:dyDescent="0.25">
      <c r="A402">
        <v>401</v>
      </c>
      <c r="B402" t="s">
        <v>267</v>
      </c>
      <c r="C402" t="s">
        <v>128</v>
      </c>
      <c r="D402">
        <v>60.41</v>
      </c>
    </row>
    <row r="403" spans="1:4" x14ac:dyDescent="0.25">
      <c r="A403">
        <v>402</v>
      </c>
      <c r="B403" t="s">
        <v>266</v>
      </c>
      <c r="C403" t="s">
        <v>120</v>
      </c>
      <c r="D403">
        <v>86.24</v>
      </c>
    </row>
    <row r="404" spans="1:4" x14ac:dyDescent="0.25">
      <c r="A404">
        <v>403</v>
      </c>
      <c r="B404" t="s">
        <v>265</v>
      </c>
      <c r="C404" t="s">
        <v>194</v>
      </c>
      <c r="D404">
        <v>78.17</v>
      </c>
    </row>
    <row r="405" spans="1:4" x14ac:dyDescent="0.25">
      <c r="A405">
        <v>404</v>
      </c>
      <c r="B405" t="s">
        <v>264</v>
      </c>
      <c r="C405" t="s">
        <v>120</v>
      </c>
      <c r="D405">
        <v>51.83</v>
      </c>
    </row>
    <row r="406" spans="1:4" x14ac:dyDescent="0.25">
      <c r="A406">
        <v>405</v>
      </c>
      <c r="B406" t="s">
        <v>263</v>
      </c>
      <c r="C406" t="s">
        <v>158</v>
      </c>
      <c r="D406">
        <v>63.14</v>
      </c>
    </row>
    <row r="407" spans="1:4" x14ac:dyDescent="0.25">
      <c r="A407">
        <v>406</v>
      </c>
      <c r="B407" t="s">
        <v>262</v>
      </c>
      <c r="C407" t="s">
        <v>65</v>
      </c>
      <c r="D407">
        <v>80.41</v>
      </c>
    </row>
    <row r="408" spans="1:4" x14ac:dyDescent="0.25">
      <c r="A408">
        <v>407</v>
      </c>
      <c r="B408" t="s">
        <v>261</v>
      </c>
      <c r="C408" t="s">
        <v>108</v>
      </c>
      <c r="D408">
        <v>52.04</v>
      </c>
    </row>
    <row r="409" spans="1:4" x14ac:dyDescent="0.25">
      <c r="A409">
        <v>408</v>
      </c>
      <c r="B409" t="s">
        <v>260</v>
      </c>
      <c r="C409" t="s">
        <v>120</v>
      </c>
      <c r="D409">
        <v>79.25</v>
      </c>
    </row>
    <row r="410" spans="1:4" x14ac:dyDescent="0.25">
      <c r="A410">
        <v>409</v>
      </c>
      <c r="B410" t="s">
        <v>259</v>
      </c>
      <c r="C410" t="s">
        <v>85</v>
      </c>
      <c r="D410">
        <v>86.59</v>
      </c>
    </row>
    <row r="411" spans="1:4" x14ac:dyDescent="0.25">
      <c r="A411">
        <v>410</v>
      </c>
      <c r="B411" t="s">
        <v>258</v>
      </c>
      <c r="C411" t="s">
        <v>124</v>
      </c>
      <c r="D411">
        <v>81.75</v>
      </c>
    </row>
    <row r="412" spans="1:4" x14ac:dyDescent="0.25">
      <c r="A412">
        <v>411</v>
      </c>
      <c r="B412" t="s">
        <v>257</v>
      </c>
      <c r="C412" t="s">
        <v>128</v>
      </c>
      <c r="D412">
        <v>64.430000000000007</v>
      </c>
    </row>
    <row r="413" spans="1:4" x14ac:dyDescent="0.25">
      <c r="A413">
        <v>412</v>
      </c>
      <c r="B413" t="s">
        <v>256</v>
      </c>
      <c r="C413" t="s">
        <v>148</v>
      </c>
      <c r="D413">
        <v>66.8</v>
      </c>
    </row>
    <row r="414" spans="1:4" x14ac:dyDescent="0.25">
      <c r="A414">
        <v>413</v>
      </c>
      <c r="B414" t="s">
        <v>255</v>
      </c>
      <c r="C414" t="s">
        <v>136</v>
      </c>
      <c r="D414">
        <v>67.81</v>
      </c>
    </row>
    <row r="415" spans="1:4" x14ac:dyDescent="0.25">
      <c r="A415">
        <v>414</v>
      </c>
      <c r="B415" t="s">
        <v>254</v>
      </c>
      <c r="C415" t="s">
        <v>199</v>
      </c>
      <c r="D415">
        <v>46.74</v>
      </c>
    </row>
    <row r="416" spans="1:4" x14ac:dyDescent="0.25">
      <c r="A416">
        <v>415</v>
      </c>
      <c r="B416" t="s">
        <v>253</v>
      </c>
      <c r="C416" t="s">
        <v>158</v>
      </c>
      <c r="D416">
        <v>61.52</v>
      </c>
    </row>
    <row r="417" spans="1:4" x14ac:dyDescent="0.25">
      <c r="A417">
        <v>416</v>
      </c>
      <c r="B417" t="s">
        <v>252</v>
      </c>
      <c r="C417" t="s">
        <v>186</v>
      </c>
      <c r="D417">
        <v>91.99</v>
      </c>
    </row>
    <row r="418" spans="1:4" x14ac:dyDescent="0.25">
      <c r="A418">
        <v>417</v>
      </c>
      <c r="B418" t="s">
        <v>106</v>
      </c>
      <c r="C418" t="s">
        <v>199</v>
      </c>
      <c r="D418">
        <v>68.77</v>
      </c>
    </row>
    <row r="419" spans="1:4" x14ac:dyDescent="0.25">
      <c r="A419">
        <v>418</v>
      </c>
      <c r="B419" t="s">
        <v>251</v>
      </c>
      <c r="C419" t="s">
        <v>65</v>
      </c>
      <c r="D419">
        <v>82.15</v>
      </c>
    </row>
    <row r="420" spans="1:4" x14ac:dyDescent="0.25">
      <c r="A420">
        <v>419</v>
      </c>
      <c r="B420" t="s">
        <v>250</v>
      </c>
      <c r="C420" t="s">
        <v>128</v>
      </c>
      <c r="D420">
        <v>75.69</v>
      </c>
    </row>
    <row r="421" spans="1:4" x14ac:dyDescent="0.25">
      <c r="A421">
        <v>420</v>
      </c>
      <c r="B421" t="s">
        <v>249</v>
      </c>
      <c r="C421" t="s">
        <v>124</v>
      </c>
      <c r="D421">
        <v>54.08</v>
      </c>
    </row>
    <row r="422" spans="1:4" x14ac:dyDescent="0.25">
      <c r="A422">
        <v>421</v>
      </c>
      <c r="B422" t="s">
        <v>248</v>
      </c>
      <c r="C422" t="s">
        <v>120</v>
      </c>
      <c r="D422">
        <v>69.22</v>
      </c>
    </row>
    <row r="423" spans="1:4" x14ac:dyDescent="0.25">
      <c r="A423">
        <v>422</v>
      </c>
      <c r="B423" t="s">
        <v>247</v>
      </c>
      <c r="C423" t="s">
        <v>39</v>
      </c>
      <c r="D423">
        <v>62.69</v>
      </c>
    </row>
    <row r="424" spans="1:4" x14ac:dyDescent="0.25">
      <c r="A424">
        <v>423</v>
      </c>
      <c r="B424" t="s">
        <v>246</v>
      </c>
      <c r="C424" t="s">
        <v>124</v>
      </c>
      <c r="D424">
        <v>69.150000000000006</v>
      </c>
    </row>
    <row r="425" spans="1:4" x14ac:dyDescent="0.25">
      <c r="A425">
        <v>424</v>
      </c>
      <c r="B425" t="s">
        <v>245</v>
      </c>
      <c r="C425" t="s">
        <v>194</v>
      </c>
      <c r="D425">
        <v>74.36</v>
      </c>
    </row>
    <row r="426" spans="1:4" x14ac:dyDescent="0.25">
      <c r="A426">
        <v>425</v>
      </c>
      <c r="B426" t="s">
        <v>244</v>
      </c>
      <c r="C426" t="s">
        <v>65</v>
      </c>
      <c r="D426">
        <v>77.430000000000007</v>
      </c>
    </row>
    <row r="427" spans="1:4" x14ac:dyDescent="0.25">
      <c r="A427">
        <v>426</v>
      </c>
      <c r="B427" t="s">
        <v>243</v>
      </c>
      <c r="C427" t="s">
        <v>128</v>
      </c>
      <c r="D427">
        <v>66.67</v>
      </c>
    </row>
    <row r="428" spans="1:4" x14ac:dyDescent="0.25">
      <c r="A428">
        <v>427</v>
      </c>
      <c r="B428" t="s">
        <v>242</v>
      </c>
      <c r="C428" t="s">
        <v>108</v>
      </c>
      <c r="D428">
        <v>67.7</v>
      </c>
    </row>
    <row r="429" spans="1:4" x14ac:dyDescent="0.25">
      <c r="A429">
        <v>428</v>
      </c>
      <c r="B429" t="s">
        <v>241</v>
      </c>
      <c r="C429" t="s">
        <v>120</v>
      </c>
      <c r="D429">
        <v>75.12</v>
      </c>
    </row>
    <row r="430" spans="1:4" x14ac:dyDescent="0.25">
      <c r="A430">
        <v>429</v>
      </c>
      <c r="B430" t="s">
        <v>240</v>
      </c>
      <c r="C430" t="s">
        <v>126</v>
      </c>
      <c r="D430">
        <v>75.599999999999994</v>
      </c>
    </row>
    <row r="431" spans="1:4" x14ac:dyDescent="0.25">
      <c r="A431">
        <v>430</v>
      </c>
      <c r="B431" t="s">
        <v>239</v>
      </c>
      <c r="C431" t="s">
        <v>124</v>
      </c>
      <c r="D431">
        <v>80.22</v>
      </c>
    </row>
    <row r="432" spans="1:4" x14ac:dyDescent="0.25">
      <c r="A432">
        <v>431</v>
      </c>
      <c r="B432" t="s">
        <v>238</v>
      </c>
      <c r="C432" t="s">
        <v>238</v>
      </c>
      <c r="D432">
        <v>86.05</v>
      </c>
    </row>
    <row r="433" spans="1:4" x14ac:dyDescent="0.25">
      <c r="A433">
        <v>432</v>
      </c>
      <c r="B433" t="s">
        <v>237</v>
      </c>
      <c r="C433" t="s">
        <v>128</v>
      </c>
      <c r="D433">
        <v>66.87</v>
      </c>
    </row>
    <row r="434" spans="1:4" x14ac:dyDescent="0.25">
      <c r="A434">
        <v>433</v>
      </c>
      <c r="B434" t="s">
        <v>236</v>
      </c>
      <c r="C434" t="s">
        <v>108</v>
      </c>
      <c r="D434">
        <v>60.18</v>
      </c>
    </row>
    <row r="435" spans="1:4" x14ac:dyDescent="0.25">
      <c r="A435">
        <v>434</v>
      </c>
      <c r="B435" t="s">
        <v>235</v>
      </c>
      <c r="C435" t="s">
        <v>124</v>
      </c>
      <c r="D435">
        <v>69.319999999999993</v>
      </c>
    </row>
    <row r="436" spans="1:4" x14ac:dyDescent="0.25">
      <c r="A436">
        <v>435</v>
      </c>
      <c r="B436" t="s">
        <v>234</v>
      </c>
      <c r="C436" t="s">
        <v>65</v>
      </c>
      <c r="D436">
        <v>77.2</v>
      </c>
    </row>
    <row r="437" spans="1:4" x14ac:dyDescent="0.25">
      <c r="A437">
        <v>436</v>
      </c>
      <c r="B437" t="s">
        <v>233</v>
      </c>
      <c r="C437" t="s">
        <v>85</v>
      </c>
      <c r="D437">
        <v>76.22</v>
      </c>
    </row>
    <row r="438" spans="1:4" x14ac:dyDescent="0.25">
      <c r="A438">
        <v>437</v>
      </c>
      <c r="B438" t="s">
        <v>232</v>
      </c>
      <c r="C438" t="s">
        <v>158</v>
      </c>
      <c r="D438">
        <v>55.25</v>
      </c>
    </row>
    <row r="439" spans="1:4" x14ac:dyDescent="0.25">
      <c r="A439">
        <v>438</v>
      </c>
      <c r="B439" t="s">
        <v>231</v>
      </c>
      <c r="C439" t="s">
        <v>42</v>
      </c>
      <c r="D439">
        <v>71.02</v>
      </c>
    </row>
    <row r="440" spans="1:4" x14ac:dyDescent="0.25">
      <c r="A440">
        <v>439</v>
      </c>
      <c r="B440" t="s">
        <v>230</v>
      </c>
      <c r="C440" t="s">
        <v>108</v>
      </c>
      <c r="D440">
        <v>65.73</v>
      </c>
    </row>
    <row r="441" spans="1:4" x14ac:dyDescent="0.25">
      <c r="A441">
        <v>440</v>
      </c>
      <c r="B441" t="s">
        <v>229</v>
      </c>
      <c r="C441" t="s">
        <v>128</v>
      </c>
      <c r="D441">
        <v>43.3</v>
      </c>
    </row>
    <row r="442" spans="1:4" x14ac:dyDescent="0.25">
      <c r="A442">
        <v>441</v>
      </c>
      <c r="B442" t="s">
        <v>228</v>
      </c>
      <c r="C442" t="s">
        <v>120</v>
      </c>
      <c r="D442">
        <v>61.43</v>
      </c>
    </row>
    <row r="443" spans="1:4" x14ac:dyDescent="0.25">
      <c r="A443">
        <v>442</v>
      </c>
      <c r="B443" t="s">
        <v>227</v>
      </c>
      <c r="C443" t="s">
        <v>128</v>
      </c>
      <c r="D443">
        <v>64.790000000000006</v>
      </c>
    </row>
    <row r="444" spans="1:4" x14ac:dyDescent="0.25">
      <c r="A444">
        <v>443</v>
      </c>
      <c r="B444" t="s">
        <v>226</v>
      </c>
      <c r="C444" t="s">
        <v>65</v>
      </c>
      <c r="D444">
        <v>67.37</v>
      </c>
    </row>
    <row r="445" spans="1:4" x14ac:dyDescent="0.25">
      <c r="A445">
        <v>444</v>
      </c>
      <c r="B445" t="s">
        <v>225</v>
      </c>
      <c r="C445" t="s">
        <v>39</v>
      </c>
      <c r="D445">
        <v>64.63</v>
      </c>
    </row>
    <row r="446" spans="1:4" x14ac:dyDescent="0.25">
      <c r="A446">
        <v>445</v>
      </c>
      <c r="B446" t="s">
        <v>224</v>
      </c>
      <c r="C446" t="s">
        <v>148</v>
      </c>
      <c r="D446">
        <v>62.42</v>
      </c>
    </row>
    <row r="447" spans="1:4" x14ac:dyDescent="0.25">
      <c r="A447">
        <v>446</v>
      </c>
      <c r="B447" t="s">
        <v>223</v>
      </c>
      <c r="C447" t="s">
        <v>3</v>
      </c>
      <c r="D447">
        <v>81.53</v>
      </c>
    </row>
    <row r="448" spans="1:4" x14ac:dyDescent="0.25">
      <c r="A448">
        <v>447</v>
      </c>
      <c r="B448" t="s">
        <v>222</v>
      </c>
      <c r="C448" t="s">
        <v>136</v>
      </c>
      <c r="D448">
        <v>70.680000000000007</v>
      </c>
    </row>
    <row r="449" spans="1:4" x14ac:dyDescent="0.25">
      <c r="A449">
        <v>448</v>
      </c>
      <c r="B449" t="s">
        <v>221</v>
      </c>
      <c r="C449" t="s">
        <v>136</v>
      </c>
      <c r="D449">
        <v>83.8</v>
      </c>
    </row>
    <row r="450" spans="1:4" x14ac:dyDescent="0.25">
      <c r="A450">
        <v>449</v>
      </c>
      <c r="B450" t="s">
        <v>220</v>
      </c>
      <c r="C450" t="s">
        <v>199</v>
      </c>
      <c r="D450">
        <v>65.05</v>
      </c>
    </row>
    <row r="451" spans="1:4" x14ac:dyDescent="0.25">
      <c r="A451">
        <v>450</v>
      </c>
      <c r="B451" t="s">
        <v>219</v>
      </c>
      <c r="C451" t="s">
        <v>120</v>
      </c>
      <c r="D451">
        <v>77.930000000000007</v>
      </c>
    </row>
    <row r="452" spans="1:4" x14ac:dyDescent="0.25">
      <c r="A452">
        <v>451</v>
      </c>
      <c r="B452" t="s">
        <v>218</v>
      </c>
      <c r="C452" t="s">
        <v>85</v>
      </c>
      <c r="D452">
        <v>49.76</v>
      </c>
    </row>
    <row r="453" spans="1:4" x14ac:dyDescent="0.25">
      <c r="A453">
        <v>452</v>
      </c>
      <c r="B453" t="s">
        <v>217</v>
      </c>
      <c r="C453" t="s">
        <v>124</v>
      </c>
      <c r="D453">
        <v>76.31</v>
      </c>
    </row>
    <row r="454" spans="1:4" x14ac:dyDescent="0.25">
      <c r="A454">
        <v>453</v>
      </c>
      <c r="B454" t="s">
        <v>216</v>
      </c>
      <c r="C454" t="s">
        <v>85</v>
      </c>
      <c r="D454">
        <v>80.42</v>
      </c>
    </row>
    <row r="455" spans="1:4" x14ac:dyDescent="0.25">
      <c r="A455">
        <v>454</v>
      </c>
      <c r="B455" t="s">
        <v>215</v>
      </c>
      <c r="C455" t="s">
        <v>124</v>
      </c>
      <c r="D455">
        <v>80.650000000000006</v>
      </c>
    </row>
    <row r="456" spans="1:4" x14ac:dyDescent="0.25">
      <c r="A456">
        <v>455</v>
      </c>
      <c r="B456" t="s">
        <v>214</v>
      </c>
      <c r="C456" t="s">
        <v>65</v>
      </c>
      <c r="D456">
        <v>68.03</v>
      </c>
    </row>
    <row r="457" spans="1:4" x14ac:dyDescent="0.25">
      <c r="A457">
        <v>456</v>
      </c>
      <c r="B457" t="s">
        <v>213</v>
      </c>
      <c r="C457" t="s">
        <v>65</v>
      </c>
      <c r="D457">
        <v>69.25</v>
      </c>
    </row>
    <row r="458" spans="1:4" x14ac:dyDescent="0.25">
      <c r="A458">
        <v>457</v>
      </c>
      <c r="B458" t="s">
        <v>212</v>
      </c>
      <c r="C458" t="s">
        <v>72</v>
      </c>
      <c r="D458">
        <v>83.88</v>
      </c>
    </row>
    <row r="459" spans="1:4" x14ac:dyDescent="0.25">
      <c r="A459">
        <v>458</v>
      </c>
      <c r="B459" t="s">
        <v>8</v>
      </c>
      <c r="C459" t="s">
        <v>8</v>
      </c>
      <c r="D459">
        <v>85.44</v>
      </c>
    </row>
    <row r="460" spans="1:4" x14ac:dyDescent="0.25">
      <c r="A460">
        <v>459</v>
      </c>
      <c r="B460" t="s">
        <v>211</v>
      </c>
      <c r="C460" t="s">
        <v>65</v>
      </c>
      <c r="D460">
        <v>69.25</v>
      </c>
    </row>
    <row r="461" spans="1:4" x14ac:dyDescent="0.25">
      <c r="A461">
        <v>460</v>
      </c>
      <c r="B461" t="s">
        <v>210</v>
      </c>
      <c r="C461" t="s">
        <v>108</v>
      </c>
      <c r="D461">
        <v>73.17</v>
      </c>
    </row>
    <row r="462" spans="1:4" x14ac:dyDescent="0.25">
      <c r="A462">
        <v>461</v>
      </c>
      <c r="B462" t="s">
        <v>209</v>
      </c>
      <c r="C462" t="s">
        <v>124</v>
      </c>
      <c r="D462">
        <v>67.92</v>
      </c>
    </row>
    <row r="463" spans="1:4" x14ac:dyDescent="0.25">
      <c r="A463">
        <v>462</v>
      </c>
      <c r="B463" t="s">
        <v>208</v>
      </c>
      <c r="C463" t="s">
        <v>65</v>
      </c>
      <c r="D463">
        <v>63.08</v>
      </c>
    </row>
    <row r="464" spans="1:4" x14ac:dyDescent="0.25">
      <c r="A464">
        <v>463</v>
      </c>
      <c r="B464" t="s">
        <v>207</v>
      </c>
      <c r="C464" t="s">
        <v>124</v>
      </c>
      <c r="D464">
        <v>77.72</v>
      </c>
    </row>
    <row r="465" spans="1:4" x14ac:dyDescent="0.25">
      <c r="A465">
        <v>464</v>
      </c>
      <c r="B465" t="s">
        <v>206</v>
      </c>
      <c r="C465" t="s">
        <v>136</v>
      </c>
      <c r="D465">
        <v>65.81</v>
      </c>
    </row>
    <row r="466" spans="1:4" x14ac:dyDescent="0.25">
      <c r="A466">
        <v>465</v>
      </c>
      <c r="B466" t="s">
        <v>205</v>
      </c>
      <c r="C466" t="s">
        <v>108</v>
      </c>
      <c r="D466">
        <v>48.82</v>
      </c>
    </row>
    <row r="467" spans="1:4" x14ac:dyDescent="0.25">
      <c r="A467">
        <v>466</v>
      </c>
      <c r="B467" t="s">
        <v>204</v>
      </c>
      <c r="C467" t="s">
        <v>124</v>
      </c>
      <c r="D467">
        <v>80.989999999999995</v>
      </c>
    </row>
    <row r="468" spans="1:4" x14ac:dyDescent="0.25">
      <c r="A468">
        <v>467</v>
      </c>
      <c r="B468" t="s">
        <v>203</v>
      </c>
      <c r="C468" t="s">
        <v>48</v>
      </c>
      <c r="D468">
        <v>86.85</v>
      </c>
    </row>
    <row r="469" spans="1:4" x14ac:dyDescent="0.25">
      <c r="A469">
        <v>468</v>
      </c>
      <c r="B469" t="s">
        <v>202</v>
      </c>
      <c r="C469" t="s">
        <v>65</v>
      </c>
      <c r="D469">
        <v>65.22</v>
      </c>
    </row>
    <row r="470" spans="1:4" x14ac:dyDescent="0.25">
      <c r="A470">
        <v>469</v>
      </c>
      <c r="B470" t="s">
        <v>201</v>
      </c>
      <c r="C470" t="s">
        <v>92</v>
      </c>
      <c r="D470">
        <v>84.66</v>
      </c>
    </row>
    <row r="471" spans="1:4" x14ac:dyDescent="0.25">
      <c r="A471">
        <v>470</v>
      </c>
      <c r="B471" t="s">
        <v>200</v>
      </c>
      <c r="C471" t="s">
        <v>199</v>
      </c>
      <c r="D471">
        <v>65.27</v>
      </c>
    </row>
    <row r="472" spans="1:4" x14ac:dyDescent="0.25">
      <c r="A472">
        <v>471</v>
      </c>
      <c r="B472" t="s">
        <v>198</v>
      </c>
      <c r="C472" t="s">
        <v>39</v>
      </c>
      <c r="D472">
        <v>64.510000000000005</v>
      </c>
    </row>
    <row r="473" spans="1:4" x14ac:dyDescent="0.25">
      <c r="A473">
        <v>472</v>
      </c>
      <c r="B473" t="s">
        <v>197</v>
      </c>
      <c r="C473" t="s">
        <v>158</v>
      </c>
      <c r="D473">
        <v>55.97</v>
      </c>
    </row>
    <row r="474" spans="1:4" x14ac:dyDescent="0.25">
      <c r="A474">
        <v>473</v>
      </c>
      <c r="B474" t="s">
        <v>196</v>
      </c>
      <c r="C474" t="s">
        <v>42</v>
      </c>
      <c r="D474">
        <v>67.92</v>
      </c>
    </row>
    <row r="475" spans="1:4" x14ac:dyDescent="0.25">
      <c r="A475">
        <v>474</v>
      </c>
      <c r="B475" t="s">
        <v>195</v>
      </c>
      <c r="C475" t="s">
        <v>194</v>
      </c>
      <c r="D475">
        <v>85.56</v>
      </c>
    </row>
    <row r="476" spans="1:4" x14ac:dyDescent="0.25">
      <c r="A476">
        <v>475</v>
      </c>
      <c r="B476" t="s">
        <v>193</v>
      </c>
      <c r="C476" t="s">
        <v>128</v>
      </c>
      <c r="D476">
        <v>66.42</v>
      </c>
    </row>
    <row r="477" spans="1:4" x14ac:dyDescent="0.25">
      <c r="A477">
        <v>476</v>
      </c>
      <c r="B477" t="s">
        <v>192</v>
      </c>
      <c r="C477" t="s">
        <v>65</v>
      </c>
      <c r="D477">
        <v>65.41</v>
      </c>
    </row>
    <row r="478" spans="1:4" x14ac:dyDescent="0.25">
      <c r="A478">
        <v>477</v>
      </c>
      <c r="B478" t="s">
        <v>191</v>
      </c>
      <c r="C478" t="s">
        <v>128</v>
      </c>
      <c r="D478">
        <v>70.8</v>
      </c>
    </row>
    <row r="479" spans="1:4" x14ac:dyDescent="0.25">
      <c r="A479">
        <v>478</v>
      </c>
      <c r="B479" t="s">
        <v>190</v>
      </c>
      <c r="C479" t="s">
        <v>50</v>
      </c>
      <c r="D479">
        <v>84.15</v>
      </c>
    </row>
    <row r="480" spans="1:4" x14ac:dyDescent="0.25">
      <c r="A480">
        <v>479</v>
      </c>
      <c r="B480" t="s">
        <v>189</v>
      </c>
      <c r="C480" t="s">
        <v>42</v>
      </c>
      <c r="D480">
        <v>60.85</v>
      </c>
    </row>
    <row r="481" spans="1:4" x14ac:dyDescent="0.25">
      <c r="A481">
        <v>480</v>
      </c>
      <c r="B481" t="s">
        <v>188</v>
      </c>
      <c r="C481" t="s">
        <v>150</v>
      </c>
      <c r="D481">
        <v>89.57</v>
      </c>
    </row>
    <row r="482" spans="1:4" x14ac:dyDescent="0.25">
      <c r="A482">
        <v>481</v>
      </c>
      <c r="B482" t="s">
        <v>187</v>
      </c>
      <c r="C482" t="s">
        <v>186</v>
      </c>
      <c r="D482">
        <v>89.03</v>
      </c>
    </row>
    <row r="483" spans="1:4" x14ac:dyDescent="0.25">
      <c r="A483">
        <v>482</v>
      </c>
      <c r="B483" t="s">
        <v>185</v>
      </c>
      <c r="C483" t="s">
        <v>136</v>
      </c>
      <c r="D483">
        <v>79.069999999999993</v>
      </c>
    </row>
    <row r="484" spans="1:4" x14ac:dyDescent="0.25">
      <c r="A484">
        <v>483</v>
      </c>
      <c r="B484" t="s">
        <v>184</v>
      </c>
      <c r="C484" t="s">
        <v>3</v>
      </c>
      <c r="D484">
        <v>83.64</v>
      </c>
    </row>
    <row r="485" spans="1:4" x14ac:dyDescent="0.25">
      <c r="A485">
        <v>484</v>
      </c>
      <c r="B485" t="s">
        <v>183</v>
      </c>
      <c r="C485" t="s">
        <v>67</v>
      </c>
      <c r="D485">
        <v>68.260000000000005</v>
      </c>
    </row>
    <row r="486" spans="1:4" x14ac:dyDescent="0.25">
      <c r="A486">
        <v>485</v>
      </c>
      <c r="B486" t="s">
        <v>182</v>
      </c>
      <c r="C486" t="s">
        <v>42</v>
      </c>
      <c r="D486">
        <v>78.36</v>
      </c>
    </row>
    <row r="487" spans="1:4" x14ac:dyDescent="0.25">
      <c r="A487">
        <v>486</v>
      </c>
      <c r="B487" t="s">
        <v>181</v>
      </c>
      <c r="C487" t="s">
        <v>108</v>
      </c>
      <c r="D487">
        <v>64.59</v>
      </c>
    </row>
    <row r="488" spans="1:4" x14ac:dyDescent="0.25">
      <c r="A488">
        <v>487</v>
      </c>
      <c r="B488" t="s">
        <v>180</v>
      </c>
      <c r="C488" t="s">
        <v>128</v>
      </c>
      <c r="D488">
        <v>72.63</v>
      </c>
    </row>
    <row r="489" spans="1:4" x14ac:dyDescent="0.25">
      <c r="A489">
        <v>488</v>
      </c>
      <c r="B489" t="s">
        <v>179</v>
      </c>
      <c r="C489" t="s">
        <v>65</v>
      </c>
      <c r="D489">
        <v>78.63</v>
      </c>
    </row>
    <row r="490" spans="1:4" x14ac:dyDescent="0.25">
      <c r="A490">
        <v>489</v>
      </c>
      <c r="B490" t="s">
        <v>178</v>
      </c>
      <c r="C490" t="s">
        <v>136</v>
      </c>
      <c r="D490">
        <v>61.83</v>
      </c>
    </row>
    <row r="491" spans="1:4" x14ac:dyDescent="0.25">
      <c r="A491">
        <v>490</v>
      </c>
      <c r="B491" t="s">
        <v>177</v>
      </c>
      <c r="C491" t="s">
        <v>128</v>
      </c>
      <c r="D491">
        <v>64.36</v>
      </c>
    </row>
    <row r="492" spans="1:4" x14ac:dyDescent="0.25">
      <c r="A492">
        <v>491</v>
      </c>
      <c r="B492" t="s">
        <v>176</v>
      </c>
      <c r="C492" t="s">
        <v>126</v>
      </c>
      <c r="D492">
        <v>71.34</v>
      </c>
    </row>
    <row r="493" spans="1:4" x14ac:dyDescent="0.25">
      <c r="A493">
        <v>492</v>
      </c>
      <c r="B493" t="s">
        <v>175</v>
      </c>
      <c r="C493" t="s">
        <v>39</v>
      </c>
      <c r="D493">
        <v>56.08</v>
      </c>
    </row>
    <row r="494" spans="1:4" x14ac:dyDescent="0.25">
      <c r="A494">
        <v>493</v>
      </c>
      <c r="B494" t="s">
        <v>174</v>
      </c>
      <c r="C494" t="s">
        <v>128</v>
      </c>
      <c r="D494">
        <v>67.88</v>
      </c>
    </row>
    <row r="495" spans="1:4" x14ac:dyDescent="0.25">
      <c r="A495">
        <v>494</v>
      </c>
      <c r="B495" t="s">
        <v>173</v>
      </c>
      <c r="C495" t="s">
        <v>42</v>
      </c>
      <c r="D495">
        <v>70.290000000000006</v>
      </c>
    </row>
    <row r="496" spans="1:4" x14ac:dyDescent="0.25">
      <c r="A496">
        <v>495</v>
      </c>
      <c r="B496" t="s">
        <v>172</v>
      </c>
      <c r="C496" t="s">
        <v>65</v>
      </c>
      <c r="D496">
        <v>69.739999999999995</v>
      </c>
    </row>
    <row r="497" spans="1:4" x14ac:dyDescent="0.25">
      <c r="A497">
        <v>496</v>
      </c>
      <c r="B497" t="s">
        <v>171</v>
      </c>
      <c r="C497" t="s">
        <v>126</v>
      </c>
      <c r="D497">
        <v>85.2</v>
      </c>
    </row>
    <row r="498" spans="1:4" x14ac:dyDescent="0.25">
      <c r="A498">
        <v>497</v>
      </c>
      <c r="B498" t="s">
        <v>170</v>
      </c>
      <c r="C498" t="s">
        <v>85</v>
      </c>
      <c r="D498">
        <v>64.13</v>
      </c>
    </row>
    <row r="499" spans="1:4" x14ac:dyDescent="0.25">
      <c r="A499">
        <v>498</v>
      </c>
      <c r="B499" t="s">
        <v>169</v>
      </c>
      <c r="C499" t="s">
        <v>128</v>
      </c>
      <c r="D499">
        <v>36.1</v>
      </c>
    </row>
    <row r="500" spans="1:4" x14ac:dyDescent="0.25">
      <c r="A500">
        <v>499</v>
      </c>
      <c r="B500" t="s">
        <v>168</v>
      </c>
      <c r="C500" t="s">
        <v>108</v>
      </c>
      <c r="D500">
        <v>59.51</v>
      </c>
    </row>
    <row r="501" spans="1:4" x14ac:dyDescent="0.25">
      <c r="A501">
        <v>500</v>
      </c>
      <c r="B501" t="s">
        <v>167</v>
      </c>
      <c r="C501" t="s">
        <v>108</v>
      </c>
      <c r="D501">
        <v>66.84</v>
      </c>
    </row>
    <row r="502" spans="1:4" x14ac:dyDescent="0.25">
      <c r="A502">
        <v>501</v>
      </c>
      <c r="B502" t="s">
        <v>166</v>
      </c>
      <c r="C502" t="s">
        <v>128</v>
      </c>
      <c r="D502">
        <v>63.9</v>
      </c>
    </row>
    <row r="503" spans="1:4" x14ac:dyDescent="0.25">
      <c r="A503">
        <v>502</v>
      </c>
      <c r="B503" t="s">
        <v>165</v>
      </c>
      <c r="C503" t="s">
        <v>148</v>
      </c>
      <c r="D503">
        <v>67.430000000000007</v>
      </c>
    </row>
    <row r="504" spans="1:4" x14ac:dyDescent="0.25">
      <c r="A504">
        <v>503</v>
      </c>
      <c r="B504" t="s">
        <v>164</v>
      </c>
      <c r="C504" t="s">
        <v>92</v>
      </c>
      <c r="D504">
        <v>87.5</v>
      </c>
    </row>
    <row r="505" spans="1:4" x14ac:dyDescent="0.25">
      <c r="A505">
        <v>504</v>
      </c>
      <c r="B505" t="s">
        <v>163</v>
      </c>
      <c r="C505" t="s">
        <v>128</v>
      </c>
      <c r="D505">
        <v>57.43</v>
      </c>
    </row>
    <row r="506" spans="1:4" x14ac:dyDescent="0.25">
      <c r="A506">
        <v>505</v>
      </c>
      <c r="B506" t="s">
        <v>162</v>
      </c>
      <c r="C506" t="s">
        <v>72</v>
      </c>
      <c r="D506">
        <v>82.02</v>
      </c>
    </row>
    <row r="507" spans="1:4" x14ac:dyDescent="0.25">
      <c r="A507">
        <v>506</v>
      </c>
      <c r="B507" t="s">
        <v>161</v>
      </c>
      <c r="C507" t="s">
        <v>65</v>
      </c>
      <c r="D507">
        <v>72.7</v>
      </c>
    </row>
    <row r="508" spans="1:4" x14ac:dyDescent="0.25">
      <c r="A508">
        <v>507</v>
      </c>
      <c r="B508" t="s">
        <v>160</v>
      </c>
      <c r="C508" t="s">
        <v>136</v>
      </c>
      <c r="D508">
        <v>82.19</v>
      </c>
    </row>
    <row r="509" spans="1:4" x14ac:dyDescent="0.25">
      <c r="A509">
        <v>508</v>
      </c>
      <c r="B509" t="s">
        <v>159</v>
      </c>
      <c r="C509" t="s">
        <v>158</v>
      </c>
      <c r="D509">
        <v>57.22</v>
      </c>
    </row>
    <row r="510" spans="1:4" x14ac:dyDescent="0.25">
      <c r="A510">
        <v>509</v>
      </c>
      <c r="B510" t="s">
        <v>157</v>
      </c>
      <c r="C510" t="s">
        <v>65</v>
      </c>
      <c r="D510">
        <v>74.33</v>
      </c>
    </row>
    <row r="511" spans="1:4" x14ac:dyDescent="0.25">
      <c r="A511">
        <v>510</v>
      </c>
      <c r="B511" t="s">
        <v>156</v>
      </c>
      <c r="C511" t="s">
        <v>42</v>
      </c>
      <c r="D511">
        <v>70.64</v>
      </c>
    </row>
    <row r="512" spans="1:4" x14ac:dyDescent="0.25">
      <c r="A512">
        <v>511</v>
      </c>
      <c r="B512" t="s">
        <v>155</v>
      </c>
      <c r="C512" t="s">
        <v>148</v>
      </c>
      <c r="D512">
        <v>53.78</v>
      </c>
    </row>
    <row r="513" spans="1:4" x14ac:dyDescent="0.25">
      <c r="A513">
        <v>512</v>
      </c>
      <c r="B513" t="s">
        <v>154</v>
      </c>
      <c r="C513" t="s">
        <v>128</v>
      </c>
      <c r="D513">
        <v>65.89</v>
      </c>
    </row>
    <row r="514" spans="1:4" x14ac:dyDescent="0.25">
      <c r="A514">
        <v>513</v>
      </c>
      <c r="B514" t="s">
        <v>153</v>
      </c>
      <c r="C514" t="s">
        <v>50</v>
      </c>
      <c r="D514">
        <v>67.58</v>
      </c>
    </row>
    <row r="515" spans="1:4" x14ac:dyDescent="0.25">
      <c r="A515">
        <v>514</v>
      </c>
      <c r="B515" t="s">
        <v>152</v>
      </c>
      <c r="C515" t="s">
        <v>39</v>
      </c>
      <c r="D515">
        <v>68.17</v>
      </c>
    </row>
    <row r="516" spans="1:4" x14ac:dyDescent="0.25">
      <c r="A516">
        <v>515</v>
      </c>
      <c r="B516" t="s">
        <v>151</v>
      </c>
      <c r="C516" t="s">
        <v>150</v>
      </c>
      <c r="D516">
        <v>87.59</v>
      </c>
    </row>
    <row r="517" spans="1:4" x14ac:dyDescent="0.25">
      <c r="A517">
        <v>516</v>
      </c>
      <c r="B517" t="s">
        <v>149</v>
      </c>
      <c r="C517" t="s">
        <v>148</v>
      </c>
      <c r="D517">
        <v>63.86</v>
      </c>
    </row>
    <row r="518" spans="1:4" x14ac:dyDescent="0.25">
      <c r="A518">
        <v>517</v>
      </c>
      <c r="B518" t="s">
        <v>147</v>
      </c>
      <c r="C518" t="s">
        <v>72</v>
      </c>
      <c r="D518">
        <v>80.47</v>
      </c>
    </row>
    <row r="519" spans="1:4" x14ac:dyDescent="0.25">
      <c r="A519">
        <v>518</v>
      </c>
      <c r="B519" t="s">
        <v>146</v>
      </c>
      <c r="C519" t="s">
        <v>72</v>
      </c>
      <c r="D519">
        <v>76.36</v>
      </c>
    </row>
    <row r="520" spans="1:4" x14ac:dyDescent="0.25">
      <c r="A520">
        <v>519</v>
      </c>
      <c r="B520" t="s">
        <v>145</v>
      </c>
      <c r="C520" t="s">
        <v>136</v>
      </c>
      <c r="D520">
        <v>69.55</v>
      </c>
    </row>
    <row r="521" spans="1:4" x14ac:dyDescent="0.25">
      <c r="A521">
        <v>520</v>
      </c>
      <c r="B521" t="s">
        <v>144</v>
      </c>
      <c r="C521" t="s">
        <v>39</v>
      </c>
      <c r="D521">
        <v>73.09</v>
      </c>
    </row>
    <row r="522" spans="1:4" x14ac:dyDescent="0.25">
      <c r="A522">
        <v>521</v>
      </c>
      <c r="B522" t="s">
        <v>143</v>
      </c>
      <c r="C522" t="s">
        <v>85</v>
      </c>
      <c r="D522">
        <v>48.54</v>
      </c>
    </row>
    <row r="523" spans="1:4" x14ac:dyDescent="0.25">
      <c r="A523">
        <v>522</v>
      </c>
      <c r="B523" t="s">
        <v>142</v>
      </c>
      <c r="C523" t="s">
        <v>136</v>
      </c>
      <c r="D523">
        <v>79.78</v>
      </c>
    </row>
    <row r="524" spans="1:4" x14ac:dyDescent="0.25">
      <c r="A524">
        <v>523</v>
      </c>
      <c r="B524" t="s">
        <v>141</v>
      </c>
      <c r="C524" t="s">
        <v>85</v>
      </c>
      <c r="D524">
        <v>57.35</v>
      </c>
    </row>
    <row r="525" spans="1:4" x14ac:dyDescent="0.25">
      <c r="A525">
        <v>524</v>
      </c>
      <c r="B525" t="s">
        <v>140</v>
      </c>
      <c r="C525" t="s">
        <v>85</v>
      </c>
      <c r="D525">
        <v>74.42</v>
      </c>
    </row>
    <row r="526" spans="1:4" x14ac:dyDescent="0.25">
      <c r="A526">
        <v>525</v>
      </c>
      <c r="B526" t="s">
        <v>139</v>
      </c>
      <c r="C526" t="s">
        <v>136</v>
      </c>
      <c r="D526">
        <v>79.349999999999994</v>
      </c>
    </row>
    <row r="527" spans="1:4" x14ac:dyDescent="0.25">
      <c r="A527">
        <v>526</v>
      </c>
      <c r="B527" t="s">
        <v>138</v>
      </c>
      <c r="C527" t="s">
        <v>108</v>
      </c>
      <c r="D527">
        <v>67.989999999999995</v>
      </c>
    </row>
    <row r="528" spans="1:4" x14ac:dyDescent="0.25">
      <c r="A528">
        <v>527</v>
      </c>
      <c r="B528" t="s">
        <v>137</v>
      </c>
      <c r="C528" t="s">
        <v>136</v>
      </c>
      <c r="D528">
        <v>67.819999999999993</v>
      </c>
    </row>
    <row r="529" spans="1:4" x14ac:dyDescent="0.25">
      <c r="A529">
        <v>528</v>
      </c>
      <c r="B529" t="s">
        <v>135</v>
      </c>
      <c r="C529" t="s">
        <v>67</v>
      </c>
      <c r="D529">
        <v>72.31</v>
      </c>
    </row>
    <row r="530" spans="1:4" x14ac:dyDescent="0.25">
      <c r="A530">
        <v>529</v>
      </c>
      <c r="B530" t="s">
        <v>134</v>
      </c>
      <c r="C530" t="s">
        <v>67</v>
      </c>
      <c r="D530">
        <v>75.78</v>
      </c>
    </row>
    <row r="531" spans="1:4" x14ac:dyDescent="0.25">
      <c r="A531">
        <v>530</v>
      </c>
      <c r="B531" t="s">
        <v>133</v>
      </c>
      <c r="C531" t="s">
        <v>48</v>
      </c>
      <c r="D531">
        <v>85.14</v>
      </c>
    </row>
    <row r="532" spans="1:4" x14ac:dyDescent="0.25">
      <c r="A532">
        <v>531</v>
      </c>
      <c r="B532" t="s">
        <v>132</v>
      </c>
      <c r="C532" t="s">
        <v>3</v>
      </c>
      <c r="D532">
        <v>83.68</v>
      </c>
    </row>
    <row r="533" spans="1:4" x14ac:dyDescent="0.25">
      <c r="A533">
        <v>532</v>
      </c>
      <c r="B533" t="s">
        <v>131</v>
      </c>
      <c r="C533" t="s">
        <v>85</v>
      </c>
      <c r="D533">
        <v>78.86</v>
      </c>
    </row>
    <row r="534" spans="1:4" x14ac:dyDescent="0.25">
      <c r="A534">
        <v>533</v>
      </c>
      <c r="B534" t="s">
        <v>130</v>
      </c>
      <c r="C534" t="s">
        <v>85</v>
      </c>
      <c r="D534">
        <v>53.49</v>
      </c>
    </row>
    <row r="535" spans="1:4" x14ac:dyDescent="0.25">
      <c r="A535">
        <v>534</v>
      </c>
      <c r="B535" t="s">
        <v>129</v>
      </c>
      <c r="C535" t="s">
        <v>128</v>
      </c>
      <c r="D535">
        <v>72.5</v>
      </c>
    </row>
    <row r="536" spans="1:4" x14ac:dyDescent="0.25">
      <c r="A536">
        <v>535</v>
      </c>
      <c r="B536" t="s">
        <v>127</v>
      </c>
      <c r="C536" t="s">
        <v>126</v>
      </c>
      <c r="D536">
        <v>74.319999999999993</v>
      </c>
    </row>
    <row r="537" spans="1:4" x14ac:dyDescent="0.25">
      <c r="A537">
        <v>536</v>
      </c>
      <c r="B537" t="s">
        <v>125</v>
      </c>
      <c r="C537" t="s">
        <v>124</v>
      </c>
      <c r="D537">
        <v>81.88</v>
      </c>
    </row>
    <row r="538" spans="1:4" x14ac:dyDescent="0.25">
      <c r="A538">
        <v>537</v>
      </c>
      <c r="B538" t="s">
        <v>123</v>
      </c>
      <c r="C538" t="s">
        <v>39</v>
      </c>
      <c r="D538">
        <v>63.48</v>
      </c>
    </row>
    <row r="539" spans="1:4" x14ac:dyDescent="0.25">
      <c r="A539">
        <v>538</v>
      </c>
      <c r="B539" t="s">
        <v>122</v>
      </c>
      <c r="C539" t="s">
        <v>39</v>
      </c>
      <c r="D539">
        <v>68.489999999999995</v>
      </c>
    </row>
    <row r="540" spans="1:4" x14ac:dyDescent="0.25">
      <c r="A540">
        <v>539</v>
      </c>
      <c r="B540" t="s">
        <v>121</v>
      </c>
      <c r="C540" t="s">
        <v>120</v>
      </c>
      <c r="D540">
        <v>82.61</v>
      </c>
    </row>
    <row r="541" spans="1:4" x14ac:dyDescent="0.25">
      <c r="A541">
        <v>540</v>
      </c>
      <c r="B541" t="s">
        <v>119</v>
      </c>
      <c r="C541" t="s">
        <v>42</v>
      </c>
      <c r="D541">
        <v>42.12</v>
      </c>
    </row>
    <row r="542" spans="1:4" x14ac:dyDescent="0.25">
      <c r="A542">
        <v>541</v>
      </c>
      <c r="B542" t="s">
        <v>118</v>
      </c>
      <c r="C542" t="s">
        <v>108</v>
      </c>
      <c r="D542">
        <v>63.86</v>
      </c>
    </row>
    <row r="543" spans="1:4" x14ac:dyDescent="0.25">
      <c r="A543">
        <v>542</v>
      </c>
      <c r="B543" t="s">
        <v>117</v>
      </c>
      <c r="C543" t="s">
        <v>3</v>
      </c>
      <c r="D543">
        <v>78.8</v>
      </c>
    </row>
    <row r="544" spans="1:4" x14ac:dyDescent="0.25">
      <c r="A544">
        <v>543</v>
      </c>
      <c r="B544" t="s">
        <v>116</v>
      </c>
      <c r="C544" t="s">
        <v>3</v>
      </c>
      <c r="D544">
        <v>86.53</v>
      </c>
    </row>
    <row r="545" spans="1:4" x14ac:dyDescent="0.25">
      <c r="A545">
        <v>544</v>
      </c>
      <c r="B545" t="s">
        <v>115</v>
      </c>
      <c r="C545" t="s">
        <v>3</v>
      </c>
      <c r="D545">
        <v>72.17</v>
      </c>
    </row>
    <row r="546" spans="1:4" x14ac:dyDescent="0.25">
      <c r="A546">
        <v>545</v>
      </c>
      <c r="B546" t="s">
        <v>114</v>
      </c>
      <c r="C546" t="s">
        <v>44</v>
      </c>
      <c r="D546">
        <v>86.08</v>
      </c>
    </row>
    <row r="547" spans="1:4" x14ac:dyDescent="0.25">
      <c r="A547">
        <v>546</v>
      </c>
      <c r="B547" t="s">
        <v>113</v>
      </c>
      <c r="C547" t="s">
        <v>72</v>
      </c>
      <c r="D547">
        <v>82.25</v>
      </c>
    </row>
    <row r="548" spans="1:4" x14ac:dyDescent="0.25">
      <c r="A548">
        <v>547</v>
      </c>
      <c r="B548" t="s">
        <v>112</v>
      </c>
      <c r="C548" t="s">
        <v>65</v>
      </c>
      <c r="D548">
        <v>63.55</v>
      </c>
    </row>
    <row r="549" spans="1:4" x14ac:dyDescent="0.25">
      <c r="A549">
        <v>548</v>
      </c>
      <c r="B549" t="s">
        <v>111</v>
      </c>
      <c r="C549" t="s">
        <v>44</v>
      </c>
      <c r="D549">
        <v>63.6</v>
      </c>
    </row>
    <row r="550" spans="1:4" x14ac:dyDescent="0.25">
      <c r="A550">
        <v>549</v>
      </c>
      <c r="B550" t="s">
        <v>110</v>
      </c>
      <c r="C550" t="s">
        <v>39</v>
      </c>
      <c r="D550">
        <v>66.739999999999995</v>
      </c>
    </row>
    <row r="551" spans="1:4" x14ac:dyDescent="0.25">
      <c r="A551">
        <v>550</v>
      </c>
      <c r="B551" t="s">
        <v>109</v>
      </c>
      <c r="C551" t="s">
        <v>108</v>
      </c>
      <c r="D551">
        <v>67.61</v>
      </c>
    </row>
    <row r="552" spans="1:4" x14ac:dyDescent="0.25">
      <c r="A552">
        <v>551</v>
      </c>
      <c r="B552" t="s">
        <v>107</v>
      </c>
      <c r="C552" t="s">
        <v>44</v>
      </c>
      <c r="D552">
        <v>81.95</v>
      </c>
    </row>
    <row r="553" spans="1:4" x14ac:dyDescent="0.25">
      <c r="A553">
        <v>552</v>
      </c>
      <c r="B553" t="s">
        <v>106</v>
      </c>
      <c r="C553" t="s">
        <v>3</v>
      </c>
      <c r="D553">
        <v>88.15</v>
      </c>
    </row>
    <row r="554" spans="1:4" x14ac:dyDescent="0.25">
      <c r="A554">
        <v>553</v>
      </c>
      <c r="B554" t="s">
        <v>105</v>
      </c>
      <c r="C554" t="s">
        <v>85</v>
      </c>
      <c r="D554">
        <v>71.61</v>
      </c>
    </row>
    <row r="555" spans="1:4" x14ac:dyDescent="0.25">
      <c r="A555">
        <v>554</v>
      </c>
      <c r="B555" t="s">
        <v>104</v>
      </c>
      <c r="C555" t="s">
        <v>3</v>
      </c>
      <c r="D555">
        <v>79.400000000000006</v>
      </c>
    </row>
    <row r="556" spans="1:4" x14ac:dyDescent="0.25">
      <c r="A556">
        <v>555</v>
      </c>
      <c r="B556" t="s">
        <v>103</v>
      </c>
      <c r="C556" t="s">
        <v>39</v>
      </c>
      <c r="D556">
        <v>59.23</v>
      </c>
    </row>
    <row r="557" spans="1:4" x14ac:dyDescent="0.25">
      <c r="A557">
        <v>556</v>
      </c>
      <c r="B557" t="s">
        <v>102</v>
      </c>
      <c r="C557" t="s">
        <v>44</v>
      </c>
      <c r="D557">
        <v>74.47</v>
      </c>
    </row>
    <row r="558" spans="1:4" x14ac:dyDescent="0.25">
      <c r="A558">
        <v>557</v>
      </c>
      <c r="B558" t="s">
        <v>101</v>
      </c>
      <c r="C558" t="s">
        <v>39</v>
      </c>
      <c r="D558">
        <v>64.680000000000007</v>
      </c>
    </row>
    <row r="559" spans="1:4" x14ac:dyDescent="0.25">
      <c r="A559">
        <v>558</v>
      </c>
      <c r="B559" t="s">
        <v>100</v>
      </c>
      <c r="C559" t="s">
        <v>19</v>
      </c>
      <c r="D559">
        <v>97.89</v>
      </c>
    </row>
    <row r="560" spans="1:4" x14ac:dyDescent="0.25">
      <c r="A560">
        <v>559</v>
      </c>
      <c r="B560" t="s">
        <v>99</v>
      </c>
      <c r="C560" t="s">
        <v>50</v>
      </c>
      <c r="D560">
        <v>61.64</v>
      </c>
    </row>
    <row r="561" spans="1:4" x14ac:dyDescent="0.25">
      <c r="A561">
        <v>560</v>
      </c>
      <c r="B561" t="s">
        <v>98</v>
      </c>
      <c r="C561" t="s">
        <v>39</v>
      </c>
      <c r="D561">
        <v>56.28</v>
      </c>
    </row>
    <row r="562" spans="1:4" x14ac:dyDescent="0.25">
      <c r="A562">
        <v>561</v>
      </c>
      <c r="B562" t="s">
        <v>97</v>
      </c>
      <c r="C562" t="s">
        <v>72</v>
      </c>
      <c r="D562">
        <v>82.65</v>
      </c>
    </row>
    <row r="563" spans="1:4" x14ac:dyDescent="0.25">
      <c r="A563">
        <v>562</v>
      </c>
      <c r="B563" t="s">
        <v>96</v>
      </c>
      <c r="C563" t="s">
        <v>50</v>
      </c>
      <c r="D563">
        <v>77.87</v>
      </c>
    </row>
    <row r="564" spans="1:4" x14ac:dyDescent="0.25">
      <c r="A564">
        <v>563</v>
      </c>
      <c r="B564" t="s">
        <v>95</v>
      </c>
      <c r="C564" t="s">
        <v>3</v>
      </c>
      <c r="D564">
        <v>84.59</v>
      </c>
    </row>
    <row r="565" spans="1:4" x14ac:dyDescent="0.25">
      <c r="A565">
        <v>564</v>
      </c>
      <c r="B565" t="s">
        <v>94</v>
      </c>
      <c r="C565" t="s">
        <v>13</v>
      </c>
      <c r="D565">
        <v>84.79</v>
      </c>
    </row>
    <row r="566" spans="1:4" x14ac:dyDescent="0.25">
      <c r="A566">
        <v>565</v>
      </c>
      <c r="B566" t="s">
        <v>93</v>
      </c>
      <c r="C566" t="s">
        <v>92</v>
      </c>
      <c r="D566">
        <v>85.72</v>
      </c>
    </row>
    <row r="567" spans="1:4" x14ac:dyDescent="0.25">
      <c r="A567">
        <v>566</v>
      </c>
      <c r="B567" t="s">
        <v>91</v>
      </c>
      <c r="C567" t="s">
        <v>91</v>
      </c>
      <c r="D567">
        <v>76.239999999999995</v>
      </c>
    </row>
    <row r="568" spans="1:4" x14ac:dyDescent="0.25">
      <c r="A568">
        <v>567</v>
      </c>
      <c r="B568" t="s">
        <v>90</v>
      </c>
      <c r="C568" t="s">
        <v>72</v>
      </c>
      <c r="D568">
        <v>75.81</v>
      </c>
    </row>
    <row r="569" spans="1:4" x14ac:dyDescent="0.25">
      <c r="A569">
        <v>568</v>
      </c>
      <c r="B569" t="s">
        <v>89</v>
      </c>
      <c r="C569" t="s">
        <v>39</v>
      </c>
      <c r="D569">
        <v>81.41</v>
      </c>
    </row>
    <row r="570" spans="1:4" x14ac:dyDescent="0.25">
      <c r="A570">
        <v>569</v>
      </c>
      <c r="B570" t="s">
        <v>88</v>
      </c>
      <c r="C570" t="s">
        <v>50</v>
      </c>
      <c r="D570">
        <v>73.95</v>
      </c>
    </row>
    <row r="571" spans="1:4" x14ac:dyDescent="0.25">
      <c r="A571">
        <v>570</v>
      </c>
      <c r="B571" t="s">
        <v>87</v>
      </c>
      <c r="C571" t="s">
        <v>39</v>
      </c>
      <c r="D571">
        <v>58.15</v>
      </c>
    </row>
    <row r="572" spans="1:4" x14ac:dyDescent="0.25">
      <c r="A572">
        <v>571</v>
      </c>
      <c r="B572" t="s">
        <v>86</v>
      </c>
      <c r="C572" t="s">
        <v>85</v>
      </c>
      <c r="D572">
        <v>72.569999999999993</v>
      </c>
    </row>
    <row r="573" spans="1:4" x14ac:dyDescent="0.25">
      <c r="A573">
        <v>572</v>
      </c>
      <c r="B573" t="s">
        <v>84</v>
      </c>
      <c r="C573" t="s">
        <v>39</v>
      </c>
      <c r="D573">
        <v>58.04</v>
      </c>
    </row>
    <row r="574" spans="1:4" x14ac:dyDescent="0.25">
      <c r="A574">
        <v>573</v>
      </c>
      <c r="B574" t="s">
        <v>83</v>
      </c>
      <c r="C574" t="s">
        <v>39</v>
      </c>
      <c r="D574">
        <v>54.27</v>
      </c>
    </row>
    <row r="575" spans="1:4" x14ac:dyDescent="0.25">
      <c r="A575">
        <v>574</v>
      </c>
      <c r="B575" t="s">
        <v>82</v>
      </c>
      <c r="C575" t="s">
        <v>10</v>
      </c>
      <c r="D575">
        <v>83.85</v>
      </c>
    </row>
    <row r="576" spans="1:4" x14ac:dyDescent="0.25">
      <c r="A576">
        <v>575</v>
      </c>
      <c r="B576" t="s">
        <v>81</v>
      </c>
      <c r="C576" t="s">
        <v>44</v>
      </c>
      <c r="D576">
        <v>82.78</v>
      </c>
    </row>
    <row r="577" spans="1:4" x14ac:dyDescent="0.25">
      <c r="A577">
        <v>576</v>
      </c>
      <c r="B577" t="s">
        <v>80</v>
      </c>
      <c r="C577" t="s">
        <v>13</v>
      </c>
      <c r="D577">
        <v>85.23</v>
      </c>
    </row>
    <row r="578" spans="1:4" x14ac:dyDescent="0.25">
      <c r="A578">
        <v>577</v>
      </c>
      <c r="B578" t="s">
        <v>79</v>
      </c>
      <c r="C578" t="s">
        <v>39</v>
      </c>
      <c r="D578">
        <v>60.76</v>
      </c>
    </row>
    <row r="579" spans="1:4" x14ac:dyDescent="0.25">
      <c r="A579">
        <v>578</v>
      </c>
      <c r="B579" t="s">
        <v>78</v>
      </c>
      <c r="C579" t="s">
        <v>72</v>
      </c>
      <c r="D579">
        <v>80.010000000000005</v>
      </c>
    </row>
    <row r="580" spans="1:4" x14ac:dyDescent="0.25">
      <c r="A580">
        <v>579</v>
      </c>
      <c r="B580" t="s">
        <v>77</v>
      </c>
      <c r="C580" t="s">
        <v>72</v>
      </c>
      <c r="D580">
        <v>79.83</v>
      </c>
    </row>
    <row r="581" spans="1:4" x14ac:dyDescent="0.25">
      <c r="A581">
        <v>580</v>
      </c>
      <c r="B581" t="s">
        <v>76</v>
      </c>
      <c r="C581" t="s">
        <v>50</v>
      </c>
      <c r="D581">
        <v>75.67</v>
      </c>
    </row>
    <row r="582" spans="1:4" x14ac:dyDescent="0.25">
      <c r="A582">
        <v>581</v>
      </c>
      <c r="B582" t="s">
        <v>75</v>
      </c>
      <c r="C582" t="s">
        <v>42</v>
      </c>
      <c r="D582">
        <v>40.86</v>
      </c>
    </row>
    <row r="583" spans="1:4" x14ac:dyDescent="0.25">
      <c r="A583">
        <v>582</v>
      </c>
      <c r="B583" t="s">
        <v>74</v>
      </c>
      <c r="C583" t="s">
        <v>13</v>
      </c>
      <c r="D583">
        <v>56.99</v>
      </c>
    </row>
    <row r="584" spans="1:4" x14ac:dyDescent="0.25">
      <c r="A584">
        <v>583</v>
      </c>
      <c r="B584" t="s">
        <v>73</v>
      </c>
      <c r="C584" t="s">
        <v>72</v>
      </c>
      <c r="D584">
        <v>81.3</v>
      </c>
    </row>
    <row r="585" spans="1:4" x14ac:dyDescent="0.25">
      <c r="A585">
        <v>584</v>
      </c>
      <c r="B585" t="s">
        <v>71</v>
      </c>
      <c r="C585" t="s">
        <v>6</v>
      </c>
      <c r="D585">
        <v>89.13</v>
      </c>
    </row>
    <row r="586" spans="1:4" x14ac:dyDescent="0.25">
      <c r="A586">
        <v>585</v>
      </c>
      <c r="B586" t="s">
        <v>70</v>
      </c>
      <c r="C586" t="s">
        <v>44</v>
      </c>
      <c r="D586">
        <v>75.849999999999994</v>
      </c>
    </row>
    <row r="587" spans="1:4" x14ac:dyDescent="0.25">
      <c r="A587">
        <v>586</v>
      </c>
      <c r="B587" t="s">
        <v>69</v>
      </c>
      <c r="C587" t="s">
        <v>39</v>
      </c>
      <c r="D587">
        <v>56.2</v>
      </c>
    </row>
    <row r="588" spans="1:4" x14ac:dyDescent="0.25">
      <c r="A588">
        <v>587</v>
      </c>
      <c r="B588" t="s">
        <v>68</v>
      </c>
      <c r="C588" t="s">
        <v>67</v>
      </c>
      <c r="D588">
        <v>75.16</v>
      </c>
    </row>
    <row r="589" spans="1:4" x14ac:dyDescent="0.25">
      <c r="A589">
        <v>588</v>
      </c>
      <c r="B589" t="s">
        <v>66</v>
      </c>
      <c r="C589" t="s">
        <v>65</v>
      </c>
      <c r="D589">
        <v>77.540000000000006</v>
      </c>
    </row>
    <row r="590" spans="1:4" x14ac:dyDescent="0.25">
      <c r="A590">
        <v>589</v>
      </c>
      <c r="B590" t="s">
        <v>64</v>
      </c>
      <c r="C590" t="s">
        <v>8</v>
      </c>
      <c r="D590">
        <v>87.05</v>
      </c>
    </row>
    <row r="591" spans="1:4" x14ac:dyDescent="0.25">
      <c r="A591">
        <v>590</v>
      </c>
      <c r="B591" t="s">
        <v>63</v>
      </c>
      <c r="C591" t="s">
        <v>13</v>
      </c>
      <c r="D591">
        <v>73.08</v>
      </c>
    </row>
    <row r="592" spans="1:4" x14ac:dyDescent="0.25">
      <c r="A592">
        <v>591</v>
      </c>
      <c r="B592" t="s">
        <v>62</v>
      </c>
      <c r="C592" t="s">
        <v>13</v>
      </c>
      <c r="D592">
        <v>91.62</v>
      </c>
    </row>
    <row r="593" spans="1:4" x14ac:dyDescent="0.25">
      <c r="A593">
        <v>592</v>
      </c>
      <c r="B593" t="s">
        <v>61</v>
      </c>
      <c r="C593" t="s">
        <v>15</v>
      </c>
      <c r="D593">
        <v>88.07</v>
      </c>
    </row>
    <row r="594" spans="1:4" x14ac:dyDescent="0.25">
      <c r="A594">
        <v>593</v>
      </c>
      <c r="B594" t="s">
        <v>60</v>
      </c>
      <c r="C594" t="s">
        <v>44</v>
      </c>
      <c r="D594">
        <v>81.349999999999994</v>
      </c>
    </row>
    <row r="595" spans="1:4" x14ac:dyDescent="0.25">
      <c r="A595">
        <v>594</v>
      </c>
      <c r="B595" t="s">
        <v>59</v>
      </c>
      <c r="C595" t="s">
        <v>0</v>
      </c>
      <c r="D595">
        <v>79.95</v>
      </c>
    </row>
    <row r="596" spans="1:4" x14ac:dyDescent="0.25">
      <c r="A596">
        <v>595</v>
      </c>
      <c r="B596" t="s">
        <v>58</v>
      </c>
      <c r="C596" t="s">
        <v>13</v>
      </c>
      <c r="D596">
        <v>87.69</v>
      </c>
    </row>
    <row r="597" spans="1:4" x14ac:dyDescent="0.25">
      <c r="A597">
        <v>596</v>
      </c>
      <c r="B597" t="s">
        <v>57</v>
      </c>
      <c r="C597" t="s">
        <v>13</v>
      </c>
      <c r="D597">
        <v>78.05</v>
      </c>
    </row>
    <row r="598" spans="1:4" x14ac:dyDescent="0.25">
      <c r="A598">
        <v>597</v>
      </c>
      <c r="B598" t="s">
        <v>56</v>
      </c>
      <c r="C598" t="s">
        <v>19</v>
      </c>
      <c r="D598">
        <v>88.86</v>
      </c>
    </row>
    <row r="599" spans="1:4" x14ac:dyDescent="0.25">
      <c r="A599">
        <v>598</v>
      </c>
      <c r="B599" t="s">
        <v>55</v>
      </c>
      <c r="C599" t="s">
        <v>0</v>
      </c>
      <c r="D599">
        <v>59.8</v>
      </c>
    </row>
    <row r="600" spans="1:4" x14ac:dyDescent="0.25">
      <c r="A600">
        <v>599</v>
      </c>
      <c r="B600" t="s">
        <v>54</v>
      </c>
      <c r="C600" t="s">
        <v>10</v>
      </c>
      <c r="D600">
        <v>81.42</v>
      </c>
    </row>
    <row r="601" spans="1:4" x14ac:dyDescent="0.25">
      <c r="A601">
        <v>600</v>
      </c>
      <c r="B601" t="s">
        <v>53</v>
      </c>
      <c r="C601" t="s">
        <v>0</v>
      </c>
      <c r="D601">
        <v>68.180000000000007</v>
      </c>
    </row>
    <row r="602" spans="1:4" x14ac:dyDescent="0.25">
      <c r="A602">
        <v>601</v>
      </c>
      <c r="B602" t="s">
        <v>52</v>
      </c>
      <c r="C602" t="s">
        <v>44</v>
      </c>
      <c r="D602">
        <v>71.11</v>
      </c>
    </row>
    <row r="603" spans="1:4" x14ac:dyDescent="0.25">
      <c r="A603">
        <v>602</v>
      </c>
      <c r="B603" t="s">
        <v>51</v>
      </c>
      <c r="C603" t="s">
        <v>50</v>
      </c>
      <c r="D603">
        <v>71.72</v>
      </c>
    </row>
    <row r="604" spans="1:4" x14ac:dyDescent="0.25">
      <c r="A604">
        <v>603</v>
      </c>
      <c r="B604" t="s">
        <v>49</v>
      </c>
      <c r="C604" t="s">
        <v>48</v>
      </c>
      <c r="D604">
        <v>88.34</v>
      </c>
    </row>
    <row r="605" spans="1:4" x14ac:dyDescent="0.25">
      <c r="A605">
        <v>604</v>
      </c>
      <c r="B605" t="s">
        <v>47</v>
      </c>
      <c r="C605" t="s">
        <v>39</v>
      </c>
      <c r="D605">
        <v>71.34</v>
      </c>
    </row>
    <row r="606" spans="1:4" x14ac:dyDescent="0.25">
      <c r="A606">
        <v>605</v>
      </c>
      <c r="B606" t="s">
        <v>46</v>
      </c>
      <c r="C606" t="s">
        <v>13</v>
      </c>
      <c r="D606">
        <v>85.26</v>
      </c>
    </row>
    <row r="607" spans="1:4" x14ac:dyDescent="0.25">
      <c r="A607">
        <v>606</v>
      </c>
      <c r="B607" t="s">
        <v>45</v>
      </c>
      <c r="C607" t="s">
        <v>44</v>
      </c>
      <c r="D607">
        <v>70.05</v>
      </c>
    </row>
    <row r="608" spans="1:4" x14ac:dyDescent="0.25">
      <c r="A608">
        <v>607</v>
      </c>
      <c r="B608" t="s">
        <v>43</v>
      </c>
      <c r="C608" t="s">
        <v>42</v>
      </c>
      <c r="D608">
        <v>48.62</v>
      </c>
    </row>
    <row r="609" spans="1:4" x14ac:dyDescent="0.25">
      <c r="A609">
        <v>608</v>
      </c>
      <c r="B609" t="s">
        <v>41</v>
      </c>
      <c r="C609" t="s">
        <v>10</v>
      </c>
      <c r="D609">
        <v>77.39</v>
      </c>
    </row>
    <row r="610" spans="1:4" x14ac:dyDescent="0.25">
      <c r="A610">
        <v>609</v>
      </c>
      <c r="B610" t="s">
        <v>40</v>
      </c>
      <c r="C610" t="s">
        <v>39</v>
      </c>
      <c r="D610">
        <v>77.2</v>
      </c>
    </row>
    <row r="611" spans="1:4" x14ac:dyDescent="0.25">
      <c r="A611">
        <v>610</v>
      </c>
      <c r="B611" t="s">
        <v>38</v>
      </c>
      <c r="C611" t="s">
        <v>19</v>
      </c>
      <c r="D611">
        <v>95.91</v>
      </c>
    </row>
    <row r="612" spans="1:4" x14ac:dyDescent="0.25">
      <c r="A612">
        <v>611</v>
      </c>
      <c r="B612" t="s">
        <v>37</v>
      </c>
      <c r="C612" t="s">
        <v>19</v>
      </c>
      <c r="D612">
        <v>65.88</v>
      </c>
    </row>
    <row r="613" spans="1:4" x14ac:dyDescent="0.25">
      <c r="A613">
        <v>612</v>
      </c>
      <c r="B613" t="s">
        <v>36</v>
      </c>
      <c r="C613" t="s">
        <v>0</v>
      </c>
      <c r="D613">
        <v>66.459999999999994</v>
      </c>
    </row>
    <row r="614" spans="1:4" x14ac:dyDescent="0.25">
      <c r="A614">
        <v>613</v>
      </c>
      <c r="B614" t="s">
        <v>35</v>
      </c>
      <c r="C614" t="s">
        <v>0</v>
      </c>
      <c r="D614">
        <v>52.19</v>
      </c>
    </row>
    <row r="615" spans="1:4" x14ac:dyDescent="0.25">
      <c r="A615">
        <v>614</v>
      </c>
      <c r="B615" t="s">
        <v>34</v>
      </c>
      <c r="C615" t="s">
        <v>6</v>
      </c>
      <c r="D615">
        <v>83.91</v>
      </c>
    </row>
    <row r="616" spans="1:4" x14ac:dyDescent="0.25">
      <c r="A616">
        <v>615</v>
      </c>
      <c r="B616" t="s">
        <v>33</v>
      </c>
      <c r="C616" t="s">
        <v>0</v>
      </c>
      <c r="D616">
        <v>72.540000000000006</v>
      </c>
    </row>
    <row r="617" spans="1:4" x14ac:dyDescent="0.25">
      <c r="A617">
        <v>616</v>
      </c>
      <c r="B617" t="s">
        <v>32</v>
      </c>
      <c r="C617" t="s">
        <v>13</v>
      </c>
      <c r="D617">
        <v>77.95</v>
      </c>
    </row>
    <row r="618" spans="1:4" x14ac:dyDescent="0.25">
      <c r="A618">
        <v>617</v>
      </c>
      <c r="B618" t="s">
        <v>31</v>
      </c>
      <c r="C618" t="s">
        <v>0</v>
      </c>
      <c r="D618">
        <v>48.75</v>
      </c>
    </row>
    <row r="619" spans="1:4" x14ac:dyDescent="0.25">
      <c r="A619">
        <v>618</v>
      </c>
      <c r="B619" t="s">
        <v>30</v>
      </c>
      <c r="C619" t="s">
        <v>19</v>
      </c>
      <c r="D619">
        <v>84.93</v>
      </c>
    </row>
    <row r="620" spans="1:4" x14ac:dyDescent="0.25">
      <c r="A620">
        <v>619</v>
      </c>
      <c r="B620" t="s">
        <v>29</v>
      </c>
      <c r="C620" t="s">
        <v>3</v>
      </c>
      <c r="D620">
        <v>80</v>
      </c>
    </row>
    <row r="621" spans="1:4" x14ac:dyDescent="0.25">
      <c r="A621">
        <v>620</v>
      </c>
      <c r="B621" t="s">
        <v>28</v>
      </c>
      <c r="C621" t="s">
        <v>19</v>
      </c>
      <c r="D621">
        <v>93.5</v>
      </c>
    </row>
    <row r="622" spans="1:4" x14ac:dyDescent="0.25">
      <c r="A622">
        <v>621</v>
      </c>
      <c r="B622" t="s">
        <v>27</v>
      </c>
      <c r="C622" t="s">
        <v>0</v>
      </c>
      <c r="D622">
        <v>67.069999999999993</v>
      </c>
    </row>
    <row r="623" spans="1:4" x14ac:dyDescent="0.25">
      <c r="A623">
        <v>622</v>
      </c>
      <c r="B623" t="s">
        <v>26</v>
      </c>
      <c r="C623" t="s">
        <v>0</v>
      </c>
      <c r="D623">
        <v>63.8</v>
      </c>
    </row>
    <row r="624" spans="1:4" x14ac:dyDescent="0.25">
      <c r="A624">
        <v>623</v>
      </c>
      <c r="B624" t="s">
        <v>25</v>
      </c>
      <c r="C624" t="s">
        <v>0</v>
      </c>
      <c r="D624">
        <v>74.349999999999994</v>
      </c>
    </row>
    <row r="625" spans="1:4" x14ac:dyDescent="0.25">
      <c r="A625">
        <v>624</v>
      </c>
      <c r="B625" t="s">
        <v>24</v>
      </c>
      <c r="C625" t="s">
        <v>0</v>
      </c>
      <c r="D625">
        <v>60.02</v>
      </c>
    </row>
    <row r="626" spans="1:4" x14ac:dyDescent="0.25">
      <c r="A626">
        <v>625</v>
      </c>
      <c r="B626" t="s">
        <v>23</v>
      </c>
      <c r="C626" t="s">
        <v>13</v>
      </c>
      <c r="D626">
        <v>69.540000000000006</v>
      </c>
    </row>
    <row r="627" spans="1:4" x14ac:dyDescent="0.25">
      <c r="A627">
        <v>626</v>
      </c>
      <c r="B627" t="s">
        <v>22</v>
      </c>
      <c r="C627" t="s">
        <v>19</v>
      </c>
      <c r="D627">
        <v>97.91</v>
      </c>
    </row>
    <row r="628" spans="1:4" x14ac:dyDescent="0.25">
      <c r="A628">
        <v>627</v>
      </c>
      <c r="B628" t="s">
        <v>21</v>
      </c>
      <c r="C628" t="s">
        <v>21</v>
      </c>
      <c r="D628">
        <v>91.85</v>
      </c>
    </row>
    <row r="629" spans="1:4" x14ac:dyDescent="0.25">
      <c r="A629">
        <v>628</v>
      </c>
      <c r="B629" t="s">
        <v>20</v>
      </c>
      <c r="C629" t="s">
        <v>19</v>
      </c>
      <c r="D629">
        <v>90.01</v>
      </c>
    </row>
    <row r="630" spans="1:4" x14ac:dyDescent="0.25">
      <c r="A630">
        <v>629</v>
      </c>
      <c r="B630" t="s">
        <v>18</v>
      </c>
      <c r="C630" t="s">
        <v>8</v>
      </c>
      <c r="D630">
        <v>79.47</v>
      </c>
    </row>
    <row r="631" spans="1:4" x14ac:dyDescent="0.25">
      <c r="A631">
        <v>630</v>
      </c>
      <c r="B631" t="s">
        <v>17</v>
      </c>
      <c r="C631" t="s">
        <v>0</v>
      </c>
      <c r="D631">
        <v>69.13</v>
      </c>
    </row>
    <row r="632" spans="1:4" x14ac:dyDescent="0.25">
      <c r="A632">
        <v>631</v>
      </c>
      <c r="B632" t="s">
        <v>16</v>
      </c>
      <c r="C632" t="s">
        <v>15</v>
      </c>
      <c r="D632">
        <v>83.46</v>
      </c>
    </row>
    <row r="633" spans="1:4" x14ac:dyDescent="0.25">
      <c r="A633">
        <v>632</v>
      </c>
      <c r="B633" t="s">
        <v>14</v>
      </c>
      <c r="C633" t="s">
        <v>13</v>
      </c>
      <c r="D633">
        <v>72.17</v>
      </c>
    </row>
    <row r="634" spans="1:4" x14ac:dyDescent="0.25">
      <c r="A634">
        <v>633</v>
      </c>
      <c r="B634" t="s">
        <v>12</v>
      </c>
      <c r="C634" t="s">
        <v>0</v>
      </c>
      <c r="D634">
        <v>59</v>
      </c>
    </row>
    <row r="635" spans="1:4" x14ac:dyDescent="0.25">
      <c r="A635">
        <v>634</v>
      </c>
      <c r="B635" t="s">
        <v>11</v>
      </c>
      <c r="C635" t="s">
        <v>10</v>
      </c>
      <c r="D635">
        <v>78.010000000000005</v>
      </c>
    </row>
    <row r="636" spans="1:4" x14ac:dyDescent="0.25">
      <c r="A636">
        <v>635</v>
      </c>
      <c r="B636" t="s">
        <v>9</v>
      </c>
      <c r="C636" t="s">
        <v>8</v>
      </c>
      <c r="D636">
        <v>97.87</v>
      </c>
    </row>
    <row r="637" spans="1:4" x14ac:dyDescent="0.25">
      <c r="A637">
        <v>636</v>
      </c>
      <c r="B637" t="s">
        <v>7</v>
      </c>
      <c r="C637" t="s">
        <v>6</v>
      </c>
      <c r="D637">
        <v>78.06</v>
      </c>
    </row>
    <row r="638" spans="1:4" x14ac:dyDescent="0.25">
      <c r="A638">
        <v>637</v>
      </c>
      <c r="B638" t="s">
        <v>5</v>
      </c>
      <c r="C638" t="s">
        <v>0</v>
      </c>
      <c r="D638">
        <v>59.99</v>
      </c>
    </row>
    <row r="639" spans="1:4" x14ac:dyDescent="0.25">
      <c r="A639">
        <v>638</v>
      </c>
      <c r="B639" t="s">
        <v>4</v>
      </c>
      <c r="C639" t="s">
        <v>3</v>
      </c>
      <c r="D639">
        <v>76.81</v>
      </c>
    </row>
    <row r="640" spans="1:4" x14ac:dyDescent="0.25">
      <c r="A640">
        <v>639</v>
      </c>
      <c r="B640" t="s">
        <v>2</v>
      </c>
      <c r="C640" t="s">
        <v>0</v>
      </c>
      <c r="D640">
        <v>56.46</v>
      </c>
    </row>
    <row r="641" spans="1:4" x14ac:dyDescent="0.25">
      <c r="A641">
        <v>640</v>
      </c>
      <c r="B641" t="s">
        <v>1</v>
      </c>
      <c r="C641" t="s">
        <v>0</v>
      </c>
      <c r="D641">
        <v>64.099999999999994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2021-02-15T11:46:52Z</dcterms:created>
  <dcterms:modified xsi:type="dcterms:W3CDTF">2021-02-19T15:15:05Z</dcterms:modified>
</cp:coreProperties>
</file>