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 Pahuja\OneDrive\Documents\"/>
    </mc:Choice>
  </mc:AlternateContent>
  <xr:revisionPtr revIDLastSave="0" documentId="13_ncr:1_{F828455C-DA22-4744-9756-7BCCFBE900DB}" xr6:coauthVersionLast="47" xr6:coauthVersionMax="47" xr10:uidLastSave="{00000000-0000-0000-0000-000000000000}"/>
  <bookViews>
    <workbookView xWindow="-120" yWindow="-120" windowWidth="29040" windowHeight="15720" xr2:uid="{6746308E-9E6F-4029-BC42-AA42F97A8E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9" i="1" l="1"/>
  <c r="D190" i="1"/>
  <c r="D191" i="1"/>
  <c r="D192" i="1"/>
  <c r="D193" i="1"/>
  <c r="D188" i="1"/>
  <c r="D67" i="1"/>
</calcChain>
</file>

<file path=xl/sharedStrings.xml><?xml version="1.0" encoding="utf-8"?>
<sst xmlns="http://schemas.openxmlformats.org/spreadsheetml/2006/main" count="83" uniqueCount="68">
  <si>
    <t>Stores Originated</t>
  </si>
  <si>
    <t>Digitally Originated</t>
  </si>
  <si>
    <t>Merchandise Sales ($ in billions)</t>
  </si>
  <si>
    <t>Merchandise Sales by category</t>
  </si>
  <si>
    <t>Apparel &amp; Accessories</t>
  </si>
  <si>
    <t>Beauty</t>
  </si>
  <si>
    <t>Food &amp; Beverage</t>
  </si>
  <si>
    <t>Hardlines</t>
  </si>
  <si>
    <t>Hone Furnishings &amp; Décor</t>
  </si>
  <si>
    <t>Household Essentials</t>
  </si>
  <si>
    <t>Major Shareholders Structure</t>
  </si>
  <si>
    <t>Vanguard Fiduciary Trust Co.</t>
  </si>
  <si>
    <t>State Street Corp.</t>
  </si>
  <si>
    <t>BlackRock Advisors LLC</t>
  </si>
  <si>
    <t>Capital Research &amp; Management Co. (World Investors)</t>
  </si>
  <si>
    <t>Fidelity Management &amp; Research Co. LLC</t>
  </si>
  <si>
    <t>Others</t>
  </si>
  <si>
    <t>%</t>
  </si>
  <si>
    <t>Source: Marhet Screener</t>
  </si>
  <si>
    <t>Age Group</t>
  </si>
  <si>
    <t>18-24</t>
  </si>
  <si>
    <t>25-34</t>
  </si>
  <si>
    <t>35-44</t>
  </si>
  <si>
    <t>45-54</t>
  </si>
  <si>
    <t>55-64</t>
  </si>
  <si>
    <t>65+</t>
  </si>
  <si>
    <t>Target Shopper Demographics By Age</t>
  </si>
  <si>
    <t>Source: Contimod</t>
  </si>
  <si>
    <t>Income Level</t>
  </si>
  <si>
    <t>Percentage of Shoppers</t>
  </si>
  <si>
    <t>Less than $25,000</t>
  </si>
  <si>
    <t>$25,000 to $39,999</t>
  </si>
  <si>
    <t>$40,000 to $59,999</t>
  </si>
  <si>
    <t>$60,000 to $74,999</t>
  </si>
  <si>
    <t>$75,000 to $99,999</t>
  </si>
  <si>
    <t>$100,000 to $149,999</t>
  </si>
  <si>
    <t>Number of stores in USA</t>
  </si>
  <si>
    <t>Financial Year</t>
  </si>
  <si>
    <t>Force</t>
  </si>
  <si>
    <t>Score (1-5)</t>
  </si>
  <si>
    <t>Threat of New Entrants</t>
  </si>
  <si>
    <t>Supplier Power</t>
  </si>
  <si>
    <t>Buyer Power</t>
  </si>
  <si>
    <t>Threat of Substitutes</t>
  </si>
  <si>
    <t>Industry Rivalry</t>
  </si>
  <si>
    <t>Long Term Debt</t>
  </si>
  <si>
    <t>Revenue (B$)</t>
  </si>
  <si>
    <t>Total Common Equity</t>
  </si>
  <si>
    <t>Year</t>
  </si>
  <si>
    <t>Existing Store Investments</t>
  </si>
  <si>
    <t>New Stores</t>
  </si>
  <si>
    <t>Supply Chain</t>
  </si>
  <si>
    <t>Information Technology and Other</t>
  </si>
  <si>
    <t>Capital Expenditure ($ Billions)</t>
  </si>
  <si>
    <t>Dividend Paid/Share ($s)</t>
  </si>
  <si>
    <t>Dividendmax</t>
  </si>
  <si>
    <t>Total Assets (Million $s)</t>
  </si>
  <si>
    <t>Long Term Debt (Million $s)</t>
  </si>
  <si>
    <t>Macrotrends</t>
  </si>
  <si>
    <t>Long Term Debt to Assets (times)</t>
  </si>
  <si>
    <t>2025(E)</t>
  </si>
  <si>
    <t>2026(E)</t>
  </si>
  <si>
    <t>Revenue Growth (%)</t>
  </si>
  <si>
    <t>Column1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</si>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</sst>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%"/>
    <numFmt numFmtId="165" formatCode="_-* #,##0_-;\(#,##0\)_-;_-* &quot;-&quot;_-;_-@_-"/>
    <numFmt numFmtId="166" formatCode="_-* #,##0_-;\-* #,##0_-;_-* &quot;-&quot;??_-;_-@_-"/>
    <numFmt numFmtId="168" formatCode="0.0"/>
    <numFmt numFmtId="169" formatCode="#,##0.0"/>
    <numFmt numFmtId="170" formatCode="#,##0\ [$€-1];[Red]\-#,##0\ [$€-1]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i/>
      <sz val="10"/>
      <color theme="1"/>
      <name val="Open Sans Regular"/>
    </font>
    <font>
      <i/>
      <sz val="10"/>
      <color rgb="FF0000FF"/>
      <name val="Open Sans Regular"/>
    </font>
    <font>
      <sz val="9"/>
      <color rgb="FF262626"/>
      <name val="Arial"/>
      <family val="2"/>
    </font>
    <font>
      <b/>
      <sz val="12"/>
      <color rgb="FFFFFFFF"/>
      <name val="Arial"/>
      <family val="2"/>
    </font>
    <font>
      <sz val="12"/>
      <color rgb="FF303236"/>
      <name val="Arial"/>
      <family val="2"/>
    </font>
    <font>
      <sz val="11"/>
      <color rgb="FF444444"/>
      <name val="Arial"/>
      <family val="2"/>
    </font>
    <font>
      <b/>
      <sz val="10"/>
      <color indexed="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E73AC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73AAD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6" fillId="33" borderId="0"/>
    <xf numFmtId="0" fontId="17" fillId="33" borderId="10">
      <alignment horizontal="right"/>
    </xf>
    <xf numFmtId="0" fontId="19" fillId="4" borderId="0" applyNumberFormat="0" applyBorder="0" applyAlignment="0" applyProtection="0"/>
    <xf numFmtId="0" fontId="18" fillId="0" borderId="0" applyNumberFormat="0" applyFill="0" applyBorder="0" applyAlignment="0" applyProtection="0"/>
    <xf numFmtId="169" fontId="27" fillId="34" borderId="11">
      <alignment horizontal="right"/>
    </xf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10" fontId="25" fillId="39" borderId="0" xfId="0" applyNumberFormat="1" applyFont="1" applyFill="1" applyAlignment="1">
      <alignment horizontal="left" vertical="center" wrapText="1"/>
    </xf>
    <xf numFmtId="0" fontId="25" fillId="39" borderId="0" xfId="0" applyFont="1" applyFill="1" applyAlignment="1">
      <alignment horizontal="left" vertical="center" wrapText="1"/>
    </xf>
    <xf numFmtId="9" fontId="25" fillId="38" borderId="0" xfId="0" applyNumberFormat="1" applyFont="1" applyFill="1" applyAlignment="1">
      <alignment horizontal="left" vertical="center" wrapText="1"/>
    </xf>
    <xf numFmtId="0" fontId="25" fillId="38" borderId="0" xfId="0" applyFont="1" applyFill="1" applyAlignment="1">
      <alignment horizontal="left" vertical="center" wrapText="1"/>
    </xf>
    <xf numFmtId="10" fontId="25" fillId="37" borderId="0" xfId="0" applyNumberFormat="1" applyFont="1" applyFill="1" applyAlignment="1">
      <alignment horizontal="left" vertical="center" wrapText="1"/>
    </xf>
    <xf numFmtId="0" fontId="24" fillId="36" borderId="0" xfId="0" applyFont="1" applyFill="1" applyAlignment="1">
      <alignment horizontal="left" vertical="center" wrapText="1"/>
    </xf>
    <xf numFmtId="164" fontId="0" fillId="0" borderId="0" xfId="0" applyNumberFormat="1"/>
    <xf numFmtId="0" fontId="23" fillId="0" borderId="0" xfId="0" applyFont="1"/>
    <xf numFmtId="0" fontId="12" fillId="0" borderId="0" xfId="0" applyFont="1"/>
    <xf numFmtId="0" fontId="20" fillId="0" borderId="0" xfId="0" applyFont="1"/>
    <xf numFmtId="9" fontId="0" fillId="0" borderId="0" xfId="0" applyNumberFormat="1"/>
    <xf numFmtId="168" fontId="0" fillId="0" borderId="0" xfId="0" applyNumberFormat="1"/>
    <xf numFmtId="0" fontId="25" fillId="37" borderId="0" xfId="0" applyFont="1" applyFill="1" applyAlignment="1">
      <alignment horizontal="left" vertical="center" wrapText="1"/>
    </xf>
    <xf numFmtId="166" fontId="21" fillId="0" borderId="0" xfId="1" applyNumberFormat="1" applyFont="1" applyFill="1" applyBorder="1"/>
    <xf numFmtId="10" fontId="0" fillId="0" borderId="0" xfId="0" applyNumberFormat="1"/>
    <xf numFmtId="10" fontId="25" fillId="38" borderId="0" xfId="0" applyNumberFormat="1" applyFont="1" applyFill="1" applyAlignment="1">
      <alignment horizontal="left" vertical="center" wrapText="1"/>
    </xf>
    <xf numFmtId="169" fontId="26" fillId="0" borderId="0" xfId="0" applyNumberFormat="1" applyFont="1"/>
    <xf numFmtId="169" fontId="27" fillId="34" borderId="11" xfId="45">
      <alignment horizontal="right"/>
    </xf>
    <xf numFmtId="17" fontId="0" fillId="0" borderId="0" xfId="0" applyNumberFormat="1"/>
    <xf numFmtId="2" fontId="0" fillId="0" borderId="0" xfId="0" applyNumberFormat="1"/>
    <xf numFmtId="166" fontId="22" fillId="35" borderId="13" xfId="1" applyNumberFormat="1" applyFont="1" applyFill="1" applyBorder="1"/>
    <xf numFmtId="0" fontId="0" fillId="0" borderId="0" xfId="0" applyFill="1"/>
    <xf numFmtId="165" fontId="15" fillId="17" borderId="0" xfId="23" applyNumberFormat="1" applyBorder="1"/>
    <xf numFmtId="4" fontId="15" fillId="17" borderId="11" xfId="23" applyNumberFormat="1" applyBorder="1" applyAlignment="1">
      <alignment horizontal="right"/>
    </xf>
    <xf numFmtId="4" fontId="15" fillId="17" borderId="0" xfId="23" applyNumberFormat="1" applyBorder="1"/>
    <xf numFmtId="0" fontId="15" fillId="17" borderId="12" xfId="23" applyBorder="1" applyAlignment="1">
      <alignment horizontal="left"/>
    </xf>
    <xf numFmtId="170" fontId="15" fillId="17" borderId="12" xfId="23" applyNumberFormat="1" applyBorder="1" applyAlignment="1">
      <alignment horizontal="left"/>
    </xf>
  </cellXfs>
  <cellStyles count="46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0457E824-F09A-46F3-A8EA-2F33D2BE6E25}"/>
    <cellStyle name="60% - Accent2 2" xfId="36" xr:uid="{765E9BC0-25B6-4294-8747-A85FE138BF7E}"/>
    <cellStyle name="60% - Accent3 2" xfId="37" xr:uid="{6EE4F563-05A1-4A9F-9BD0-C4E129F0ED22}"/>
    <cellStyle name="60% - Accent4 2" xfId="38" xr:uid="{0E53DC5D-141D-4310-9FB8-4C9C13BC68D1}"/>
    <cellStyle name="60% - Accent5 2" xfId="39" xr:uid="{1D90A567-D893-45AA-9CE7-761B25DB47BE}"/>
    <cellStyle name="60% - Accent6 2" xfId="40" xr:uid="{F1759AD7-19F0-4E2C-A5FB-F5FD2CAB5C17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blp_column_header" xfId="41" xr:uid="{196E5D53-E445-41F8-B01F-2FFCB1CC7510}"/>
    <cellStyle name="Calculation" xfId="10" builtinId="22" customBuiltin="1"/>
    <cellStyle name="Check Cell" xfId="12" builtinId="23" customBuiltin="1"/>
    <cellStyle name="Comma" xfId="1" builtinId="3"/>
    <cellStyle name="Explanatory Text" xfId="15" builtinId="53" customBuiltin="1"/>
    <cellStyle name="fa_column_header_bottom" xfId="42" xr:uid="{7F347F8D-9B26-4F3E-908B-76A82060E90F}"/>
    <cellStyle name="fa_data_bold_1_grouped" xfId="45" xr:uid="{66AFC0A4-F0FF-4AEE-AAD1-8809AF88AB6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3" xr:uid="{B1A23EFC-7B00-4A8B-9553-401AA81D6886}"/>
    <cellStyle name="Normal" xfId="0" builtinId="0"/>
    <cellStyle name="Note" xfId="14" builtinId="10" customBuiltin="1"/>
    <cellStyle name="Output" xfId="9" builtinId="21" customBuiltin="1"/>
    <cellStyle name="Title 2" xfId="44" xr:uid="{179C256B-7450-4EFD-8BF0-242CFF5F1466}"/>
    <cellStyle name="Total" xfId="16" builtinId="25" customBuiltin="1"/>
    <cellStyle name="Warning Text" xfId="13" builtinId="11" customBuiltin="1"/>
  </cellStyles>
  <dxfs count="7"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_-* #,##0_-;\(#,##0\)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Merchandise Sales ($ in billions)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Stores Originated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Sheet1!$D$27:$D$29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Sheet1!$E$27:$E$29</c:f>
              <c:numCache>
                <c:formatCode>0.0</c:formatCode>
                <c:ptCount val="3"/>
                <c:pt idx="0">
                  <c:v>87.6</c:v>
                </c:pt>
                <c:pt idx="1">
                  <c:v>86.4</c:v>
                </c:pt>
                <c:pt idx="2">
                  <c:v>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C-4530-A12A-BBCD01A80F23}"/>
            </c:ext>
          </c:extLst>
        </c:ser>
        <c:ser>
          <c:idx val="1"/>
          <c:order val="1"/>
          <c:tx>
            <c:strRef>
              <c:f>Sheet1!$F$26</c:f>
              <c:strCache>
                <c:ptCount val="1"/>
                <c:pt idx="0">
                  <c:v>Digitally Originated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Sheet1!$D$27:$D$29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Sheet1!$F$27:$F$29</c:f>
              <c:numCache>
                <c:formatCode>0.0</c:formatCode>
                <c:ptCount val="3"/>
                <c:pt idx="0">
                  <c:v>20</c:v>
                </c:pt>
                <c:pt idx="1">
                  <c:v>19.399999999999999</c:v>
                </c:pt>
                <c:pt idx="2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C-4530-A12A-BBCD01A80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4262176"/>
        <c:axId val="984262656"/>
      </c:barChart>
      <c:catAx>
        <c:axId val="9842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62656"/>
        <c:crosses val="autoZero"/>
        <c:auto val="1"/>
        <c:lblAlgn val="ctr"/>
        <c:lblOffset val="100"/>
        <c:noMultiLvlLbl val="0"/>
      </c:catAx>
      <c:valAx>
        <c:axId val="984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</a:t>
            </a:r>
            <a:r>
              <a:rPr lang="en-IN" baseline="0"/>
              <a:t> Cpital Structure (in Billion $s)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Sheet1!$L$127</c:f>
              <c:strCache>
                <c:ptCount val="1"/>
                <c:pt idx="0">
                  <c:v>Long Term Debt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Sheet1!$K$128:$K$134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xVal>
          <c:yVal>
            <c:numRef>
              <c:f>Sheet1!$L$128:$L$134</c:f>
              <c:numCache>
                <c:formatCode>#,##0.0</c:formatCode>
                <c:ptCount val="7"/>
                <c:pt idx="0">
                  <c:v>10.223000000000001</c:v>
                </c:pt>
                <c:pt idx="1">
                  <c:v>11.337999999999999</c:v>
                </c:pt>
                <c:pt idx="2">
                  <c:v>11.536</c:v>
                </c:pt>
                <c:pt idx="3">
                  <c:v>13.548999999999999</c:v>
                </c:pt>
                <c:pt idx="4">
                  <c:v>16.009</c:v>
                </c:pt>
                <c:pt idx="5">
                  <c:v>14.922000000000001</c:v>
                </c:pt>
                <c:pt idx="6">
                  <c:v>14.304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0-492F-88BB-69E5815F17C4}"/>
            </c:ext>
          </c:extLst>
        </c:ser>
        <c:ser>
          <c:idx val="1"/>
          <c:order val="1"/>
          <c:tx>
            <c:strRef>
              <c:f>Sheet1!$M$127</c:f>
              <c:strCache>
                <c:ptCount val="1"/>
                <c:pt idx="0">
                  <c:v>Total Common Equity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Sheet1!$K$128:$K$134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xVal>
          <c:yVal>
            <c:numRef>
              <c:f>Sheet1!$M$128:$M$134</c:f>
              <c:numCache>
                <c:formatCode>#,##0.0</c:formatCode>
                <c:ptCount val="7"/>
                <c:pt idx="0">
                  <c:v>11.297000000000001</c:v>
                </c:pt>
                <c:pt idx="1">
                  <c:v>11.833</c:v>
                </c:pt>
                <c:pt idx="2">
                  <c:v>14.44</c:v>
                </c:pt>
                <c:pt idx="3">
                  <c:v>12.827</c:v>
                </c:pt>
                <c:pt idx="4">
                  <c:v>11.231999999999999</c:v>
                </c:pt>
                <c:pt idx="5">
                  <c:v>13.432</c:v>
                </c:pt>
                <c:pt idx="6">
                  <c:v>14.666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0-492F-88BB-69E5815F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62752"/>
        <c:axId val="458061792"/>
      </c:scatterChart>
      <c:valAx>
        <c:axId val="4580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61792"/>
        <c:crosses val="autoZero"/>
        <c:crossBetween val="midCat"/>
      </c:valAx>
      <c:valAx>
        <c:axId val="4580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6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Capital</a:t>
            </a:r>
            <a:r>
              <a:rPr lang="en-IN" baseline="0"/>
              <a:t> Expenditure Breakdown ($ Billions)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Sheet1!$B$145</c:f>
              <c:strCache>
                <c:ptCount val="1"/>
                <c:pt idx="0">
                  <c:v>Existing Store Investments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Sheet1!$A$146:$A$150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Sheet1!$B$146:$B$150</c:f>
              <c:numCache>
                <c:formatCode>General</c:formatCode>
                <c:ptCount val="5"/>
                <c:pt idx="0">
                  <c:v>1.4</c:v>
                </c:pt>
                <c:pt idx="1">
                  <c:v>1.9</c:v>
                </c:pt>
                <c:pt idx="2">
                  <c:v>3.2</c:v>
                </c:pt>
                <c:pt idx="3">
                  <c:v>2.1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D-441C-8EDF-A944C87D3C9F}"/>
            </c:ext>
          </c:extLst>
        </c:ser>
        <c:ser>
          <c:idx val="1"/>
          <c:order val="1"/>
          <c:tx>
            <c:strRef>
              <c:f>Sheet1!$C$145</c:f>
              <c:strCache>
                <c:ptCount val="1"/>
                <c:pt idx="0">
                  <c:v>New Stores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Sheet1!$A$146:$A$150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Sheet1!$C$146:$C$150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D-441C-8EDF-A944C87D3C9F}"/>
            </c:ext>
          </c:extLst>
        </c:ser>
        <c:ser>
          <c:idx val="2"/>
          <c:order val="2"/>
          <c:tx>
            <c:strRef>
              <c:f>Sheet1!$D$145</c:f>
              <c:strCache>
                <c:ptCount val="1"/>
                <c:pt idx="0">
                  <c:v>Supply Chain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Sheet1!$A$146:$A$150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Sheet1!$D$146:$D$150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1.2</c:v>
                </c:pt>
                <c:pt idx="3">
                  <c:v>1.5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D-441C-8EDF-A944C87D3C9F}"/>
            </c:ext>
          </c:extLst>
        </c:ser>
        <c:ser>
          <c:idx val="3"/>
          <c:order val="3"/>
          <c:tx>
            <c:strRef>
              <c:f>Sheet1!$E$145</c:f>
              <c:strCache>
                <c:ptCount val="1"/>
                <c:pt idx="0">
                  <c:v>Information Technology and 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Sheet1!$A$146:$A$150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Sheet1!$E$146:$E$150</c:f>
              <c:numCache>
                <c:formatCode>General</c:formatCode>
                <c:ptCount val="5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D-441C-8EDF-A944C87D3C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7946400"/>
        <c:axId val="2067946880"/>
      </c:barChart>
      <c:catAx>
        <c:axId val="20679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46880"/>
        <c:crosses val="autoZero"/>
        <c:auto val="1"/>
        <c:lblAlgn val="ctr"/>
        <c:lblOffset val="100"/>
        <c:noMultiLvlLbl val="0"/>
      </c:catAx>
      <c:valAx>
        <c:axId val="20679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Sheet1!$B$163</c:f>
              <c:strCache>
                <c:ptCount val="1"/>
                <c:pt idx="0">
                  <c:v>Dividend Paid/Share ($s)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Sheet1!$A$164:$A$186</c:f>
              <c:numCache>
                <c:formatCode>General</c:formatCode>
                <c:ptCount val="23"/>
                <c:pt idx="0">
                  <c:v>2020</c:v>
                </c:pt>
                <c:pt idx="4">
                  <c:v>2021</c:v>
                </c:pt>
                <c:pt idx="8">
                  <c:v>2022</c:v>
                </c:pt>
                <c:pt idx="12">
                  <c:v>2023</c:v>
                </c:pt>
                <c:pt idx="16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Sheet1!$B$164:$B$186</c:f>
              <c:numCache>
                <c:formatCode>General</c:formatCode>
                <c:ptCount val="23"/>
                <c:pt idx="0">
                  <c:v>0.66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0.7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1.17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9-4C65-8900-1AD32C4D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25839"/>
        <c:axId val="594526319"/>
      </c:lineChart>
      <c:catAx>
        <c:axId val="59452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6319"/>
        <c:crosses val="autoZero"/>
        <c:auto val="1"/>
        <c:lblAlgn val="ctr"/>
        <c:lblOffset val="100"/>
        <c:noMultiLvlLbl val="0"/>
      </c:catAx>
      <c:valAx>
        <c:axId val="5945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Sheet1!$B$194</c:f>
              <c:strCache>
                <c:ptCount val="1"/>
                <c:pt idx="0">
                  <c:v>Long Term Debt to Assets (times)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Sheet1!$A$195:$A$200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 formatCode="mmm\-yy">
                  <c:v>45658</c:v>
                </c:pt>
              </c:numCache>
            </c:numRef>
          </c:cat>
          <c:val>
            <c:numRef>
              <c:f>Sheet1!$B$195:$B$200</c:f>
              <c:numCache>
                <c:formatCode>0.00</c:formatCode>
                <c:ptCount val="6"/>
                <c:pt idx="0">
                  <c:v>0.26503658337034525</c:v>
                </c:pt>
                <c:pt idx="1">
                  <c:v>0.22510146737433656</c:v>
                </c:pt>
                <c:pt idx="2">
                  <c:v>0.25178866774451319</c:v>
                </c:pt>
                <c:pt idx="3">
                  <c:v>0.3001593700196869</c:v>
                </c:pt>
                <c:pt idx="4">
                  <c:v>0.26956427487535228</c:v>
                </c:pt>
                <c:pt idx="5">
                  <c:v>0.2476068479634406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1F4-AEBC-9C1299E1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07327"/>
        <c:axId val="895502527"/>
      </c:lineChart>
      <c:catAx>
        <c:axId val="8955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02527"/>
        <c:crosses val="autoZero"/>
        <c:auto val="1"/>
        <c:lblAlgn val="ctr"/>
        <c:lblOffset val="100"/>
        <c:noMultiLvlLbl val="0"/>
      </c:catAx>
      <c:valAx>
        <c:axId val="8955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0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Revenue Y0Y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Revenue (B$) 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2025(E)</c:v>
                </c:pt>
                <c:pt idx="5">
                  <c:v>2026(E)</c:v>
                </c:pt>
              </c:strCache>
            </c:strRef>
          </c:cat>
          <c:val>
            <c:numRef>
              <c:f>Sheet1!$B$2:$G$2</c:f>
              <c:numCache>
                <c:formatCode>#,##0.00</c:formatCode>
                <c:ptCount val="6"/>
                <c:pt idx="0">
                  <c:v>93.561000000000007</c:v>
                </c:pt>
                <c:pt idx="1">
                  <c:v>106.005</c:v>
                </c:pt>
                <c:pt idx="2">
                  <c:v>109.12</c:v>
                </c:pt>
                <c:pt idx="3">
                  <c:v>107.41200000000001</c:v>
                </c:pt>
                <c:pt idx="4">
                  <c:v>105.669</c:v>
                </c:pt>
                <c:pt idx="5">
                  <c:v>108.35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1-4A3A-ADED-600D1902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509247"/>
        <c:axId val="895504927"/>
      </c:barChar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 Revenue Growth (%)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2025(E)</c:v>
                </c:pt>
                <c:pt idx="5">
                  <c:v>2026(E)</c:v>
                </c:pt>
              </c:strCache>
            </c:strRef>
          </c:cat>
          <c:val>
            <c:numRef>
              <c:f>Sheet1!$B$3:$G$3</c:f>
              <c:numCache>
                <c:formatCode>#,##0.00</c:formatCode>
                <c:ptCount val="6"/>
                <c:pt idx="0">
                  <c:v>0.19800000000000001</c:v>
                </c:pt>
                <c:pt idx="1">
                  <c:v>0.13300000000000001</c:v>
                </c:pt>
                <c:pt idx="2">
                  <c:v>2.9000000000000001E-2</c:v>
                </c:pt>
                <c:pt idx="3">
                  <c:v>-1.6E-2</c:v>
                </c:pt>
                <c:pt idx="4">
                  <c:v>-1.6227237180203413E-2</c:v>
                </c:pt>
                <c:pt idx="5">
                  <c:v>2.5371679489727333E-2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1-4A3A-ADED-600D1902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516927"/>
        <c:axId val="895501567"/>
      </c:lineChart>
      <c:catAx>
        <c:axId val="89550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5504927"/>
        <c:crosses val="autoZero"/>
        <c:auto val="1"/>
        <c:lblAlgn val="ctr"/>
        <c:lblOffset val="100"/>
        <c:noMultiLvlLbl val="0"/>
      </c:catAx>
      <c:valAx>
        <c:axId val="895504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Billion $s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5509247"/>
        <c:crosses val="autoZero"/>
        <c:crossBetween val="between"/>
      </c:valAx>
      <c:valAx>
        <c:axId val="8955015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Growth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5516927"/>
        <c:crosses val="max"/>
        <c:crossBetween val="between"/>
      </c:valAx>
      <c:catAx>
        <c:axId val="895516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550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Sheet1!$L$9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2E-4681-8846-A54F780F9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2E-4681-8846-A54F780F9B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2E-4681-8846-A54F780F9B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2E-4681-8846-A54F780F9B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2E-4681-8846-A54F780F9B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2E-4681-8846-A54F780F9B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Sheet1!$K$10:$K$15</c:f>
              <c:strCache>
                <c:ptCount val="6"/>
                <c:pt idx="0">
                  <c:v>Apparel &amp; Accessories</c:v>
                </c:pt>
                <c:pt idx="1">
                  <c:v>Beauty</c:v>
                </c:pt>
                <c:pt idx="2">
                  <c:v>Food &amp; Beverage</c:v>
                </c:pt>
                <c:pt idx="3">
                  <c:v>Hardlines</c:v>
                </c:pt>
                <c:pt idx="4">
                  <c:v>Hone Furnishings &amp; Décor</c:v>
                </c:pt>
                <c:pt idx="5">
                  <c:v>Household Essentials</c:v>
                </c:pt>
              </c:strCache>
            </c:strRef>
          </c:cat>
          <c:val>
            <c:numRef>
              <c:f>Sheet1!$L$10:$L$15</c:f>
              <c:numCache>
                <c:formatCode>0%</c:formatCode>
                <c:ptCount val="6"/>
                <c:pt idx="0">
                  <c:v>0.16</c:v>
                </c:pt>
                <c:pt idx="1">
                  <c:v>0.1</c:v>
                </c:pt>
                <c:pt idx="2">
                  <c:v>0.21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B75-950F-208DF5A2D3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Sheet1!$L$16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FE-4855-A535-B9F5A5E7E9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FE-4855-A535-B9F5A5E7E9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FE-4855-A535-B9F5A5E7E9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FE-4855-A535-B9F5A5E7E9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FE-4855-A535-B9F5A5E7E9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FE-4855-A535-B9F5A5E7E9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Sheet1!$K$17:$K$22</c:f>
              <c:strCache>
                <c:ptCount val="6"/>
                <c:pt idx="0">
                  <c:v>Apparel &amp; Accessories</c:v>
                </c:pt>
                <c:pt idx="1">
                  <c:v>Beauty</c:v>
                </c:pt>
                <c:pt idx="2">
                  <c:v>Food &amp; Beverage</c:v>
                </c:pt>
                <c:pt idx="3">
                  <c:v>Hardlines</c:v>
                </c:pt>
                <c:pt idx="4">
                  <c:v>Hone Furnishings &amp; Décor</c:v>
                </c:pt>
                <c:pt idx="5">
                  <c:v>Household Essentials</c:v>
                </c:pt>
              </c:strCache>
            </c:strRef>
          </c:cat>
          <c:val>
            <c:numRef>
              <c:f>Sheet1!$L$17:$L$22</c:f>
              <c:numCache>
                <c:formatCode>0%</c:formatCode>
                <c:ptCount val="6"/>
                <c:pt idx="0">
                  <c:v>0.15</c:v>
                </c:pt>
                <c:pt idx="1">
                  <c:v>0.12</c:v>
                </c:pt>
                <c:pt idx="2">
                  <c:v>0.23</c:v>
                </c:pt>
                <c:pt idx="3">
                  <c:v>0.15</c:v>
                </c:pt>
                <c:pt idx="4">
                  <c:v>0.17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C-4400-BFC3-266D1F7621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Sheet1!$L$23</c:f>
              <c:strCache>
                <c:ptCount val="1"/>
                <c:pt idx="0">
                  <c:v>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81-42C1-A268-FEA68E4B70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81-42C1-A268-FEA68E4B70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81-42C1-A268-FEA68E4B70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81-42C1-A268-FEA68E4B70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81-42C1-A268-FEA68E4B70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81-42C1-A268-FEA68E4B70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Sheet1!$K$24:$K$29</c:f>
              <c:strCache>
                <c:ptCount val="6"/>
                <c:pt idx="0">
                  <c:v>Apparel &amp; Accessories</c:v>
                </c:pt>
                <c:pt idx="1">
                  <c:v>Beauty</c:v>
                </c:pt>
                <c:pt idx="2">
                  <c:v>Food &amp; Beverage</c:v>
                </c:pt>
                <c:pt idx="3">
                  <c:v>Hardlines</c:v>
                </c:pt>
                <c:pt idx="4">
                  <c:v>Hone Furnishings &amp; Décor</c:v>
                </c:pt>
                <c:pt idx="5">
                  <c:v>Household Essentials</c:v>
                </c:pt>
              </c:strCache>
            </c:strRef>
          </c:cat>
          <c:val>
            <c:numRef>
              <c:f>Sheet1!$L$24:$L$29</c:f>
              <c:numCache>
                <c:formatCode>0%</c:formatCode>
                <c:ptCount val="6"/>
                <c:pt idx="0">
                  <c:v>0.16</c:v>
                </c:pt>
                <c:pt idx="1">
                  <c:v>0.12</c:v>
                </c:pt>
                <c:pt idx="2">
                  <c:v>0.23</c:v>
                </c:pt>
                <c:pt idx="3">
                  <c:v>0.15</c:v>
                </c:pt>
                <c:pt idx="4">
                  <c:v>0.16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3-4141-9E85-FE00E83163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 Shareholders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Sheet1!$D$61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5A-4AAF-95D8-03568185A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5A-4AAF-95D8-03568185A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5A-4AAF-95D8-03568185A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5A-4AAF-95D8-03568185A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5A-4AAF-95D8-03568185A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5A-4AAF-95D8-03568185AC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Sheet1!$C$62:$C$67</c:f>
              <c:strCache>
                <c:ptCount val="6"/>
                <c:pt idx="0">
                  <c:v>Vanguard Fiduciary Trust Co.</c:v>
                </c:pt>
                <c:pt idx="1">
                  <c:v>State Street Corp.</c:v>
                </c:pt>
                <c:pt idx="2">
                  <c:v>BlackRock Advisors LLC</c:v>
                </c:pt>
                <c:pt idx="3">
                  <c:v>Capital Research &amp; Management Co. (World Investors)</c:v>
                </c:pt>
                <c:pt idx="4">
                  <c:v>Fidelity Management &amp; Research Co. LLC</c:v>
                </c:pt>
                <c:pt idx="5">
                  <c:v>Others</c:v>
                </c:pt>
              </c:strCache>
            </c:strRef>
          </c:cat>
          <c:val>
            <c:numRef>
              <c:f>Sheet1!$D$62:$D$67</c:f>
              <c:numCache>
                <c:formatCode>0.00%</c:formatCode>
                <c:ptCount val="6"/>
                <c:pt idx="0">
                  <c:v>9.8100000000000007E-2</c:v>
                </c:pt>
                <c:pt idx="1">
                  <c:v>7.7299999999999994E-2</c:v>
                </c:pt>
                <c:pt idx="2">
                  <c:v>5.4800000000000001E-2</c:v>
                </c:pt>
                <c:pt idx="3">
                  <c:v>4.7899999999999998E-2</c:v>
                </c:pt>
                <c:pt idx="4">
                  <c:v>2.47E-2</c:v>
                </c:pt>
                <c:pt idx="5">
                  <c:v>0.69720000000000004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B-48AD-9827-F2F71D6E57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Shopper Demographics by Age(%)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Sheet1!$A$97:$A$102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Sheet1!$B$97:$B$102</c:f>
              <c:numCache>
                <c:formatCode>0.0%</c:formatCode>
                <c:ptCount val="6"/>
                <c:pt idx="0">
                  <c:v>0.1241</c:v>
                </c:pt>
                <c:pt idx="1">
                  <c:v>0.29559999999999997</c:v>
                </c:pt>
                <c:pt idx="2">
                  <c:v>0.2016</c:v>
                </c:pt>
                <c:pt idx="3">
                  <c:v>0.17019999999999999</c:v>
                </c:pt>
                <c:pt idx="4">
                  <c:v>0.1313</c:v>
                </c:pt>
                <c:pt idx="5">
                  <c:v>7.7200000000000005E-2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3-443B-88B3-E71388D395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4258816"/>
        <c:axId val="984266016"/>
      </c:barChart>
      <c:catAx>
        <c:axId val="9842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66016"/>
        <c:crosses val="autoZero"/>
        <c:auto val="1"/>
        <c:lblAlgn val="ctr"/>
        <c:lblOffset val="100"/>
        <c:noMultiLvlLbl val="0"/>
      </c:catAx>
      <c:valAx>
        <c:axId val="9842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Shopper Distribution by Income Level (%)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Sheet1!$A$115:$A$120</c:f>
              <c:strCache>
                <c:ptCount val="6"/>
                <c:pt idx="0">
                  <c:v>Less than $25,000</c:v>
                </c:pt>
                <c:pt idx="1">
                  <c:v>$25,000 to $39,999</c:v>
                </c:pt>
                <c:pt idx="2">
                  <c:v>$40,000 to $59,999</c:v>
                </c:pt>
                <c:pt idx="3">
                  <c:v>$60,000 to $74,999</c:v>
                </c:pt>
                <c:pt idx="4">
                  <c:v>$75,000 to $99,999</c:v>
                </c:pt>
                <c:pt idx="5">
                  <c:v>$100,000 to $149,999</c:v>
                </c:pt>
              </c:strCache>
            </c:strRef>
          </c:cat>
          <c:val>
            <c:numRef>
              <c:f>Sheet1!$B$115:$B$120</c:f>
              <c:numCache>
                <c:formatCode>0%</c:formatCode>
                <c:ptCount val="6"/>
                <c:pt idx="0" formatCode="0.00%">
                  <c:v>0.34399999999999997</c:v>
                </c:pt>
                <c:pt idx="1">
                  <c:v>0.16</c:v>
                </c:pt>
                <c:pt idx="2" formatCode="0.00%">
                  <c:v>0.17699999999999999</c:v>
                </c:pt>
                <c:pt idx="3" formatCode="0.00%">
                  <c:v>7.4999999999999997E-2</c:v>
                </c:pt>
                <c:pt idx="4" formatCode="0.00%">
                  <c:v>9.8000000000000004E-2</c:v>
                </c:pt>
                <c:pt idx="5" formatCode="0.00%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6-475E-93B4-3302DBE8D8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4523344"/>
        <c:axId val="654514704"/>
      </c:barChart>
      <c:catAx>
        <c:axId val="65452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14704"/>
        <c:crosses val="autoZero"/>
        <c:auto val="1"/>
        <c:lblAlgn val="ctr"/>
        <c:lblOffset val="100"/>
        <c:noMultiLvlLbl val="0"/>
      </c:catAx>
      <c:valAx>
        <c:axId val="6545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2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Sheet1!$B$129</c:f>
              <c:strCache>
                <c:ptCount val="1"/>
                <c:pt idx="0">
                  <c:v>Number of stores in 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Sheet1!$A$130:$A$135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Sheet1!$B$130:$B$135</c:f>
              <c:numCache>
                <c:formatCode>General</c:formatCode>
                <c:ptCount val="6"/>
                <c:pt idx="0">
                  <c:v>1868</c:v>
                </c:pt>
                <c:pt idx="1">
                  <c:v>1897</c:v>
                </c:pt>
                <c:pt idx="2">
                  <c:v>1926</c:v>
                </c:pt>
                <c:pt idx="3">
                  <c:v>1948</c:v>
                </c:pt>
                <c:pt idx="4">
                  <c:v>1956</c:v>
                </c:pt>
                <c:pt idx="5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F-43A6-94F6-A72DAD57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83504"/>
        <c:axId val="654474384"/>
      </c:lineChart>
      <c:catAx>
        <c:axId val="65448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Fiscal</a:t>
                </a:r>
                <a:r>
                  <a:rPr lang="en-IN" baseline="0"/>
                  <a:t> Year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74384"/>
        <c:crosses val="autoZero"/>
        <c:auto val="1"/>
        <c:lblAlgn val="ctr"/>
        <c:lblOffset val="100"/>
        <c:noMultiLvlLbl val="0"/>
      </c:catAx>
      <c:valAx>
        <c:axId val="6544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number of stores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Porter's</a:t>
            </a:r>
            <a:r>
              <a:rPr lang="en-US" baseline="0"/>
              <a:t> Five Forces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8578176943758"/>
          <c:y val="0.24105811997309495"/>
          <c:w val="0.40228436461124834"/>
          <c:h val="0.6895393186554073"/>
        </c:manualLayout>
      </c:layout>
      <c:radarChart>
        <c:radarStyle val="marker"/>
        <c:varyColors val="0"/>
        <c:ser>
          <c:idx val="0"/>
          <c:order val="0"/>
          <c:tx>
            <c:strRef>
              <c:f>Sheet1!$J$62</c:f>
              <c:strCache>
                <c:ptCount val="1"/>
                <c:pt idx="0">
                  <c:v>Score (1-5)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Sheet1!$I$63:$I$67</c:f>
              <c:strCache>
                <c:ptCount val="5"/>
                <c:pt idx="0">
                  <c:v>Threat of New Entrants</c:v>
                </c:pt>
                <c:pt idx="1">
                  <c:v>Supplier Power</c:v>
                </c:pt>
                <c:pt idx="2">
                  <c:v>Buyer Power</c:v>
                </c:pt>
                <c:pt idx="3">
                  <c:v>Threat of Substitutes</c:v>
                </c:pt>
                <c:pt idx="4">
                  <c:v>Industry Rivalry</c:v>
                </c:pt>
              </c:strCache>
            </c:strRef>
          </c:cat>
          <c:val>
            <c:numRef>
              <c:f>Sheet1!$J$63:$J$67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C-4359-81D7-C68CDEC90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71776"/>
        <c:axId val="984263616"/>
      </c:radarChart>
      <c:catAx>
        <c:axId val="9842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63616"/>
        <c:crosses val="autoZero"/>
        <c:auto val="1"/>
        <c:lblAlgn val="ctr"/>
        <c:lblOffset val="100"/>
        <c:noMultiLvlLbl val="0"/>
      </c:catAx>
      <c:valAx>
        <c:axId val="9842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31</xdr:row>
      <xdr:rowOff>119062</xdr:rowOff>
    </xdr:from>
    <xdr:to>
      <xdr:col>9</xdr:col>
      <xdr:colOff>47625</xdr:colOff>
      <xdr:row>46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8660F-6BE3-109C-6F5F-4439626DD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258618</xdr:colOff>
      <xdr:row>7</xdr:row>
      <xdr:rowOff>147925</xdr:rowOff>
    </xdr:from>
    <xdr:to>
      <xdr:col>19</xdr:col>
      <xdr:colOff>571308</xdr:colOff>
      <xdr:row>22</xdr:row>
      <xdr:rowOff>33626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E7AD5-839D-10B2-4478-2196FBD6D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336454</xdr:colOff>
      <xdr:row>23</xdr:row>
      <xdr:rowOff>58545</xdr:rowOff>
    </xdr:from>
    <xdr:to>
      <xdr:col>20</xdr:col>
      <xdr:colOff>273242</xdr:colOff>
      <xdr:row>37</xdr:row>
      <xdr:rowOff>134744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7FF6F7-1E78-A30D-88A7-B26AE6D5A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364067</xdr:colOff>
      <xdr:row>39</xdr:row>
      <xdr:rowOff>11594</xdr:rowOff>
    </xdr:from>
    <xdr:to>
      <xdr:col>20</xdr:col>
      <xdr:colOff>67638</xdr:colOff>
      <xdr:row>53</xdr:row>
      <xdr:rowOff>85869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823AB0-C13E-EE1B-F898-9263672AD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663576</xdr:colOff>
      <xdr:row>68</xdr:row>
      <xdr:rowOff>60948</xdr:rowOff>
    </xdr:from>
    <xdr:to>
      <xdr:col>4</xdr:col>
      <xdr:colOff>1942427</xdr:colOff>
      <xdr:row>89</xdr:row>
      <xdr:rowOff>46854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FA797A-C3A3-EFEA-D7BF-A76DCC474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204845</xdr:colOff>
      <xdr:row>92</xdr:row>
      <xdr:rowOff>98095</xdr:rowOff>
    </xdr:from>
    <xdr:to>
      <xdr:col>7</xdr:col>
      <xdr:colOff>64928</xdr:colOff>
      <xdr:row>106</xdr:row>
      <xdr:rowOff>134189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C836CC-489A-0256-D23B-49801FBCC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390227</xdr:colOff>
      <xdr:row>112</xdr:row>
      <xdr:rowOff>176123</xdr:rowOff>
    </xdr:from>
    <xdr:to>
      <xdr:col>9</xdr:col>
      <xdr:colOff>9963</xdr:colOff>
      <xdr:row>123</xdr:row>
      <xdr:rowOff>148889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DD8837-8F03-97E7-43AF-D1A2993F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441531</xdr:colOff>
      <xdr:row>126</xdr:row>
      <xdr:rowOff>28800</xdr:rowOff>
    </xdr:from>
    <xdr:to>
      <xdr:col>7</xdr:col>
      <xdr:colOff>53733</xdr:colOff>
      <xdr:row>140</xdr:row>
      <xdr:rowOff>31932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15E763-0A7A-190C-BA1A-C8C3F916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193174</xdr:colOff>
      <xdr:row>60</xdr:row>
      <xdr:rowOff>41005</xdr:rowOff>
    </xdr:from>
    <xdr:to>
      <xdr:col>16</xdr:col>
      <xdr:colOff>227389</xdr:colOff>
      <xdr:row>75</xdr:row>
      <xdr:rowOff>24894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DBEBEA-557C-376B-7410-E8821E954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358339</xdr:colOff>
      <xdr:row>124</xdr:row>
      <xdr:rowOff>74469</xdr:rowOff>
    </xdr:from>
    <xdr:to>
      <xdr:col>19</xdr:col>
      <xdr:colOff>404214</xdr:colOff>
      <xdr:row>138</xdr:row>
      <xdr:rowOff>122297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7828E-4061-622D-AC8B-AD9A27049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504623</xdr:colOff>
      <xdr:row>143</xdr:row>
      <xdr:rowOff>156822</xdr:rowOff>
    </xdr:from>
    <xdr:to>
      <xdr:col>13</xdr:col>
      <xdr:colOff>247982</xdr:colOff>
      <xdr:row>158</xdr:row>
      <xdr:rowOff>14150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F52397-7557-0BA7-D3B6-FEB23E216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560112</xdr:colOff>
      <xdr:row>161</xdr:row>
      <xdr:rowOff>146754</xdr:rowOff>
    </xdr:from>
    <xdr:to>
      <xdr:col>8</xdr:col>
      <xdr:colOff>203959</xdr:colOff>
      <xdr:row>176</xdr:row>
      <xdr:rowOff>94573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65560BE-F63A-4933-B742-9AA4F69E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711697</xdr:colOff>
      <xdr:row>193</xdr:row>
      <xdr:rowOff>153741</xdr:rowOff>
    </xdr:from>
    <xdr:to>
      <xdr:col>5</xdr:col>
      <xdr:colOff>528748</xdr:colOff>
      <xdr:row>204</xdr:row>
      <xdr:rowOff>96590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DE57372-D190-E644-4EC1-F7124A960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851037</xdr:colOff>
      <xdr:row>5</xdr:row>
      <xdr:rowOff>26091</xdr:rowOff>
    </xdr:from>
    <xdr:to>
      <xdr:col>5</xdr:col>
      <xdr:colOff>49695</xdr:colOff>
      <xdr:row>19</xdr:row>
      <xdr:rowOff>160269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5E2D644-8F49-0D0C-DAA7-12922903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A76A6-16B3-4C09-9E70-EBEB4B0AA1A1}" name="Table1" displayName="Table1" ref="A1:G3" totalsRowShown="0" headerRowCellStyle="Accent3">
  <autoFilter ref="A1:G3" xr:uid="{039A76A6-16B3-4C09-9E70-EBEB4B0AA1A1}"/>
  <tableColumns count="7">
    <tableColumn id="1" xr3:uid="{5D9AC6A7-D49F-4F4D-BECA-38384CCBAD5A}" name="Column1" dataDxfId="6" dataCellStyle="Accent3"/>
    <tableColumn id="2" xr3:uid="{E5F196A8-FC68-4D98-91CB-38DCB21AFD0E}" name="2021" dataDxfId="5" dataCellStyle="Accent3"/>
    <tableColumn id="3" xr3:uid="{5419D53B-2FD2-4352-8E53-808EF80E08C9}" name="2022" dataDxfId="4" dataCellStyle="Accent3"/>
    <tableColumn id="4" xr3:uid="{5589C021-2539-408C-8386-C38A1C1A29E8}" name="2023" dataDxfId="3" dataCellStyle="Accent3"/>
    <tableColumn id="5" xr3:uid="{86CF9526-4597-406B-A5DA-7D97A8D90ABC}" name="2024" dataDxfId="0" dataCellStyle="Accent3"/>
    <tableColumn id="6" xr3:uid="{6E2D5017-4A25-4E1F-B462-08BF63F8EF4B}" name="2025(E)" dataDxfId="2" dataCellStyle="Accent3"/>
    <tableColumn id="7" xr3:uid="{0944BEAC-A8E7-4E17-9E87-2491FEA284D0}" name="2026(E)" dataDxfId="1" dataCellStyle="Accent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A0BC-4AF6-4858-AE59-DDD20E77D309}">
  <dimension ref="A1:N200"/>
  <sheetViews>
    <sheetView tabSelected="1" topLeftCell="A152" zoomScale="80" zoomScaleNormal="85" workbookViewId="0">
      <selection activeCell="W137" sqref="W137"/>
    </sheetView>
  </sheetViews>
  <sheetFormatPr defaultRowHeight="15" x14ac:dyDescent="0.25"/>
  <cols>
    <col min="1" max="1" width="40.28515625" customWidth="1"/>
    <col min="2" max="2" width="25" bestFit="1" customWidth="1"/>
    <col min="3" max="3" width="11.28515625" bestFit="1" customWidth="1"/>
    <col min="4" max="4" width="12.5703125" bestFit="1" customWidth="1"/>
    <col min="5" max="5" width="32.28515625" bestFit="1" customWidth="1"/>
    <col min="6" max="6" width="10.7109375" bestFit="1" customWidth="1"/>
    <col min="7" max="7" width="10" bestFit="1" customWidth="1"/>
    <col min="8" max="9" width="9.85546875" bestFit="1" customWidth="1"/>
    <col min="10" max="10" width="11.5703125" customWidth="1"/>
    <col min="11" max="11" width="24.140625" bestFit="1" customWidth="1"/>
  </cols>
  <sheetData>
    <row r="1" spans="1:14" x14ac:dyDescent="0.25">
      <c r="A1" s="25" t="s">
        <v>63</v>
      </c>
      <c r="B1" s="28" t="s">
        <v>64</v>
      </c>
      <c r="C1" s="28" t="s">
        <v>65</v>
      </c>
      <c r="D1" s="28" t="s">
        <v>66</v>
      </c>
      <c r="E1" s="28" t="s">
        <v>67</v>
      </c>
      <c r="F1" s="29" t="s">
        <v>60</v>
      </c>
      <c r="G1" s="29" t="s">
        <v>61</v>
      </c>
    </row>
    <row r="2" spans="1:14" x14ac:dyDescent="0.25">
      <c r="A2" s="25" t="s">
        <v>46</v>
      </c>
      <c r="B2" s="26">
        <v>93.561000000000007</v>
      </c>
      <c r="C2" s="26">
        <v>106.005</v>
      </c>
      <c r="D2" s="26">
        <v>109.12</v>
      </c>
      <c r="E2" s="26">
        <v>107.41200000000001</v>
      </c>
      <c r="F2" s="27">
        <v>105.669</v>
      </c>
      <c r="G2" s="27">
        <v>108.35</v>
      </c>
      <c r="H2" s="16"/>
      <c r="I2" s="16"/>
      <c r="J2" s="16"/>
    </row>
    <row r="3" spans="1:14" x14ac:dyDescent="0.25">
      <c r="A3" s="25" t="s">
        <v>62</v>
      </c>
      <c r="B3" s="26">
        <v>0.19800000000000001</v>
      </c>
      <c r="C3" s="26">
        <v>0.13300000000000001</v>
      </c>
      <c r="D3" s="26">
        <v>2.9000000000000001E-2</v>
      </c>
      <c r="E3" s="26">
        <v>-1.6E-2</v>
      </c>
      <c r="F3" s="27">
        <v>-1.6227237180203413E-2</v>
      </c>
      <c r="G3" s="27">
        <v>2.5371679489727333E-2</v>
      </c>
    </row>
    <row r="8" spans="1:14" x14ac:dyDescent="0.25">
      <c r="L8" t="s">
        <v>3</v>
      </c>
    </row>
    <row r="9" spans="1:14" x14ac:dyDescent="0.25">
      <c r="L9">
        <v>2022</v>
      </c>
    </row>
    <row r="10" spans="1:14" x14ac:dyDescent="0.25">
      <c r="K10" t="s">
        <v>4</v>
      </c>
      <c r="L10" s="13">
        <v>0.16</v>
      </c>
      <c r="M10" s="13"/>
      <c r="N10" s="13"/>
    </row>
    <row r="11" spans="1:14" x14ac:dyDescent="0.25">
      <c r="K11" t="s">
        <v>5</v>
      </c>
      <c r="L11" s="13">
        <v>0.1</v>
      </c>
      <c r="M11" s="13"/>
      <c r="N11" s="13"/>
    </row>
    <row r="12" spans="1:14" x14ac:dyDescent="0.25">
      <c r="K12" t="s">
        <v>6</v>
      </c>
      <c r="L12" s="13">
        <v>0.21</v>
      </c>
      <c r="M12" s="13"/>
      <c r="N12" s="13"/>
    </row>
    <row r="13" spans="1:14" x14ac:dyDescent="0.25">
      <c r="K13" t="s">
        <v>7</v>
      </c>
      <c r="L13" s="13">
        <v>0.17</v>
      </c>
      <c r="M13" s="13"/>
      <c r="N13" s="13"/>
    </row>
    <row r="14" spans="1:14" x14ac:dyDescent="0.25">
      <c r="K14" t="s">
        <v>8</v>
      </c>
      <c r="L14" s="13">
        <v>0.18</v>
      </c>
      <c r="M14" s="13"/>
      <c r="N14" s="13"/>
    </row>
    <row r="15" spans="1:14" x14ac:dyDescent="0.25">
      <c r="K15" t="s">
        <v>9</v>
      </c>
      <c r="L15" s="13">
        <v>0.18</v>
      </c>
      <c r="M15" s="13"/>
      <c r="N15" s="13"/>
    </row>
    <row r="16" spans="1:14" x14ac:dyDescent="0.25">
      <c r="L16">
        <v>2023</v>
      </c>
    </row>
    <row r="17" spans="1:12" x14ac:dyDescent="0.25">
      <c r="K17" t="s">
        <v>4</v>
      </c>
      <c r="L17" s="13">
        <v>0.15</v>
      </c>
    </row>
    <row r="18" spans="1:12" x14ac:dyDescent="0.25">
      <c r="K18" t="s">
        <v>5</v>
      </c>
      <c r="L18" s="13">
        <v>0.12</v>
      </c>
    </row>
    <row r="19" spans="1:12" x14ac:dyDescent="0.25">
      <c r="K19" t="s">
        <v>6</v>
      </c>
      <c r="L19" s="13">
        <v>0.23</v>
      </c>
    </row>
    <row r="20" spans="1:12" x14ac:dyDescent="0.25">
      <c r="K20" t="s">
        <v>7</v>
      </c>
      <c r="L20" s="13">
        <v>0.15</v>
      </c>
    </row>
    <row r="21" spans="1:12" x14ac:dyDescent="0.25">
      <c r="K21" t="s">
        <v>8</v>
      </c>
      <c r="L21" s="13">
        <v>0.17</v>
      </c>
    </row>
    <row r="22" spans="1:12" x14ac:dyDescent="0.25">
      <c r="A22" s="23"/>
      <c r="B22" s="16"/>
      <c r="C22" s="16"/>
      <c r="D22" s="16"/>
      <c r="E22" s="16"/>
      <c r="F22" s="16"/>
      <c r="K22" t="s">
        <v>9</v>
      </c>
      <c r="L22" s="13">
        <v>0.18</v>
      </c>
    </row>
    <row r="23" spans="1:12" x14ac:dyDescent="0.25">
      <c r="L23">
        <v>2024</v>
      </c>
    </row>
    <row r="24" spans="1:12" x14ac:dyDescent="0.25">
      <c r="K24" t="s">
        <v>4</v>
      </c>
      <c r="L24" s="13">
        <v>0.16</v>
      </c>
    </row>
    <row r="25" spans="1:12" x14ac:dyDescent="0.25">
      <c r="K25" t="s">
        <v>5</v>
      </c>
      <c r="L25" s="13">
        <v>0.12</v>
      </c>
    </row>
    <row r="26" spans="1:12" x14ac:dyDescent="0.25">
      <c r="D26" t="s">
        <v>2</v>
      </c>
      <c r="E26" t="s">
        <v>0</v>
      </c>
      <c r="F26" t="s">
        <v>1</v>
      </c>
      <c r="K26" t="s">
        <v>6</v>
      </c>
      <c r="L26" s="13">
        <v>0.23</v>
      </c>
    </row>
    <row r="27" spans="1:12" x14ac:dyDescent="0.25">
      <c r="D27">
        <v>2022</v>
      </c>
      <c r="E27" s="14">
        <v>87.6</v>
      </c>
      <c r="F27" s="14">
        <v>20</v>
      </c>
      <c r="K27" t="s">
        <v>7</v>
      </c>
      <c r="L27" s="13">
        <v>0.15</v>
      </c>
    </row>
    <row r="28" spans="1:12" x14ac:dyDescent="0.25">
      <c r="D28">
        <v>2023</v>
      </c>
      <c r="E28" s="14">
        <v>86.4</v>
      </c>
      <c r="F28" s="14">
        <v>19.399999999999999</v>
      </c>
      <c r="K28" t="s">
        <v>8</v>
      </c>
      <c r="L28" s="13">
        <v>0.16</v>
      </c>
    </row>
    <row r="29" spans="1:12" x14ac:dyDescent="0.25">
      <c r="D29">
        <v>2024</v>
      </c>
      <c r="E29" s="14">
        <v>84.3</v>
      </c>
      <c r="F29" s="14">
        <v>20.5</v>
      </c>
      <c r="K29" t="s">
        <v>9</v>
      </c>
      <c r="L29" s="13">
        <v>0.18</v>
      </c>
    </row>
    <row r="50" spans="1:10" x14ac:dyDescent="0.25">
      <c r="A50" s="11"/>
    </row>
    <row r="52" spans="1:10" x14ac:dyDescent="0.25">
      <c r="A52" s="11"/>
    </row>
    <row r="53" spans="1:10" x14ac:dyDescent="0.25">
      <c r="A53" s="11"/>
    </row>
    <row r="57" spans="1:10" x14ac:dyDescent="0.25">
      <c r="A57" s="12"/>
    </row>
    <row r="58" spans="1:10" ht="13.5" customHeight="1" x14ac:dyDescent="0.25"/>
    <row r="59" spans="1:10" ht="13.5" customHeight="1" x14ac:dyDescent="0.25"/>
    <row r="60" spans="1:10" ht="13.5" customHeight="1" x14ac:dyDescent="0.25">
      <c r="C60" t="s">
        <v>18</v>
      </c>
    </row>
    <row r="61" spans="1:10" ht="13.5" customHeight="1" x14ac:dyDescent="0.25">
      <c r="C61" t="s">
        <v>10</v>
      </c>
      <c r="D61" t="s">
        <v>17</v>
      </c>
    </row>
    <row r="62" spans="1:10" ht="13.5" customHeight="1" x14ac:dyDescent="0.25">
      <c r="C62" t="s">
        <v>11</v>
      </c>
      <c r="D62" s="17">
        <v>9.8100000000000007E-2</v>
      </c>
      <c r="I62" s="2" t="s">
        <v>38</v>
      </c>
      <c r="J62" s="2" t="s">
        <v>39</v>
      </c>
    </row>
    <row r="63" spans="1:10" ht="13.5" customHeight="1" x14ac:dyDescent="0.25">
      <c r="C63" s="10" t="s">
        <v>12</v>
      </c>
      <c r="D63" s="17">
        <v>7.7299999999999994E-2</v>
      </c>
      <c r="I63" s="1" t="s">
        <v>40</v>
      </c>
      <c r="J63" s="1">
        <v>2.5</v>
      </c>
    </row>
    <row r="64" spans="1:10" ht="13.5" customHeight="1" x14ac:dyDescent="0.25">
      <c r="C64" s="10" t="s">
        <v>13</v>
      </c>
      <c r="D64" s="17">
        <v>5.4800000000000001E-2</v>
      </c>
      <c r="I64" s="1" t="s">
        <v>41</v>
      </c>
      <c r="J64" s="1">
        <v>2</v>
      </c>
    </row>
    <row r="65" spans="1:10" ht="13.5" customHeight="1" x14ac:dyDescent="0.25">
      <c r="C65" s="10" t="s">
        <v>14</v>
      </c>
      <c r="D65" s="17">
        <v>4.7899999999999998E-2</v>
      </c>
      <c r="I65" s="1" t="s">
        <v>42</v>
      </c>
      <c r="J65" s="1">
        <v>3</v>
      </c>
    </row>
    <row r="66" spans="1:10" ht="13.5" customHeight="1" x14ac:dyDescent="0.25">
      <c r="C66" s="10" t="s">
        <v>15</v>
      </c>
      <c r="D66" s="17">
        <v>2.47E-2</v>
      </c>
      <c r="I66" s="1" t="s">
        <v>43</v>
      </c>
      <c r="J66" s="1">
        <v>4</v>
      </c>
    </row>
    <row r="67" spans="1:10" ht="13.5" customHeight="1" x14ac:dyDescent="0.25">
      <c r="C67" s="10" t="s">
        <v>16</v>
      </c>
      <c r="D67" s="17">
        <f>100%-SUM(D62:D66)</f>
        <v>0.69720000000000004</v>
      </c>
      <c r="I67" s="1" t="s">
        <v>44</v>
      </c>
      <c r="J67" s="1">
        <v>5</v>
      </c>
    </row>
    <row r="68" spans="1:10" ht="13.5" customHeight="1" x14ac:dyDescent="0.25">
      <c r="A68" s="24"/>
    </row>
    <row r="69" spans="1:10" ht="13.5" customHeight="1" x14ac:dyDescent="0.25">
      <c r="A69" s="24"/>
    </row>
    <row r="94" spans="1:2" x14ac:dyDescent="0.25">
      <c r="A94" t="s">
        <v>27</v>
      </c>
    </row>
    <row r="95" spans="1:2" x14ac:dyDescent="0.25">
      <c r="A95" t="s">
        <v>26</v>
      </c>
    </row>
    <row r="96" spans="1:2" x14ac:dyDescent="0.25">
      <c r="A96" t="s">
        <v>19</v>
      </c>
      <c r="B96" t="s">
        <v>17</v>
      </c>
    </row>
    <row r="97" spans="1:2" x14ac:dyDescent="0.25">
      <c r="A97" t="s">
        <v>20</v>
      </c>
      <c r="B97" s="9">
        <v>0.1241</v>
      </c>
    </row>
    <row r="98" spans="1:2" x14ac:dyDescent="0.25">
      <c r="A98" t="s">
        <v>21</v>
      </c>
      <c r="B98" s="9">
        <v>0.29559999999999997</v>
      </c>
    </row>
    <row r="99" spans="1:2" x14ac:dyDescent="0.25">
      <c r="A99" t="s">
        <v>22</v>
      </c>
      <c r="B99" s="9">
        <v>0.2016</v>
      </c>
    </row>
    <row r="100" spans="1:2" x14ac:dyDescent="0.25">
      <c r="A100" t="s">
        <v>23</v>
      </c>
      <c r="B100" s="9">
        <v>0.17019999999999999</v>
      </c>
    </row>
    <row r="101" spans="1:2" x14ac:dyDescent="0.25">
      <c r="A101" t="s">
        <v>24</v>
      </c>
      <c r="B101" s="9">
        <v>0.1313</v>
      </c>
    </row>
    <row r="102" spans="1:2" x14ac:dyDescent="0.25">
      <c r="A102" t="s">
        <v>25</v>
      </c>
      <c r="B102" s="9">
        <v>7.7200000000000005E-2</v>
      </c>
    </row>
    <row r="114" spans="1:13" ht="31.5" x14ac:dyDescent="0.25">
      <c r="A114" s="8" t="s">
        <v>28</v>
      </c>
      <c r="B114" s="8" t="s">
        <v>29</v>
      </c>
    </row>
    <row r="115" spans="1:13" x14ac:dyDescent="0.25">
      <c r="A115" s="15" t="s">
        <v>30</v>
      </c>
      <c r="B115" s="7">
        <v>0.34399999999999997</v>
      </c>
    </row>
    <row r="116" spans="1:13" x14ac:dyDescent="0.25">
      <c r="A116" s="6" t="s">
        <v>31</v>
      </c>
      <c r="B116" s="5">
        <v>0.16</v>
      </c>
    </row>
    <row r="117" spans="1:13" x14ac:dyDescent="0.25">
      <c r="A117" s="15" t="s">
        <v>32</v>
      </c>
      <c r="B117" s="7">
        <v>0.17699999999999999</v>
      </c>
    </row>
    <row r="118" spans="1:13" x14ac:dyDescent="0.25">
      <c r="A118" s="6" t="s">
        <v>33</v>
      </c>
      <c r="B118" s="18">
        <v>7.4999999999999997E-2</v>
      </c>
    </row>
    <row r="119" spans="1:13" x14ac:dyDescent="0.25">
      <c r="A119" s="15" t="s">
        <v>34</v>
      </c>
      <c r="B119" s="7">
        <v>9.8000000000000004E-2</v>
      </c>
    </row>
    <row r="120" spans="1:13" x14ac:dyDescent="0.25">
      <c r="A120" s="4" t="s">
        <v>35</v>
      </c>
      <c r="B120" s="3">
        <v>0.14699999999999999</v>
      </c>
    </row>
    <row r="127" spans="1:13" x14ac:dyDescent="0.25">
      <c r="K127" t="s">
        <v>48</v>
      </c>
      <c r="L127" t="s">
        <v>45</v>
      </c>
      <c r="M127" t="s">
        <v>47</v>
      </c>
    </row>
    <row r="128" spans="1:13" x14ac:dyDescent="0.25">
      <c r="K128">
        <v>2019</v>
      </c>
      <c r="L128" s="19">
        <v>10.223000000000001</v>
      </c>
      <c r="M128" s="19">
        <v>11.297000000000001</v>
      </c>
    </row>
    <row r="129" spans="1:13" x14ac:dyDescent="0.25">
      <c r="A129" t="s">
        <v>37</v>
      </c>
      <c r="B129" t="s">
        <v>36</v>
      </c>
      <c r="K129">
        <v>2020</v>
      </c>
      <c r="L129" s="19">
        <v>11.337999999999999</v>
      </c>
      <c r="M129" s="19">
        <v>11.833</v>
      </c>
    </row>
    <row r="130" spans="1:13" x14ac:dyDescent="0.25">
      <c r="A130">
        <v>2019</v>
      </c>
      <c r="B130">
        <v>1868</v>
      </c>
      <c r="K130">
        <v>2021</v>
      </c>
      <c r="L130" s="19">
        <v>11.536</v>
      </c>
      <c r="M130" s="19">
        <v>14.44</v>
      </c>
    </row>
    <row r="131" spans="1:13" x14ac:dyDescent="0.25">
      <c r="A131">
        <v>2020</v>
      </c>
      <c r="B131">
        <v>1897</v>
      </c>
      <c r="K131">
        <v>2022</v>
      </c>
      <c r="L131" s="19">
        <v>13.548999999999999</v>
      </c>
      <c r="M131" s="19">
        <v>12.827</v>
      </c>
    </row>
    <row r="132" spans="1:13" x14ac:dyDescent="0.25">
      <c r="A132">
        <v>2021</v>
      </c>
      <c r="B132">
        <v>1926</v>
      </c>
      <c r="K132">
        <v>2023</v>
      </c>
      <c r="L132" s="19">
        <v>16.009</v>
      </c>
      <c r="M132" s="19">
        <v>11.231999999999999</v>
      </c>
    </row>
    <row r="133" spans="1:13" x14ac:dyDescent="0.25">
      <c r="A133">
        <v>2022</v>
      </c>
      <c r="B133">
        <v>1948</v>
      </c>
      <c r="K133">
        <v>2024</v>
      </c>
      <c r="L133" s="19">
        <v>14.922000000000001</v>
      </c>
      <c r="M133" s="19">
        <v>13.432</v>
      </c>
    </row>
    <row r="134" spans="1:13" x14ac:dyDescent="0.25">
      <c r="A134">
        <v>2023</v>
      </c>
      <c r="B134">
        <v>1956</v>
      </c>
      <c r="K134">
        <v>2025</v>
      </c>
      <c r="L134" s="19">
        <v>14.304</v>
      </c>
      <c r="M134" s="19">
        <v>14.666</v>
      </c>
    </row>
    <row r="135" spans="1:13" x14ac:dyDescent="0.25">
      <c r="A135">
        <v>2024</v>
      </c>
      <c r="B135">
        <v>1978</v>
      </c>
    </row>
    <row r="145" spans="1:5" x14ac:dyDescent="0.25">
      <c r="A145" t="s">
        <v>53</v>
      </c>
      <c r="B145" t="s">
        <v>49</v>
      </c>
      <c r="C145" t="s">
        <v>50</v>
      </c>
      <c r="D145" t="s">
        <v>51</v>
      </c>
      <c r="E145" t="s">
        <v>52</v>
      </c>
    </row>
    <row r="146" spans="1:5" x14ac:dyDescent="0.25">
      <c r="A146">
        <v>2020</v>
      </c>
      <c r="B146">
        <v>1.4</v>
      </c>
      <c r="C146">
        <v>0.3</v>
      </c>
      <c r="D146">
        <v>0.5</v>
      </c>
      <c r="E146">
        <v>0.4</v>
      </c>
    </row>
    <row r="147" spans="1:5" x14ac:dyDescent="0.25">
      <c r="A147">
        <v>2021</v>
      </c>
      <c r="B147">
        <v>1.9</v>
      </c>
      <c r="C147">
        <v>0.4</v>
      </c>
      <c r="D147">
        <v>0.6</v>
      </c>
      <c r="E147">
        <v>0.6</v>
      </c>
    </row>
    <row r="148" spans="1:5" x14ac:dyDescent="0.25">
      <c r="A148">
        <v>2022</v>
      </c>
      <c r="B148">
        <v>3.2</v>
      </c>
      <c r="C148">
        <v>0.5</v>
      </c>
      <c r="D148">
        <v>1.2</v>
      </c>
      <c r="E148">
        <v>0.6</v>
      </c>
    </row>
    <row r="149" spans="1:5" x14ac:dyDescent="0.25">
      <c r="A149">
        <v>2023</v>
      </c>
      <c r="B149">
        <v>2.1</v>
      </c>
      <c r="C149">
        <v>0.6</v>
      </c>
      <c r="D149">
        <v>1.5</v>
      </c>
      <c r="E149">
        <v>0.7</v>
      </c>
    </row>
    <row r="150" spans="1:5" x14ac:dyDescent="0.25">
      <c r="A150">
        <v>2024</v>
      </c>
      <c r="B150">
        <v>0.6</v>
      </c>
      <c r="C150">
        <v>0.7</v>
      </c>
      <c r="D150">
        <v>0.9</v>
      </c>
      <c r="E150">
        <v>0.6</v>
      </c>
    </row>
    <row r="162" spans="1:2" x14ac:dyDescent="0.25">
      <c r="A162" t="s">
        <v>55</v>
      </c>
    </row>
    <row r="163" spans="1:2" x14ac:dyDescent="0.25">
      <c r="A163" t="s">
        <v>48</v>
      </c>
      <c r="B163" t="s">
        <v>54</v>
      </c>
    </row>
    <row r="164" spans="1:2" x14ac:dyDescent="0.25">
      <c r="A164">
        <v>2020</v>
      </c>
      <c r="B164">
        <v>0.66</v>
      </c>
    </row>
    <row r="165" spans="1:2" x14ac:dyDescent="0.25">
      <c r="B165">
        <v>0.66</v>
      </c>
    </row>
    <row r="166" spans="1:2" x14ac:dyDescent="0.25">
      <c r="B166">
        <v>0.68</v>
      </c>
    </row>
    <row r="167" spans="1:2" x14ac:dyDescent="0.25">
      <c r="B167">
        <v>0.68</v>
      </c>
    </row>
    <row r="168" spans="1:2" x14ac:dyDescent="0.25">
      <c r="A168">
        <v>2021</v>
      </c>
      <c r="B168">
        <v>0.68</v>
      </c>
    </row>
    <row r="169" spans="1:2" x14ac:dyDescent="0.25">
      <c r="B169">
        <v>0.68</v>
      </c>
    </row>
    <row r="170" spans="1:2" x14ac:dyDescent="0.25">
      <c r="B170">
        <v>0.7</v>
      </c>
    </row>
    <row r="171" spans="1:2" x14ac:dyDescent="0.25">
      <c r="B171">
        <v>0.9</v>
      </c>
    </row>
    <row r="172" spans="1:2" x14ac:dyDescent="0.25">
      <c r="A172">
        <v>2022</v>
      </c>
      <c r="B172">
        <v>0.9</v>
      </c>
    </row>
    <row r="173" spans="1:2" x14ac:dyDescent="0.25">
      <c r="B173">
        <v>0.9</v>
      </c>
    </row>
    <row r="174" spans="1:2" x14ac:dyDescent="0.25">
      <c r="B174">
        <v>1.17</v>
      </c>
    </row>
    <row r="175" spans="1:2" x14ac:dyDescent="0.25">
      <c r="B175">
        <v>1.08</v>
      </c>
    </row>
    <row r="176" spans="1:2" x14ac:dyDescent="0.25">
      <c r="A176">
        <v>2023</v>
      </c>
      <c r="B176">
        <v>1.08</v>
      </c>
    </row>
    <row r="177" spans="1:7" x14ac:dyDescent="0.25">
      <c r="B177">
        <v>1.08</v>
      </c>
      <c r="C177" s="20"/>
      <c r="D177" s="20"/>
      <c r="E177" s="20"/>
      <c r="F177" s="20"/>
      <c r="G177" s="20"/>
    </row>
    <row r="178" spans="1:7" x14ac:dyDescent="0.25">
      <c r="B178">
        <v>1.3</v>
      </c>
    </row>
    <row r="179" spans="1:7" x14ac:dyDescent="0.25">
      <c r="B179">
        <v>1.1000000000000001</v>
      </c>
    </row>
    <row r="180" spans="1:7" x14ac:dyDescent="0.25">
      <c r="A180">
        <v>2024</v>
      </c>
      <c r="B180">
        <v>1.1000000000000001</v>
      </c>
    </row>
    <row r="181" spans="1:7" x14ac:dyDescent="0.25">
      <c r="B181">
        <v>1.1000000000000001</v>
      </c>
    </row>
    <row r="182" spans="1:7" x14ac:dyDescent="0.25">
      <c r="B182">
        <v>1.1200000000000001</v>
      </c>
    </row>
    <row r="183" spans="1:7" x14ac:dyDescent="0.25">
      <c r="B183">
        <v>1.1200000000000001</v>
      </c>
    </row>
    <row r="184" spans="1:7" x14ac:dyDescent="0.25">
      <c r="A184">
        <v>2025</v>
      </c>
      <c r="B184">
        <v>1.1200000000000001</v>
      </c>
    </row>
    <row r="185" spans="1:7" x14ac:dyDescent="0.25">
      <c r="B185">
        <v>1.1200000000000001</v>
      </c>
    </row>
    <row r="187" spans="1:7" x14ac:dyDescent="0.25">
      <c r="A187" t="s">
        <v>58</v>
      </c>
      <c r="B187" t="s">
        <v>56</v>
      </c>
      <c r="C187" t="s">
        <v>57</v>
      </c>
    </row>
    <row r="188" spans="1:7" x14ac:dyDescent="0.25">
      <c r="B188">
        <v>42779</v>
      </c>
      <c r="C188">
        <v>11338</v>
      </c>
      <c r="D188" s="22">
        <f>C188/B188</f>
        <v>0.26503658337034525</v>
      </c>
    </row>
    <row r="189" spans="1:7" x14ac:dyDescent="0.25">
      <c r="B189">
        <v>51248</v>
      </c>
      <c r="C189">
        <v>11536</v>
      </c>
      <c r="D189" s="22">
        <f t="shared" ref="D189:D193" si="0">C189/B189</f>
        <v>0.22510146737433656</v>
      </c>
    </row>
    <row r="190" spans="1:7" x14ac:dyDescent="0.25">
      <c r="B190">
        <v>53811</v>
      </c>
      <c r="C190">
        <v>13549</v>
      </c>
      <c r="D190" s="22">
        <f t="shared" si="0"/>
        <v>0.25178866774451319</v>
      </c>
    </row>
    <row r="191" spans="1:7" x14ac:dyDescent="0.25">
      <c r="B191">
        <v>53335</v>
      </c>
      <c r="C191">
        <v>16009</v>
      </c>
      <c r="D191" s="22">
        <f t="shared" si="0"/>
        <v>0.3001593700196869</v>
      </c>
    </row>
    <row r="192" spans="1:7" x14ac:dyDescent="0.25">
      <c r="B192">
        <v>55356</v>
      </c>
      <c r="C192">
        <v>14922</v>
      </c>
      <c r="D192" s="22">
        <f t="shared" si="0"/>
        <v>0.26956427487535228</v>
      </c>
    </row>
    <row r="193" spans="1:4" x14ac:dyDescent="0.25">
      <c r="B193">
        <v>57769</v>
      </c>
      <c r="C193">
        <v>14304</v>
      </c>
      <c r="D193" s="22">
        <f t="shared" si="0"/>
        <v>0.2476068479634406</v>
      </c>
    </row>
    <row r="194" spans="1:4" x14ac:dyDescent="0.25">
      <c r="A194" t="s">
        <v>48</v>
      </c>
      <c r="B194" t="s">
        <v>59</v>
      </c>
    </row>
    <row r="195" spans="1:4" x14ac:dyDescent="0.25">
      <c r="A195">
        <v>2020</v>
      </c>
      <c r="B195" s="22">
        <v>0.26503658337034525</v>
      </c>
    </row>
    <row r="196" spans="1:4" x14ac:dyDescent="0.25">
      <c r="A196">
        <v>2021</v>
      </c>
      <c r="B196" s="22">
        <v>0.22510146737433656</v>
      </c>
    </row>
    <row r="197" spans="1:4" x14ac:dyDescent="0.25">
      <c r="A197">
        <v>2022</v>
      </c>
      <c r="B197" s="22">
        <v>0.25178866774451319</v>
      </c>
    </row>
    <row r="198" spans="1:4" x14ac:dyDescent="0.25">
      <c r="A198">
        <v>2023</v>
      </c>
      <c r="B198" s="22">
        <v>0.3001593700196869</v>
      </c>
    </row>
    <row r="199" spans="1:4" x14ac:dyDescent="0.25">
      <c r="A199">
        <v>2024</v>
      </c>
      <c r="B199" s="22">
        <v>0.26956427487535228</v>
      </c>
    </row>
    <row r="200" spans="1:4" x14ac:dyDescent="0.25">
      <c r="A200" s="21">
        <v>45658</v>
      </c>
      <c r="B200" s="22">
        <v>0.2476068479634406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Pahuja</dc:creator>
  <cp:lastModifiedBy>Divya Pahuja</cp:lastModifiedBy>
  <dcterms:created xsi:type="dcterms:W3CDTF">2025-04-16T05:41:11Z</dcterms:created>
  <dcterms:modified xsi:type="dcterms:W3CDTF">2025-04-22T02:19:42Z</dcterms:modified>
</cp:coreProperties>
</file>