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y Research\2023\Lime_Calculator_versions\"/>
    </mc:Choice>
  </mc:AlternateContent>
  <xr:revisionPtr revIDLastSave="0" documentId="8_{D1919B3D-9542-484A-AD60-A6251010719C}" xr6:coauthVersionLast="47" xr6:coauthVersionMax="47" xr10:uidLastSave="{00000000-0000-0000-0000-000000000000}"/>
  <bookViews>
    <workbookView xWindow="-120" yWindow="-120" windowWidth="20730" windowHeight="11310" firstSheet="2" activeTab="2" xr2:uid="{6DAB7234-93C4-4ABB-98C6-C0C3259A5E0D}"/>
  </bookViews>
  <sheets>
    <sheet name="Table005 (Page 13-14)" sheetId="5" r:id="rId1"/>
    <sheet name="Table004 (Page 9-12)" sheetId="4" r:id="rId2"/>
    <sheet name="Data" sheetId="6" r:id="rId3"/>
  </sheets>
  <definedNames>
    <definedName name="ExternalData_2" localSheetId="2" hidden="1">Data!$A$1:$S$155</definedName>
    <definedName name="ExternalData_3" localSheetId="1" hidden="1">'Table004 (Page 9-12)'!$A$1:$L$77</definedName>
    <definedName name="ExternalData_4" localSheetId="0" hidden="1">'Table005 (Page 13-14)'!$A$1:$L$38</definedName>
    <definedName name="Selection">_xlfn.ANCHORARRAY(#REF!)</definedName>
    <definedName name="sour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6" l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1AEF33-FCCD-4F65-BDE7-9C1DF333D35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5C0E0375-9772-4B87-B6E7-805915C1A213}" keepAlive="1" name="Query - Table002 (Page 4-7)" description="Connection to the 'Table002 (Page 4-7)' query in the workbook." type="5" refreshedVersion="8" background="1" saveData="1">
    <dbPr connection="Provider=Microsoft.Mashup.OleDb.1;Data Source=$Workbook$;Location=&quot;Table002 (Page 4-7)&quot;;Extended Properties=&quot;&quot;" command="SELECT * FROM [Table002 (Page 4-7)]"/>
  </connection>
  <connection id="3" xr16:uid="{CB27842A-EAB9-4642-93F1-49E062B3B0E4}" keepAlive="1" name="Query - Table003 (Page 8)" description="Connection to the 'Table003 (Page 8)' query in the workbook." type="5" refreshedVersion="0" background="1">
    <dbPr connection="Provider=Microsoft.Mashup.OleDb.1;Data Source=$Workbook$;Location=&quot;Table003 (Page 8)&quot;;Extended Properties=&quot;&quot;" command="SELECT * FROM [Table003 (Page 8)]"/>
  </connection>
  <connection id="4" xr16:uid="{F5066634-CA7E-4AAF-A7D6-4A70EF1C447F}" keepAlive="1" name="Query - Table004 (Page 9-12)" description="Connection to the 'Table004 (Page 9-12)' query in the workbook." type="5" refreshedVersion="8" background="1" saveData="1">
    <dbPr connection="Provider=Microsoft.Mashup.OleDb.1;Data Source=$Workbook$;Location=&quot;Table004 (Page 9-12)&quot;;Extended Properties=&quot;&quot;" command="SELECT * FROM [Table004 (Page 9-12)]"/>
  </connection>
  <connection id="5" xr16:uid="{D21280A1-0244-4FC2-A8FE-05447E3EC520}" keepAlive="1" name="Query - Table005 (Page 13-14)" description="Connection to the 'Table005 (Page 13-14)' query in the workbook." type="5" refreshedVersion="8" background="1" saveData="1">
    <dbPr connection="Provider=Microsoft.Mashup.OleDb.1;Data Source=$Workbook$;Location=&quot;Table005 (Page 13-14)&quot;;Extended Properties=&quot;&quot;" command="SELECT * FROM [Table005 (Page 13-14)]"/>
  </connection>
</connections>
</file>

<file path=xl/sharedStrings.xml><?xml version="1.0" encoding="utf-8"?>
<sst xmlns="http://schemas.openxmlformats.org/spreadsheetml/2006/main" count="1345" uniqueCount="682">
  <si>
    <t>Producers by County</t>
  </si>
  <si>
    <t>IDOT
Producer
Number</t>
  </si>
  <si>
    <t>Address Where
Stockpile is Located</t>
  </si>
  <si>
    <t>City of
Stockpile</t>
  </si>
  <si>
    <t>Ledge Footage
Location</t>
  </si>
  <si>
    <t>%Mg</t>
  </si>
  <si>
    <t>CCE</t>
  </si>
  <si>
    <t>% Pass #8</t>
  </si>
  <si>
    <t>% Pass
#30</t>
  </si>
  <si>
    <t>% Pass
#60</t>
  </si>
  <si>
    <t>1 Year
Correction
Factor</t>
  </si>
  <si>
    <t>4 Year
Correction
Factor</t>
  </si>
  <si>
    <t>Kankakee</t>
  </si>
  <si>
    <t>Prairie Materials ‐ Northeast
side of main plant</t>
  </si>
  <si>
    <t>50912‐06</t>
  </si>
  <si>
    <t>8215 Rte 45/52/ N</t>
  </si>
  <si>
    <t>Manteno</t>
  </si>
  <si>
    <t>All Ledges (A,
New B, &amp; C
Ledges)</t>
  </si>
  <si>
    <t>Vulcan Lehigh ‐ Across the
street from Scale house by
large pile</t>
  </si>
  <si>
    <t>50912‐02</t>
  </si>
  <si>
    <t>1277 S. 7000 Road</t>
  </si>
  <si>
    <t>Ledge 1 Course
Pile 0.0‐39m</t>
  </si>
  <si>
    <t>Vulcan Lehigh ‐ East of scale
house, east of tracks near
barn</t>
  </si>
  <si>
    <t>Ledge 1 Fine Pile
0.0‐39m</t>
  </si>
  <si>
    <t>Central Limestone</t>
  </si>
  <si>
    <t>50932‐01</t>
  </si>
  <si>
    <t>16805 Quarry Road</t>
  </si>
  <si>
    <t>Morris</t>
  </si>
  <si>
    <t>Various
Locations</t>
  </si>
  <si>
    <t>Lafarge Kendall Quarry</t>
  </si>
  <si>
    <t>50932‐03</t>
  </si>
  <si>
    <t>10501 Joliet Road</t>
  </si>
  <si>
    <t>Newark</t>
  </si>
  <si>
    <t>Various</t>
  </si>
  <si>
    <t>Lafarge ‐ Utica</t>
  </si>
  <si>
    <t>50992‐02</t>
  </si>
  <si>
    <t>Illinois Rt. 178 and N.
27th Rd</t>
  </si>
  <si>
    <t>Utica</t>
  </si>
  <si>
    <t>Various Ledges</t>
  </si>
  <si>
    <t>Riverstone Group, Inc. ‐
Vermillion Quarry</t>
  </si>
  <si>
    <t>50992‐04</t>
  </si>
  <si>
    <t>2273 N IL RT 178</t>
  </si>
  <si>
    <t/>
  </si>
  <si>
    <t>Various ledges</t>
  </si>
  <si>
    <t>RiverStone Group Inc ‐ Troy
Grove</t>
  </si>
  <si>
    <t>50992‐01</t>
  </si>
  <si>
    <t>539 Rt. 52</t>
  </si>
  <si>
    <t>Western Aggregates</t>
  </si>
  <si>
    <t>50992‐05</t>
  </si>
  <si>
    <t>764 East US Route 52</t>
  </si>
  <si>
    <t>Civil Materials ‐ Palmyra</t>
  </si>
  <si>
    <t>51032‐73</t>
  </si>
  <si>
    <t>217 Palmyra Rd</t>
  </si>
  <si>
    <t>Dixon</t>
  </si>
  <si>
    <t>006 UFR</t>
  </si>
  <si>
    <t>Renner Quarries ‐ (Robbins)
AmBoy</t>
  </si>
  <si>
    <t>51032‐04</t>
  </si>
  <si>
    <t>902 Robbins Road</t>
  </si>
  <si>
    <t>Amboy</t>
  </si>
  <si>
    <t>004</t>
  </si>
  <si>
    <t>Renner Quarries ‐ Dixon</t>
  </si>
  <si>
    <t>51032‐76</t>
  </si>
  <si>
    <t>870 Renner Rd</t>
  </si>
  <si>
    <t>ledge 008</t>
  </si>
  <si>
    <t>Livingston</t>
  </si>
  <si>
    <t>Valley View McDowell Quarry</t>
  </si>
  <si>
    <t>51052‐19</t>
  </si>
  <si>
    <t>18380 E. 11000 North
Rd.</t>
  </si>
  <si>
    <t>Fairbury</t>
  </si>
  <si>
    <t>4.0 M Face
MILLED LIME</t>
  </si>
  <si>
    <t>4.0 M Face
BLENDED LIME</t>
  </si>
  <si>
    <t>VCNA Prairie Materials ‐ Yard
88</t>
  </si>
  <si>
    <t>51052‐09</t>
  </si>
  <si>
    <t>15887 E. 1200N. Rd.</t>
  </si>
  <si>
    <t>Pontiac</t>
  </si>
  <si>
    <t>6.7 M Face</t>
  </si>
  <si>
    <t>Madison</t>
  </si>
  <si>
    <t>Bluff City Minerals ‐ Alton</t>
  </si>
  <si>
    <t>51192‐02</t>
  </si>
  <si>
    <t>4007 College Avenue</t>
  </si>
  <si>
    <t>Alton</t>
  </si>
  <si>
    <t>Ledge 1 &amp; 2</t>
  </si>
  <si>
    <t>Bluff City‐Alton‐Hi‐Cal
Pelleted Lime</t>
  </si>
  <si>
    <t>51192‐04</t>
  </si>
  <si>
    <t>Twin Rivers Stone‐ Godfrey</t>
  </si>
  <si>
    <t>51192‐01</t>
  </si>
  <si>
    <t>9434 Godfrey Road</t>
  </si>
  <si>
    <t>Godfrey</t>
  </si>
  <si>
    <t>McDonough</t>
  </si>
  <si>
    <t>Central Stone‐Tennessee CS
#53</t>
  </si>
  <si>
    <t>51092‐03</t>
  </si>
  <si>
    <t>5533 E. 400 Street</t>
  </si>
  <si>
    <t>Colchester</t>
  </si>
  <si>
    <t>L1 &amp;L2</t>
  </si>
  <si>
    <t>Menard</t>
  </si>
  <si>
    <t>Material Service Yard 17</t>
  </si>
  <si>
    <t>51292‐02</t>
  </si>
  <si>
    <t>25142 Quarry Ave</t>
  </si>
  <si>
    <t>Athens</t>
  </si>
  <si>
    <t>Combined
Ledges</t>
  </si>
  <si>
    <t>Montgomery</t>
  </si>
  <si>
    <t>Hanson Material Service Yard
58</t>
  </si>
  <si>
    <t>51352‐04</t>
  </si>
  <si>
    <t>22283 Taylorville
Road</t>
  </si>
  <si>
    <t>Nokomis</t>
  </si>
  <si>
    <t>Material Service Yard 12 @
Nokomis</t>
  </si>
  <si>
    <t>51352‐01</t>
  </si>
  <si>
    <t>Nokomis Quarry</t>
  </si>
  <si>
    <t>51352‐03</t>
  </si>
  <si>
    <t>23311 Taylorville
Road</t>
  </si>
  <si>
    <t>Combined
Ledges/Course
Ag Lime</t>
  </si>
  <si>
    <t>Combined
Ledges/ Fine
Grind Ag Lime</t>
  </si>
  <si>
    <t>Monroe</t>
  </si>
  <si>
    <t>Columbia Quarry #7</t>
  </si>
  <si>
    <t>51332‐04</t>
  </si>
  <si>
    <t>5440 Quarry Rd.</t>
  </si>
  <si>
    <t>Waterloo</t>
  </si>
  <si>
    <t>24.4m ledge 1‐3</t>
  </si>
  <si>
    <t>Ogle</t>
  </si>
  <si>
    <t>Eagle Creek Quarries ‐ Galena
Trail (Polo)</t>
  </si>
  <si>
    <t>51412‐18</t>
  </si>
  <si>
    <t>2010 S. Galena Trail</t>
  </si>
  <si>
    <t>Polo</t>
  </si>
  <si>
    <t>Ledge 003</t>
  </si>
  <si>
    <t>Macklin Inc ‐ Rochelle</t>
  </si>
  <si>
    <t>51412‐68</t>
  </si>
  <si>
    <t>6089 S Dement Rd</t>
  </si>
  <si>
    <t>Rochelle</t>
  </si>
  <si>
    <t>007</t>
  </si>
  <si>
    <t>Martin &amp; Company ‐ Lime Kiln</t>
  </si>
  <si>
    <t>51412‐47</t>
  </si>
  <si>
    <t>1720 N Lineklin</t>
  </si>
  <si>
    <t>Oregon</t>
  </si>
  <si>
    <t>003</t>
  </si>
  <si>
    <t>Rogers Ready Mix ‐ Byron</t>
  </si>
  <si>
    <t>51412‐32</t>
  </si>
  <si>
    <t>8503 N. Barker Rd</t>
  </si>
  <si>
    <t>Byron</t>
  </si>
  <si>
    <t>006</t>
  </si>
  <si>
    <t>Steve Benesh and Sons</t>
  </si>
  <si>
    <t>51412‐72</t>
  </si>
  <si>
    <t>3923 N River Rd.</t>
  </si>
  <si>
    <t>Ledge 004</t>
  </si>
  <si>
    <t>Wagner Aggregates Fairdale</t>
  </si>
  <si>
    <t>51412‐92</t>
  </si>
  <si>
    <t>20855 E IL RT 72</t>
  </si>
  <si>
    <t>Fairdale</t>
  </si>
  <si>
    <t>Pike</t>
  </si>
  <si>
    <t>Central Stone ‐ Kinderhook</t>
  </si>
  <si>
    <t>51492‐05</t>
  </si>
  <si>
    <t>1 Mile East</t>
  </si>
  <si>
    <t>Kinderhook</t>
  </si>
  <si>
    <t>Common
Stockpile</t>
  </si>
  <si>
    <t>Central Stone</t>
  </si>
  <si>
    <t>51492‐04</t>
  </si>
  <si>
    <t>26176 487th Street</t>
  </si>
  <si>
    <t>Pittsfield</t>
  </si>
  <si>
    <t>Ledge 2</t>
  </si>
  <si>
    <t>Central Stone ‐ Fessler</t>
  </si>
  <si>
    <t>51492‐41</t>
  </si>
  <si>
    <t>2 Miles West</t>
  </si>
  <si>
    <t>Barry</t>
  </si>
  <si>
    <t>V.H. Callender ‐ Valley City
Quarry</t>
  </si>
  <si>
    <t>51492‐02</t>
  </si>
  <si>
    <t>310810 Quarry Road</t>
  </si>
  <si>
    <t>Grigsville</t>
  </si>
  <si>
    <t>Ledge 3</t>
  </si>
  <si>
    <t>V.H. Callender ‐ New Hartford
Quarry</t>
  </si>
  <si>
    <t>51492‐01</t>
  </si>
  <si>
    <t>31099 Dutch Creek
Road</t>
  </si>
  <si>
    <t>Rockport</t>
  </si>
  <si>
    <t>Ledge 1</t>
  </si>
  <si>
    <t>V.H. Callender ‐
Perry/Junction Quarry</t>
  </si>
  <si>
    <t>51492‐42</t>
  </si>
  <si>
    <t>37742 412 Street</t>
  </si>
  <si>
    <t>Chambersburg</t>
  </si>
  <si>
    <t>Ledge 1‐4</t>
  </si>
  <si>
    <t>Raldolph</t>
  </si>
  <si>
    <t>Mississippi Lime ‐ Prairie Du
Rocher</t>
  </si>
  <si>
    <t>51572‐04</t>
  </si>
  <si>
    <t>7899 Bluff Rd</t>
  </si>
  <si>
    <t>Prairie Du
Rocher</t>
  </si>
  <si>
    <t>8.5m ledge 1</t>
  </si>
  <si>
    <t>Rock Island</t>
  </si>
  <si>
    <t>Mill Creek Mining</t>
  </si>
  <si>
    <t>51612‐16</t>
  </si>
  <si>
    <t>5600 Knoxville Road</t>
  </si>
  <si>
    <t>Milan</t>
  </si>
  <si>
    <t>RiverStone Group Inc ‐ Allied
Stone</t>
  </si>
  <si>
    <t>51612‐31</t>
  </si>
  <si>
    <t>601 US Rt. 67 North</t>
  </si>
  <si>
    <t>Various Ledges
(Dolomite)</t>
  </si>
  <si>
    <t>Various Ledges
(Limestone)</t>
  </si>
  <si>
    <t>RiverStone Group Inc ‐
Midway Quarry</t>
  </si>
  <si>
    <t>51612‐23</t>
  </si>
  <si>
    <t>2721 248th Street
North</t>
  </si>
  <si>
    <t>Hillsdale</t>
  </si>
  <si>
    <t>Shelby</t>
  </si>
  <si>
    <t>Brush Creek Quarry</t>
  </si>
  <si>
    <t>51732‐01</t>
  </si>
  <si>
    <t>2371 County Highway
6</t>
  </si>
  <si>
    <t>Mode</t>
  </si>
  <si>
    <t>St. Clair</t>
  </si>
  <si>
    <t>Columbia Quarry #9</t>
  </si>
  <si>
    <t>51632‐09</t>
  </si>
  <si>
    <t>100 Industrial Dr</t>
  </si>
  <si>
    <t>Dupo</t>
  </si>
  <si>
    <t>9.9m ledge 1‐5</t>
  </si>
  <si>
    <t>Falling Springs Quarry</t>
  </si>
  <si>
    <t>51632‐03</t>
  </si>
  <si>
    <t>2901 Stolle Rd.</t>
  </si>
  <si>
    <t>1B</t>
  </si>
  <si>
    <t>Stephenson</t>
  </si>
  <si>
    <t>Conmat Inc ‐ Rock City</t>
  </si>
  <si>
    <t>51772‐01</t>
  </si>
  <si>
    <t>8585 Rt. 75</t>
  </si>
  <si>
    <t>East Rock City</t>
  </si>
  <si>
    <t>Ledge 001. 0.0‐
13.8m</t>
  </si>
  <si>
    <t>Conmat Inc ‐ Ottenheiser
(Goldmine)</t>
  </si>
  <si>
    <t>51772‐83</t>
  </si>
  <si>
    <t>14180 Goldmine Rd.</t>
  </si>
  <si>
    <t>Pearl City</t>
  </si>
  <si>
    <t>Ledge 001, 0.0‐
15.2m</t>
  </si>
  <si>
    <t>Conmat Inc ‐ Dwyer</t>
  </si>
  <si>
    <t>51772‐28</t>
  </si>
  <si>
    <t>17085 S. Hollywood
Rd.</t>
  </si>
  <si>
    <t>Freeport</t>
  </si>
  <si>
    <t>(Uttratine)
Ledge 007, 30.5‐
44.2m</t>
  </si>
  <si>
    <t>Ledge 009, 4.6‐
30.5m</t>
  </si>
  <si>
    <t>Doc's Excavating Inc ‐
Tessendort</t>
  </si>
  <si>
    <t>51772‐04</t>
  </si>
  <si>
    <t>6285 IL Rt. 73 North</t>
  </si>
  <si>
    <t>Lena</t>
  </si>
  <si>
    <t>Ledge 007, +3.0‐
+15.2 West Face</t>
  </si>
  <si>
    <t>6285 IL. RT. 73 North</t>
  </si>
  <si>
    <t>Ledge 004, 21.9‐
28.7m</t>
  </si>
  <si>
    <t>Fischer Excavating Inc ‐ Ivey</t>
  </si>
  <si>
    <t>51772‐68</t>
  </si>
  <si>
    <t>7994 IL. RT. 73 North</t>
  </si>
  <si>
    <t>Fischer Excavating Inc ‐
Winnesheik</t>
  </si>
  <si>
    <t>51772‐51</t>
  </si>
  <si>
    <t>1570 East Winnesheik
Rd.</t>
  </si>
  <si>
    <t>Ledge 002, 9.1‐
18.3m</t>
  </si>
  <si>
    <t>Union</t>
  </si>
  <si>
    <t>Anna Quarry Inc</t>
  </si>
  <si>
    <t>51812‐02</t>
  </si>
  <si>
    <t>PO Box 180</t>
  </si>
  <si>
    <t>Anna</t>
  </si>
  <si>
    <t>0.0‐17.8 m
Ledge 002010</t>
  </si>
  <si>
    <t>Shawnee Stone @ Jonesboro</t>
  </si>
  <si>
    <t>51812‐03</t>
  </si>
  <si>
    <t>1275 Jonesboro
Quarry Road</t>
  </si>
  <si>
    <t>Jonesboro</t>
  </si>
  <si>
    <t>Multiple</t>
  </si>
  <si>
    <t>Vermilion</t>
  </si>
  <si>
    <t>Hanson ‐ Fairmount Quarry‐
2miles west of Fairmount</t>
  </si>
  <si>
    <t>51832‐01</t>
  </si>
  <si>
    <t>3706 Catlin‐Homer
Road</t>
  </si>
  <si>
    <t>Fairmount</t>
  </si>
  <si>
    <t>Southcut‐20
Foot Ledge</t>
  </si>
  <si>
    <t>Warren</t>
  </si>
  <si>
    <t>51872‐02</t>
  </si>
  <si>
    <t>2351 6th Street</t>
  </si>
  <si>
    <t>Monmouth</t>
  </si>
  <si>
    <t>Keokuk/Burlingt
on Ledges</t>
  </si>
  <si>
    <t>RiverStone Group Inc ‐ Valley
Quarry</t>
  </si>
  <si>
    <t>51872‐01</t>
  </si>
  <si>
    <t>772 175th Street</t>
  </si>
  <si>
    <t>Augustine</t>
  </si>
  <si>
    <t>60‐70' Ledge</t>
  </si>
  <si>
    <t>Whiteside</t>
  </si>
  <si>
    <t>Alliance Materials ‐ Siers</t>
  </si>
  <si>
    <t>51952‐86</t>
  </si>
  <si>
    <t>28601 Pilgram Rd</t>
  </si>
  <si>
    <t>Sterling</t>
  </si>
  <si>
    <t>Wendling Quarries Inc ‐
Garden Plain Quarry</t>
  </si>
  <si>
    <t>51952‐64</t>
  </si>
  <si>
    <t>Garden Plain Road</t>
  </si>
  <si>
    <t>Garden Plain</t>
  </si>
  <si>
    <t>Full Face Various
Ledges</t>
  </si>
  <si>
    <t>Will</t>
  </si>
  <si>
    <t>Hanson Joliet ‐ Quarry</t>
  </si>
  <si>
    <t>51972‐20</t>
  </si>
  <si>
    <t>1955 Patterson Rd</t>
  </si>
  <si>
    <t>Joliet</t>
  </si>
  <si>
    <t>All Ledges</t>
  </si>
  <si>
    <t>Lafarge Holcim ‐ Rockdale</t>
  </si>
  <si>
    <t>51972‐15</t>
  </si>
  <si>
    <t>2509 Mound Road</t>
  </si>
  <si>
    <t>Rockdale</t>
  </si>
  <si>
    <t>Vulcan Materials ‐
Bolingbrook</t>
  </si>
  <si>
    <t>51972‐10</t>
  </si>
  <si>
    <t>351 Royce Rd</t>
  </si>
  <si>
    <t>Bolingbrook</t>
  </si>
  <si>
    <t>All Ledges
(013FA05)</t>
  </si>
  <si>
    <t>Vulcan Materials</t>
  </si>
  <si>
    <t>51972‐19</t>
  </si>
  <si>
    <t>595 W Laraway Rd</t>
  </si>
  <si>
    <t>Laraway</t>
  </si>
  <si>
    <t>Winnebago</t>
  </si>
  <si>
    <t>Northern Illinois Service @
Bedrock</t>
  </si>
  <si>
    <t>52012‐73</t>
  </si>
  <si>
    <t>6799 Swanson Rd</t>
  </si>
  <si>
    <t>Roscoe</t>
  </si>
  <si>
    <t>013</t>
  </si>
  <si>
    <t>Northern Illinois Service @
Blacks</t>
  </si>
  <si>
    <t>52012‐80</t>
  </si>
  <si>
    <t>11200 N Main Rd</t>
  </si>
  <si>
    <t>Rockton</t>
  </si>
  <si>
    <t>002</t>
  </si>
  <si>
    <t>N‐Trak ‐ Rockton</t>
  </si>
  <si>
    <t>52012‐02</t>
  </si>
  <si>
    <t>11184 N Main</t>
  </si>
  <si>
    <t>005 Full Face
(GRAY)</t>
  </si>
  <si>
    <t>001 top ledge
(Yellow)</t>
  </si>
  <si>
    <t>Roger R‐M + Materials‐Rogers
@ Mulford</t>
  </si>
  <si>
    <t>52012‐31</t>
  </si>
  <si>
    <t>5510 S Mulford Rd</t>
  </si>
  <si>
    <t>Rockford</t>
  </si>
  <si>
    <t>Ledge 002 (12.2‐
26.5m)</t>
  </si>
  <si>
    <t>&gt; #8</t>
  </si>
  <si>
    <t>#8 &gt;lime&lt; #30</t>
  </si>
  <si>
    <t>Central Stone ‐ Loraine</t>
  </si>
  <si>
    <t>50012‐04</t>
  </si>
  <si>
    <t>2 Miles South</t>
  </si>
  <si>
    <t>Loraine</t>
  </si>
  <si>
    <t>1.24</t>
  </si>
  <si>
    <t>Central Stone ‐ Millcreek</t>
  </si>
  <si>
    <t>50012‐06</t>
  </si>
  <si>
    <t>5 Miles East</t>
  </si>
  <si>
    <t>Quincy</t>
  </si>
  <si>
    <t>1.10</t>
  </si>
  <si>
    <t>Beverly Materials</t>
  </si>
  <si>
    <t>50072‐16</t>
  </si>
  <si>
    <t>4151 Irene Rd</t>
  </si>
  <si>
    <t>Belvidere</t>
  </si>
  <si>
    <t>Ledge 8
(conglomerate)
of Ledge 3 &amp; 4</t>
  </si>
  <si>
    <t>0.91</t>
  </si>
  <si>
    <t>William Charles at Irene</t>
  </si>
  <si>
    <t>50072‐01</t>
  </si>
  <si>
    <t>4545 Irene Rd</t>
  </si>
  <si>
    <t>Ledge 004 (1.8‐
26.5)</t>
  </si>
  <si>
    <t>0.80</t>
  </si>
  <si>
    <t>Conmat Inc ‐ Loberg</t>
  </si>
  <si>
    <t>50152‐78</t>
  </si>
  <si>
    <t>15110 Route 73</t>
  </si>
  <si>
    <t>Lanark</t>
  </si>
  <si>
    <t>Ledge 003, 0.0‐
16.8m. West
Face</t>
  </si>
  <si>
    <t>1.00</t>
  </si>
  <si>
    <t>Eagle Creek Quarries ‐ Sword</t>
  </si>
  <si>
    <t>50152‐53</t>
  </si>
  <si>
    <t>3367 Eagle Rd.</t>
  </si>
  <si>
    <t>Milledgeville</t>
  </si>
  <si>
    <t>Ledge 006, +2.7‐
11.0m.</t>
  </si>
  <si>
    <t>0.89</t>
  </si>
  <si>
    <t>Fischer Excavating Inc ‐ Sturtz</t>
  </si>
  <si>
    <t>50152‐93</t>
  </si>
  <si>
    <t>15124 Route 73</t>
  </si>
  <si>
    <t>Ledge 005, +1.0‐
17.6m, East Face</t>
  </si>
  <si>
    <t>1.12</t>
  </si>
  <si>
    <t>Fischer Excavating Inc ‐
Deerer</t>
  </si>
  <si>
    <t>50152‐16</t>
  </si>
  <si>
    <t>15653 Benton St.,</t>
  </si>
  <si>
    <t>Mt. Carroll</t>
  </si>
  <si>
    <t>Ledge 004, +7.7‐
15.2</t>
  </si>
  <si>
    <t>0.96</t>
  </si>
  <si>
    <t>Savanna Quarry Inc ‐
Lawrence (Ritchie)</t>
  </si>
  <si>
    <t>50182‐92</t>
  </si>
  <si>
    <t>9859 Scenic Bluff Rd.</t>
  </si>
  <si>
    <t>Savanna</t>
  </si>
  <si>
    <t>Ledge 007,0.0‐
31.1m</t>
  </si>
  <si>
    <t>0.98</t>
  </si>
  <si>
    <t>Pana Limestone Quarry</t>
  </si>
  <si>
    <t>50212‐04</t>
  </si>
  <si>
    <t>325 North 1600 East</t>
  </si>
  <si>
    <t>Pana</t>
  </si>
  <si>
    <t>Old Plant/
Combined
Ledges</t>
  </si>
  <si>
    <t>1.37</t>
  </si>
  <si>
    <t>New
Plant/Combined
Ledges</t>
  </si>
  <si>
    <t>Casey Stone</t>
  </si>
  <si>
    <t>50232‐06</t>
  </si>
  <si>
    <t>7600 north State
Highway 49</t>
  </si>
  <si>
    <t>Casey</t>
  </si>
  <si>
    <t>Full Face</t>
  </si>
  <si>
    <t>4.16</t>
  </si>
  <si>
    <t>Mid‐Illinois Quarry</t>
  </si>
  <si>
    <t>50232‐02</t>
  </si>
  <si>
    <t>9129 North 230th
Street</t>
  </si>
  <si>
    <t>Full face, West
Pit</t>
  </si>
  <si>
    <t>Quality Lime Company</t>
  </si>
  <si>
    <t>50232‐05</t>
  </si>
  <si>
    <t>14915 North Quality
Lime Road</t>
  </si>
  <si>
    <t>Marshall</t>
  </si>
  <si>
    <t>All Ledges
Combined</t>
  </si>
  <si>
    <t>1.22</t>
  </si>
  <si>
    <t>Charleston Stone Company</t>
  </si>
  <si>
    <t>50292‐02</t>
  </si>
  <si>
    <t>9709 N. Co. Rd. 2000
E.</t>
  </si>
  <si>
    <t>Ashmore</t>
  </si>
  <si>
    <t>Fine Lime‐All
Ledges
combined</t>
  </si>
  <si>
    <t>0.79</t>
  </si>
  <si>
    <t>9709 N Co. Rd. 2000 E</t>
  </si>
  <si>
    <t>Course Lime‐All
Ledges
Combined</t>
  </si>
  <si>
    <t>Hanson Material Service</t>
  </si>
  <si>
    <t>50312‐02</t>
  </si>
  <si>
    <t>9101 W. 47th St.</t>
  </si>
  <si>
    <t>McCook</t>
  </si>
  <si>
    <t>Level 1‐ Main
Plant</t>
  </si>
  <si>
    <t>Hanson Material Service ‐
Thornton</t>
  </si>
  <si>
    <t>50312‐04</t>
  </si>
  <si>
    <t>322 S Williams St.</t>
  </si>
  <si>
    <t>Thorton</t>
  </si>
  <si>
    <t>322 S. Williams St</t>
  </si>
  <si>
    <t>013FH21
(Screening) ‐
Various Ledges</t>
  </si>
  <si>
    <t>1.14</t>
  </si>
  <si>
    <t>Vulcan Materials ‐ Chip Plant</t>
  </si>
  <si>
    <t>50312‐78</t>
  </si>
  <si>
    <t>5500 Joliet Rd</t>
  </si>
  <si>
    <t>Level 3 Chip
Plant</t>
  </si>
  <si>
    <t>1.36</t>
  </si>
  <si>
    <t>Vulcan Materials ‐ Bartlett</t>
  </si>
  <si>
    <t>50312‐90</t>
  </si>
  <si>
    <t>2000 Vulcan BLVD</t>
  </si>
  <si>
    <t>Bartlett</t>
  </si>
  <si>
    <t>Level 1</t>
  </si>
  <si>
    <t>1.13</t>
  </si>
  <si>
    <t>Vulcan Materials ‐ McCook
Main Plant</t>
  </si>
  <si>
    <t>550 Joliet Rd</t>
  </si>
  <si>
    <t>Level 3 Main
Plant</t>
  </si>
  <si>
    <t>1.32</t>
  </si>
  <si>
    <t>Vulcan Materials ‐ Sycamore</t>
  </si>
  <si>
    <t>50372‐01</t>
  </si>
  <si>
    <t>12502 Lloyd Rd</t>
  </si>
  <si>
    <t>Sycamore</t>
  </si>
  <si>
    <t>1.01</t>
  </si>
  <si>
    <t>Tuscola Stone Co</t>
  </si>
  <si>
    <t>50412‐01</t>
  </si>
  <si>
    <t>1199 E US 36</t>
  </si>
  <si>
    <t>Tuscola</t>
  </si>
  <si>
    <t>Mixed Ledges</t>
  </si>
  <si>
    <t>1.04</t>
  </si>
  <si>
    <t>Twin Rivers Stone‐Kane</t>
  </si>
  <si>
    <t>50612‐02</t>
  </si>
  <si>
    <t>74 West Kane Road</t>
  </si>
  <si>
    <t>Kane</t>
  </si>
  <si>
    <t>1.75</t>
  </si>
  <si>
    <t>V.H. Callender ‐ 3 miles
southwest of Glasgow
(Thomas/Glasgow Quarry)</t>
  </si>
  <si>
    <t>51712‐01</t>
  </si>
  <si>
    <t>24 Hillview Road</t>
  </si>
  <si>
    <t>Winchester</t>
  </si>
  <si>
    <t>0.0,‐26.2m
Ledge 1</t>
  </si>
  <si>
    <t>Lafarge Aux Sable Quarry</t>
  </si>
  <si>
    <t>50632‐01</t>
  </si>
  <si>
    <t>4225 E. Dellos Rd.</t>
  </si>
  <si>
    <t>0‐38.1 M</t>
  </si>
  <si>
    <t>0.84</t>
  </si>
  <si>
    <t>Central Stone ‐ Carthage</t>
  </si>
  <si>
    <t>50672‐01</t>
  </si>
  <si>
    <t>Carthage</t>
  </si>
  <si>
    <t>1.06</t>
  </si>
  <si>
    <t>Gray Quarries</t>
  </si>
  <si>
    <t>50672‐03</t>
  </si>
  <si>
    <t>750 E. County Rd.
1220</t>
  </si>
  <si>
    <t>Hamilton</t>
  </si>
  <si>
    <t>1.17</t>
  </si>
  <si>
    <t>63.4‐75.6m
ldg#7</t>
  </si>
  <si>
    <t>0.72</t>
  </si>
  <si>
    <t>18.3‐30.5m
Ldg#2</t>
  </si>
  <si>
    <t>30.5‐35.1m
ldg#3</t>
  </si>
  <si>
    <t>R.L. O'Neal &amp; Sons Inc.</t>
  </si>
  <si>
    <t>50672‐04</t>
  </si>
  <si>
    <t>RR 2 Box 130A</t>
  </si>
  <si>
    <t>Plymouth</t>
  </si>
  <si>
    <t>13.7‐38‐1M
Ledge 2</t>
  </si>
  <si>
    <t>1.25</t>
  </si>
  <si>
    <t>0.0‐12.2M Ledge
1</t>
  </si>
  <si>
    <t>1.45</t>
  </si>
  <si>
    <t>1.16</t>
  </si>
  <si>
    <t>Hastie Mining</t>
  </si>
  <si>
    <t>50692‐04</t>
  </si>
  <si>
    <t>RR 1 Box 55</t>
  </si>
  <si>
    <t>Cave‐In‐Rock</t>
  </si>
  <si>
    <t>1.44</t>
  </si>
  <si>
    <t>Lafarge Holcim Rosiclaire</t>
  </si>
  <si>
    <t>50692‐09</t>
  </si>
  <si>
    <t>RR 1 Box 128</t>
  </si>
  <si>
    <t>Golconda</t>
  </si>
  <si>
    <t>1.35</t>
  </si>
  <si>
    <t>RiverStone Group Inc ‐
Cleveland Quarry</t>
  </si>
  <si>
    <t>50732‐12</t>
  </si>
  <si>
    <t>1069 North Broadway
Street</t>
  </si>
  <si>
    <t>Colona</t>
  </si>
  <si>
    <t>0.95</t>
  </si>
  <si>
    <t>Prairie Materials ‐ East of
Truck Scale and Scale House</t>
  </si>
  <si>
    <t>50752‐01</t>
  </si>
  <si>
    <t>2744 N 200 E Road</t>
  </si>
  <si>
    <t>Ashkum</t>
  </si>
  <si>
    <t>A/B Ledges
Combined Pile</t>
  </si>
  <si>
    <t>Kinkaid Stone Co</t>
  </si>
  <si>
    <t>50772‐02</t>
  </si>
  <si>
    <t>4287 Kinkaid Stone
Road</t>
  </si>
  <si>
    <t>Ava</t>
  </si>
  <si>
    <t>Various Coarse
Lime</t>
  </si>
  <si>
    <t>Various Fine
Lime</t>
  </si>
  <si>
    <t>Calhoun Quarry East</t>
  </si>
  <si>
    <t>50832‐32</t>
  </si>
  <si>
    <t>25840 Eldred Road</t>
  </si>
  <si>
    <t>Fieldon</t>
  </si>
  <si>
    <t>0.90</t>
  </si>
  <si>
    <t>Conmat Inc ‐Youngbluth</t>
  </si>
  <si>
    <t>50852‐67</t>
  </si>
  <si>
    <t>10216 Chelsea Rd.</t>
  </si>
  <si>
    <t>Stockton</t>
  </si>
  <si>
    <t>Ledge 001, 0.0‐
15.2m East Face</t>
  </si>
  <si>
    <t>0.99</t>
  </si>
  <si>
    <t>Conmat Inc ‐ Eustice</t>
  </si>
  <si>
    <t>50852‐61</t>
  </si>
  <si>
    <t>1307 W Longhollow
Rd</t>
  </si>
  <si>
    <t>Elizabeth</t>
  </si>
  <si>
    <t>Ledge 008, 21.3‐
33.5m., (bottom
ledge)</t>
  </si>
  <si>
    <t>0.45</t>
  </si>
  <si>
    <t>Conmat Inc ‐ Virtue</t>
  </si>
  <si>
    <t>50852‐06</t>
  </si>
  <si>
    <t>1450 N Ferry Landing
Rd</t>
  </si>
  <si>
    <t>Galena</t>
  </si>
  <si>
    <t>Ledge 002, 18.3‐
30.5m. West
Face</t>
  </si>
  <si>
    <t>Fischer Excavating Inc ‐
Millerschone</t>
  </si>
  <si>
    <t>50852‐20</t>
  </si>
  <si>
    <t>7081 East Center Rd.</t>
  </si>
  <si>
    <t>Ledge 002, 0.0‐
18.3m</t>
  </si>
  <si>
    <t>Louie's Aggregate Co ‐ Hahn,
Galena</t>
  </si>
  <si>
    <t>50852‐90</t>
  </si>
  <si>
    <t>4297 Guilford Rd.</t>
  </si>
  <si>
    <t>Ledge 002, 0.0‐
13.7m.</t>
  </si>
  <si>
    <t>Southern Illinois Stone Co</t>
  </si>
  <si>
    <t>50872‐03</t>
  </si>
  <si>
    <t>4800 State Route 37 N</t>
  </si>
  <si>
    <t>Goreville</t>
  </si>
  <si>
    <t>1.5‐13.1</t>
  </si>
  <si>
    <t>1.23</t>
  </si>
  <si>
    <t>Lafarge Conco</t>
  </si>
  <si>
    <t>50892‐01</t>
  </si>
  <si>
    <t>105 Conco St.</t>
  </si>
  <si>
    <t>North Aurora</t>
  </si>
  <si>
    <t>Level 2 Bench
Course</t>
  </si>
  <si>
    <t>0.94</t>
  </si>
  <si>
    <t>Level 2‐Bench</t>
  </si>
  <si>
    <t>Lafarge Fox River</t>
  </si>
  <si>
    <t>50892‐02</t>
  </si>
  <si>
    <t>1300 S. Route
Business 31</t>
  </si>
  <si>
    <t>South Elgin</t>
  </si>
  <si>
    <t>Level 1‐Bench &amp;
Breast</t>
  </si>
  <si>
    <t>Bloomington Crushed Stone</t>
  </si>
  <si>
    <t>52102‐07</t>
  </si>
  <si>
    <t>1100 North Road</t>
  </si>
  <si>
    <t>Bloomington</t>
  </si>
  <si>
    <t>CalCar Quarries, Inc</t>
  </si>
  <si>
    <t>52102‐10</t>
  </si>
  <si>
    <t>860 East US Hwy 150</t>
  </si>
  <si>
    <t>Paoli</t>
  </si>
  <si>
    <t>Ledges 1‐16</t>
  </si>
  <si>
    <t>Cave Quarries Inc</t>
  </si>
  <si>
    <t>77000‐97</t>
  </si>
  <si>
    <t>1156 North 425 W</t>
  </si>
  <si>
    <t>Ledges 4‐10</t>
  </si>
  <si>
    <t>Hanson ‐ The Andersons</t>
  </si>
  <si>
    <t>52102‐67</t>
  </si>
  <si>
    <t>101 Agrico Lane</t>
  </si>
  <si>
    <t>Seymour</t>
  </si>
  <si>
    <t>Lincoln Park Stone ‐
Putnamville Quarry</t>
  </si>
  <si>
    <t>52102‐30</t>
  </si>
  <si>
    <t>995 W. US40</t>
  </si>
  <si>
    <t>Putnamville</t>
  </si>
  <si>
    <t>Ledges 1‐6</t>
  </si>
  <si>
    <t>Martin Marietta Aggregates ‐
Cloverdale Quarry‐ 2 miles
north of Cloverdale</t>
  </si>
  <si>
    <t>52102‐33</t>
  </si>
  <si>
    <t>2010 East County
Road 800</t>
  </si>
  <si>
    <t>South
Cloverdale</t>
  </si>
  <si>
    <t>58' Face West
Pit, South Face,
Ledges 101‐402</t>
  </si>
  <si>
    <t>Mulzer Crushed Stone ‐
Evansville Materials</t>
  </si>
  <si>
    <t>52100‐49</t>
  </si>
  <si>
    <t>900 NW Riverside
Drive</t>
  </si>
  <si>
    <t>Evansville</t>
  </si>
  <si>
    <t>Mulzer Crushed Stone‐Cape
Sandy</t>
  </si>
  <si>
    <t>52102‐18</t>
  </si>
  <si>
    <t>19925 Alton Fredonia
Road</t>
  </si>
  <si>
    <t>Leavenworth</t>
  </si>
  <si>
    <t>Mulzer Crushed Stone‐ Tower
Quarry</t>
  </si>
  <si>
    <t>52102‐14</t>
  </si>
  <si>
    <t>7172 South Tower
Road</t>
  </si>
  <si>
    <t>Mulzer Crushed Stone‐
Temple Quarry</t>
  </si>
  <si>
    <t>52102‐11</t>
  </si>
  <si>
    <t>2785 East Temple
Road</t>
  </si>
  <si>
    <t>English</t>
  </si>
  <si>
    <t>Newton County Stone
Company ‐ South of Main
Gate (Rogers Group, Inc)</t>
  </si>
  <si>
    <t>52102‐01</t>
  </si>
  <si>
    <t>235 E. US 24</t>
  </si>
  <si>
    <t>Kentland</t>
  </si>
  <si>
    <t>Fine Blend Pit 8
Ledges 1‐2 &amp; Pit
7 Ledges 4‐5‐6</t>
  </si>
  <si>
    <t>US Aggregates ‐ The
Andersons Inc.</t>
  </si>
  <si>
    <t>52102‐37</t>
  </si>
  <si>
    <t>Ledges 1 and 2</t>
  </si>
  <si>
    <t>Whitesville Mill Service</t>
  </si>
  <si>
    <t>52103‐22</t>
  </si>
  <si>
    <t>4537 S Nucor Rd Box
314</t>
  </si>
  <si>
    <t>Crawfordsville</t>
  </si>
  <si>
    <t>Produced from
Steel Slag</t>
  </si>
  <si>
    <t>RiverStone Group Inc ‐
LeClaire Quarry</t>
  </si>
  <si>
    <t>52202‐10</t>
  </si>
  <si>
    <t>400 Territorial Road</t>
  </si>
  <si>
    <t>LeClaire</t>
  </si>
  <si>
    <t>Various Ledges
HI‐G</t>
  </si>
  <si>
    <t>RiverStone Group Inc ‐
McCausland Quarry</t>
  </si>
  <si>
    <t>52202‐16</t>
  </si>
  <si>
    <t>18965 300th Street</t>
  </si>
  <si>
    <t>Long Grove</t>
  </si>
  <si>
    <t>RiverStone Group Inc ‐ New
Liberty Quarry</t>
  </si>
  <si>
    <t>52202‐21</t>
  </si>
  <si>
    <t>2700 New Liberty
Road</t>
  </si>
  <si>
    <t>Stocktom</t>
  </si>
  <si>
    <t>Wendling Quarries Shaffton</t>
  </si>
  <si>
    <t>52202‐06</t>
  </si>
  <si>
    <t>2911 Hwy 67</t>
  </si>
  <si>
    <t>Camacnche</t>
  </si>
  <si>
    <t>Bussen Quarry‐Koch</t>
  </si>
  <si>
    <t>52302‐07</t>
  </si>
  <si>
    <t>5000 Bussen Rd.</t>
  </si>
  <si>
    <t>St. Louis</t>
  </si>
  <si>
    <t>Ledges 5‐21,
150'</t>
  </si>
  <si>
    <t>Bussen Quarries Inc ‐ Antire
Quarry</t>
  </si>
  <si>
    <t>52302‐65</t>
  </si>
  <si>
    <t>6800 Bussen Antire
Rd.</t>
  </si>
  <si>
    <t>Eureka</t>
  </si>
  <si>
    <t>Ledges 11‐27,
200'</t>
  </si>
  <si>
    <t>Central Stone ‐ Taylor</t>
  </si>
  <si>
    <t>52302‐46</t>
  </si>
  <si>
    <t>NA</t>
  </si>
  <si>
    <t>South Taylor</t>
  </si>
  <si>
    <t>Central Stone ‐ Argo/AgLime
CS #31</t>
  </si>
  <si>
    <t>52302‐53</t>
  </si>
  <si>
    <t>14200 Lewis and Clark
Blvd.</t>
  </si>
  <si>
    <t>Florrisant</t>
  </si>
  <si>
    <t>Ledges 3‐9</t>
  </si>
  <si>
    <t>Central Stone ‐ Huntington</t>
  </si>
  <si>
    <t>52302‐04</t>
  </si>
  <si>
    <t>Huntington</t>
  </si>
  <si>
    <t>Heartland Materials</t>
  </si>
  <si>
    <t>77000‐99</t>
  </si>
  <si>
    <t>1965 County Road
601</t>
  </si>
  <si>
    <t>Jackson</t>
  </si>
  <si>
    <t>Lafarge Holcim, Hwy 51</t>
  </si>
  <si>
    <t>52302‐41</t>
  </si>
  <si>
    <t>521 Quarry Lane</t>
  </si>
  <si>
    <t>Perryville</t>
  </si>
  <si>
    <t>19.5 M ledge
2+3</t>
  </si>
  <si>
    <t>Mississippi Lime</t>
  </si>
  <si>
    <t>52302‐08</t>
  </si>
  <si>
    <t>16147 US Highway 61</t>
  </si>
  <si>
    <t>Genevieve</t>
  </si>
  <si>
    <t>30.0 M
Underground</t>
  </si>
  <si>
    <t>30.0M
underground</t>
  </si>
  <si>
    <t>30 M
Underground</t>
  </si>
  <si>
    <t>Simpson Materials /Simpson
Barnhart Quarry</t>
  </si>
  <si>
    <t>52302‐51</t>
  </si>
  <si>
    <t>850 Sulpher Springs
Rd</t>
  </si>
  <si>
    <t>Imperial</t>
  </si>
  <si>
    <t>Ledge 1‐5 84'</t>
  </si>
  <si>
    <t>Tower Rock Stone</t>
  </si>
  <si>
    <t>52302‐39</t>
  </si>
  <si>
    <t>19829 Lower French
Rd.</t>
  </si>
  <si>
    <t>Indiana</t>
  </si>
  <si>
    <t>Iowa</t>
  </si>
  <si>
    <t>Missouri</t>
  </si>
  <si>
    <t>#30&gt; lime &lt; #60</t>
  </si>
  <si>
    <t>&lt;#60</t>
  </si>
  <si>
    <t>RNV</t>
  </si>
  <si>
    <t>Rec (t/a) based_soil_test</t>
  </si>
  <si>
    <t>One Year App Rate</t>
  </si>
  <si>
    <t>Total Finess Eff. Value</t>
  </si>
  <si>
    <t>Recommend Amount</t>
  </si>
  <si>
    <t>Cost</t>
  </si>
  <si>
    <t>Price (t/a)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</si>
</sst>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F8C0E268-A0A1-4A2A-A9B5-182DC28BF671}" autoFormatId="16" applyNumberFormats="0" applyBorderFormats="0" applyFontFormats="0" applyPatternFormats="0" applyAlignmentFormats="0" applyWidthHeightFormats="0">
  <queryTableRefresh nextId="13">
    <queryTableFields count="12">
      <queryTableField id="1" name="Producers by County" tableColumnId="1"/>
      <queryTableField id="2" name="IDOT_x000a_Producer_x000a_Number" tableColumnId="2"/>
      <queryTableField id="3" name="Address Where_x000a_Stockpile is Located" tableColumnId="3"/>
      <queryTableField id="4" name="City of_x000a_Stockpile" tableColumnId="4"/>
      <queryTableField id="5" name="Ledge Footage_x000a_Location" tableColumnId="5"/>
      <queryTableField id="6" name="%Mg" tableColumnId="6"/>
      <queryTableField id="7" name="CCE" tableColumnId="7"/>
      <queryTableField id="8" name="% Pass #8" tableColumnId="8"/>
      <queryTableField id="9" name="% Pass_x000a_#30" tableColumnId="9"/>
      <queryTableField id="10" name="% Pass_x000a_#60" tableColumnId="10"/>
      <queryTableField id="11" name="1 Year_x000a_Correction_x000a_Factor" tableColumnId="11"/>
      <queryTableField id="12" name="4 Year_x000a_Correction_x000a_Factor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C0161ED1-58D9-425C-9F11-3ECC1B1D623D}" autoFormatId="16" applyNumberFormats="0" applyBorderFormats="0" applyFontFormats="0" applyPatternFormats="0" applyAlignmentFormats="0" applyWidthHeightFormats="0">
  <queryTableRefresh nextId="13">
    <queryTableFields count="12">
      <queryTableField id="1" name="Producers by County" tableColumnId="1"/>
      <queryTableField id="2" name="IDOT_x000a_Producer_x000a_Number" tableColumnId="2"/>
      <queryTableField id="3" name="Address Where_x000a_Stockpile is Located" tableColumnId="3"/>
      <queryTableField id="4" name="City of_x000a_Stockpile" tableColumnId="4"/>
      <queryTableField id="5" name="Ledge Footage_x000a_Location" tableColumnId="5"/>
      <queryTableField id="6" name="%Mg" tableColumnId="6"/>
      <queryTableField id="7" name="CCE" tableColumnId="7"/>
      <queryTableField id="8" name="% Pass #8" tableColumnId="8"/>
      <queryTableField id="9" name="% Pass_x000a_#30" tableColumnId="9"/>
      <queryTableField id="10" name="% Pass_x000a_#60" tableColumnId="10"/>
      <queryTableField id="11" name="1 Year_x000a_Correction_x000a_Factor" tableColumnId="11"/>
      <queryTableField id="12" name="4 Year_x000a_Correction_x000a_Factor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1360A3D-06C9-438F-B539-609A3D7C05E4}" autoFormatId="16" applyNumberFormats="0" applyBorderFormats="0" applyFontFormats="0" applyPatternFormats="0" applyAlignmentFormats="0" applyWidthHeightFormats="0">
  <queryTableRefresh nextId="24" unboundColumnsRight="4">
    <queryTableFields count="23">
      <queryTableField id="1" name="Producers by County" tableColumnId="1"/>
      <queryTableField id="2" name="IDOT_x000a_Producer_x000a_Number" tableColumnId="2"/>
      <queryTableField id="3" name="Address Where_x000a_Stockpile is Located" tableColumnId="3"/>
      <queryTableField id="4" name="City of_x000a_Stockpile" tableColumnId="4"/>
      <queryTableField id="5" name="Ledge Footage_x000a_Location" tableColumnId="5"/>
      <queryTableField id="6" name="%Mg" tableColumnId="6"/>
      <queryTableField id="7" name="CCE" tableColumnId="7"/>
      <queryTableField id="8" name="% Pass #8" tableColumnId="8"/>
      <queryTableField id="9" name="% Pass_x000a_#30" tableColumnId="9"/>
      <queryTableField id="10" name="% Pass_x000a_#60" tableColumnId="10"/>
      <queryTableField id="11" name="1 Year_x000a_Correction_x000a_Factor" tableColumnId="11"/>
      <queryTableField id="12" name="4 Year_x000a_Correction_x000a_Factor" tableColumnId="12"/>
      <queryTableField id="13" name="&gt; #8" tableColumnId="13"/>
      <queryTableField id="14" name="#8 &gt;lime&lt; #30" tableColumnId="14"/>
      <queryTableField id="15" name="#30&gt; lime &lt; #60" tableColumnId="15"/>
      <queryTableField id="16" name="&lt;#60" tableColumnId="16"/>
      <queryTableField id="17" name="TFEV" tableColumnId="17"/>
      <queryTableField id="18" name="RNV" tableColumnId="18"/>
      <queryTableField id="19" name="OYAR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2B611B-7ED2-45D4-9D75-3EFD33D98604}" name="Table005__Page_13_14" displayName="Table005__Page_13_14" ref="A1:L38" tableType="queryTable" totalsRowShown="0">
  <autoFilter ref="A1:L38" xr:uid="{472B611B-7ED2-45D4-9D75-3EFD33D98604}"/>
  <tableColumns count="12">
    <tableColumn id="1" xr3:uid="{54FC1416-F20E-4F77-B029-7C56002CBFF1}" uniqueName="1" name="Producers by County" queryTableFieldId="1" dataDxfId="11"/>
    <tableColumn id="2" xr3:uid="{298DFD8B-9B0B-4BD4-8AF7-C776E336723B}" uniqueName="2" name="IDOT_x000a_Producer_x000a_Number" queryTableFieldId="2" dataDxfId="10"/>
    <tableColumn id="3" xr3:uid="{BE467126-4546-4E4E-8F73-AB6421AB4594}" uniqueName="3" name="Address Where_x000a_Stockpile is Located" queryTableFieldId="3" dataDxfId="9"/>
    <tableColumn id="4" xr3:uid="{8A076CFD-92A9-46F5-A76F-19907954DE70}" uniqueName="4" name="City of_x000a_Stockpile" queryTableFieldId="4" dataDxfId="8"/>
    <tableColumn id="5" xr3:uid="{3D666B2B-2823-4508-8086-ACAC9ECA38AE}" uniqueName="5" name="Ledge Footage_x000a_Location" queryTableFieldId="5" dataDxfId="7"/>
    <tableColumn id="6" xr3:uid="{E48FD497-18CF-4CD2-934D-F854D203D89D}" uniqueName="6" name="%Mg" queryTableFieldId="6"/>
    <tableColumn id="7" xr3:uid="{76FCC99C-F5A1-48CD-8A27-24FF800960C2}" uniqueName="7" name="CCE" queryTableFieldId="7"/>
    <tableColumn id="8" xr3:uid="{1E0B0421-A891-42D2-98FC-71F41BBC7407}" uniqueName="8" name="% Pass #8" queryTableFieldId="8"/>
    <tableColumn id="9" xr3:uid="{896986F3-7DEE-49DF-BE27-17DE280F1DCD}" uniqueName="9" name="% Pass_x000a_#30" queryTableFieldId="9"/>
    <tableColumn id="10" xr3:uid="{EE974BD7-99FA-4AE7-A636-EC09CA17B9DF}" uniqueName="10" name="% Pass_x000a_#60" queryTableFieldId="10"/>
    <tableColumn id="11" xr3:uid="{E6F67E86-B1D7-4257-BEB2-ECF4A3A7B52E}" uniqueName="11" name="1 Year_x000a_Correction_x000a_Factor" queryTableFieldId="11"/>
    <tableColumn id="12" xr3:uid="{400CD0CB-8D8B-421F-A8A2-3BC60C376C6B}" uniqueName="12" name="4 Year_x000a_Correction_x000a_Factor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D99B1-1777-4598-AFEC-04F232703FFA}" name="Table004__Page_9_12" displayName="Table004__Page_9_12" ref="A1:L77" tableType="queryTable" totalsRowShown="0">
  <autoFilter ref="A1:L77" xr:uid="{E15D99B1-1777-4598-AFEC-04F232703FFA}"/>
  <tableColumns count="12">
    <tableColumn id="1" xr3:uid="{A5C0A1CE-1C26-48CB-B8A8-0EA38D32AAE2}" uniqueName="1" name="Producers by County" queryTableFieldId="1" dataDxfId="16"/>
    <tableColumn id="2" xr3:uid="{70BA2C95-A49A-4E6D-B36D-6B13EB139697}" uniqueName="2" name="IDOT_x000a_Producer_x000a_Number" queryTableFieldId="2" dataDxfId="15"/>
    <tableColumn id="3" xr3:uid="{F7D56135-A5D9-435A-AA11-C67E550DB5E5}" uniqueName="3" name="Address Where_x000a_Stockpile is Located" queryTableFieldId="3" dataDxfId="14"/>
    <tableColumn id="4" xr3:uid="{C8F02828-39B0-4961-9771-87AF56390D05}" uniqueName="4" name="City of_x000a_Stockpile" queryTableFieldId="4" dataDxfId="13"/>
    <tableColumn id="5" xr3:uid="{1EB4B067-E079-4F80-B2E5-FF6D77CBAF1F}" uniqueName="5" name="Ledge Footage_x000a_Location" queryTableFieldId="5" dataDxfId="12"/>
    <tableColumn id="6" xr3:uid="{D24DF910-B647-40AA-9D2F-F0D2F01E76CA}" uniqueName="6" name="%Mg" queryTableFieldId="6"/>
    <tableColumn id="7" xr3:uid="{20E5B9A2-AC5B-4FBC-908E-50631F481A8D}" uniqueName="7" name="CCE" queryTableFieldId="7"/>
    <tableColumn id="8" xr3:uid="{57C99796-BB58-437A-B833-0DA4BDC19BA9}" uniqueName="8" name="% Pass #8" queryTableFieldId="8"/>
    <tableColumn id="9" xr3:uid="{AEAABFB7-C0A5-4DEB-B5E4-0505083E29E4}" uniqueName="9" name="% Pass_x000a_#30" queryTableFieldId="9"/>
    <tableColumn id="10" xr3:uid="{341EB4D3-4BBE-41DE-8A78-6DB94E7D7546}" uniqueName="10" name="% Pass_x000a_#60" queryTableFieldId="10"/>
    <tableColumn id="11" xr3:uid="{BAAD55EB-880D-4FA4-8E32-BDB86445F741}" uniqueName="11" name="1 Year_x000a_Correction_x000a_Factor" queryTableFieldId="11"/>
    <tableColumn id="12" xr3:uid="{B15E5694-B357-4A92-8899-F4E47DEC6794}" uniqueName="12" name="4 Year_x000a_Correction_x000a_Factor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ECE4E1-9E6C-4A7C-A8A9-5BE8BF9BC3EA}" name="Data" displayName="Data" ref="A1:W155" tableType="queryTable" totalsRowShown="0">
  <autoFilter ref="A1:W155" xr:uid="{56ECE4E1-9E6C-4A7C-A8A9-5BE8BF9BC3EA}">
    <filterColumn colId="0">
      <customFilters>
        <customFilter operator="notEqual" val=" "/>
      </customFilters>
    </filterColumn>
  </autoFilter>
  <tableColumns count="23">
    <tableColumn id="1" xr3:uid="{BFDDD88F-1131-45BC-ABB2-94F09E2C3C3B}" uniqueName="1" name="Producers by County" queryTableFieldId="1" dataDxfId="6"/>
    <tableColumn id="2" xr3:uid="{A4A77AAE-1E49-410C-AEA2-EFDAB0A0F0F8}" uniqueName="2" name="IDOT_x000a_Producer_x000a_Number" queryTableFieldId="2" dataDxfId="5"/>
    <tableColumn id="3" xr3:uid="{E1A4C4F3-8701-403C-95A9-F8C960CF39F7}" uniqueName="3" name="Address Where_x000a_Stockpile is Located" queryTableFieldId="3" dataDxfId="4"/>
    <tableColumn id="4" xr3:uid="{F47AE97E-0215-4349-8A87-6871A2C8F842}" uniqueName="4" name="City of_x000a_Stockpile" queryTableFieldId="4" dataDxfId="3"/>
    <tableColumn id="5" xr3:uid="{F96CF6FF-A2C6-4BE2-9741-B1CE25A2C889}" uniqueName="5" name="Ledge Footage_x000a_Location" queryTableFieldId="5" dataDxfId="2"/>
    <tableColumn id="6" xr3:uid="{903AFA49-353C-40F2-83CA-9636C0170AFD}" uniqueName="6" name="%Mg" queryTableFieldId="6"/>
    <tableColumn id="7" xr3:uid="{97C1A025-E261-4CAA-8B82-D9BE975DA641}" uniqueName="7" name="CCE" queryTableFieldId="7"/>
    <tableColumn id="8" xr3:uid="{6194BD59-BCBA-448D-B616-78A19857401B}" uniqueName="8" name="% Pass #8" queryTableFieldId="8"/>
    <tableColumn id="9" xr3:uid="{3EB46A59-A8EF-49F4-B497-93CB6B31BE9A}" uniqueName="9" name="% Pass_x000a_#30" queryTableFieldId="9"/>
    <tableColumn id="10" xr3:uid="{919F1EB5-8C31-46E8-A226-CD44D6A6B574}" uniqueName="10" name="% Pass_x000a_#60" queryTableFieldId="10"/>
    <tableColumn id="11" xr3:uid="{496819FB-F157-454B-8225-910D1F83192A}" uniqueName="11" name="1 Year_x000a_Correction_x000a_Factor" queryTableFieldId="11"/>
    <tableColumn id="12" xr3:uid="{45AAB934-3BF8-49FE-9DE2-CA817E353BC8}" uniqueName="12" name="4 Year_x000a_Correction_x000a_Factor" queryTableFieldId="12"/>
    <tableColumn id="13" xr3:uid="{8E67FBD7-76CC-4A77-912F-57AA496B88EF}" uniqueName="13" name="&gt; #8" queryTableFieldId="13" dataCellStyle="Percent"/>
    <tableColumn id="14" xr3:uid="{AB2DC2D4-4DC3-4826-A136-FCF33C44AD4D}" uniqueName="14" name="#8 &gt;lime&lt; #30" queryTableFieldId="14" dataCellStyle="Percent"/>
    <tableColumn id="15" xr3:uid="{C9DB4141-A494-4CFA-AF70-209F424CB822}" uniqueName="15" name="#30&gt; lime &lt; #60" queryTableFieldId="15" dataCellStyle="Percent"/>
    <tableColumn id="16" xr3:uid="{C027EEC1-8225-421D-B13A-A52AEC18B048}" uniqueName="16" name="&lt;#60" queryTableFieldId="16" dataCellStyle="Percent"/>
    <tableColumn id="17" xr3:uid="{5E00B2E3-0881-431C-8B4E-0E8738F7D1D9}" uniqueName="17" name="Total Finess Eff. Value" queryTableFieldId="17"/>
    <tableColumn id="18" xr3:uid="{D8D62E2D-D6C3-445A-AD29-E12C084FB267}" uniqueName="18" name="RNV" queryTableFieldId="18"/>
    <tableColumn id="19" xr3:uid="{B7080C75-102B-41A3-B80D-5AC10C682BB1}" uniqueName="19" name="One Year App Rate" queryTableFieldId="19"/>
    <tableColumn id="20" xr3:uid="{3E5EA122-278D-4620-AAE9-1EB3CE3F80A2}" uniqueName="20" name="Rec (t/a) based_soil_test" queryTableFieldId="20"/>
    <tableColumn id="21" xr3:uid="{52B13059-11F0-4081-A579-8A3F80F5B5AE}" uniqueName="21" name="Recommend Amount" queryTableFieldId="21" dataDxfId="1">
      <calculatedColumnFormula>Data[[#This Row],[One Year App Rate]]*Data[[#This Row],[Rec (t/a) based_soil_test]]</calculatedColumnFormula>
    </tableColumn>
    <tableColumn id="22" xr3:uid="{E735D379-9F3A-4CA0-98E9-4A95CF0FEE19}" uniqueName="22" name="Price (t/a)" queryTableFieldId="22"/>
    <tableColumn id="23" xr3:uid="{DF1F3C03-4D9F-4976-982C-295B0ADB82AC}" uniqueName="23" name="Cost" queryTableFieldId="23" dataDxfId="0">
      <calculatedColumnFormula>Data[[#This Row],[Recommend Amount]]*Data[[#This Row],[Price (t/a)]]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676D-3199-4328-AD08-BF9428EDFF1C}">
  <dimension ref="A1:L38"/>
  <sheetViews>
    <sheetView topLeftCell="A79" workbookViewId="0"/>
  </sheetViews>
  <sheetFormatPr defaultRowHeight="15" x14ac:dyDescent="0.25"/>
  <cols>
    <col min="1" max="1" width="68.7109375" bestFit="1" customWidth="1"/>
    <col min="2" max="2" width="25.5703125" bestFit="1" customWidth="1"/>
    <col min="3" max="3" width="36.28515625" bestFit="1" customWidth="1"/>
    <col min="4" max="4" width="18.42578125" bestFit="1" customWidth="1"/>
    <col min="5" max="5" width="42.28515625" bestFit="1" customWidth="1"/>
    <col min="6" max="6" width="7.7109375" bestFit="1" customWidth="1"/>
    <col min="7" max="7" width="7" bestFit="1" customWidth="1"/>
    <col min="8" max="8" width="11.5703125" bestFit="1" customWidth="1"/>
    <col min="9" max="10" width="13.28515625" bestFit="1" customWidth="1"/>
    <col min="11" max="12" width="2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/>
      <c r="B2" s="1"/>
      <c r="C2" s="1"/>
      <c r="D2" s="1"/>
      <c r="E2" s="1" t="s">
        <v>670</v>
      </c>
    </row>
    <row r="3" spans="1:12" x14ac:dyDescent="0.25">
      <c r="A3" s="1" t="s">
        <v>552</v>
      </c>
      <c r="B3" s="1" t="s">
        <v>553</v>
      </c>
      <c r="C3" s="1" t="s">
        <v>554</v>
      </c>
      <c r="D3" s="1" t="s">
        <v>555</v>
      </c>
      <c r="E3" s="1" t="s">
        <v>33</v>
      </c>
      <c r="F3">
        <v>0.87</v>
      </c>
      <c r="G3">
        <v>97.58</v>
      </c>
      <c r="H3">
        <v>99.9</v>
      </c>
      <c r="I3">
        <v>99.5</v>
      </c>
      <c r="J3">
        <v>47.3</v>
      </c>
      <c r="K3">
        <v>0.65</v>
      </c>
      <c r="L3">
        <v>0.69</v>
      </c>
    </row>
    <row r="4" spans="1:12" x14ac:dyDescent="0.25">
      <c r="A4" s="1" t="s">
        <v>556</v>
      </c>
      <c r="B4" s="1" t="s">
        <v>557</v>
      </c>
      <c r="C4" s="1" t="s">
        <v>558</v>
      </c>
      <c r="D4" s="1" t="s">
        <v>559</v>
      </c>
      <c r="E4" s="1" t="s">
        <v>560</v>
      </c>
      <c r="F4">
        <v>2.0699999999999998</v>
      </c>
      <c r="G4">
        <v>95.4</v>
      </c>
      <c r="H4">
        <v>84.2</v>
      </c>
      <c r="I4">
        <v>48.4</v>
      </c>
      <c r="J4">
        <v>28.4</v>
      </c>
      <c r="K4">
        <v>1.05</v>
      </c>
      <c r="L4">
        <v>1.06</v>
      </c>
    </row>
    <row r="5" spans="1:12" x14ac:dyDescent="0.25">
      <c r="A5" s="1" t="s">
        <v>561</v>
      </c>
      <c r="B5" s="1" t="s">
        <v>562</v>
      </c>
      <c r="C5" s="1" t="s">
        <v>563</v>
      </c>
      <c r="D5" s="1" t="s">
        <v>559</v>
      </c>
      <c r="E5" s="1" t="s">
        <v>564</v>
      </c>
      <c r="F5">
        <v>1.57</v>
      </c>
      <c r="G5">
        <v>93.86</v>
      </c>
      <c r="H5">
        <v>94.6</v>
      </c>
      <c r="I5">
        <v>49.8</v>
      </c>
      <c r="J5">
        <v>29.5</v>
      </c>
      <c r="K5">
        <v>1.01</v>
      </c>
      <c r="L5">
        <v>1.02</v>
      </c>
    </row>
    <row r="6" spans="1:12" x14ac:dyDescent="0.25">
      <c r="A6" s="1" t="s">
        <v>565</v>
      </c>
      <c r="B6" s="1" t="s">
        <v>566</v>
      </c>
      <c r="C6" s="1" t="s">
        <v>567</v>
      </c>
      <c r="D6" s="1" t="s">
        <v>568</v>
      </c>
      <c r="E6" s="1" t="s">
        <v>33</v>
      </c>
      <c r="F6">
        <v>1.75</v>
      </c>
      <c r="G6">
        <v>95.99</v>
      </c>
      <c r="H6">
        <v>99.7</v>
      </c>
      <c r="I6">
        <v>97.9</v>
      </c>
      <c r="J6">
        <v>85.1</v>
      </c>
      <c r="K6">
        <v>0.53</v>
      </c>
      <c r="L6">
        <v>0.71</v>
      </c>
    </row>
    <row r="7" spans="1:12" x14ac:dyDescent="0.25">
      <c r="A7" s="1" t="s">
        <v>569</v>
      </c>
      <c r="B7" s="1" t="s">
        <v>570</v>
      </c>
      <c r="C7" s="1" t="s">
        <v>571</v>
      </c>
      <c r="D7" s="1" t="s">
        <v>572</v>
      </c>
      <c r="E7" s="1" t="s">
        <v>573</v>
      </c>
      <c r="F7">
        <v>1.1499999999999999</v>
      </c>
      <c r="G7">
        <v>87.38</v>
      </c>
      <c r="H7">
        <v>80.599999999999994</v>
      </c>
      <c r="I7">
        <v>47</v>
      </c>
      <c r="J7">
        <v>30.8</v>
      </c>
      <c r="K7">
        <v>1.1399999999999999</v>
      </c>
      <c r="L7">
        <v>1.19</v>
      </c>
    </row>
    <row r="8" spans="1:12" x14ac:dyDescent="0.25">
      <c r="A8" s="1" t="s">
        <v>574</v>
      </c>
      <c r="B8" s="1" t="s">
        <v>575</v>
      </c>
      <c r="C8" s="1" t="s">
        <v>576</v>
      </c>
      <c r="D8" s="1" t="s">
        <v>577</v>
      </c>
      <c r="E8" s="1" t="s">
        <v>578</v>
      </c>
      <c r="F8">
        <v>2.87</v>
      </c>
      <c r="G8">
        <v>90.59</v>
      </c>
      <c r="H8">
        <v>86.1</v>
      </c>
      <c r="I8">
        <v>47.1</v>
      </c>
      <c r="J8">
        <v>32</v>
      </c>
      <c r="K8">
        <v>1.06</v>
      </c>
      <c r="L8">
        <v>1.1200000000000001</v>
      </c>
    </row>
    <row r="9" spans="1:12" x14ac:dyDescent="0.25">
      <c r="A9" s="1" t="s">
        <v>579</v>
      </c>
      <c r="B9" s="1" t="s">
        <v>580</v>
      </c>
      <c r="C9" s="1" t="s">
        <v>581</v>
      </c>
      <c r="D9" s="1" t="s">
        <v>582</v>
      </c>
      <c r="E9" s="1" t="s">
        <v>33</v>
      </c>
      <c r="F9">
        <v>11.13</v>
      </c>
      <c r="G9">
        <v>95.96</v>
      </c>
      <c r="H9">
        <v>86.6</v>
      </c>
      <c r="I9">
        <v>50.1</v>
      </c>
      <c r="J9">
        <v>35.6</v>
      </c>
      <c r="K9">
        <v>0.95</v>
      </c>
      <c r="L9">
        <v>1.03</v>
      </c>
    </row>
    <row r="10" spans="1:12" x14ac:dyDescent="0.25">
      <c r="A10" s="1" t="s">
        <v>583</v>
      </c>
      <c r="B10" s="1" t="s">
        <v>584</v>
      </c>
      <c r="C10" s="1" t="s">
        <v>585</v>
      </c>
      <c r="D10" s="1" t="s">
        <v>586</v>
      </c>
      <c r="E10" s="1" t="s">
        <v>33</v>
      </c>
      <c r="F10">
        <v>3.69</v>
      </c>
      <c r="G10">
        <v>95.53</v>
      </c>
      <c r="H10">
        <v>98.7</v>
      </c>
      <c r="I10">
        <v>57.4</v>
      </c>
      <c r="J10">
        <v>35.6</v>
      </c>
      <c r="K10">
        <v>0.88</v>
      </c>
      <c r="L10">
        <v>0.93</v>
      </c>
    </row>
    <row r="11" spans="1:12" x14ac:dyDescent="0.25">
      <c r="A11" s="1" t="s">
        <v>587</v>
      </c>
      <c r="B11" s="1" t="s">
        <v>588</v>
      </c>
      <c r="C11" s="1" t="s">
        <v>589</v>
      </c>
      <c r="D11" s="1" t="s">
        <v>586</v>
      </c>
      <c r="E11" s="1" t="s">
        <v>33</v>
      </c>
      <c r="F11">
        <v>4.33</v>
      </c>
      <c r="G11">
        <v>95.74</v>
      </c>
      <c r="H11">
        <v>96.1</v>
      </c>
      <c r="I11">
        <v>56</v>
      </c>
      <c r="J11">
        <v>35.5</v>
      </c>
      <c r="K11">
        <v>0.9</v>
      </c>
      <c r="L11">
        <v>0.94</v>
      </c>
    </row>
    <row r="12" spans="1:12" x14ac:dyDescent="0.25">
      <c r="A12" s="1" t="s">
        <v>590</v>
      </c>
      <c r="B12" s="1" t="s">
        <v>591</v>
      </c>
      <c r="C12" s="1" t="s">
        <v>592</v>
      </c>
      <c r="D12" s="1" t="s">
        <v>593</v>
      </c>
      <c r="E12" s="1" t="s">
        <v>33</v>
      </c>
      <c r="F12">
        <v>4.5</v>
      </c>
      <c r="G12">
        <v>93.7</v>
      </c>
      <c r="H12">
        <v>94.3</v>
      </c>
      <c r="I12">
        <v>54.7</v>
      </c>
      <c r="J12">
        <v>33.299999999999997</v>
      </c>
      <c r="K12">
        <v>0.95</v>
      </c>
      <c r="L12">
        <v>0.98</v>
      </c>
    </row>
    <row r="13" spans="1:12" x14ac:dyDescent="0.25">
      <c r="A13" s="1" t="s">
        <v>594</v>
      </c>
      <c r="B13" s="1" t="s">
        <v>595</v>
      </c>
      <c r="C13" s="1" t="s">
        <v>596</v>
      </c>
      <c r="D13" s="1" t="s">
        <v>597</v>
      </c>
      <c r="E13" s="1" t="s">
        <v>598</v>
      </c>
      <c r="F13">
        <v>22.86</v>
      </c>
      <c r="G13">
        <v>97</v>
      </c>
      <c r="H13">
        <v>95.6</v>
      </c>
      <c r="I13">
        <v>63.1</v>
      </c>
      <c r="J13">
        <v>40.4</v>
      </c>
      <c r="K13">
        <v>0.82</v>
      </c>
      <c r="L13">
        <v>0.89</v>
      </c>
    </row>
    <row r="14" spans="1:12" x14ac:dyDescent="0.25">
      <c r="A14" s="1" t="s">
        <v>599</v>
      </c>
      <c r="B14" s="1" t="s">
        <v>600</v>
      </c>
      <c r="C14" s="1" t="s">
        <v>567</v>
      </c>
      <c r="D14" s="1" t="s">
        <v>568</v>
      </c>
      <c r="E14" s="1" t="s">
        <v>601</v>
      </c>
      <c r="F14">
        <v>12.24</v>
      </c>
      <c r="G14">
        <v>106.45</v>
      </c>
      <c r="H14">
        <v>99.9</v>
      </c>
      <c r="I14">
        <v>98.9</v>
      </c>
      <c r="J14">
        <v>96.5</v>
      </c>
      <c r="K14">
        <v>0.44</v>
      </c>
      <c r="L14">
        <v>0.64</v>
      </c>
    </row>
    <row r="15" spans="1:12" x14ac:dyDescent="0.25">
      <c r="A15" s="1" t="s">
        <v>602</v>
      </c>
      <c r="B15" s="1" t="s">
        <v>603</v>
      </c>
      <c r="C15" s="1" t="s">
        <v>604</v>
      </c>
      <c r="D15" s="1" t="s">
        <v>605</v>
      </c>
      <c r="E15" s="1" t="s">
        <v>606</v>
      </c>
      <c r="F15">
        <v>1.84</v>
      </c>
      <c r="G15">
        <v>74.709999999999994</v>
      </c>
      <c r="H15">
        <v>94.9</v>
      </c>
      <c r="I15">
        <v>63.9</v>
      </c>
      <c r="J15">
        <v>35</v>
      </c>
      <c r="K15">
        <v>1.1100000000000001</v>
      </c>
      <c r="L15">
        <v>1.1499999999999999</v>
      </c>
    </row>
    <row r="16" spans="1:12" x14ac:dyDescent="0.25">
      <c r="A16" s="1"/>
      <c r="B16" s="1"/>
      <c r="C16" s="1"/>
      <c r="D16" s="1"/>
      <c r="E16" s="1" t="s">
        <v>671</v>
      </c>
    </row>
    <row r="17" spans="1:12" x14ac:dyDescent="0.25">
      <c r="A17" s="1" t="s">
        <v>607</v>
      </c>
      <c r="B17" s="1" t="s">
        <v>608</v>
      </c>
      <c r="C17" s="1" t="s">
        <v>609</v>
      </c>
      <c r="D17" s="1" t="s">
        <v>610</v>
      </c>
      <c r="E17" s="1" t="s">
        <v>611</v>
      </c>
      <c r="F17">
        <v>2.85</v>
      </c>
      <c r="G17">
        <v>105.23</v>
      </c>
      <c r="H17">
        <v>98.9</v>
      </c>
      <c r="I17">
        <v>98.3</v>
      </c>
      <c r="J17">
        <v>95.1</v>
      </c>
      <c r="K17">
        <v>0.45</v>
      </c>
      <c r="L17">
        <v>0.65</v>
      </c>
    </row>
    <row r="18" spans="1:12" x14ac:dyDescent="0.25">
      <c r="A18" s="1" t="s">
        <v>607</v>
      </c>
      <c r="B18" s="1" t="s">
        <v>608</v>
      </c>
      <c r="C18" s="1" t="s">
        <v>609</v>
      </c>
      <c r="D18" s="1" t="s">
        <v>610</v>
      </c>
      <c r="E18" s="1" t="s">
        <v>38</v>
      </c>
      <c r="F18">
        <v>8.7200000000000006</v>
      </c>
      <c r="G18">
        <v>105.94</v>
      </c>
      <c r="H18">
        <v>64.400000000000006</v>
      </c>
      <c r="I18">
        <v>37.700000000000003</v>
      </c>
      <c r="J18">
        <v>25.6</v>
      </c>
      <c r="K18">
        <v>1.1299999999999999</v>
      </c>
      <c r="L18">
        <v>1.1599999999999999</v>
      </c>
    </row>
    <row r="19" spans="1:12" x14ac:dyDescent="0.25">
      <c r="A19" s="1" t="s">
        <v>612</v>
      </c>
      <c r="B19" s="1" t="s">
        <v>613</v>
      </c>
      <c r="C19" s="1" t="s">
        <v>614</v>
      </c>
      <c r="D19" s="1" t="s">
        <v>615</v>
      </c>
      <c r="E19" s="1" t="s">
        <v>38</v>
      </c>
      <c r="F19">
        <v>7.31</v>
      </c>
      <c r="G19">
        <v>102.9</v>
      </c>
      <c r="H19">
        <v>67.3</v>
      </c>
      <c r="I19">
        <v>40.6</v>
      </c>
      <c r="J19">
        <v>30.5</v>
      </c>
      <c r="K19">
        <v>1.06</v>
      </c>
      <c r="L19">
        <v>1.1399999999999999</v>
      </c>
    </row>
    <row r="20" spans="1:12" x14ac:dyDescent="0.25">
      <c r="A20" s="1" t="s">
        <v>616</v>
      </c>
      <c r="B20" s="1" t="s">
        <v>617</v>
      </c>
      <c r="C20" s="1" t="s">
        <v>618</v>
      </c>
      <c r="D20" s="1" t="s">
        <v>619</v>
      </c>
      <c r="E20" s="1" t="s">
        <v>38</v>
      </c>
      <c r="F20">
        <v>11.65</v>
      </c>
      <c r="G20">
        <v>97.71</v>
      </c>
      <c r="H20">
        <v>70.5</v>
      </c>
      <c r="I20">
        <v>41.1</v>
      </c>
      <c r="J20">
        <v>32</v>
      </c>
      <c r="K20">
        <v>1.08</v>
      </c>
      <c r="L20">
        <v>1.18</v>
      </c>
    </row>
    <row r="21" spans="1:12" x14ac:dyDescent="0.25">
      <c r="A21" s="1" t="s">
        <v>620</v>
      </c>
      <c r="B21" s="1" t="s">
        <v>621</v>
      </c>
      <c r="C21" s="1" t="s">
        <v>622</v>
      </c>
      <c r="D21" s="1" t="s">
        <v>623</v>
      </c>
      <c r="E21" s="1" t="s">
        <v>38</v>
      </c>
      <c r="F21">
        <v>12.48</v>
      </c>
      <c r="G21">
        <v>104.64</v>
      </c>
      <c r="H21">
        <v>69.8</v>
      </c>
      <c r="I21">
        <v>38.5</v>
      </c>
      <c r="J21">
        <v>26.4</v>
      </c>
      <c r="K21">
        <v>1.1000000000000001</v>
      </c>
      <c r="L21">
        <v>1.1299999999999999</v>
      </c>
    </row>
    <row r="22" spans="1:12" x14ac:dyDescent="0.25">
      <c r="A22" s="1"/>
      <c r="B22" s="1"/>
      <c r="C22" s="1"/>
      <c r="D22" s="1"/>
      <c r="E22" s="1" t="s">
        <v>672</v>
      </c>
    </row>
    <row r="23" spans="1:12" x14ac:dyDescent="0.25">
      <c r="A23" s="1" t="s">
        <v>624</v>
      </c>
      <c r="B23" s="1" t="s">
        <v>625</v>
      </c>
      <c r="C23" s="1" t="s">
        <v>626</v>
      </c>
      <c r="D23" s="1" t="s">
        <v>627</v>
      </c>
      <c r="E23" s="1" t="s">
        <v>628</v>
      </c>
      <c r="F23">
        <v>2.7</v>
      </c>
      <c r="G23">
        <v>86.24</v>
      </c>
      <c r="H23">
        <v>92.5</v>
      </c>
      <c r="I23">
        <v>48.3</v>
      </c>
      <c r="J23">
        <v>29</v>
      </c>
      <c r="K23">
        <v>1.1200000000000001</v>
      </c>
      <c r="L23">
        <v>1.1299999999999999</v>
      </c>
    </row>
    <row r="24" spans="1:12" x14ac:dyDescent="0.25">
      <c r="A24" s="1" t="s">
        <v>629</v>
      </c>
      <c r="B24" s="1" t="s">
        <v>630</v>
      </c>
      <c r="C24" s="1" t="s">
        <v>631</v>
      </c>
      <c r="D24" s="1" t="s">
        <v>632</v>
      </c>
      <c r="E24" s="1" t="s">
        <v>633</v>
      </c>
      <c r="F24">
        <v>1.28</v>
      </c>
      <c r="G24">
        <v>97.56</v>
      </c>
      <c r="H24">
        <v>100</v>
      </c>
      <c r="I24">
        <v>99.9</v>
      </c>
      <c r="J24">
        <v>99</v>
      </c>
      <c r="K24">
        <v>0.48</v>
      </c>
      <c r="L24">
        <v>0.69</v>
      </c>
    </row>
    <row r="25" spans="1:12" x14ac:dyDescent="0.25">
      <c r="A25" s="1" t="s">
        <v>629</v>
      </c>
      <c r="B25" s="1" t="s">
        <v>630</v>
      </c>
      <c r="C25" s="1" t="s">
        <v>631</v>
      </c>
      <c r="D25" s="1" t="s">
        <v>632</v>
      </c>
      <c r="E25" s="1" t="s">
        <v>633</v>
      </c>
      <c r="F25">
        <v>5.2</v>
      </c>
      <c r="G25">
        <v>96.14</v>
      </c>
      <c r="H25">
        <v>94.7</v>
      </c>
      <c r="I25">
        <v>63.5</v>
      </c>
      <c r="J25">
        <v>51</v>
      </c>
      <c r="K25">
        <v>0.76</v>
      </c>
      <c r="L25">
        <v>0.9</v>
      </c>
    </row>
    <row r="26" spans="1:12" x14ac:dyDescent="0.25">
      <c r="A26" s="1" t="s">
        <v>634</v>
      </c>
      <c r="B26" s="1" t="s">
        <v>635</v>
      </c>
      <c r="C26" s="1" t="s">
        <v>636</v>
      </c>
      <c r="D26" s="1" t="s">
        <v>637</v>
      </c>
      <c r="E26" s="1" t="s">
        <v>152</v>
      </c>
      <c r="F26">
        <v>1.67</v>
      </c>
      <c r="G26">
        <v>86.48</v>
      </c>
      <c r="H26">
        <v>98.8</v>
      </c>
      <c r="I26">
        <v>72.5</v>
      </c>
      <c r="J26">
        <v>48.2</v>
      </c>
      <c r="K26">
        <v>0.82</v>
      </c>
      <c r="L26">
        <v>0.92</v>
      </c>
    </row>
    <row r="27" spans="1:12" x14ac:dyDescent="0.25">
      <c r="A27" s="1" t="s">
        <v>638</v>
      </c>
      <c r="B27" s="1" t="s">
        <v>639</v>
      </c>
      <c r="C27" s="1" t="s">
        <v>640</v>
      </c>
      <c r="D27" s="1" t="s">
        <v>641</v>
      </c>
      <c r="E27" s="1" t="s">
        <v>642</v>
      </c>
      <c r="F27">
        <v>3.16</v>
      </c>
      <c r="G27">
        <v>86.3</v>
      </c>
      <c r="H27">
        <v>100</v>
      </c>
      <c r="I27">
        <v>100</v>
      </c>
      <c r="J27">
        <v>98.6</v>
      </c>
      <c r="K27">
        <v>0.54</v>
      </c>
      <c r="L27">
        <v>0.78</v>
      </c>
    </row>
    <row r="28" spans="1:12" x14ac:dyDescent="0.25">
      <c r="A28" s="1" t="s">
        <v>643</v>
      </c>
      <c r="B28" s="1" t="s">
        <v>644</v>
      </c>
      <c r="C28" s="1" t="s">
        <v>636</v>
      </c>
      <c r="D28" s="1" t="s">
        <v>645</v>
      </c>
      <c r="E28" s="1" t="s">
        <v>152</v>
      </c>
      <c r="F28">
        <v>0.76</v>
      </c>
      <c r="G28">
        <v>91.21</v>
      </c>
      <c r="H28">
        <v>99</v>
      </c>
      <c r="I28">
        <v>71.2</v>
      </c>
      <c r="J28">
        <v>41.4</v>
      </c>
      <c r="K28">
        <v>0.82</v>
      </c>
      <c r="L28">
        <v>0.88</v>
      </c>
    </row>
    <row r="29" spans="1:12" x14ac:dyDescent="0.25">
      <c r="A29" s="1" t="s">
        <v>646</v>
      </c>
      <c r="B29" s="1" t="s">
        <v>647</v>
      </c>
      <c r="C29" s="1" t="s">
        <v>648</v>
      </c>
      <c r="D29" s="1" t="s">
        <v>649</v>
      </c>
      <c r="E29" s="1" t="s">
        <v>253</v>
      </c>
      <c r="F29">
        <v>1.98</v>
      </c>
      <c r="G29">
        <v>98.01</v>
      </c>
      <c r="H29">
        <v>99.6</v>
      </c>
      <c r="I29">
        <v>74.2</v>
      </c>
      <c r="J29">
        <v>47.5</v>
      </c>
      <c r="K29">
        <v>0.72</v>
      </c>
      <c r="L29">
        <v>0.8</v>
      </c>
    </row>
    <row r="30" spans="1:12" x14ac:dyDescent="0.25">
      <c r="A30" s="1" t="s">
        <v>650</v>
      </c>
      <c r="B30" s="1" t="s">
        <v>651</v>
      </c>
      <c r="C30" s="1" t="s">
        <v>652</v>
      </c>
      <c r="D30" s="1" t="s">
        <v>653</v>
      </c>
      <c r="E30" s="1" t="s">
        <v>654</v>
      </c>
      <c r="F30">
        <v>1.35</v>
      </c>
      <c r="G30">
        <v>96.61</v>
      </c>
      <c r="H30">
        <v>78.2</v>
      </c>
      <c r="I30">
        <v>40.9</v>
      </c>
      <c r="J30">
        <v>29.1</v>
      </c>
      <c r="K30">
        <v>1.1000000000000001</v>
      </c>
      <c r="L30">
        <v>1.1499999999999999</v>
      </c>
    </row>
    <row r="31" spans="1:12" x14ac:dyDescent="0.25">
      <c r="A31" s="1" t="s">
        <v>655</v>
      </c>
      <c r="B31" s="1" t="s">
        <v>656</v>
      </c>
      <c r="C31" s="1" t="s">
        <v>657</v>
      </c>
      <c r="D31" s="1" t="s">
        <v>658</v>
      </c>
      <c r="E31" s="1" t="s">
        <v>659</v>
      </c>
      <c r="F31">
        <v>14.02</v>
      </c>
      <c r="G31">
        <v>98.2</v>
      </c>
      <c r="H31">
        <v>100</v>
      </c>
      <c r="I31">
        <v>99.8</v>
      </c>
      <c r="J31">
        <v>98.9</v>
      </c>
      <c r="K31">
        <v>0.47</v>
      </c>
      <c r="L31">
        <v>0.69</v>
      </c>
    </row>
    <row r="32" spans="1:12" x14ac:dyDescent="0.25">
      <c r="A32" s="1" t="s">
        <v>655</v>
      </c>
      <c r="B32" s="1" t="s">
        <v>656</v>
      </c>
      <c r="C32" s="1" t="s">
        <v>657</v>
      </c>
      <c r="D32" s="1" t="s">
        <v>658</v>
      </c>
      <c r="E32" s="1" t="s">
        <v>659</v>
      </c>
      <c r="F32">
        <v>1.28</v>
      </c>
      <c r="G32">
        <v>125</v>
      </c>
      <c r="H32">
        <v>100</v>
      </c>
      <c r="I32">
        <v>100</v>
      </c>
      <c r="J32">
        <v>99.9</v>
      </c>
      <c r="K32">
        <v>0.37</v>
      </c>
      <c r="L32">
        <v>0.54</v>
      </c>
    </row>
    <row r="33" spans="1:12" x14ac:dyDescent="0.25">
      <c r="A33" s="1" t="s">
        <v>655</v>
      </c>
      <c r="B33" s="1" t="s">
        <v>656</v>
      </c>
      <c r="C33" s="1" t="s">
        <v>657</v>
      </c>
      <c r="D33" s="1" t="s">
        <v>658</v>
      </c>
      <c r="E33" s="1" t="s">
        <v>660</v>
      </c>
      <c r="F33">
        <v>3.33</v>
      </c>
      <c r="G33">
        <v>100.15</v>
      </c>
      <c r="H33">
        <v>100</v>
      </c>
      <c r="I33">
        <v>80.400000000000006</v>
      </c>
      <c r="J33">
        <v>28.1</v>
      </c>
      <c r="K33">
        <v>0.8</v>
      </c>
      <c r="L33">
        <v>0.76</v>
      </c>
    </row>
    <row r="34" spans="1:12" x14ac:dyDescent="0.25">
      <c r="A34" s="1" t="s">
        <v>655</v>
      </c>
      <c r="B34" s="1" t="s">
        <v>656</v>
      </c>
      <c r="C34" s="1" t="s">
        <v>657</v>
      </c>
      <c r="D34" s="1" t="s">
        <v>658</v>
      </c>
      <c r="E34" s="1" t="s">
        <v>661</v>
      </c>
      <c r="F34">
        <v>4.37</v>
      </c>
      <c r="G34">
        <v>109.85</v>
      </c>
      <c r="H34">
        <v>99.9</v>
      </c>
      <c r="I34">
        <v>95.9</v>
      </c>
      <c r="J34">
        <v>68.3</v>
      </c>
      <c r="K34">
        <v>0.51</v>
      </c>
      <c r="L34">
        <v>0.63</v>
      </c>
    </row>
    <row r="35" spans="1:12" x14ac:dyDescent="0.25">
      <c r="A35" s="1" t="s">
        <v>655</v>
      </c>
      <c r="B35" s="1" t="s">
        <v>656</v>
      </c>
      <c r="C35" s="1" t="s">
        <v>657</v>
      </c>
      <c r="D35" s="1" t="s">
        <v>658</v>
      </c>
      <c r="E35" s="1" t="s">
        <v>661</v>
      </c>
      <c r="F35">
        <v>1.6</v>
      </c>
      <c r="G35">
        <v>125</v>
      </c>
      <c r="H35">
        <v>100</v>
      </c>
      <c r="I35">
        <v>99.8</v>
      </c>
      <c r="J35">
        <v>98</v>
      </c>
      <c r="K35">
        <v>0.37</v>
      </c>
      <c r="L35">
        <v>0.54</v>
      </c>
    </row>
    <row r="36" spans="1:12" x14ac:dyDescent="0.25">
      <c r="A36" s="1" t="s">
        <v>655</v>
      </c>
      <c r="B36" s="1" t="s">
        <v>656</v>
      </c>
      <c r="C36" s="1" t="s">
        <v>657</v>
      </c>
      <c r="D36" s="1" t="s">
        <v>658</v>
      </c>
      <c r="E36" s="1" t="s">
        <v>661</v>
      </c>
      <c r="F36">
        <v>1.44</v>
      </c>
      <c r="G36">
        <v>100.36</v>
      </c>
      <c r="H36">
        <v>100</v>
      </c>
      <c r="I36">
        <v>100</v>
      </c>
      <c r="J36">
        <v>98.9</v>
      </c>
      <c r="K36">
        <v>0.46</v>
      </c>
      <c r="L36">
        <v>0.67</v>
      </c>
    </row>
    <row r="37" spans="1:12" x14ac:dyDescent="0.25">
      <c r="A37" s="1" t="s">
        <v>662</v>
      </c>
      <c r="B37" s="1" t="s">
        <v>663</v>
      </c>
      <c r="C37" s="1" t="s">
        <v>664</v>
      </c>
      <c r="D37" s="1" t="s">
        <v>665</v>
      </c>
      <c r="E37" s="1" t="s">
        <v>666</v>
      </c>
      <c r="F37">
        <v>0.74</v>
      </c>
      <c r="G37">
        <v>95.1</v>
      </c>
      <c r="H37">
        <v>99</v>
      </c>
      <c r="I37">
        <v>74.099999999999994</v>
      </c>
      <c r="J37">
        <v>45</v>
      </c>
      <c r="K37">
        <v>0.75</v>
      </c>
      <c r="L37">
        <v>0.83</v>
      </c>
    </row>
    <row r="38" spans="1:12" x14ac:dyDescent="0.25">
      <c r="A38" s="1" t="s">
        <v>667</v>
      </c>
      <c r="B38" s="1" t="s">
        <v>668</v>
      </c>
      <c r="C38" s="1" t="s">
        <v>669</v>
      </c>
      <c r="D38" s="1" t="s">
        <v>658</v>
      </c>
      <c r="E38" s="1" t="s">
        <v>43</v>
      </c>
      <c r="F38">
        <v>0.97</v>
      </c>
      <c r="G38">
        <v>95.84</v>
      </c>
      <c r="H38">
        <v>98</v>
      </c>
      <c r="I38">
        <v>74.900000000000006</v>
      </c>
      <c r="J38">
        <v>47</v>
      </c>
      <c r="K38">
        <v>0.74</v>
      </c>
      <c r="L38">
        <v>0.82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7017-63E0-4FDC-82BC-94BE12684F69}">
  <dimension ref="A1:L77"/>
  <sheetViews>
    <sheetView workbookViewId="0"/>
  </sheetViews>
  <sheetFormatPr defaultRowHeight="15" x14ac:dyDescent="0.25"/>
  <cols>
    <col min="1" max="1" width="49.140625" bestFit="1" customWidth="1"/>
    <col min="2" max="2" width="25.5703125" bestFit="1" customWidth="1"/>
    <col min="3" max="3" width="36.28515625" bestFit="1" customWidth="1"/>
    <col min="4" max="4" width="18.42578125" bestFit="1" customWidth="1"/>
    <col min="5" max="5" width="36.85546875" bestFit="1" customWidth="1"/>
    <col min="6" max="6" width="7.7109375" bestFit="1" customWidth="1"/>
    <col min="7" max="7" width="7" bestFit="1" customWidth="1"/>
    <col min="8" max="8" width="11.5703125" bestFit="1" customWidth="1"/>
    <col min="9" max="10" width="13.28515625" bestFit="1" customWidth="1"/>
    <col min="11" max="12" width="26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/>
      <c r="B2" s="1"/>
      <c r="C2" s="1"/>
      <c r="D2" s="1"/>
      <c r="E2" s="1" t="s">
        <v>64</v>
      </c>
    </row>
    <row r="3" spans="1:12" x14ac:dyDescent="0.25">
      <c r="A3" s="1" t="s">
        <v>65</v>
      </c>
      <c r="B3" s="1" t="s">
        <v>66</v>
      </c>
      <c r="C3" s="1" t="s">
        <v>67</v>
      </c>
      <c r="D3" s="1" t="s">
        <v>68</v>
      </c>
      <c r="E3" s="1" t="s">
        <v>69</v>
      </c>
      <c r="F3">
        <v>1.02</v>
      </c>
      <c r="G3">
        <v>92.48</v>
      </c>
      <c r="H3">
        <v>99.7</v>
      </c>
      <c r="I3">
        <v>71.900000000000006</v>
      </c>
      <c r="J3">
        <v>46.2</v>
      </c>
      <c r="K3">
        <v>0.78</v>
      </c>
      <c r="L3">
        <v>0.86</v>
      </c>
    </row>
    <row r="4" spans="1:12" x14ac:dyDescent="0.25">
      <c r="A4" s="1" t="s">
        <v>65</v>
      </c>
      <c r="B4" s="1" t="s">
        <v>66</v>
      </c>
      <c r="C4" s="1" t="s">
        <v>67</v>
      </c>
      <c r="D4" s="1" t="s">
        <v>68</v>
      </c>
      <c r="E4" s="1" t="s">
        <v>70</v>
      </c>
      <c r="F4">
        <v>1.1399999999999999</v>
      </c>
      <c r="G4">
        <v>93.48</v>
      </c>
      <c r="H4">
        <v>94.8</v>
      </c>
      <c r="I4">
        <v>55</v>
      </c>
      <c r="J4">
        <v>35.200000000000003</v>
      </c>
      <c r="K4">
        <v>0.93</v>
      </c>
      <c r="L4">
        <v>0.98</v>
      </c>
    </row>
    <row r="5" spans="1:12" x14ac:dyDescent="0.25">
      <c r="A5" s="1" t="s">
        <v>71</v>
      </c>
      <c r="B5" s="1" t="s">
        <v>72</v>
      </c>
      <c r="C5" s="1" t="s">
        <v>73</v>
      </c>
      <c r="D5" s="1" t="s">
        <v>74</v>
      </c>
      <c r="E5" s="1" t="s">
        <v>75</v>
      </c>
      <c r="F5">
        <v>1.31</v>
      </c>
      <c r="G5">
        <v>83.34</v>
      </c>
      <c r="H5">
        <v>95.1</v>
      </c>
      <c r="I5">
        <v>46.1</v>
      </c>
      <c r="J5">
        <v>28.5</v>
      </c>
      <c r="K5">
        <v>1.17</v>
      </c>
      <c r="L5">
        <v>1.18</v>
      </c>
    </row>
    <row r="6" spans="1:12" x14ac:dyDescent="0.25">
      <c r="A6" s="1"/>
      <c r="B6" s="1"/>
      <c r="C6" s="1"/>
      <c r="D6" s="1"/>
      <c r="E6" s="1" t="s">
        <v>76</v>
      </c>
    </row>
    <row r="7" spans="1:12" x14ac:dyDescent="0.25">
      <c r="A7" s="1" t="s">
        <v>77</v>
      </c>
      <c r="B7" s="1" t="s">
        <v>78</v>
      </c>
      <c r="C7" s="1" t="s">
        <v>79</v>
      </c>
      <c r="D7" s="1" t="s">
        <v>80</v>
      </c>
      <c r="E7" s="1" t="s">
        <v>81</v>
      </c>
      <c r="F7">
        <v>2.72</v>
      </c>
      <c r="G7">
        <v>88.33</v>
      </c>
      <c r="H7">
        <v>66.3</v>
      </c>
      <c r="I7">
        <v>34.799999999999997</v>
      </c>
      <c r="J7">
        <v>23.5</v>
      </c>
      <c r="K7">
        <v>1.41</v>
      </c>
      <c r="L7">
        <v>1.41</v>
      </c>
    </row>
    <row r="8" spans="1:12" x14ac:dyDescent="0.25">
      <c r="A8" s="1" t="s">
        <v>82</v>
      </c>
      <c r="B8" s="1" t="s">
        <v>83</v>
      </c>
      <c r="C8" s="1" t="s">
        <v>79</v>
      </c>
      <c r="D8" s="1" t="s">
        <v>80</v>
      </c>
      <c r="E8" s="1" t="s">
        <v>81</v>
      </c>
      <c r="F8">
        <v>2.5299999999999998</v>
      </c>
      <c r="G8">
        <v>90.35</v>
      </c>
      <c r="H8">
        <v>99.9</v>
      </c>
      <c r="I8">
        <v>98.6</v>
      </c>
      <c r="J8">
        <v>90.9</v>
      </c>
      <c r="K8">
        <v>0.54</v>
      </c>
      <c r="L8">
        <v>0.75</v>
      </c>
    </row>
    <row r="9" spans="1:12" x14ac:dyDescent="0.25">
      <c r="A9" s="1" t="s">
        <v>84</v>
      </c>
      <c r="B9" s="1" t="s">
        <v>85</v>
      </c>
      <c r="C9" s="1" t="s">
        <v>86</v>
      </c>
      <c r="D9" s="1" t="s">
        <v>87</v>
      </c>
      <c r="E9" s="1" t="s">
        <v>33</v>
      </c>
      <c r="F9">
        <v>5.09</v>
      </c>
      <c r="G9">
        <v>88.94</v>
      </c>
      <c r="H9">
        <v>78.3</v>
      </c>
      <c r="I9">
        <v>47.6</v>
      </c>
      <c r="J9">
        <v>31.3</v>
      </c>
      <c r="K9">
        <v>1.1200000000000001</v>
      </c>
      <c r="L9">
        <v>1.17</v>
      </c>
    </row>
    <row r="10" spans="1:12" x14ac:dyDescent="0.25">
      <c r="A10" s="1"/>
      <c r="B10" s="1"/>
      <c r="C10" s="1"/>
      <c r="D10" s="1"/>
      <c r="E10" s="1" t="s">
        <v>88</v>
      </c>
    </row>
    <row r="11" spans="1:12" x14ac:dyDescent="0.25">
      <c r="A11" s="1" t="s">
        <v>89</v>
      </c>
      <c r="B11" s="1" t="s">
        <v>90</v>
      </c>
      <c r="C11" s="1" t="s">
        <v>91</v>
      </c>
      <c r="D11" s="1" t="s">
        <v>92</v>
      </c>
      <c r="E11" s="1" t="s">
        <v>93</v>
      </c>
      <c r="F11">
        <v>2.2400000000000002</v>
      </c>
      <c r="G11">
        <v>84.85</v>
      </c>
      <c r="H11">
        <v>91.2</v>
      </c>
      <c r="I11">
        <v>57.2</v>
      </c>
      <c r="J11">
        <v>37.799999999999997</v>
      </c>
      <c r="K11">
        <v>1</v>
      </c>
      <c r="L11">
        <v>1.08</v>
      </c>
    </row>
    <row r="12" spans="1:12" x14ac:dyDescent="0.25">
      <c r="A12" s="1"/>
      <c r="B12" s="1"/>
      <c r="C12" s="1"/>
      <c r="D12" s="1"/>
      <c r="E12" s="1" t="s">
        <v>94</v>
      </c>
    </row>
    <row r="13" spans="1:12" x14ac:dyDescent="0.25">
      <c r="A13" s="1" t="s">
        <v>95</v>
      </c>
      <c r="B13" s="1" t="s">
        <v>96</v>
      </c>
      <c r="C13" s="1" t="s">
        <v>97</v>
      </c>
      <c r="D13" s="1" t="s">
        <v>98</v>
      </c>
      <c r="E13" s="1" t="s">
        <v>99</v>
      </c>
      <c r="F13">
        <v>2.2799999999999998</v>
      </c>
      <c r="G13">
        <v>87.6</v>
      </c>
      <c r="H13">
        <v>89.9</v>
      </c>
      <c r="I13">
        <v>51.7</v>
      </c>
      <c r="J13">
        <v>33.200000000000003</v>
      </c>
      <c r="K13">
        <v>1.05</v>
      </c>
      <c r="L13">
        <v>1.0900000000000001</v>
      </c>
    </row>
    <row r="14" spans="1:12" x14ac:dyDescent="0.25">
      <c r="A14" s="1"/>
      <c r="B14" s="1"/>
      <c r="C14" s="1"/>
      <c r="D14" s="1"/>
      <c r="E14" s="1" t="s">
        <v>100</v>
      </c>
    </row>
    <row r="15" spans="1:12" x14ac:dyDescent="0.25">
      <c r="A15" s="1" t="s">
        <v>101</v>
      </c>
      <c r="B15" s="1" t="s">
        <v>102</v>
      </c>
      <c r="C15" s="1" t="s">
        <v>103</v>
      </c>
      <c r="D15" s="1" t="s">
        <v>104</v>
      </c>
      <c r="E15" s="1" t="s">
        <v>99</v>
      </c>
      <c r="F15">
        <v>1.05</v>
      </c>
      <c r="G15">
        <v>93.18</v>
      </c>
      <c r="H15">
        <v>100</v>
      </c>
      <c r="I15">
        <v>99.7</v>
      </c>
      <c r="J15">
        <v>92.1</v>
      </c>
      <c r="K15">
        <v>0.52</v>
      </c>
      <c r="L15">
        <v>0.73</v>
      </c>
    </row>
    <row r="16" spans="1:12" x14ac:dyDescent="0.25">
      <c r="A16" s="1" t="s">
        <v>105</v>
      </c>
      <c r="B16" s="1" t="s">
        <v>106</v>
      </c>
      <c r="C16" s="1" t="s">
        <v>103</v>
      </c>
      <c r="D16" s="1" t="s">
        <v>104</v>
      </c>
      <c r="E16" s="1" t="s">
        <v>99</v>
      </c>
      <c r="F16">
        <v>1.21</v>
      </c>
      <c r="G16">
        <v>94.96</v>
      </c>
      <c r="H16">
        <v>90.5</v>
      </c>
      <c r="I16">
        <v>41.6</v>
      </c>
      <c r="J16">
        <v>23.9</v>
      </c>
      <c r="K16">
        <v>1.1299999999999999</v>
      </c>
      <c r="L16">
        <v>1.0900000000000001</v>
      </c>
    </row>
    <row r="17" spans="1:12" x14ac:dyDescent="0.25">
      <c r="A17" s="1" t="s">
        <v>107</v>
      </c>
      <c r="B17" s="1" t="s">
        <v>108</v>
      </c>
      <c r="C17" s="1" t="s">
        <v>109</v>
      </c>
      <c r="D17" s="1" t="s">
        <v>104</v>
      </c>
      <c r="E17" s="1" t="s">
        <v>110</v>
      </c>
      <c r="F17">
        <v>1.1399999999999999</v>
      </c>
      <c r="G17">
        <v>91.95</v>
      </c>
      <c r="H17">
        <v>80.5</v>
      </c>
      <c r="I17">
        <v>39.6</v>
      </c>
      <c r="J17">
        <v>23.3</v>
      </c>
      <c r="K17">
        <v>1.24</v>
      </c>
      <c r="L17">
        <v>1.2</v>
      </c>
    </row>
    <row r="18" spans="1:12" x14ac:dyDescent="0.25">
      <c r="A18" s="1" t="s">
        <v>107</v>
      </c>
      <c r="B18" s="1" t="s">
        <v>108</v>
      </c>
      <c r="C18" s="1" t="s">
        <v>109</v>
      </c>
      <c r="D18" s="1" t="s">
        <v>104</v>
      </c>
      <c r="E18" s="1" t="s">
        <v>111</v>
      </c>
      <c r="F18">
        <v>1.18</v>
      </c>
      <c r="G18">
        <v>90.3</v>
      </c>
      <c r="H18">
        <v>96.2</v>
      </c>
      <c r="I18">
        <v>39.9</v>
      </c>
      <c r="J18">
        <v>22.5</v>
      </c>
      <c r="K18">
        <v>1.2</v>
      </c>
      <c r="L18">
        <v>1.1399999999999999</v>
      </c>
    </row>
    <row r="19" spans="1:12" x14ac:dyDescent="0.25">
      <c r="A19" s="1"/>
      <c r="B19" s="1"/>
      <c r="C19" s="1"/>
      <c r="D19" s="1"/>
      <c r="E19" s="1" t="s">
        <v>112</v>
      </c>
    </row>
    <row r="20" spans="1:12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>
        <v>1.17</v>
      </c>
      <c r="G20">
        <v>95.85</v>
      </c>
      <c r="H20">
        <v>90.2</v>
      </c>
      <c r="I20">
        <v>46.2</v>
      </c>
      <c r="J20">
        <v>27.2</v>
      </c>
      <c r="K20">
        <v>1.05</v>
      </c>
      <c r="L20">
        <v>1.04</v>
      </c>
    </row>
    <row r="21" spans="1:12" x14ac:dyDescent="0.25">
      <c r="A21" s="1"/>
      <c r="B21" s="1"/>
      <c r="C21" s="1"/>
      <c r="D21" s="1"/>
      <c r="E21" s="1" t="s">
        <v>118</v>
      </c>
    </row>
    <row r="22" spans="1:12" x14ac:dyDescent="0.25">
      <c r="A22" s="1" t="s">
        <v>119</v>
      </c>
      <c r="B22" s="1" t="s">
        <v>120</v>
      </c>
      <c r="C22" s="1" t="s">
        <v>121</v>
      </c>
      <c r="D22" s="1" t="s">
        <v>122</v>
      </c>
      <c r="E22" s="1" t="s">
        <v>123</v>
      </c>
      <c r="F22">
        <v>12.19</v>
      </c>
      <c r="G22">
        <v>101</v>
      </c>
      <c r="H22">
        <v>80.7</v>
      </c>
      <c r="I22">
        <v>67.900000000000006</v>
      </c>
      <c r="J22">
        <v>48.5</v>
      </c>
      <c r="K22">
        <v>0.74</v>
      </c>
      <c r="L22">
        <v>0.87</v>
      </c>
    </row>
    <row r="23" spans="1:12" x14ac:dyDescent="0.25">
      <c r="A23" s="1" t="s">
        <v>124</v>
      </c>
      <c r="B23" s="1" t="s">
        <v>125</v>
      </c>
      <c r="C23" s="1" t="s">
        <v>126</v>
      </c>
      <c r="D23" s="1" t="s">
        <v>127</v>
      </c>
      <c r="E23" s="1" t="s">
        <v>128</v>
      </c>
      <c r="F23">
        <v>11.61</v>
      </c>
      <c r="G23">
        <v>99.04</v>
      </c>
      <c r="H23">
        <v>59.8</v>
      </c>
      <c r="I23">
        <v>30.2</v>
      </c>
      <c r="J23">
        <v>21.6</v>
      </c>
      <c r="K23">
        <v>1.38</v>
      </c>
      <c r="L23">
        <v>1.38</v>
      </c>
    </row>
    <row r="24" spans="1:12" x14ac:dyDescent="0.25">
      <c r="A24" s="1" t="s">
        <v>129</v>
      </c>
      <c r="B24" s="1" t="s">
        <v>130</v>
      </c>
      <c r="C24" s="1" t="s">
        <v>131</v>
      </c>
      <c r="D24" s="1" t="s">
        <v>132</v>
      </c>
      <c r="E24" s="1" t="s">
        <v>133</v>
      </c>
      <c r="F24">
        <v>22.3</v>
      </c>
      <c r="G24">
        <v>98.85</v>
      </c>
      <c r="H24">
        <v>68.2</v>
      </c>
      <c r="I24">
        <v>35.4</v>
      </c>
      <c r="J24">
        <v>25</v>
      </c>
      <c r="K24">
        <v>1.22</v>
      </c>
      <c r="L24">
        <v>1.24</v>
      </c>
    </row>
    <row r="25" spans="1:12" x14ac:dyDescent="0.25">
      <c r="A25" s="1" t="s">
        <v>134</v>
      </c>
      <c r="B25" s="1" t="s">
        <v>135</v>
      </c>
      <c r="C25" s="1" t="s">
        <v>136</v>
      </c>
      <c r="D25" s="1" t="s">
        <v>137</v>
      </c>
      <c r="E25" s="1" t="s">
        <v>138</v>
      </c>
      <c r="F25">
        <v>22.25</v>
      </c>
      <c r="G25">
        <v>96.01</v>
      </c>
      <c r="H25">
        <v>81.5</v>
      </c>
      <c r="I25">
        <v>35.6</v>
      </c>
      <c r="J25">
        <v>22.9</v>
      </c>
      <c r="K25">
        <v>1.23</v>
      </c>
      <c r="L25">
        <v>1.19</v>
      </c>
    </row>
    <row r="26" spans="1:12" x14ac:dyDescent="0.25">
      <c r="A26" s="1" t="s">
        <v>139</v>
      </c>
      <c r="B26" s="1" t="s">
        <v>140</v>
      </c>
      <c r="C26" s="1" t="s">
        <v>141</v>
      </c>
      <c r="D26" s="1" t="s">
        <v>132</v>
      </c>
      <c r="E26" s="1" t="s">
        <v>142</v>
      </c>
      <c r="F26">
        <v>10.47</v>
      </c>
      <c r="G26">
        <v>87.65</v>
      </c>
      <c r="H26">
        <v>86.7</v>
      </c>
      <c r="I26">
        <v>62</v>
      </c>
      <c r="J26">
        <v>53.9</v>
      </c>
      <c r="K26">
        <v>0.83</v>
      </c>
      <c r="L26">
        <v>1.03</v>
      </c>
    </row>
    <row r="27" spans="1:12" x14ac:dyDescent="0.25">
      <c r="A27" s="1" t="s">
        <v>143</v>
      </c>
      <c r="B27" s="1" t="s">
        <v>144</v>
      </c>
      <c r="C27" s="1" t="s">
        <v>145</v>
      </c>
      <c r="D27" s="1" t="s">
        <v>146</v>
      </c>
      <c r="E27" s="1" t="s">
        <v>33</v>
      </c>
      <c r="F27">
        <v>12.75</v>
      </c>
      <c r="G27">
        <v>103.8</v>
      </c>
      <c r="H27">
        <v>93.8</v>
      </c>
      <c r="I27">
        <v>59.4</v>
      </c>
      <c r="J27">
        <v>35.4</v>
      </c>
      <c r="K27">
        <v>0.82</v>
      </c>
      <c r="L27">
        <v>0.86</v>
      </c>
    </row>
    <row r="28" spans="1:12" x14ac:dyDescent="0.25">
      <c r="A28" s="1"/>
      <c r="B28" s="1"/>
      <c r="C28" s="1"/>
      <c r="D28" s="1"/>
      <c r="E28" s="1" t="s">
        <v>147</v>
      </c>
    </row>
    <row r="29" spans="1:12" x14ac:dyDescent="0.25">
      <c r="A29" s="1" t="s">
        <v>148</v>
      </c>
      <c r="B29" s="1" t="s">
        <v>149</v>
      </c>
      <c r="C29" s="1" t="s">
        <v>150</v>
      </c>
      <c r="D29" s="1" t="s">
        <v>151</v>
      </c>
      <c r="E29" s="1" t="s">
        <v>152</v>
      </c>
      <c r="F29">
        <v>1.28</v>
      </c>
      <c r="G29">
        <v>91.7</v>
      </c>
      <c r="H29">
        <v>98.3</v>
      </c>
      <c r="I29">
        <v>65.5</v>
      </c>
      <c r="J29">
        <v>43.3</v>
      </c>
      <c r="K29">
        <v>0.83</v>
      </c>
      <c r="L29">
        <v>0.91</v>
      </c>
    </row>
    <row r="30" spans="1:12" x14ac:dyDescent="0.25">
      <c r="A30" s="1" t="s">
        <v>153</v>
      </c>
      <c r="B30" s="1" t="s">
        <v>154</v>
      </c>
      <c r="C30" s="1" t="s">
        <v>155</v>
      </c>
      <c r="D30" s="1" t="s">
        <v>156</v>
      </c>
      <c r="E30" s="1" t="s">
        <v>157</v>
      </c>
      <c r="F30">
        <v>1.7</v>
      </c>
      <c r="G30">
        <v>78.06</v>
      </c>
      <c r="H30">
        <v>80.099999999999994</v>
      </c>
      <c r="I30">
        <v>50.3</v>
      </c>
      <c r="J30">
        <v>34.799999999999997</v>
      </c>
      <c r="K30">
        <v>1.2</v>
      </c>
      <c r="L30">
        <v>1.3</v>
      </c>
    </row>
    <row r="31" spans="1:12" x14ac:dyDescent="0.25">
      <c r="A31" s="1" t="s">
        <v>158</v>
      </c>
      <c r="B31" s="1" t="s">
        <v>159</v>
      </c>
      <c r="C31" s="1" t="s">
        <v>160</v>
      </c>
      <c r="D31" s="1" t="s">
        <v>161</v>
      </c>
      <c r="E31" s="1" t="s">
        <v>152</v>
      </c>
      <c r="F31">
        <v>1.1100000000000001</v>
      </c>
      <c r="G31">
        <v>90.94</v>
      </c>
      <c r="H31">
        <v>97.8</v>
      </c>
      <c r="I31">
        <v>70.8</v>
      </c>
      <c r="J31">
        <v>48.9</v>
      </c>
      <c r="K31">
        <v>0.78</v>
      </c>
      <c r="L31">
        <v>0.89</v>
      </c>
    </row>
    <row r="32" spans="1:12" x14ac:dyDescent="0.25">
      <c r="A32" s="1" t="s">
        <v>162</v>
      </c>
      <c r="B32" s="1" t="s">
        <v>163</v>
      </c>
      <c r="C32" s="1" t="s">
        <v>164</v>
      </c>
      <c r="D32" s="1" t="s">
        <v>165</v>
      </c>
      <c r="E32" s="1" t="s">
        <v>166</v>
      </c>
      <c r="F32">
        <v>2.42</v>
      </c>
      <c r="G32">
        <v>94.44</v>
      </c>
      <c r="H32">
        <v>82.9</v>
      </c>
      <c r="I32">
        <v>51.4</v>
      </c>
      <c r="J32">
        <v>35.1</v>
      </c>
      <c r="K32">
        <v>0.97</v>
      </c>
      <c r="L32">
        <v>1.05</v>
      </c>
    </row>
    <row r="33" spans="1:12" x14ac:dyDescent="0.25">
      <c r="A33" s="1" t="s">
        <v>167</v>
      </c>
      <c r="B33" s="1" t="s">
        <v>168</v>
      </c>
      <c r="C33" s="1" t="s">
        <v>169</v>
      </c>
      <c r="D33" s="1" t="s">
        <v>170</v>
      </c>
      <c r="E33" s="1" t="s">
        <v>171</v>
      </c>
      <c r="F33">
        <v>1.68</v>
      </c>
      <c r="G33">
        <v>94.24</v>
      </c>
      <c r="H33">
        <v>84.9</v>
      </c>
      <c r="I33">
        <v>53.6</v>
      </c>
      <c r="J33">
        <v>36.799999999999997</v>
      </c>
      <c r="K33">
        <v>0.94</v>
      </c>
      <c r="L33">
        <v>1.02</v>
      </c>
    </row>
    <row r="34" spans="1:12" x14ac:dyDescent="0.25">
      <c r="A34" s="1" t="s">
        <v>172</v>
      </c>
      <c r="B34" s="1" t="s">
        <v>173</v>
      </c>
      <c r="C34" s="1" t="s">
        <v>174</v>
      </c>
      <c r="D34" s="1" t="s">
        <v>175</v>
      </c>
      <c r="E34" s="1" t="s">
        <v>176</v>
      </c>
      <c r="F34">
        <v>1.51</v>
      </c>
      <c r="G34">
        <v>82.88</v>
      </c>
      <c r="H34">
        <v>91.1</v>
      </c>
      <c r="I34">
        <v>57.5</v>
      </c>
      <c r="J34">
        <v>37.9</v>
      </c>
      <c r="K34">
        <v>1.02</v>
      </c>
      <c r="L34">
        <v>1.1000000000000001</v>
      </c>
    </row>
    <row r="35" spans="1:12" x14ac:dyDescent="0.25">
      <c r="A35" s="1"/>
      <c r="B35" s="1"/>
      <c r="C35" s="1"/>
      <c r="D35" s="1"/>
      <c r="E35" s="1" t="s">
        <v>177</v>
      </c>
    </row>
    <row r="36" spans="1:12" x14ac:dyDescent="0.25">
      <c r="A36" s="1" t="s">
        <v>178</v>
      </c>
      <c r="B36" s="1" t="s">
        <v>179</v>
      </c>
      <c r="C36" s="1" t="s">
        <v>180</v>
      </c>
      <c r="D36" s="1" t="s">
        <v>181</v>
      </c>
      <c r="E36" s="1" t="s">
        <v>182</v>
      </c>
      <c r="F36">
        <v>5.76</v>
      </c>
      <c r="G36">
        <v>96.11</v>
      </c>
      <c r="H36">
        <v>89.7</v>
      </c>
      <c r="I36">
        <v>47.9</v>
      </c>
      <c r="J36">
        <v>29.2</v>
      </c>
      <c r="K36">
        <v>1.02</v>
      </c>
      <c r="L36">
        <v>1.03</v>
      </c>
    </row>
    <row r="37" spans="1:12" x14ac:dyDescent="0.25">
      <c r="A37" s="1"/>
      <c r="B37" s="1"/>
      <c r="C37" s="1"/>
      <c r="D37" s="1"/>
      <c r="E37" s="1" t="s">
        <v>183</v>
      </c>
    </row>
    <row r="38" spans="1:12" x14ac:dyDescent="0.25">
      <c r="A38" s="1" t="s">
        <v>184</v>
      </c>
      <c r="B38" s="1" t="s">
        <v>185</v>
      </c>
      <c r="C38" s="1" t="s">
        <v>186</v>
      </c>
      <c r="D38" s="1" t="s">
        <v>187</v>
      </c>
      <c r="E38" s="1" t="s">
        <v>38</v>
      </c>
      <c r="F38">
        <v>7.75</v>
      </c>
      <c r="G38">
        <v>83.88</v>
      </c>
      <c r="H38">
        <v>64.8</v>
      </c>
      <c r="I38">
        <v>36.1</v>
      </c>
      <c r="J38">
        <v>25.1</v>
      </c>
      <c r="K38">
        <v>1.45</v>
      </c>
      <c r="L38">
        <v>1.48</v>
      </c>
    </row>
    <row r="39" spans="1:12" x14ac:dyDescent="0.25">
      <c r="A39" s="1" t="s">
        <v>188</v>
      </c>
      <c r="B39" s="1" t="s">
        <v>189</v>
      </c>
      <c r="C39" s="1" t="s">
        <v>190</v>
      </c>
      <c r="D39" s="1" t="s">
        <v>187</v>
      </c>
      <c r="E39" s="1" t="s">
        <v>191</v>
      </c>
      <c r="F39">
        <v>11.75</v>
      </c>
      <c r="G39">
        <v>101.96</v>
      </c>
      <c r="H39">
        <v>80.7</v>
      </c>
      <c r="I39">
        <v>29.9</v>
      </c>
      <c r="J39">
        <v>13.4</v>
      </c>
      <c r="K39">
        <v>1.39</v>
      </c>
      <c r="L39">
        <v>1.19</v>
      </c>
    </row>
    <row r="40" spans="1:12" x14ac:dyDescent="0.25">
      <c r="A40" s="1" t="s">
        <v>188</v>
      </c>
      <c r="B40" s="1" t="s">
        <v>189</v>
      </c>
      <c r="C40" s="1" t="s">
        <v>190</v>
      </c>
      <c r="D40" s="1" t="s">
        <v>187</v>
      </c>
      <c r="E40" s="1" t="s">
        <v>192</v>
      </c>
      <c r="F40">
        <v>3.96</v>
      </c>
      <c r="G40">
        <v>80.989999999999995</v>
      </c>
      <c r="H40">
        <v>72.599999999999994</v>
      </c>
      <c r="I40">
        <v>42.1</v>
      </c>
      <c r="J40">
        <v>29.2</v>
      </c>
      <c r="K40">
        <v>1.33</v>
      </c>
      <c r="L40">
        <v>1.39</v>
      </c>
    </row>
    <row r="41" spans="1:12" x14ac:dyDescent="0.25">
      <c r="A41" s="1" t="s">
        <v>193</v>
      </c>
      <c r="B41" s="1" t="s">
        <v>194</v>
      </c>
      <c r="C41" s="1" t="s">
        <v>195</v>
      </c>
      <c r="D41" s="1" t="s">
        <v>196</v>
      </c>
      <c r="E41" s="1" t="s">
        <v>38</v>
      </c>
      <c r="F41">
        <v>5.7</v>
      </c>
      <c r="G41">
        <v>98.8</v>
      </c>
      <c r="H41">
        <v>86.7</v>
      </c>
      <c r="I41">
        <v>45.3</v>
      </c>
      <c r="J41">
        <v>24.3</v>
      </c>
      <c r="K41">
        <v>1.07</v>
      </c>
      <c r="L41">
        <v>1.04</v>
      </c>
    </row>
    <row r="42" spans="1:12" x14ac:dyDescent="0.25">
      <c r="A42" s="1"/>
      <c r="B42" s="1"/>
      <c r="C42" s="1"/>
      <c r="D42" s="1"/>
      <c r="E42" s="1" t="s">
        <v>197</v>
      </c>
    </row>
    <row r="43" spans="1:12" x14ac:dyDescent="0.25">
      <c r="A43" s="1" t="s">
        <v>198</v>
      </c>
      <c r="B43" s="1" t="s">
        <v>199</v>
      </c>
      <c r="C43" s="1" t="s">
        <v>200</v>
      </c>
      <c r="D43" s="1" t="s">
        <v>201</v>
      </c>
      <c r="E43" s="1" t="s">
        <v>33</v>
      </c>
      <c r="F43">
        <v>1.3</v>
      </c>
      <c r="G43">
        <v>86.23</v>
      </c>
      <c r="H43">
        <v>77.5</v>
      </c>
      <c r="I43">
        <v>32.799999999999997</v>
      </c>
      <c r="J43">
        <v>19.5</v>
      </c>
      <c r="K43">
        <v>1.48</v>
      </c>
      <c r="L43">
        <v>1.39</v>
      </c>
    </row>
    <row r="44" spans="1:12" x14ac:dyDescent="0.25">
      <c r="A44" s="1"/>
      <c r="B44" s="1"/>
      <c r="C44" s="1"/>
      <c r="D44" s="1"/>
      <c r="E44" s="1" t="s">
        <v>202</v>
      </c>
    </row>
    <row r="45" spans="1:12" x14ac:dyDescent="0.25">
      <c r="A45" s="1" t="s">
        <v>203</v>
      </c>
      <c r="B45" s="1" t="s">
        <v>204</v>
      </c>
      <c r="C45" s="1" t="s">
        <v>205</v>
      </c>
      <c r="D45" s="1" t="s">
        <v>206</v>
      </c>
      <c r="E45" s="1" t="s">
        <v>207</v>
      </c>
      <c r="F45">
        <v>5.74</v>
      </c>
      <c r="G45">
        <v>94.55</v>
      </c>
      <c r="H45">
        <v>88.1</v>
      </c>
      <c r="I45">
        <v>45.9</v>
      </c>
      <c r="J45">
        <v>28.6</v>
      </c>
      <c r="K45">
        <v>1.06</v>
      </c>
      <c r="L45">
        <v>1.07</v>
      </c>
    </row>
    <row r="46" spans="1:12" x14ac:dyDescent="0.25">
      <c r="A46" s="1" t="s">
        <v>208</v>
      </c>
      <c r="B46" s="1" t="s">
        <v>209</v>
      </c>
      <c r="C46" s="1" t="s">
        <v>210</v>
      </c>
      <c r="D46" s="1" t="s">
        <v>206</v>
      </c>
      <c r="E46" s="1" t="s">
        <v>211</v>
      </c>
      <c r="F46">
        <v>3.15</v>
      </c>
      <c r="G46">
        <v>92.14</v>
      </c>
      <c r="H46">
        <v>77.599999999999994</v>
      </c>
      <c r="I46">
        <v>40</v>
      </c>
      <c r="J46">
        <v>26.5</v>
      </c>
      <c r="K46">
        <v>1.2</v>
      </c>
      <c r="L46">
        <v>1.22</v>
      </c>
    </row>
    <row r="47" spans="1:12" x14ac:dyDescent="0.25">
      <c r="A47" s="1"/>
      <c r="B47" s="1"/>
      <c r="C47" s="1"/>
      <c r="D47" s="1"/>
      <c r="E47" s="1" t="s">
        <v>212</v>
      </c>
    </row>
    <row r="48" spans="1:12" x14ac:dyDescent="0.25">
      <c r="A48" s="1" t="s">
        <v>213</v>
      </c>
      <c r="B48" s="1" t="s">
        <v>214</v>
      </c>
      <c r="C48" s="1" t="s">
        <v>215</v>
      </c>
      <c r="D48" s="1" t="s">
        <v>216</v>
      </c>
      <c r="E48" s="1" t="s">
        <v>217</v>
      </c>
      <c r="F48">
        <v>12.16</v>
      </c>
      <c r="G48">
        <v>97.83</v>
      </c>
      <c r="H48">
        <v>78</v>
      </c>
      <c r="I48">
        <v>46.4</v>
      </c>
      <c r="J48">
        <v>34.6</v>
      </c>
      <c r="K48">
        <v>0.99</v>
      </c>
      <c r="L48">
        <v>1.08</v>
      </c>
    </row>
    <row r="49" spans="1:12" x14ac:dyDescent="0.25">
      <c r="A49" s="1" t="s">
        <v>218</v>
      </c>
      <c r="B49" s="1" t="s">
        <v>219</v>
      </c>
      <c r="C49" s="1" t="s">
        <v>220</v>
      </c>
      <c r="D49" s="1" t="s">
        <v>221</v>
      </c>
      <c r="E49" s="1" t="s">
        <v>222</v>
      </c>
      <c r="F49">
        <v>12.12</v>
      </c>
      <c r="G49">
        <v>100.34</v>
      </c>
      <c r="H49">
        <v>90.9</v>
      </c>
      <c r="I49">
        <v>54.7</v>
      </c>
      <c r="J49">
        <v>38.299999999999997</v>
      </c>
      <c r="K49">
        <v>0.85</v>
      </c>
      <c r="L49">
        <v>0.93</v>
      </c>
    </row>
    <row r="50" spans="1:12" x14ac:dyDescent="0.25">
      <c r="A50" s="1" t="s">
        <v>223</v>
      </c>
      <c r="B50" s="1" t="s">
        <v>224</v>
      </c>
      <c r="C50" s="1" t="s">
        <v>225</v>
      </c>
      <c r="D50" s="1" t="s">
        <v>226</v>
      </c>
      <c r="E50" s="1" t="s">
        <v>227</v>
      </c>
      <c r="F50">
        <v>11.39</v>
      </c>
      <c r="G50">
        <v>92.84</v>
      </c>
      <c r="H50">
        <v>99.9</v>
      </c>
      <c r="I50">
        <v>99.6</v>
      </c>
      <c r="J50">
        <v>97.3</v>
      </c>
      <c r="K50">
        <v>0.51</v>
      </c>
      <c r="L50">
        <v>0.73</v>
      </c>
    </row>
    <row r="51" spans="1:12" x14ac:dyDescent="0.25">
      <c r="A51" s="1" t="s">
        <v>223</v>
      </c>
      <c r="B51" s="1" t="s">
        <v>224</v>
      </c>
      <c r="C51" s="1" t="s">
        <v>225</v>
      </c>
      <c r="D51" s="1" t="s">
        <v>226</v>
      </c>
      <c r="E51" s="1" t="s">
        <v>228</v>
      </c>
      <c r="F51">
        <v>12.45</v>
      </c>
      <c r="G51">
        <v>103.81</v>
      </c>
      <c r="H51">
        <v>69.099999999999994</v>
      </c>
      <c r="I51">
        <v>39</v>
      </c>
      <c r="J51">
        <v>24.4</v>
      </c>
      <c r="K51">
        <v>1.1399999999999999</v>
      </c>
      <c r="L51">
        <v>1.1399999999999999</v>
      </c>
    </row>
    <row r="52" spans="1:12" x14ac:dyDescent="0.25">
      <c r="A52" s="1" t="s">
        <v>229</v>
      </c>
      <c r="B52" s="1" t="s">
        <v>230</v>
      </c>
      <c r="C52" s="1" t="s">
        <v>231</v>
      </c>
      <c r="D52" s="1" t="s">
        <v>232</v>
      </c>
      <c r="E52" s="1" t="s">
        <v>233</v>
      </c>
      <c r="F52">
        <v>12.31</v>
      </c>
      <c r="G52">
        <v>102.31</v>
      </c>
      <c r="H52">
        <v>80.2</v>
      </c>
      <c r="I52">
        <v>49.6</v>
      </c>
      <c r="J52">
        <v>36</v>
      </c>
      <c r="K52">
        <v>0.91</v>
      </c>
      <c r="L52">
        <v>0.99</v>
      </c>
    </row>
    <row r="53" spans="1:12" x14ac:dyDescent="0.25">
      <c r="A53" s="1" t="s">
        <v>229</v>
      </c>
      <c r="B53" s="1" t="s">
        <v>230</v>
      </c>
      <c r="C53" s="1" t="s">
        <v>234</v>
      </c>
      <c r="D53" s="1" t="s">
        <v>232</v>
      </c>
      <c r="E53" s="1" t="s">
        <v>235</v>
      </c>
      <c r="F53">
        <v>11.94</v>
      </c>
      <c r="G53">
        <v>99.78</v>
      </c>
      <c r="H53">
        <v>72.2</v>
      </c>
      <c r="I53">
        <v>41.7</v>
      </c>
      <c r="J53">
        <v>28.4</v>
      </c>
      <c r="K53">
        <v>1.0900000000000001</v>
      </c>
      <c r="L53">
        <v>1.1399999999999999</v>
      </c>
    </row>
    <row r="54" spans="1:12" x14ac:dyDescent="0.25">
      <c r="A54" s="1" t="s">
        <v>236</v>
      </c>
      <c r="B54" s="1" t="s">
        <v>237</v>
      </c>
      <c r="C54" s="1" t="s">
        <v>238</v>
      </c>
      <c r="D54" s="1" t="s">
        <v>232</v>
      </c>
      <c r="E54" s="1" t="s">
        <v>222</v>
      </c>
      <c r="F54">
        <v>12.19</v>
      </c>
      <c r="G54">
        <v>99.21</v>
      </c>
      <c r="H54">
        <v>80.099999999999994</v>
      </c>
      <c r="I54">
        <v>50.2</v>
      </c>
      <c r="J54">
        <v>36.1</v>
      </c>
      <c r="K54">
        <v>0.93</v>
      </c>
      <c r="L54">
        <v>1.02</v>
      </c>
    </row>
    <row r="55" spans="1:12" x14ac:dyDescent="0.25">
      <c r="A55" s="1" t="s">
        <v>239</v>
      </c>
      <c r="B55" s="1" t="s">
        <v>240</v>
      </c>
      <c r="C55" s="1" t="s">
        <v>241</v>
      </c>
      <c r="D55" s="1" t="s">
        <v>226</v>
      </c>
      <c r="E55" s="1" t="s">
        <v>242</v>
      </c>
      <c r="F55">
        <v>12.18</v>
      </c>
      <c r="G55">
        <v>101.39</v>
      </c>
      <c r="H55">
        <v>80.400000000000006</v>
      </c>
      <c r="I55">
        <v>47.8</v>
      </c>
      <c r="J55">
        <v>33.5</v>
      </c>
      <c r="K55">
        <v>0.95</v>
      </c>
      <c r="L55">
        <v>1.02</v>
      </c>
    </row>
    <row r="56" spans="1:12" x14ac:dyDescent="0.25">
      <c r="A56" s="1"/>
      <c r="B56" s="1"/>
      <c r="C56" s="1"/>
      <c r="D56" s="1"/>
      <c r="E56" s="1" t="s">
        <v>243</v>
      </c>
    </row>
    <row r="57" spans="1:12" x14ac:dyDescent="0.25">
      <c r="A57" s="1" t="s">
        <v>244</v>
      </c>
      <c r="B57" s="1" t="s">
        <v>245</v>
      </c>
      <c r="C57" s="1" t="s">
        <v>246</v>
      </c>
      <c r="D57" s="1" t="s">
        <v>247</v>
      </c>
      <c r="E57" s="1" t="s">
        <v>248</v>
      </c>
      <c r="F57">
        <v>1.37</v>
      </c>
      <c r="G57">
        <v>90.53</v>
      </c>
      <c r="H57">
        <v>74.099999999999994</v>
      </c>
      <c r="I57">
        <v>39.5</v>
      </c>
      <c r="J57">
        <v>22.1</v>
      </c>
      <c r="K57">
        <v>1.31</v>
      </c>
      <c r="L57">
        <v>1.26</v>
      </c>
    </row>
    <row r="58" spans="1:12" x14ac:dyDescent="0.25">
      <c r="A58" s="1" t="s">
        <v>249</v>
      </c>
      <c r="B58" s="1" t="s">
        <v>250</v>
      </c>
      <c r="C58" s="1" t="s">
        <v>251</v>
      </c>
      <c r="D58" s="1" t="s">
        <v>252</v>
      </c>
      <c r="E58" s="1" t="s">
        <v>253</v>
      </c>
      <c r="F58">
        <v>1.33</v>
      </c>
      <c r="G58">
        <v>96.54</v>
      </c>
      <c r="H58">
        <v>97</v>
      </c>
      <c r="I58">
        <v>79.900000000000006</v>
      </c>
      <c r="J58">
        <v>56.5</v>
      </c>
      <c r="K58">
        <v>0.67</v>
      </c>
      <c r="L58">
        <v>0.79</v>
      </c>
    </row>
    <row r="59" spans="1:12" x14ac:dyDescent="0.25">
      <c r="A59" s="1"/>
      <c r="B59" s="1"/>
      <c r="C59" s="1"/>
      <c r="D59" s="1"/>
      <c r="E59" s="1" t="s">
        <v>254</v>
      </c>
    </row>
    <row r="60" spans="1:12" x14ac:dyDescent="0.25">
      <c r="A60" s="1" t="s">
        <v>255</v>
      </c>
      <c r="B60" s="1" t="s">
        <v>256</v>
      </c>
      <c r="C60" s="1" t="s">
        <v>257</v>
      </c>
      <c r="D60" s="1" t="s">
        <v>258</v>
      </c>
      <c r="E60" s="1" t="s">
        <v>259</v>
      </c>
      <c r="F60">
        <v>0.85</v>
      </c>
      <c r="G60">
        <v>93.74</v>
      </c>
      <c r="H60">
        <v>99</v>
      </c>
      <c r="I60">
        <v>61.2</v>
      </c>
      <c r="J60">
        <v>39.5</v>
      </c>
      <c r="K60">
        <v>0.85</v>
      </c>
      <c r="L60">
        <v>0.92</v>
      </c>
    </row>
    <row r="61" spans="1:12" x14ac:dyDescent="0.25">
      <c r="A61" s="1"/>
      <c r="B61" s="1"/>
      <c r="C61" s="1"/>
      <c r="D61" s="1"/>
      <c r="E61" s="1" t="s">
        <v>260</v>
      </c>
    </row>
    <row r="62" spans="1:12" x14ac:dyDescent="0.25">
      <c r="A62" s="1" t="s">
        <v>184</v>
      </c>
      <c r="B62" s="1" t="s">
        <v>261</v>
      </c>
      <c r="C62" s="1" t="s">
        <v>262</v>
      </c>
      <c r="D62" s="1" t="s">
        <v>263</v>
      </c>
      <c r="E62" s="1" t="s">
        <v>264</v>
      </c>
      <c r="F62">
        <v>4.46</v>
      </c>
      <c r="G62">
        <v>89.64</v>
      </c>
      <c r="H62">
        <v>87.7</v>
      </c>
      <c r="I62">
        <v>60.3</v>
      </c>
      <c r="J62">
        <v>45.4</v>
      </c>
      <c r="K62">
        <v>0.88</v>
      </c>
      <c r="L62">
        <v>1.01</v>
      </c>
    </row>
    <row r="63" spans="1:12" x14ac:dyDescent="0.25">
      <c r="A63" s="1" t="s">
        <v>265</v>
      </c>
      <c r="B63" s="1" t="s">
        <v>266</v>
      </c>
      <c r="C63" s="1" t="s">
        <v>267</v>
      </c>
      <c r="D63" s="1" t="s">
        <v>268</v>
      </c>
      <c r="E63" s="1" t="s">
        <v>269</v>
      </c>
      <c r="F63">
        <v>2.63</v>
      </c>
      <c r="G63">
        <v>84</v>
      </c>
      <c r="H63">
        <v>90.2</v>
      </c>
      <c r="I63">
        <v>63.7</v>
      </c>
      <c r="J63">
        <v>47.1</v>
      </c>
      <c r="K63">
        <v>0.9</v>
      </c>
      <c r="L63">
        <v>1.04</v>
      </c>
    </row>
    <row r="64" spans="1:12" x14ac:dyDescent="0.25">
      <c r="A64" s="1"/>
      <c r="B64" s="1"/>
      <c r="C64" s="1"/>
      <c r="D64" s="1"/>
      <c r="E64" s="1" t="s">
        <v>270</v>
      </c>
    </row>
    <row r="65" spans="1:12" x14ac:dyDescent="0.25">
      <c r="A65" s="1" t="s">
        <v>271</v>
      </c>
      <c r="B65" s="1" t="s">
        <v>272</v>
      </c>
      <c r="C65" s="1" t="s">
        <v>273</v>
      </c>
      <c r="D65" s="1" t="s">
        <v>274</v>
      </c>
      <c r="E65" s="1" t="s">
        <v>138</v>
      </c>
      <c r="F65">
        <v>12.28</v>
      </c>
      <c r="G65">
        <v>100.09</v>
      </c>
      <c r="H65">
        <v>64.599999999999994</v>
      </c>
      <c r="I65">
        <v>39.4</v>
      </c>
      <c r="J65">
        <v>28.5</v>
      </c>
      <c r="K65">
        <v>1.1399999999999999</v>
      </c>
      <c r="L65">
        <v>1.2</v>
      </c>
    </row>
    <row r="66" spans="1:12" x14ac:dyDescent="0.25">
      <c r="A66" s="1" t="s">
        <v>275</v>
      </c>
      <c r="B66" s="1" t="s">
        <v>276</v>
      </c>
      <c r="C66" s="1" t="s">
        <v>277</v>
      </c>
      <c r="D66" s="1" t="s">
        <v>278</v>
      </c>
      <c r="E66" s="1" t="s">
        <v>279</v>
      </c>
      <c r="F66">
        <v>11.75</v>
      </c>
      <c r="G66">
        <v>103.01</v>
      </c>
      <c r="H66">
        <v>79.400000000000006</v>
      </c>
      <c r="I66">
        <v>49.2</v>
      </c>
      <c r="J66">
        <v>37.799999999999997</v>
      </c>
      <c r="K66">
        <v>0.89</v>
      </c>
      <c r="L66">
        <v>0.99</v>
      </c>
    </row>
    <row r="67" spans="1:12" x14ac:dyDescent="0.25">
      <c r="A67" s="1"/>
      <c r="B67" s="1"/>
      <c r="C67" s="1"/>
      <c r="D67" s="1"/>
      <c r="E67" s="1" t="s">
        <v>280</v>
      </c>
    </row>
    <row r="68" spans="1:12" x14ac:dyDescent="0.25">
      <c r="A68" s="1" t="s">
        <v>281</v>
      </c>
      <c r="B68" s="1" t="s">
        <v>282</v>
      </c>
      <c r="C68" s="1" t="s">
        <v>283</v>
      </c>
      <c r="D68" s="1" t="s">
        <v>284</v>
      </c>
      <c r="E68" s="1" t="s">
        <v>285</v>
      </c>
      <c r="F68">
        <v>11.55</v>
      </c>
      <c r="G68">
        <v>99.19</v>
      </c>
      <c r="H68">
        <v>79.400000000000006</v>
      </c>
      <c r="I68">
        <v>50.5</v>
      </c>
      <c r="J68">
        <v>34.9</v>
      </c>
      <c r="K68">
        <v>0.94</v>
      </c>
      <c r="L68">
        <v>1.02</v>
      </c>
    </row>
    <row r="69" spans="1:12" x14ac:dyDescent="0.25">
      <c r="A69" s="1" t="s">
        <v>286</v>
      </c>
      <c r="B69" s="1" t="s">
        <v>287</v>
      </c>
      <c r="C69" s="1" t="s">
        <v>288</v>
      </c>
      <c r="D69" s="1" t="s">
        <v>289</v>
      </c>
      <c r="E69" s="1" t="s">
        <v>285</v>
      </c>
      <c r="F69">
        <v>11.92</v>
      </c>
      <c r="G69">
        <v>103.39</v>
      </c>
      <c r="H69">
        <v>91.3</v>
      </c>
      <c r="I69">
        <v>59.6</v>
      </c>
      <c r="J69">
        <v>41</v>
      </c>
      <c r="K69">
        <v>0.79</v>
      </c>
      <c r="L69">
        <v>0.87</v>
      </c>
    </row>
    <row r="70" spans="1:12" x14ac:dyDescent="0.25">
      <c r="A70" s="1" t="s">
        <v>290</v>
      </c>
      <c r="B70" s="1" t="s">
        <v>291</v>
      </c>
      <c r="C70" s="1" t="s">
        <v>292</v>
      </c>
      <c r="D70" s="1" t="s">
        <v>293</v>
      </c>
      <c r="E70" s="1" t="s">
        <v>294</v>
      </c>
      <c r="F70">
        <v>11.59</v>
      </c>
      <c r="G70">
        <v>95.59</v>
      </c>
      <c r="H70">
        <v>80</v>
      </c>
      <c r="I70">
        <v>45.8</v>
      </c>
      <c r="J70">
        <v>30</v>
      </c>
      <c r="K70">
        <v>1.06</v>
      </c>
      <c r="L70">
        <v>1.1000000000000001</v>
      </c>
    </row>
    <row r="71" spans="1:12" x14ac:dyDescent="0.25">
      <c r="A71" s="1" t="s">
        <v>295</v>
      </c>
      <c r="B71" s="1" t="s">
        <v>296</v>
      </c>
      <c r="C71" s="1" t="s">
        <v>297</v>
      </c>
      <c r="D71" s="1" t="s">
        <v>298</v>
      </c>
      <c r="E71" s="1" t="s">
        <v>285</v>
      </c>
      <c r="F71">
        <v>10.74</v>
      </c>
      <c r="G71">
        <v>91.43</v>
      </c>
      <c r="H71">
        <v>83.7</v>
      </c>
      <c r="I71">
        <v>44.1</v>
      </c>
      <c r="J71">
        <v>27.2</v>
      </c>
      <c r="K71">
        <v>1.1399999999999999</v>
      </c>
      <c r="L71">
        <v>1.1499999999999999</v>
      </c>
    </row>
    <row r="72" spans="1:12" x14ac:dyDescent="0.25">
      <c r="A72" s="1"/>
      <c r="B72" s="1"/>
      <c r="C72" s="1"/>
      <c r="D72" s="1"/>
      <c r="E72" s="1" t="s">
        <v>299</v>
      </c>
    </row>
    <row r="73" spans="1:12" x14ac:dyDescent="0.25">
      <c r="A73" s="1" t="s">
        <v>300</v>
      </c>
      <c r="B73" s="1" t="s">
        <v>301</v>
      </c>
      <c r="C73" s="1" t="s">
        <v>302</v>
      </c>
      <c r="D73" s="1" t="s">
        <v>303</v>
      </c>
      <c r="E73" s="1" t="s">
        <v>304</v>
      </c>
      <c r="F73">
        <v>12.61</v>
      </c>
      <c r="G73">
        <v>100.66</v>
      </c>
      <c r="H73">
        <v>81</v>
      </c>
      <c r="I73">
        <v>51</v>
      </c>
      <c r="J73">
        <v>34.6</v>
      </c>
      <c r="K73">
        <v>0.93</v>
      </c>
      <c r="L73">
        <v>1</v>
      </c>
    </row>
    <row r="74" spans="1:12" x14ac:dyDescent="0.25">
      <c r="A74" s="1" t="s">
        <v>305</v>
      </c>
      <c r="B74" s="1" t="s">
        <v>306</v>
      </c>
      <c r="C74" s="1" t="s">
        <v>307</v>
      </c>
      <c r="D74" s="1" t="s">
        <v>308</v>
      </c>
      <c r="E74" s="1" t="s">
        <v>309</v>
      </c>
      <c r="F74">
        <v>13.15</v>
      </c>
      <c r="G74">
        <v>104.01</v>
      </c>
      <c r="H74">
        <v>82.7</v>
      </c>
      <c r="I74">
        <v>53.9</v>
      </c>
      <c r="J74">
        <v>35.9</v>
      </c>
      <c r="K74">
        <v>0.86</v>
      </c>
      <c r="L74">
        <v>0.93</v>
      </c>
    </row>
    <row r="75" spans="1:12" x14ac:dyDescent="0.25">
      <c r="A75" s="1" t="s">
        <v>310</v>
      </c>
      <c r="B75" s="1" t="s">
        <v>311</v>
      </c>
      <c r="C75" s="1" t="s">
        <v>312</v>
      </c>
      <c r="D75" s="1" t="s">
        <v>308</v>
      </c>
      <c r="E75" s="1" t="s">
        <v>313</v>
      </c>
      <c r="F75">
        <v>12.47</v>
      </c>
      <c r="G75">
        <v>99.41</v>
      </c>
      <c r="H75">
        <v>77.3</v>
      </c>
      <c r="I75">
        <v>43.8</v>
      </c>
      <c r="J75">
        <v>30.7</v>
      </c>
      <c r="K75">
        <v>1.03</v>
      </c>
      <c r="L75">
        <v>1.0900000000000001</v>
      </c>
    </row>
    <row r="76" spans="1:12" x14ac:dyDescent="0.25">
      <c r="A76" s="1" t="s">
        <v>310</v>
      </c>
      <c r="B76" s="1" t="s">
        <v>311</v>
      </c>
      <c r="C76" s="1" t="s">
        <v>312</v>
      </c>
      <c r="D76" s="1" t="s">
        <v>308</v>
      </c>
      <c r="E76" s="1" t="s">
        <v>314</v>
      </c>
      <c r="F76">
        <v>22.84</v>
      </c>
      <c r="G76">
        <v>102.85</v>
      </c>
      <c r="H76">
        <v>85.2</v>
      </c>
      <c r="I76">
        <v>59.1</v>
      </c>
      <c r="J76">
        <v>37.799999999999997</v>
      </c>
      <c r="K76">
        <v>0.83</v>
      </c>
      <c r="L76">
        <v>0.9</v>
      </c>
    </row>
    <row r="77" spans="1:12" x14ac:dyDescent="0.25">
      <c r="A77" s="1" t="s">
        <v>315</v>
      </c>
      <c r="B77" s="1" t="s">
        <v>316</v>
      </c>
      <c r="C77" s="1" t="s">
        <v>317</v>
      </c>
      <c r="D77" s="1" t="s">
        <v>318</v>
      </c>
      <c r="E77" s="1" t="s">
        <v>319</v>
      </c>
      <c r="F77">
        <v>12.56</v>
      </c>
      <c r="G77">
        <v>103.71</v>
      </c>
      <c r="H77">
        <v>57.8</v>
      </c>
      <c r="I77">
        <v>39.1</v>
      </c>
      <c r="J77">
        <v>25</v>
      </c>
      <c r="K77">
        <v>1.18</v>
      </c>
      <c r="L77">
        <v>1.21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05C6-39FE-4A90-A08B-9B04E482757E}">
  <dimension ref="A1:W155"/>
  <sheetViews>
    <sheetView tabSelected="1" topLeftCell="A73" workbookViewId="0">
      <selection activeCell="A84" sqref="A84"/>
    </sheetView>
  </sheetViews>
  <sheetFormatPr defaultRowHeight="15" x14ac:dyDescent="0.25"/>
  <cols>
    <col min="1" max="1" width="68.7109375" bestFit="1" customWidth="1"/>
    <col min="2" max="2" width="25.5703125" bestFit="1" customWidth="1"/>
    <col min="3" max="3" width="36.28515625" bestFit="1" customWidth="1"/>
    <col min="4" max="4" width="18.42578125" bestFit="1" customWidth="1"/>
    <col min="5" max="5" width="42.28515625" bestFit="1" customWidth="1"/>
    <col min="6" max="6" width="7.7109375" bestFit="1" customWidth="1"/>
    <col min="7" max="7" width="7" bestFit="1" customWidth="1"/>
    <col min="8" max="8" width="11.5703125" bestFit="1" customWidth="1"/>
    <col min="9" max="10" width="13.28515625" bestFit="1" customWidth="1"/>
    <col min="11" max="12" width="26.140625" bestFit="1" customWidth="1"/>
    <col min="13" max="13" width="6.7109375" bestFit="1" customWidth="1"/>
    <col min="14" max="14" width="15.140625" bestFit="1" customWidth="1"/>
    <col min="15" max="15" width="16.7109375" bestFit="1" customWidth="1"/>
    <col min="16" max="16" width="7.28515625" bestFit="1" customWidth="1"/>
    <col min="17" max="17" width="23" bestFit="1" customWidth="1"/>
    <col min="18" max="18" width="13.5703125" customWidth="1"/>
    <col min="19" max="19" width="23.42578125" customWidth="1"/>
    <col min="20" max="20" width="25.5703125" bestFit="1" customWidth="1"/>
    <col min="21" max="21" width="22.28515625" customWidth="1"/>
    <col min="22" max="22" width="12.1406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320</v>
      </c>
      <c r="N1" t="s">
        <v>321</v>
      </c>
      <c r="O1" t="s">
        <v>673</v>
      </c>
      <c r="P1" t="s">
        <v>674</v>
      </c>
      <c r="Q1" t="s">
        <v>678</v>
      </c>
      <c r="R1" t="s">
        <v>675</v>
      </c>
      <c r="S1" t="s">
        <v>677</v>
      </c>
      <c r="T1" t="s">
        <v>676</v>
      </c>
      <c r="U1" t="s">
        <v>679</v>
      </c>
      <c r="V1" t="s">
        <v>681</v>
      </c>
      <c r="W1" t="s">
        <v>680</v>
      </c>
    </row>
    <row r="2" spans="1:23" x14ac:dyDescent="0.25">
      <c r="A2" s="1" t="s">
        <v>271</v>
      </c>
      <c r="B2" s="1" t="s">
        <v>272</v>
      </c>
      <c r="C2" s="1" t="s">
        <v>273</v>
      </c>
      <c r="D2" s="1" t="s">
        <v>274</v>
      </c>
      <c r="E2" s="1" t="s">
        <v>138</v>
      </c>
      <c r="F2">
        <v>12.28</v>
      </c>
      <c r="G2">
        <v>100.09</v>
      </c>
      <c r="H2">
        <v>64.599999999999994</v>
      </c>
      <c r="I2">
        <v>39.4</v>
      </c>
      <c r="J2">
        <v>28.5</v>
      </c>
      <c r="K2">
        <v>1.1399999999999999</v>
      </c>
      <c r="L2">
        <v>1.2</v>
      </c>
      <c r="M2" s="2">
        <v>0.35400000000000009</v>
      </c>
      <c r="N2" s="2">
        <v>0.25199999999999995</v>
      </c>
      <c r="O2" s="2">
        <v>0.10899999999999999</v>
      </c>
      <c r="P2" s="2">
        <v>0.28499999999999998</v>
      </c>
      <c r="Q2">
        <v>40.759999999999991</v>
      </c>
      <c r="R2">
        <v>40.799999999999997</v>
      </c>
      <c r="S2">
        <v>1.1399999999999999</v>
      </c>
      <c r="T2">
        <v>1</v>
      </c>
      <c r="U2">
        <f>Data[[#This Row],[One Year App Rate]]*Data[[#This Row],[Rec (t/a) based_soil_test]]</f>
        <v>1.1399999999999999</v>
      </c>
      <c r="V2">
        <v>22</v>
      </c>
      <c r="W2">
        <f>Data[[#This Row],[Recommend Amount]]*Data[[#This Row],[Price (t/a)]]</f>
        <v>25.08</v>
      </c>
    </row>
    <row r="3" spans="1:23" x14ac:dyDescent="0.25">
      <c r="A3" s="1" t="s">
        <v>244</v>
      </c>
      <c r="B3" s="1" t="s">
        <v>245</v>
      </c>
      <c r="C3" s="1" t="s">
        <v>246</v>
      </c>
      <c r="D3" s="1" t="s">
        <v>247</v>
      </c>
      <c r="E3" s="1" t="s">
        <v>248</v>
      </c>
      <c r="F3">
        <v>1.37</v>
      </c>
      <c r="G3">
        <v>90.53</v>
      </c>
      <c r="H3">
        <v>74.099999999999994</v>
      </c>
      <c r="I3">
        <v>39.5</v>
      </c>
      <c r="J3">
        <v>22.1</v>
      </c>
      <c r="K3">
        <v>1.31</v>
      </c>
      <c r="L3">
        <v>1.26</v>
      </c>
      <c r="M3" s="2">
        <v>0.25900000000000001</v>
      </c>
      <c r="N3" s="2">
        <v>0.34599999999999997</v>
      </c>
      <c r="O3" s="2">
        <v>0.17400000000000002</v>
      </c>
      <c r="P3" s="2">
        <v>0.221</v>
      </c>
      <c r="Q3">
        <v>39.015000000000001</v>
      </c>
      <c r="R3">
        <v>35.32</v>
      </c>
      <c r="S3">
        <v>1.19</v>
      </c>
      <c r="T3">
        <v>1</v>
      </c>
      <c r="U3">
        <f>Data[[#This Row],[One Year App Rate]]*Data[[#This Row],[Rec (t/a) based_soil_test]]</f>
        <v>1.19</v>
      </c>
      <c r="V3">
        <v>22</v>
      </c>
      <c r="W3">
        <f>Data[[#This Row],[Recommend Amount]]*Data[[#This Row],[Price (t/a)]]</f>
        <v>26.18</v>
      </c>
    </row>
    <row r="4" spans="1:23" x14ac:dyDescent="0.25">
      <c r="A4" s="1" t="s">
        <v>332</v>
      </c>
      <c r="B4" s="1" t="s">
        <v>333</v>
      </c>
      <c r="C4" s="1" t="s">
        <v>334</v>
      </c>
      <c r="D4" s="1" t="s">
        <v>335</v>
      </c>
      <c r="E4" s="1" t="s">
        <v>336</v>
      </c>
      <c r="F4">
        <v>12.35</v>
      </c>
      <c r="G4">
        <v>101.59</v>
      </c>
      <c r="H4">
        <v>85.9</v>
      </c>
      <c r="I4">
        <v>48.6</v>
      </c>
      <c r="J4">
        <v>34.799999999999997</v>
      </c>
      <c r="K4" t="s">
        <v>337</v>
      </c>
      <c r="L4">
        <v>0.98</v>
      </c>
      <c r="M4" s="2">
        <v>0.1409999999999999</v>
      </c>
      <c r="N4" s="2">
        <v>0.37300000000000011</v>
      </c>
      <c r="O4" s="2">
        <v>0.13800000000000001</v>
      </c>
      <c r="P4" s="2">
        <v>0.34799999999999998</v>
      </c>
      <c r="Q4">
        <v>49.865000000000002</v>
      </c>
      <c r="R4">
        <v>50.66</v>
      </c>
      <c r="S4">
        <v>0.93</v>
      </c>
      <c r="T4">
        <v>1</v>
      </c>
      <c r="U4">
        <f>Data[[#This Row],[One Year App Rate]]*Data[[#This Row],[Rec (t/a) based_soil_test]]</f>
        <v>0.93</v>
      </c>
      <c r="V4">
        <v>22</v>
      </c>
      <c r="W4">
        <f>Data[[#This Row],[Recommend Amount]]*Data[[#This Row],[Price (t/a)]]</f>
        <v>20.46</v>
      </c>
    </row>
    <row r="5" spans="1:23" x14ac:dyDescent="0.25">
      <c r="A5" s="1" t="s">
        <v>552</v>
      </c>
      <c r="B5" s="1" t="s">
        <v>553</v>
      </c>
      <c r="C5" s="1" t="s">
        <v>554</v>
      </c>
      <c r="D5" s="1" t="s">
        <v>555</v>
      </c>
      <c r="E5" s="1" t="s">
        <v>33</v>
      </c>
      <c r="F5">
        <v>0.87</v>
      </c>
      <c r="G5">
        <v>97.58</v>
      </c>
      <c r="H5">
        <v>99.9</v>
      </c>
      <c r="I5">
        <v>99.5</v>
      </c>
      <c r="J5">
        <v>47.3</v>
      </c>
      <c r="K5">
        <v>0.65</v>
      </c>
      <c r="L5">
        <v>0.69</v>
      </c>
      <c r="M5" s="2">
        <v>9.9999999999988987E-4</v>
      </c>
      <c r="N5" s="2">
        <v>4.0000000000001146E-3</v>
      </c>
      <c r="O5" s="2">
        <v>0.52200000000000002</v>
      </c>
      <c r="P5" s="2">
        <v>0.47299999999999998</v>
      </c>
      <c r="Q5">
        <v>73.484999999999999</v>
      </c>
      <c r="R5">
        <v>71.709999999999994</v>
      </c>
      <c r="S5">
        <v>0.63</v>
      </c>
      <c r="T5">
        <v>1</v>
      </c>
      <c r="U5">
        <f>Data[[#This Row],[One Year App Rate]]*Data[[#This Row],[Rec (t/a) based_soil_test]]</f>
        <v>0.63</v>
      </c>
      <c r="V5">
        <v>22</v>
      </c>
      <c r="W5">
        <f>Data[[#This Row],[Recommend Amount]]*Data[[#This Row],[Price (t/a)]]</f>
        <v>13.86</v>
      </c>
    </row>
    <row r="6" spans="1:23" x14ac:dyDescent="0.25">
      <c r="A6" s="1" t="s">
        <v>77</v>
      </c>
      <c r="B6" s="1" t="s">
        <v>78</v>
      </c>
      <c r="C6" s="1" t="s">
        <v>79</v>
      </c>
      <c r="D6" s="1" t="s">
        <v>80</v>
      </c>
      <c r="E6" s="1" t="s">
        <v>81</v>
      </c>
      <c r="F6">
        <v>2.72</v>
      </c>
      <c r="G6">
        <v>88.33</v>
      </c>
      <c r="H6">
        <v>66.3</v>
      </c>
      <c r="I6">
        <v>34.799999999999997</v>
      </c>
      <c r="J6">
        <v>23.5</v>
      </c>
      <c r="K6">
        <v>1.41</v>
      </c>
      <c r="L6">
        <v>1.41</v>
      </c>
      <c r="M6" s="2">
        <v>0.33700000000000008</v>
      </c>
      <c r="N6" s="2">
        <v>0.31499999999999995</v>
      </c>
      <c r="O6" s="2">
        <v>0.11299999999999999</v>
      </c>
      <c r="P6" s="2">
        <v>0.23499999999999999</v>
      </c>
      <c r="Q6">
        <v>37.134999999999998</v>
      </c>
      <c r="R6">
        <v>32.799999999999997</v>
      </c>
      <c r="S6">
        <v>1.25</v>
      </c>
      <c r="T6">
        <v>1</v>
      </c>
      <c r="U6">
        <f>Data[[#This Row],[One Year App Rate]]*Data[[#This Row],[Rec (t/a) based_soil_test]]</f>
        <v>1.25</v>
      </c>
      <c r="V6">
        <v>22</v>
      </c>
      <c r="W6">
        <f>Data[[#This Row],[Recommend Amount]]*Data[[#This Row],[Price (t/a)]]</f>
        <v>27.5</v>
      </c>
    </row>
    <row r="7" spans="1:23" x14ac:dyDescent="0.25">
      <c r="A7" s="1" t="s">
        <v>82</v>
      </c>
      <c r="B7" s="1" t="s">
        <v>83</v>
      </c>
      <c r="C7" s="1" t="s">
        <v>79</v>
      </c>
      <c r="D7" s="1" t="s">
        <v>80</v>
      </c>
      <c r="E7" s="1" t="s">
        <v>81</v>
      </c>
      <c r="F7">
        <v>2.5299999999999998</v>
      </c>
      <c r="G7">
        <v>90.35</v>
      </c>
      <c r="H7">
        <v>99.9</v>
      </c>
      <c r="I7">
        <v>98.6</v>
      </c>
      <c r="J7">
        <v>90.9</v>
      </c>
      <c r="K7">
        <v>0.54</v>
      </c>
      <c r="L7">
        <v>0.75</v>
      </c>
      <c r="M7" s="2">
        <v>9.9999999999988987E-4</v>
      </c>
      <c r="N7" s="2">
        <v>1.3000000000000123E-2</v>
      </c>
      <c r="O7" s="2">
        <v>7.6999999999999957E-2</v>
      </c>
      <c r="P7" s="2">
        <v>0.90900000000000003</v>
      </c>
      <c r="Q7">
        <v>95.015000000000001</v>
      </c>
      <c r="R7">
        <v>85.85</v>
      </c>
      <c r="S7">
        <v>0.49</v>
      </c>
      <c r="T7">
        <v>1</v>
      </c>
      <c r="U7">
        <f>Data[[#This Row],[One Year App Rate]]*Data[[#This Row],[Rec (t/a) based_soil_test]]</f>
        <v>0.49</v>
      </c>
      <c r="V7">
        <v>22</v>
      </c>
      <c r="W7">
        <f>Data[[#This Row],[Recommend Amount]]*Data[[#This Row],[Price (t/a)]]</f>
        <v>10.78</v>
      </c>
    </row>
    <row r="8" spans="1:23" x14ac:dyDescent="0.25">
      <c r="A8" s="1" t="s">
        <v>198</v>
      </c>
      <c r="B8" s="1" t="s">
        <v>199</v>
      </c>
      <c r="C8" s="1" t="s">
        <v>200</v>
      </c>
      <c r="D8" s="1" t="s">
        <v>201</v>
      </c>
      <c r="E8" s="1" t="s">
        <v>33</v>
      </c>
      <c r="F8">
        <v>1.3</v>
      </c>
      <c r="G8">
        <v>86.23</v>
      </c>
      <c r="H8">
        <v>77.5</v>
      </c>
      <c r="I8">
        <v>32.799999999999997</v>
      </c>
      <c r="J8">
        <v>19.5</v>
      </c>
      <c r="K8">
        <v>1.48</v>
      </c>
      <c r="L8">
        <v>1.39</v>
      </c>
      <c r="M8" s="2">
        <v>0.22499999999999998</v>
      </c>
      <c r="N8" s="2">
        <v>0.44700000000000006</v>
      </c>
      <c r="O8" s="2">
        <v>0.13299999999999995</v>
      </c>
      <c r="P8" s="2">
        <v>0.19500000000000001</v>
      </c>
      <c r="Q8">
        <v>36.215000000000003</v>
      </c>
      <c r="R8">
        <v>31.23</v>
      </c>
      <c r="S8">
        <v>1.28</v>
      </c>
      <c r="T8">
        <v>1</v>
      </c>
      <c r="U8">
        <f>Data[[#This Row],[One Year App Rate]]*Data[[#This Row],[Rec (t/a) based_soil_test]]</f>
        <v>1.28</v>
      </c>
      <c r="V8">
        <v>22</v>
      </c>
      <c r="W8">
        <f>Data[[#This Row],[Recommend Amount]]*Data[[#This Row],[Price (t/a)]]</f>
        <v>28.16</v>
      </c>
    </row>
    <row r="9" spans="1:23" x14ac:dyDescent="0.25">
      <c r="A9" s="1" t="s">
        <v>629</v>
      </c>
      <c r="B9" s="1" t="s">
        <v>630</v>
      </c>
      <c r="C9" s="1" t="s">
        <v>631</v>
      </c>
      <c r="D9" s="1" t="s">
        <v>632</v>
      </c>
      <c r="E9" s="1" t="s">
        <v>633</v>
      </c>
      <c r="F9">
        <v>1.28</v>
      </c>
      <c r="G9">
        <v>97.56</v>
      </c>
      <c r="H9">
        <v>100</v>
      </c>
      <c r="I9">
        <v>99.9</v>
      </c>
      <c r="J9">
        <v>99</v>
      </c>
      <c r="K9">
        <v>0.48</v>
      </c>
      <c r="L9">
        <v>0.69</v>
      </c>
      <c r="M9" s="2">
        <v>0</v>
      </c>
      <c r="N9" s="2">
        <v>9.9999999999988987E-4</v>
      </c>
      <c r="O9" s="2">
        <v>9.000000000000119E-3</v>
      </c>
      <c r="P9" s="2">
        <v>0.99</v>
      </c>
      <c r="Q9">
        <v>99.47</v>
      </c>
      <c r="R9">
        <v>97.04</v>
      </c>
      <c r="S9">
        <v>0.47</v>
      </c>
      <c r="T9">
        <v>1</v>
      </c>
      <c r="U9">
        <f>Data[[#This Row],[One Year App Rate]]*Data[[#This Row],[Rec (t/a) based_soil_test]]</f>
        <v>0.47</v>
      </c>
      <c r="V9">
        <v>22</v>
      </c>
      <c r="W9">
        <f>Data[[#This Row],[Recommend Amount]]*Data[[#This Row],[Price (t/a)]]</f>
        <v>10.34</v>
      </c>
    </row>
    <row r="10" spans="1:23" x14ac:dyDescent="0.25">
      <c r="A10" s="1" t="s">
        <v>629</v>
      </c>
      <c r="B10" s="1" t="s">
        <v>630</v>
      </c>
      <c r="C10" s="1" t="s">
        <v>631</v>
      </c>
      <c r="D10" s="1" t="s">
        <v>632</v>
      </c>
      <c r="E10" s="1" t="s">
        <v>633</v>
      </c>
      <c r="F10">
        <v>5.2</v>
      </c>
      <c r="G10">
        <v>96.14</v>
      </c>
      <c r="H10">
        <v>94.7</v>
      </c>
      <c r="I10">
        <v>63.5</v>
      </c>
      <c r="J10">
        <v>51</v>
      </c>
      <c r="K10">
        <v>0.76</v>
      </c>
      <c r="L10">
        <v>0.9</v>
      </c>
      <c r="M10" s="2">
        <v>5.2999999999999936E-2</v>
      </c>
      <c r="N10" s="2">
        <v>0.31200000000000006</v>
      </c>
      <c r="O10" s="2">
        <v>0.125</v>
      </c>
      <c r="P10" s="2">
        <v>0.51</v>
      </c>
      <c r="Q10">
        <v>63.755000000000003</v>
      </c>
      <c r="R10">
        <v>61.29</v>
      </c>
      <c r="S10">
        <v>0.73</v>
      </c>
      <c r="T10">
        <v>1</v>
      </c>
      <c r="U10">
        <f>Data[[#This Row],[One Year App Rate]]*Data[[#This Row],[Rec (t/a) based_soil_test]]</f>
        <v>0.73</v>
      </c>
      <c r="V10">
        <v>22</v>
      </c>
      <c r="W10">
        <f>Data[[#This Row],[Recommend Amount]]*Data[[#This Row],[Price (t/a)]]</f>
        <v>16.059999999999999</v>
      </c>
    </row>
    <row r="11" spans="1:23" x14ac:dyDescent="0.25">
      <c r="A11" s="1" t="s">
        <v>624</v>
      </c>
      <c r="B11" s="1" t="s">
        <v>625</v>
      </c>
      <c r="C11" s="1" t="s">
        <v>626</v>
      </c>
      <c r="D11" s="1" t="s">
        <v>627</v>
      </c>
      <c r="E11" s="1" t="s">
        <v>628</v>
      </c>
      <c r="F11">
        <v>2.7</v>
      </c>
      <c r="G11">
        <v>86.24</v>
      </c>
      <c r="H11">
        <v>92.5</v>
      </c>
      <c r="I11">
        <v>48.3</v>
      </c>
      <c r="J11">
        <v>29</v>
      </c>
      <c r="K11">
        <v>1.1200000000000001</v>
      </c>
      <c r="L11">
        <v>1.1299999999999999</v>
      </c>
      <c r="M11" s="2">
        <v>7.4999999999999956E-2</v>
      </c>
      <c r="N11" s="2">
        <v>0.44200000000000006</v>
      </c>
      <c r="O11" s="2">
        <v>0.193</v>
      </c>
      <c r="P11" s="2">
        <v>0.28999999999999998</v>
      </c>
      <c r="Q11">
        <v>47.864999999999995</v>
      </c>
      <c r="R11">
        <v>41.28</v>
      </c>
      <c r="S11">
        <v>0.97</v>
      </c>
      <c r="T11">
        <v>1</v>
      </c>
      <c r="U11">
        <f>Data[[#This Row],[One Year App Rate]]*Data[[#This Row],[Rec (t/a) based_soil_test]]</f>
        <v>0.97</v>
      </c>
      <c r="V11">
        <v>22</v>
      </c>
      <c r="W11">
        <f>Data[[#This Row],[Recommend Amount]]*Data[[#This Row],[Price (t/a)]]</f>
        <v>21.34</v>
      </c>
    </row>
    <row r="12" spans="1:23" x14ac:dyDescent="0.25">
      <c r="A12" s="1" t="s">
        <v>556</v>
      </c>
      <c r="B12" s="1" t="s">
        <v>557</v>
      </c>
      <c r="C12" s="1" t="s">
        <v>558</v>
      </c>
      <c r="D12" s="1" t="s">
        <v>559</v>
      </c>
      <c r="E12" s="1" t="s">
        <v>560</v>
      </c>
      <c r="F12">
        <v>2.0699999999999998</v>
      </c>
      <c r="G12">
        <v>95.4</v>
      </c>
      <c r="H12">
        <v>84.2</v>
      </c>
      <c r="I12">
        <v>48.4</v>
      </c>
      <c r="J12">
        <v>28.4</v>
      </c>
      <c r="K12">
        <v>1.05</v>
      </c>
      <c r="L12">
        <v>1.06</v>
      </c>
      <c r="M12" s="2">
        <v>0.15799999999999992</v>
      </c>
      <c r="N12" s="2">
        <v>0.3580000000000001</v>
      </c>
      <c r="O12" s="2">
        <v>0.2</v>
      </c>
      <c r="P12" s="2">
        <v>0.28399999999999997</v>
      </c>
      <c r="Q12">
        <v>46.35</v>
      </c>
      <c r="R12">
        <v>44.22</v>
      </c>
      <c r="S12">
        <v>1</v>
      </c>
      <c r="T12">
        <v>1</v>
      </c>
      <c r="U12">
        <f>Data[[#This Row],[One Year App Rate]]*Data[[#This Row],[Rec (t/a) based_soil_test]]</f>
        <v>1</v>
      </c>
      <c r="V12">
        <v>22</v>
      </c>
      <c r="W12">
        <f>Data[[#This Row],[Recommend Amount]]*Data[[#This Row],[Price (t/a)]]</f>
        <v>22</v>
      </c>
    </row>
    <row r="13" spans="1:23" x14ac:dyDescent="0.25">
      <c r="A13" s="1" t="s">
        <v>504</v>
      </c>
      <c r="B13" s="1" t="s">
        <v>505</v>
      </c>
      <c r="C13" s="1" t="s">
        <v>506</v>
      </c>
      <c r="D13" s="1" t="s">
        <v>507</v>
      </c>
      <c r="E13" s="1" t="s">
        <v>33</v>
      </c>
      <c r="F13">
        <v>1.96</v>
      </c>
      <c r="G13">
        <v>94.44</v>
      </c>
      <c r="H13">
        <v>95.2</v>
      </c>
      <c r="I13">
        <v>56.3</v>
      </c>
      <c r="J13">
        <v>37.1</v>
      </c>
      <c r="K13" t="s">
        <v>508</v>
      </c>
      <c r="L13">
        <v>0.96</v>
      </c>
      <c r="M13" s="2">
        <v>4.7999999999999932E-2</v>
      </c>
      <c r="N13" s="2">
        <v>0.38900000000000012</v>
      </c>
      <c r="O13" s="2">
        <v>0.19199999999999995</v>
      </c>
      <c r="P13" s="2">
        <v>0.371</v>
      </c>
      <c r="Q13">
        <v>54.72</v>
      </c>
      <c r="R13">
        <v>51.68</v>
      </c>
      <c r="S13">
        <v>0.85</v>
      </c>
      <c r="T13">
        <v>1</v>
      </c>
      <c r="U13">
        <f>Data[[#This Row],[One Year App Rate]]*Data[[#This Row],[Rec (t/a) based_soil_test]]</f>
        <v>0.85</v>
      </c>
      <c r="V13">
        <v>22</v>
      </c>
      <c r="W13">
        <f>Data[[#This Row],[Recommend Amount]]*Data[[#This Row],[Price (t/a)]]</f>
        <v>18.7</v>
      </c>
    </row>
    <row r="14" spans="1:23" x14ac:dyDescent="0.25">
      <c r="A14" s="1" t="s">
        <v>379</v>
      </c>
      <c r="B14" s="1" t="s">
        <v>380</v>
      </c>
      <c r="C14" s="1" t="s">
        <v>381</v>
      </c>
      <c r="D14" s="1" t="s">
        <v>382</v>
      </c>
      <c r="E14" s="1" t="s">
        <v>383</v>
      </c>
      <c r="F14">
        <v>1.56</v>
      </c>
      <c r="G14">
        <v>32.75</v>
      </c>
      <c r="H14">
        <v>60.1</v>
      </c>
      <c r="I14">
        <v>30.6</v>
      </c>
      <c r="J14">
        <v>21.7</v>
      </c>
      <c r="K14" t="s">
        <v>384</v>
      </c>
      <c r="L14">
        <v>4.13</v>
      </c>
      <c r="M14" s="2">
        <v>0.39900000000000002</v>
      </c>
      <c r="N14" s="2">
        <v>0.29499999999999998</v>
      </c>
      <c r="O14" s="2">
        <v>8.8999999999999996E-2</v>
      </c>
      <c r="P14" s="2">
        <v>0.217</v>
      </c>
      <c r="Q14">
        <v>34.045000000000002</v>
      </c>
      <c r="R14">
        <v>11.15</v>
      </c>
      <c r="S14">
        <v>1.36</v>
      </c>
      <c r="T14">
        <v>1</v>
      </c>
      <c r="U14">
        <f>Data[[#This Row],[One Year App Rate]]*Data[[#This Row],[Rec (t/a) based_soil_test]]</f>
        <v>1.36</v>
      </c>
      <c r="V14">
        <v>22</v>
      </c>
      <c r="W14">
        <f>Data[[#This Row],[Recommend Amount]]*Data[[#This Row],[Price (t/a)]]</f>
        <v>29.92</v>
      </c>
    </row>
    <row r="15" spans="1:23" x14ac:dyDescent="0.25">
      <c r="A15" s="1" t="s">
        <v>561</v>
      </c>
      <c r="B15" s="1" t="s">
        <v>562</v>
      </c>
      <c r="C15" s="1" t="s">
        <v>563</v>
      </c>
      <c r="D15" s="1" t="s">
        <v>559</v>
      </c>
      <c r="E15" s="1" t="s">
        <v>564</v>
      </c>
      <c r="F15">
        <v>1.57</v>
      </c>
      <c r="G15">
        <v>93.86</v>
      </c>
      <c r="H15">
        <v>94.6</v>
      </c>
      <c r="I15">
        <v>49.8</v>
      </c>
      <c r="J15">
        <v>29.5</v>
      </c>
      <c r="K15">
        <v>1.01</v>
      </c>
      <c r="L15">
        <v>1.02</v>
      </c>
      <c r="M15" s="2">
        <v>5.4000000000000048E-2</v>
      </c>
      <c r="N15" s="2">
        <v>0.44799999999999995</v>
      </c>
      <c r="O15" s="2">
        <v>0.20300000000000001</v>
      </c>
      <c r="P15" s="2">
        <v>0.29499999999999998</v>
      </c>
      <c r="Q15">
        <v>48.879999999999995</v>
      </c>
      <c r="R15">
        <v>45.88</v>
      </c>
      <c r="S15">
        <v>0.95</v>
      </c>
      <c r="T15">
        <v>1</v>
      </c>
      <c r="U15">
        <f>Data[[#This Row],[One Year App Rate]]*Data[[#This Row],[Rec (t/a) based_soil_test]]</f>
        <v>0.95</v>
      </c>
      <c r="V15">
        <v>22</v>
      </c>
      <c r="W15">
        <f>Data[[#This Row],[Recommend Amount]]*Data[[#This Row],[Price (t/a)]]</f>
        <v>20.9</v>
      </c>
    </row>
    <row r="16" spans="1:23" x14ac:dyDescent="0.25">
      <c r="A16" s="1" t="s">
        <v>24</v>
      </c>
      <c r="B16" s="1" t="s">
        <v>25</v>
      </c>
      <c r="C16" s="1" t="s">
        <v>26</v>
      </c>
      <c r="D16" s="1" t="s">
        <v>27</v>
      </c>
      <c r="E16" s="1" t="s">
        <v>28</v>
      </c>
      <c r="F16">
        <v>12.73</v>
      </c>
      <c r="G16">
        <v>102.41</v>
      </c>
      <c r="H16">
        <v>63.8</v>
      </c>
      <c r="I16">
        <v>30</v>
      </c>
      <c r="J16">
        <v>22.5</v>
      </c>
      <c r="K16">
        <v>1.3</v>
      </c>
      <c r="L16">
        <v>1.3</v>
      </c>
      <c r="M16" s="2">
        <v>0.36199999999999999</v>
      </c>
      <c r="N16" s="2">
        <v>0.33800000000000002</v>
      </c>
      <c r="O16" s="2">
        <v>7.4999999999999983E-2</v>
      </c>
      <c r="P16" s="2">
        <v>0.22500000000000001</v>
      </c>
      <c r="Q16">
        <v>34.82</v>
      </c>
      <c r="R16">
        <v>35.659999999999997</v>
      </c>
      <c r="S16">
        <v>1.33</v>
      </c>
      <c r="T16">
        <v>1</v>
      </c>
      <c r="U16">
        <f>Data[[#This Row],[One Year App Rate]]*Data[[#This Row],[Rec (t/a) based_soil_test]]</f>
        <v>1.33</v>
      </c>
      <c r="V16">
        <v>22</v>
      </c>
      <c r="W16">
        <f>Data[[#This Row],[Recommend Amount]]*Data[[#This Row],[Price (t/a)]]</f>
        <v>29.26</v>
      </c>
    </row>
    <row r="17" spans="1:23" x14ac:dyDescent="0.25">
      <c r="A17" s="1" t="s">
        <v>153</v>
      </c>
      <c r="B17" s="1" t="s">
        <v>154</v>
      </c>
      <c r="C17" s="1" t="s">
        <v>155</v>
      </c>
      <c r="D17" s="1" t="s">
        <v>156</v>
      </c>
      <c r="E17" s="1" t="s">
        <v>157</v>
      </c>
      <c r="F17">
        <v>1.7</v>
      </c>
      <c r="G17">
        <v>78.06</v>
      </c>
      <c r="H17">
        <v>80.099999999999994</v>
      </c>
      <c r="I17">
        <v>50.3</v>
      </c>
      <c r="J17">
        <v>34.799999999999997</v>
      </c>
      <c r="K17">
        <v>1.2</v>
      </c>
      <c r="L17">
        <v>1.3</v>
      </c>
      <c r="M17" s="2">
        <v>0.19900000000000007</v>
      </c>
      <c r="N17" s="2">
        <v>0.29799999999999993</v>
      </c>
      <c r="O17" s="2">
        <v>0.15500000000000003</v>
      </c>
      <c r="P17" s="2">
        <v>0.34799999999999998</v>
      </c>
      <c r="Q17">
        <v>49.504999999999995</v>
      </c>
      <c r="R17">
        <v>38.64</v>
      </c>
      <c r="S17">
        <v>0.94</v>
      </c>
      <c r="T17">
        <v>1</v>
      </c>
      <c r="U17">
        <f>Data[[#This Row],[One Year App Rate]]*Data[[#This Row],[Rec (t/a) based_soil_test]]</f>
        <v>0.94</v>
      </c>
      <c r="V17">
        <v>22</v>
      </c>
      <c r="W17">
        <f>Data[[#This Row],[Recommend Amount]]*Data[[#This Row],[Price (t/a)]]</f>
        <v>20.68</v>
      </c>
    </row>
    <row r="18" spans="1:23" x14ac:dyDescent="0.25">
      <c r="A18" s="1" t="s">
        <v>638</v>
      </c>
      <c r="B18" s="1" t="s">
        <v>639</v>
      </c>
      <c r="C18" s="1" t="s">
        <v>640</v>
      </c>
      <c r="D18" s="1" t="s">
        <v>641</v>
      </c>
      <c r="E18" s="1" t="s">
        <v>642</v>
      </c>
      <c r="F18">
        <v>3.16</v>
      </c>
      <c r="G18">
        <v>86.3</v>
      </c>
      <c r="H18">
        <v>100</v>
      </c>
      <c r="I18">
        <v>100</v>
      </c>
      <c r="J18">
        <v>98.6</v>
      </c>
      <c r="K18">
        <v>0.54</v>
      </c>
      <c r="L18">
        <v>0.78</v>
      </c>
      <c r="M18" s="2">
        <v>0</v>
      </c>
      <c r="N18" s="2">
        <v>0</v>
      </c>
      <c r="O18" s="2">
        <v>1.4000000000000012E-2</v>
      </c>
      <c r="P18" s="2">
        <v>0.98599999999999999</v>
      </c>
      <c r="Q18">
        <v>99.3</v>
      </c>
      <c r="R18">
        <v>85.7</v>
      </c>
      <c r="S18">
        <v>0.47</v>
      </c>
      <c r="T18">
        <v>1</v>
      </c>
      <c r="U18">
        <f>Data[[#This Row],[One Year App Rate]]*Data[[#This Row],[Rec (t/a) based_soil_test]]</f>
        <v>0.47</v>
      </c>
      <c r="V18">
        <v>22</v>
      </c>
      <c r="W18">
        <f>Data[[#This Row],[Recommend Amount]]*Data[[#This Row],[Price (t/a)]]</f>
        <v>10.34</v>
      </c>
    </row>
    <row r="19" spans="1:23" x14ac:dyDescent="0.25">
      <c r="A19" s="1" t="s">
        <v>456</v>
      </c>
      <c r="B19" s="1" t="s">
        <v>457</v>
      </c>
      <c r="C19" s="1" t="s">
        <v>329</v>
      </c>
      <c r="D19" s="1" t="s">
        <v>458</v>
      </c>
      <c r="E19" s="1" t="s">
        <v>152</v>
      </c>
      <c r="F19">
        <v>2.2999999999999998</v>
      </c>
      <c r="G19">
        <v>91.16</v>
      </c>
      <c r="H19">
        <v>82</v>
      </c>
      <c r="I19">
        <v>49.7</v>
      </c>
      <c r="J19">
        <v>31.7</v>
      </c>
      <c r="K19" t="s">
        <v>459</v>
      </c>
      <c r="L19">
        <v>1.1100000000000001</v>
      </c>
      <c r="M19" s="2">
        <v>0.18000000000000005</v>
      </c>
      <c r="N19" s="2">
        <v>0.3229999999999999</v>
      </c>
      <c r="O19" s="2">
        <v>0.18000000000000005</v>
      </c>
      <c r="P19" s="2">
        <v>0.317</v>
      </c>
      <c r="Q19">
        <v>48.06</v>
      </c>
      <c r="R19">
        <v>43.81</v>
      </c>
      <c r="S19">
        <v>0.96</v>
      </c>
      <c r="T19">
        <v>1</v>
      </c>
      <c r="U19">
        <f>Data[[#This Row],[One Year App Rate]]*Data[[#This Row],[Rec (t/a) based_soil_test]]</f>
        <v>0.96</v>
      </c>
      <c r="V19">
        <v>22</v>
      </c>
      <c r="W19">
        <f>Data[[#This Row],[Recommend Amount]]*Data[[#This Row],[Price (t/a)]]</f>
        <v>21.119999999999997</v>
      </c>
    </row>
    <row r="20" spans="1:23" x14ac:dyDescent="0.25">
      <c r="A20" s="1" t="s">
        <v>158</v>
      </c>
      <c r="B20" s="1" t="s">
        <v>159</v>
      </c>
      <c r="C20" s="1" t="s">
        <v>160</v>
      </c>
      <c r="D20" s="1" t="s">
        <v>161</v>
      </c>
      <c r="E20" s="1" t="s">
        <v>152</v>
      </c>
      <c r="F20">
        <v>1.1100000000000001</v>
      </c>
      <c r="G20">
        <v>90.94</v>
      </c>
      <c r="H20">
        <v>97.8</v>
      </c>
      <c r="I20">
        <v>70.8</v>
      </c>
      <c r="J20">
        <v>48.9</v>
      </c>
      <c r="K20">
        <v>0.78</v>
      </c>
      <c r="L20">
        <v>0.89</v>
      </c>
      <c r="M20" s="2">
        <v>2.200000000000002E-2</v>
      </c>
      <c r="N20" s="2">
        <v>0.27</v>
      </c>
      <c r="O20" s="2">
        <v>0.21899999999999997</v>
      </c>
      <c r="P20" s="2">
        <v>0.48899999999999999</v>
      </c>
      <c r="Q20">
        <v>65.36</v>
      </c>
      <c r="R20">
        <v>59.44</v>
      </c>
      <c r="S20">
        <v>0.71</v>
      </c>
      <c r="T20">
        <v>1</v>
      </c>
      <c r="U20">
        <f>Data[[#This Row],[One Year App Rate]]*Data[[#This Row],[Rec (t/a) based_soil_test]]</f>
        <v>0.71</v>
      </c>
      <c r="V20">
        <v>22</v>
      </c>
      <c r="W20">
        <f>Data[[#This Row],[Recommend Amount]]*Data[[#This Row],[Price (t/a)]]</f>
        <v>15.62</v>
      </c>
    </row>
    <row r="21" spans="1:23" x14ac:dyDescent="0.25">
      <c r="A21" s="1" t="s">
        <v>643</v>
      </c>
      <c r="B21" s="1" t="s">
        <v>644</v>
      </c>
      <c r="C21" s="1" t="s">
        <v>636</v>
      </c>
      <c r="D21" s="1" t="s">
        <v>645</v>
      </c>
      <c r="E21" s="1" t="s">
        <v>152</v>
      </c>
      <c r="F21">
        <v>0.76</v>
      </c>
      <c r="G21">
        <v>91.21</v>
      </c>
      <c r="H21">
        <v>99</v>
      </c>
      <c r="I21">
        <v>71.2</v>
      </c>
      <c r="J21">
        <v>41.4</v>
      </c>
      <c r="K21">
        <v>0.82</v>
      </c>
      <c r="L21">
        <v>0.88</v>
      </c>
      <c r="M21" s="2">
        <v>1.0000000000000009E-2</v>
      </c>
      <c r="N21" s="2">
        <v>0.27799999999999991</v>
      </c>
      <c r="O21" s="2">
        <v>0.2980000000000001</v>
      </c>
      <c r="P21" s="2">
        <v>0.41399999999999998</v>
      </c>
      <c r="Q21">
        <v>61.910000000000004</v>
      </c>
      <c r="R21">
        <v>56.47</v>
      </c>
      <c r="S21">
        <v>0.75</v>
      </c>
      <c r="T21">
        <v>1</v>
      </c>
      <c r="U21">
        <f>Data[[#This Row],[One Year App Rate]]*Data[[#This Row],[Rec (t/a) based_soil_test]]</f>
        <v>0.75</v>
      </c>
      <c r="V21">
        <v>22</v>
      </c>
      <c r="W21">
        <f>Data[[#This Row],[Recommend Amount]]*Data[[#This Row],[Price (t/a)]]</f>
        <v>16.5</v>
      </c>
    </row>
    <row r="22" spans="1:23" x14ac:dyDescent="0.25">
      <c r="A22" s="1" t="s">
        <v>148</v>
      </c>
      <c r="B22" s="1" t="s">
        <v>149</v>
      </c>
      <c r="C22" s="1" t="s">
        <v>150</v>
      </c>
      <c r="D22" s="1" t="s">
        <v>151</v>
      </c>
      <c r="E22" s="1" t="s">
        <v>152</v>
      </c>
      <c r="F22">
        <v>1.28</v>
      </c>
      <c r="G22">
        <v>91.7</v>
      </c>
      <c r="H22">
        <v>98.3</v>
      </c>
      <c r="I22">
        <v>65.5</v>
      </c>
      <c r="J22">
        <v>43.3</v>
      </c>
      <c r="K22">
        <v>0.83</v>
      </c>
      <c r="L22">
        <v>0.91</v>
      </c>
      <c r="M22" s="2">
        <v>1.7000000000000015E-2</v>
      </c>
      <c r="N22" s="2">
        <v>0.32799999999999996</v>
      </c>
      <c r="O22" s="2">
        <v>0.22200000000000003</v>
      </c>
      <c r="P22" s="2">
        <v>0.433</v>
      </c>
      <c r="Q22">
        <v>61.045000000000002</v>
      </c>
      <c r="R22">
        <v>55.98</v>
      </c>
      <c r="S22">
        <v>0.76</v>
      </c>
      <c r="T22">
        <v>1</v>
      </c>
      <c r="U22">
        <f>Data[[#This Row],[One Year App Rate]]*Data[[#This Row],[Rec (t/a) based_soil_test]]</f>
        <v>0.76</v>
      </c>
      <c r="V22">
        <v>22</v>
      </c>
      <c r="W22">
        <f>Data[[#This Row],[Recommend Amount]]*Data[[#This Row],[Price (t/a)]]</f>
        <v>16.72</v>
      </c>
    </row>
    <row r="23" spans="1:23" x14ac:dyDescent="0.25">
      <c r="A23" s="1" t="s">
        <v>322</v>
      </c>
      <c r="B23" s="1" t="s">
        <v>323</v>
      </c>
      <c r="C23" s="1" t="s">
        <v>324</v>
      </c>
      <c r="D23" s="1" t="s">
        <v>325</v>
      </c>
      <c r="E23" s="1" t="s">
        <v>152</v>
      </c>
      <c r="F23">
        <v>2.5299999999999998</v>
      </c>
      <c r="G23">
        <v>70.64</v>
      </c>
      <c r="H23">
        <v>83.3</v>
      </c>
      <c r="I23">
        <v>53.1</v>
      </c>
      <c r="J23">
        <v>39.200000000000003</v>
      </c>
      <c r="K23" t="s">
        <v>326</v>
      </c>
      <c r="L23">
        <v>1.38</v>
      </c>
      <c r="M23" s="2">
        <v>0.16700000000000004</v>
      </c>
      <c r="N23" s="2">
        <v>0.30199999999999994</v>
      </c>
      <c r="O23" s="2">
        <v>0.13900000000000001</v>
      </c>
      <c r="P23" s="2">
        <v>0.39200000000000002</v>
      </c>
      <c r="Q23">
        <v>53.025000000000006</v>
      </c>
      <c r="R23">
        <v>37.46</v>
      </c>
      <c r="S23">
        <v>0.87</v>
      </c>
      <c r="T23">
        <v>1</v>
      </c>
      <c r="U23">
        <f>Data[[#This Row],[One Year App Rate]]*Data[[#This Row],[Rec (t/a) based_soil_test]]</f>
        <v>0.87</v>
      </c>
      <c r="V23">
        <v>22</v>
      </c>
      <c r="W23">
        <f>Data[[#This Row],[Recommend Amount]]*Data[[#This Row],[Price (t/a)]]</f>
        <v>19.14</v>
      </c>
    </row>
    <row r="24" spans="1:23" x14ac:dyDescent="0.25">
      <c r="A24" s="1" t="s">
        <v>327</v>
      </c>
      <c r="B24" s="1" t="s">
        <v>328</v>
      </c>
      <c r="C24" s="1" t="s">
        <v>329</v>
      </c>
      <c r="D24" s="1" t="s">
        <v>330</v>
      </c>
      <c r="E24" s="1" t="s">
        <v>152</v>
      </c>
      <c r="F24">
        <v>5.0599999999999996</v>
      </c>
      <c r="G24">
        <v>97.48</v>
      </c>
      <c r="H24">
        <v>67</v>
      </c>
      <c r="I24">
        <v>41.1</v>
      </c>
      <c r="J24">
        <v>31.5</v>
      </c>
      <c r="K24" t="s">
        <v>331</v>
      </c>
      <c r="L24">
        <v>1.2</v>
      </c>
      <c r="M24" s="2">
        <v>0.32999999999999996</v>
      </c>
      <c r="N24" s="2">
        <v>0.25900000000000001</v>
      </c>
      <c r="O24" s="2">
        <v>9.600000000000003E-2</v>
      </c>
      <c r="P24" s="2">
        <v>0.315</v>
      </c>
      <c r="Q24">
        <v>43.13</v>
      </c>
      <c r="R24">
        <v>42.04</v>
      </c>
      <c r="S24">
        <v>1.07</v>
      </c>
      <c r="T24">
        <v>1</v>
      </c>
      <c r="U24">
        <f>Data[[#This Row],[One Year App Rate]]*Data[[#This Row],[Rec (t/a) based_soil_test]]</f>
        <v>1.07</v>
      </c>
      <c r="V24">
        <v>22</v>
      </c>
      <c r="W24">
        <f>Data[[#This Row],[Recommend Amount]]*Data[[#This Row],[Price (t/a)]]</f>
        <v>23.540000000000003</v>
      </c>
    </row>
    <row r="25" spans="1:23" x14ac:dyDescent="0.25">
      <c r="A25" s="1" t="s">
        <v>634</v>
      </c>
      <c r="B25" s="1" t="s">
        <v>635</v>
      </c>
      <c r="C25" s="1" t="s">
        <v>636</v>
      </c>
      <c r="D25" s="1" t="s">
        <v>637</v>
      </c>
      <c r="E25" s="1" t="s">
        <v>152</v>
      </c>
      <c r="F25">
        <v>1.67</v>
      </c>
      <c r="G25">
        <v>86.48</v>
      </c>
      <c r="H25">
        <v>98.8</v>
      </c>
      <c r="I25">
        <v>72.5</v>
      </c>
      <c r="J25">
        <v>48.2</v>
      </c>
      <c r="K25">
        <v>0.82</v>
      </c>
      <c r="L25">
        <v>0.92</v>
      </c>
      <c r="M25" s="2">
        <v>1.2000000000000011E-2</v>
      </c>
      <c r="N25" s="2">
        <v>0.26300000000000001</v>
      </c>
      <c r="O25" s="2">
        <v>0.24299999999999994</v>
      </c>
      <c r="P25" s="2">
        <v>0.48200000000000004</v>
      </c>
      <c r="Q25">
        <v>65.67</v>
      </c>
      <c r="R25">
        <v>56.79</v>
      </c>
      <c r="S25">
        <v>0.71</v>
      </c>
      <c r="T25">
        <v>1</v>
      </c>
      <c r="U25">
        <f>Data[[#This Row],[One Year App Rate]]*Data[[#This Row],[Rec (t/a) based_soil_test]]</f>
        <v>0.71</v>
      </c>
      <c r="V25">
        <v>22</v>
      </c>
      <c r="W25">
        <f>Data[[#This Row],[Recommend Amount]]*Data[[#This Row],[Price (t/a)]]</f>
        <v>15.62</v>
      </c>
    </row>
    <row r="26" spans="1:23" x14ac:dyDescent="0.25">
      <c r="A26" s="1" t="s">
        <v>89</v>
      </c>
      <c r="B26" s="1" t="s">
        <v>90</v>
      </c>
      <c r="C26" s="1" t="s">
        <v>91</v>
      </c>
      <c r="D26" s="1" t="s">
        <v>92</v>
      </c>
      <c r="E26" s="1" t="s">
        <v>93</v>
      </c>
      <c r="F26">
        <v>2.2400000000000002</v>
      </c>
      <c r="G26">
        <v>84.85</v>
      </c>
      <c r="H26">
        <v>91.2</v>
      </c>
      <c r="I26">
        <v>57.2</v>
      </c>
      <c r="J26">
        <v>37.799999999999997</v>
      </c>
      <c r="K26">
        <v>1</v>
      </c>
      <c r="L26">
        <v>1.08</v>
      </c>
      <c r="M26" s="2">
        <v>8.7999999999999967E-2</v>
      </c>
      <c r="N26" s="2">
        <v>0.33999999999999997</v>
      </c>
      <c r="O26" s="2">
        <v>0.19400000000000012</v>
      </c>
      <c r="P26" s="2">
        <v>0.37799999999999995</v>
      </c>
      <c r="Q26">
        <v>54.74</v>
      </c>
      <c r="R26">
        <v>46.45</v>
      </c>
      <c r="S26">
        <v>0.85</v>
      </c>
      <c r="T26">
        <v>1</v>
      </c>
      <c r="U26">
        <f>Data[[#This Row],[One Year App Rate]]*Data[[#This Row],[Rec (t/a) based_soil_test]]</f>
        <v>0.85</v>
      </c>
      <c r="V26">
        <v>22</v>
      </c>
      <c r="W26">
        <f>Data[[#This Row],[Recommend Amount]]*Data[[#This Row],[Price (t/a)]]</f>
        <v>18.7</v>
      </c>
    </row>
    <row r="27" spans="1:23" x14ac:dyDescent="0.25">
      <c r="A27" s="1" t="s">
        <v>395</v>
      </c>
      <c r="B27" s="1" t="s">
        <v>396</v>
      </c>
      <c r="C27" s="1" t="s">
        <v>397</v>
      </c>
      <c r="D27" s="1" t="s">
        <v>398</v>
      </c>
      <c r="E27" s="1" t="s">
        <v>399</v>
      </c>
      <c r="F27">
        <v>0.83</v>
      </c>
      <c r="G27">
        <v>88.79</v>
      </c>
      <c r="H27">
        <v>99.7</v>
      </c>
      <c r="I27">
        <v>74.5</v>
      </c>
      <c r="J27">
        <v>47.2</v>
      </c>
      <c r="K27" t="s">
        <v>400</v>
      </c>
      <c r="L27">
        <v>0.89</v>
      </c>
      <c r="M27" s="2">
        <v>3.0000000000000027E-3</v>
      </c>
      <c r="N27" s="2">
        <v>0.252</v>
      </c>
      <c r="O27" s="2">
        <v>0.27299999999999996</v>
      </c>
      <c r="P27" s="2">
        <v>0.47200000000000003</v>
      </c>
      <c r="Q27">
        <v>65.905000000000001</v>
      </c>
      <c r="R27">
        <v>58.52</v>
      </c>
      <c r="S27">
        <v>0.7</v>
      </c>
      <c r="T27">
        <v>1</v>
      </c>
      <c r="U27">
        <f>Data[[#This Row],[One Year App Rate]]*Data[[#This Row],[Rec (t/a) based_soil_test]]</f>
        <v>0.7</v>
      </c>
      <c r="V27">
        <v>22</v>
      </c>
      <c r="W27">
        <f>Data[[#This Row],[Recommend Amount]]*Data[[#This Row],[Price (t/a)]]</f>
        <v>15.399999999999999</v>
      </c>
    </row>
    <row r="28" spans="1:23" x14ac:dyDescent="0.25">
      <c r="A28" s="1" t="s">
        <v>395</v>
      </c>
      <c r="B28" s="1" t="s">
        <v>396</v>
      </c>
      <c r="C28" s="1" t="s">
        <v>401</v>
      </c>
      <c r="D28" s="1" t="s">
        <v>398</v>
      </c>
      <c r="E28" s="1" t="s">
        <v>402</v>
      </c>
      <c r="F28">
        <v>0.95</v>
      </c>
      <c r="G28">
        <v>83.5</v>
      </c>
      <c r="H28">
        <v>88</v>
      </c>
      <c r="I28">
        <v>49.2</v>
      </c>
      <c r="J28">
        <v>33.4</v>
      </c>
      <c r="K28" t="s">
        <v>359</v>
      </c>
      <c r="L28">
        <v>1.18</v>
      </c>
      <c r="M28" s="2">
        <v>0.12</v>
      </c>
      <c r="N28" s="2">
        <v>0.38799999999999996</v>
      </c>
      <c r="O28" s="2">
        <v>0.15800000000000008</v>
      </c>
      <c r="P28" s="2">
        <v>0.33399999999999996</v>
      </c>
      <c r="Q28">
        <v>49.660000000000004</v>
      </c>
      <c r="R28">
        <v>41.47</v>
      </c>
      <c r="S28">
        <v>0.93</v>
      </c>
      <c r="T28">
        <v>1</v>
      </c>
      <c r="U28">
        <f>Data[[#This Row],[One Year App Rate]]*Data[[#This Row],[Rec (t/a) based_soil_test]]</f>
        <v>0.93</v>
      </c>
      <c r="V28">
        <v>22</v>
      </c>
      <c r="W28">
        <f>Data[[#This Row],[Recommend Amount]]*Data[[#This Row],[Price (t/a)]]</f>
        <v>20.46</v>
      </c>
    </row>
    <row r="29" spans="1:23" x14ac:dyDescent="0.25">
      <c r="A29" s="1" t="s">
        <v>50</v>
      </c>
      <c r="B29" s="1" t="s">
        <v>51</v>
      </c>
      <c r="C29" s="1" t="s">
        <v>52</v>
      </c>
      <c r="D29" s="1" t="s">
        <v>53</v>
      </c>
      <c r="E29" s="1" t="s">
        <v>54</v>
      </c>
      <c r="F29">
        <v>12.5</v>
      </c>
      <c r="G29">
        <v>103.39</v>
      </c>
      <c r="H29">
        <v>100</v>
      </c>
      <c r="I29">
        <v>100</v>
      </c>
      <c r="J29">
        <v>98.8</v>
      </c>
      <c r="K29">
        <v>0.45</v>
      </c>
      <c r="L29">
        <v>0.65</v>
      </c>
      <c r="M29" s="2">
        <v>0</v>
      </c>
      <c r="N29" s="2">
        <v>0</v>
      </c>
      <c r="O29" s="2">
        <v>1.2000000000000011E-2</v>
      </c>
      <c r="P29" s="2">
        <v>0.98799999999999999</v>
      </c>
      <c r="Q29">
        <v>99.399999999999991</v>
      </c>
      <c r="R29">
        <v>102.77</v>
      </c>
      <c r="S29">
        <v>0.47</v>
      </c>
      <c r="T29">
        <v>1</v>
      </c>
      <c r="U29">
        <f>Data[[#This Row],[One Year App Rate]]*Data[[#This Row],[Rec (t/a) based_soil_test]]</f>
        <v>0.47</v>
      </c>
      <c r="V29">
        <v>22</v>
      </c>
      <c r="W29">
        <f>Data[[#This Row],[Recommend Amount]]*Data[[#This Row],[Price (t/a)]]</f>
        <v>10.34</v>
      </c>
    </row>
    <row r="30" spans="1:23" x14ac:dyDescent="0.25">
      <c r="A30" s="1" t="s">
        <v>50</v>
      </c>
      <c r="B30" s="1" t="s">
        <v>51</v>
      </c>
      <c r="C30" s="1" t="s">
        <v>52</v>
      </c>
      <c r="D30" s="1" t="s">
        <v>53</v>
      </c>
      <c r="E30" s="1" t="s">
        <v>33</v>
      </c>
      <c r="F30">
        <v>12.82</v>
      </c>
      <c r="G30">
        <v>102.88</v>
      </c>
      <c r="H30">
        <v>85.8</v>
      </c>
      <c r="I30">
        <v>65.5</v>
      </c>
      <c r="J30">
        <v>56.2</v>
      </c>
      <c r="K30">
        <v>0.69</v>
      </c>
      <c r="L30">
        <v>0.85</v>
      </c>
      <c r="M30" s="2">
        <v>0.14200000000000002</v>
      </c>
      <c r="N30" s="2">
        <v>0.20299999999999996</v>
      </c>
      <c r="O30" s="2">
        <v>9.2999999999999972E-2</v>
      </c>
      <c r="P30" s="2">
        <v>0.56200000000000006</v>
      </c>
      <c r="Q30">
        <v>65.62</v>
      </c>
      <c r="R30">
        <v>67.510000000000005</v>
      </c>
      <c r="S30">
        <v>0.71</v>
      </c>
      <c r="T30">
        <v>1</v>
      </c>
      <c r="U30">
        <f>Data[[#This Row],[One Year App Rate]]*Data[[#This Row],[Rec (t/a) based_soil_test]]</f>
        <v>0.71</v>
      </c>
      <c r="V30">
        <v>22</v>
      </c>
      <c r="W30">
        <f>Data[[#This Row],[Recommend Amount]]*Data[[#This Row],[Price (t/a)]]</f>
        <v>15.62</v>
      </c>
    </row>
    <row r="31" spans="1:23" x14ac:dyDescent="0.25">
      <c r="A31" s="1" t="s">
        <v>113</v>
      </c>
      <c r="B31" s="1" t="s">
        <v>114</v>
      </c>
      <c r="C31" s="1" t="s">
        <v>115</v>
      </c>
      <c r="D31" s="1" t="s">
        <v>116</v>
      </c>
      <c r="E31" s="1" t="s">
        <v>117</v>
      </c>
      <c r="F31">
        <v>1.17</v>
      </c>
      <c r="G31">
        <v>95.85</v>
      </c>
      <c r="H31">
        <v>90.2</v>
      </c>
      <c r="I31">
        <v>46.2</v>
      </c>
      <c r="J31">
        <v>27.2</v>
      </c>
      <c r="K31">
        <v>1.05</v>
      </c>
      <c r="L31">
        <v>1.04</v>
      </c>
      <c r="M31" s="2">
        <v>9.7999999999999976E-2</v>
      </c>
      <c r="N31" s="2">
        <v>0.44</v>
      </c>
      <c r="O31" s="2">
        <v>0.19</v>
      </c>
      <c r="P31" s="2">
        <v>0.27200000000000002</v>
      </c>
      <c r="Q31">
        <v>45.99</v>
      </c>
      <c r="R31">
        <v>44.08</v>
      </c>
      <c r="S31">
        <v>1.01</v>
      </c>
      <c r="T31">
        <v>1</v>
      </c>
      <c r="U31">
        <f>Data[[#This Row],[One Year App Rate]]*Data[[#This Row],[Rec (t/a) based_soil_test]]</f>
        <v>1.01</v>
      </c>
      <c r="V31">
        <v>22</v>
      </c>
      <c r="W31">
        <f>Data[[#This Row],[Recommend Amount]]*Data[[#This Row],[Price (t/a)]]</f>
        <v>22.22</v>
      </c>
    </row>
    <row r="32" spans="1:23" x14ac:dyDescent="0.25">
      <c r="A32" s="1" t="s">
        <v>203</v>
      </c>
      <c r="B32" s="1" t="s">
        <v>204</v>
      </c>
      <c r="C32" s="1" t="s">
        <v>205</v>
      </c>
      <c r="D32" s="1" t="s">
        <v>206</v>
      </c>
      <c r="E32" s="1" t="s">
        <v>207</v>
      </c>
      <c r="F32">
        <v>5.74</v>
      </c>
      <c r="G32">
        <v>94.55</v>
      </c>
      <c r="H32">
        <v>88.1</v>
      </c>
      <c r="I32">
        <v>45.9</v>
      </c>
      <c r="J32">
        <v>28.6</v>
      </c>
      <c r="K32">
        <v>1.06</v>
      </c>
      <c r="L32">
        <v>1.07</v>
      </c>
      <c r="M32" s="2">
        <v>0.11900000000000011</v>
      </c>
      <c r="N32" s="2">
        <v>0.42199999999999993</v>
      </c>
      <c r="O32" s="2">
        <v>0.17299999999999993</v>
      </c>
      <c r="P32" s="2">
        <v>0.28600000000000003</v>
      </c>
      <c r="Q32">
        <v>46.284999999999997</v>
      </c>
      <c r="R32">
        <v>43.76</v>
      </c>
      <c r="S32">
        <v>1</v>
      </c>
      <c r="T32">
        <v>1</v>
      </c>
      <c r="U32">
        <f>Data[[#This Row],[One Year App Rate]]*Data[[#This Row],[Rec (t/a) based_soil_test]]</f>
        <v>1</v>
      </c>
      <c r="V32">
        <v>22</v>
      </c>
      <c r="W32">
        <f>Data[[#This Row],[Recommend Amount]]*Data[[#This Row],[Price (t/a)]]</f>
        <v>22</v>
      </c>
    </row>
    <row r="33" spans="1:23" x14ac:dyDescent="0.25">
      <c r="A33" s="1" t="s">
        <v>223</v>
      </c>
      <c r="B33" s="1" t="s">
        <v>224</v>
      </c>
      <c r="C33" s="1" t="s">
        <v>225</v>
      </c>
      <c r="D33" s="1" t="s">
        <v>226</v>
      </c>
      <c r="E33" s="1" t="s">
        <v>227</v>
      </c>
      <c r="F33">
        <v>11.39</v>
      </c>
      <c r="G33">
        <v>92.84</v>
      </c>
      <c r="H33">
        <v>99.9</v>
      </c>
      <c r="I33">
        <v>99.6</v>
      </c>
      <c r="J33">
        <v>97.3</v>
      </c>
      <c r="K33">
        <v>0.51</v>
      </c>
      <c r="L33">
        <v>0.73</v>
      </c>
      <c r="M33" s="2">
        <v>9.9999999999988987E-4</v>
      </c>
      <c r="N33" s="2">
        <v>3.0000000000001137E-3</v>
      </c>
      <c r="O33" s="2">
        <v>2.300000000000002E-2</v>
      </c>
      <c r="P33" s="2">
        <v>0.97299999999999998</v>
      </c>
      <c r="Q33">
        <v>98.515000000000001</v>
      </c>
      <c r="R33">
        <v>91.46</v>
      </c>
      <c r="S33">
        <v>0.47</v>
      </c>
      <c r="T33">
        <v>1</v>
      </c>
      <c r="U33">
        <f>Data[[#This Row],[One Year App Rate]]*Data[[#This Row],[Rec (t/a) based_soil_test]]</f>
        <v>0.47</v>
      </c>
      <c r="V33">
        <v>22</v>
      </c>
      <c r="W33">
        <f>Data[[#This Row],[Recommend Amount]]*Data[[#This Row],[Price (t/a)]]</f>
        <v>10.34</v>
      </c>
    </row>
    <row r="34" spans="1:23" x14ac:dyDescent="0.25">
      <c r="A34" s="1" t="s">
        <v>223</v>
      </c>
      <c r="B34" s="1" t="s">
        <v>224</v>
      </c>
      <c r="C34" s="1" t="s">
        <v>225</v>
      </c>
      <c r="D34" s="1" t="s">
        <v>226</v>
      </c>
      <c r="E34" s="1" t="s">
        <v>228</v>
      </c>
      <c r="F34">
        <v>12.45</v>
      </c>
      <c r="G34">
        <v>103.81</v>
      </c>
      <c r="H34">
        <v>69.099999999999994</v>
      </c>
      <c r="I34">
        <v>39</v>
      </c>
      <c r="J34">
        <v>24.4</v>
      </c>
      <c r="K34">
        <v>1.1399999999999999</v>
      </c>
      <c r="L34">
        <v>1.1399999999999999</v>
      </c>
      <c r="M34" s="2">
        <v>0.30900000000000005</v>
      </c>
      <c r="N34" s="2">
        <v>0.30099999999999993</v>
      </c>
      <c r="O34" s="2">
        <v>0.14600000000000002</v>
      </c>
      <c r="P34" s="2">
        <v>0.24399999999999999</v>
      </c>
      <c r="Q34">
        <v>39.265000000000001</v>
      </c>
      <c r="R34">
        <v>40.76</v>
      </c>
      <c r="S34">
        <v>1.18</v>
      </c>
      <c r="T34">
        <v>1</v>
      </c>
      <c r="U34">
        <f>Data[[#This Row],[One Year App Rate]]*Data[[#This Row],[Rec (t/a) based_soil_test]]</f>
        <v>1.18</v>
      </c>
      <c r="V34">
        <v>22</v>
      </c>
      <c r="W34">
        <f>Data[[#This Row],[Recommend Amount]]*Data[[#This Row],[Price (t/a)]]</f>
        <v>25.959999999999997</v>
      </c>
    </row>
    <row r="35" spans="1:23" x14ac:dyDescent="0.25">
      <c r="A35" s="1" t="s">
        <v>515</v>
      </c>
      <c r="B35" s="1" t="s">
        <v>516</v>
      </c>
      <c r="C35" s="1" t="s">
        <v>517</v>
      </c>
      <c r="D35" s="1" t="s">
        <v>518</v>
      </c>
      <c r="E35" s="1" t="s">
        <v>519</v>
      </c>
      <c r="F35">
        <v>23.04</v>
      </c>
      <c r="G35">
        <v>103</v>
      </c>
      <c r="H35">
        <v>100</v>
      </c>
      <c r="I35">
        <v>99.9</v>
      </c>
      <c r="J35">
        <v>98.6</v>
      </c>
      <c r="K35" t="s">
        <v>520</v>
      </c>
      <c r="L35">
        <v>0.66</v>
      </c>
      <c r="M35" s="2">
        <v>0</v>
      </c>
      <c r="N35" s="2">
        <v>9.9999999999988987E-4</v>
      </c>
      <c r="O35" s="2">
        <v>1.3000000000000123E-2</v>
      </c>
      <c r="P35" s="2">
        <v>0.98599999999999999</v>
      </c>
      <c r="Q35">
        <v>99.27</v>
      </c>
      <c r="R35">
        <v>102.25</v>
      </c>
      <c r="S35">
        <v>0.47</v>
      </c>
      <c r="T35">
        <v>1</v>
      </c>
      <c r="U35">
        <f>Data[[#This Row],[One Year App Rate]]*Data[[#This Row],[Rec (t/a) based_soil_test]]</f>
        <v>0.47</v>
      </c>
      <c r="V35">
        <v>22</v>
      </c>
      <c r="W35">
        <f>Data[[#This Row],[Recommend Amount]]*Data[[#This Row],[Price (t/a)]]</f>
        <v>10.34</v>
      </c>
    </row>
    <row r="36" spans="1:23" x14ac:dyDescent="0.25">
      <c r="A36" s="1" t="s">
        <v>343</v>
      </c>
      <c r="B36" s="1" t="s">
        <v>344</v>
      </c>
      <c r="C36" s="1" t="s">
        <v>345</v>
      </c>
      <c r="D36" s="1" t="s">
        <v>346</v>
      </c>
      <c r="E36" s="1" t="s">
        <v>347</v>
      </c>
      <c r="F36">
        <v>11.44</v>
      </c>
      <c r="G36">
        <v>97.13</v>
      </c>
      <c r="H36">
        <v>77.7</v>
      </c>
      <c r="I36">
        <v>46</v>
      </c>
      <c r="J36">
        <v>34.700000000000003</v>
      </c>
      <c r="K36" t="s">
        <v>348</v>
      </c>
      <c r="L36">
        <v>1.0900000000000001</v>
      </c>
      <c r="M36" s="2">
        <v>0.22299999999999998</v>
      </c>
      <c r="N36" s="2">
        <v>0.317</v>
      </c>
      <c r="O36" s="2">
        <v>0.11299999999999999</v>
      </c>
      <c r="P36" s="2">
        <v>0.34700000000000003</v>
      </c>
      <c r="Q36">
        <v>47.805000000000007</v>
      </c>
      <c r="R36">
        <v>46.43</v>
      </c>
      <c r="S36">
        <v>0.97</v>
      </c>
      <c r="T36">
        <v>1</v>
      </c>
      <c r="U36">
        <f>Data[[#This Row],[One Year App Rate]]*Data[[#This Row],[Rec (t/a) based_soil_test]]</f>
        <v>0.97</v>
      </c>
      <c r="V36">
        <v>22</v>
      </c>
      <c r="W36">
        <f>Data[[#This Row],[Recommend Amount]]*Data[[#This Row],[Price (t/a)]]</f>
        <v>21.34</v>
      </c>
    </row>
    <row r="37" spans="1:23" x14ac:dyDescent="0.25">
      <c r="A37" s="1" t="s">
        <v>218</v>
      </c>
      <c r="B37" s="1" t="s">
        <v>219</v>
      </c>
      <c r="C37" s="1" t="s">
        <v>220</v>
      </c>
      <c r="D37" s="1" t="s">
        <v>221</v>
      </c>
      <c r="E37" s="1" t="s">
        <v>222</v>
      </c>
      <c r="F37">
        <v>12.12</v>
      </c>
      <c r="G37">
        <v>100.34</v>
      </c>
      <c r="H37">
        <v>90.9</v>
      </c>
      <c r="I37">
        <v>54.7</v>
      </c>
      <c r="J37">
        <v>38.299999999999997</v>
      </c>
      <c r="K37">
        <v>0.85</v>
      </c>
      <c r="L37">
        <v>0.93</v>
      </c>
      <c r="M37" s="2">
        <v>9.099999999999997E-2</v>
      </c>
      <c r="N37" s="2">
        <v>0.36199999999999999</v>
      </c>
      <c r="O37" s="2">
        <v>0.16400000000000009</v>
      </c>
      <c r="P37" s="2">
        <v>0.38299999999999995</v>
      </c>
      <c r="Q37">
        <v>54.195</v>
      </c>
      <c r="R37">
        <v>54.38</v>
      </c>
      <c r="S37">
        <v>0.86</v>
      </c>
      <c r="T37">
        <v>1</v>
      </c>
      <c r="U37">
        <f>Data[[#This Row],[One Year App Rate]]*Data[[#This Row],[Rec (t/a) based_soil_test]]</f>
        <v>0.86</v>
      </c>
      <c r="V37">
        <v>22</v>
      </c>
      <c r="W37">
        <f>Data[[#This Row],[Recommend Amount]]*Data[[#This Row],[Price (t/a)]]</f>
        <v>18.919999999999998</v>
      </c>
    </row>
    <row r="38" spans="1:23" x14ac:dyDescent="0.25">
      <c r="A38" s="1" t="s">
        <v>213</v>
      </c>
      <c r="B38" s="1" t="s">
        <v>214</v>
      </c>
      <c r="C38" s="1" t="s">
        <v>215</v>
      </c>
      <c r="D38" s="1" t="s">
        <v>216</v>
      </c>
      <c r="E38" s="1" t="s">
        <v>217</v>
      </c>
      <c r="F38">
        <v>12.16</v>
      </c>
      <c r="G38">
        <v>97.83</v>
      </c>
      <c r="H38">
        <v>78</v>
      </c>
      <c r="I38">
        <v>46.4</v>
      </c>
      <c r="J38">
        <v>34.6</v>
      </c>
      <c r="K38">
        <v>0.99</v>
      </c>
      <c r="L38">
        <v>1.08</v>
      </c>
      <c r="M38" s="2">
        <v>0.21999999999999997</v>
      </c>
      <c r="N38" s="2">
        <v>0.31600000000000006</v>
      </c>
      <c r="O38" s="2">
        <v>0.11799999999999994</v>
      </c>
      <c r="P38" s="2">
        <v>0.34600000000000003</v>
      </c>
      <c r="Q38">
        <v>47.92</v>
      </c>
      <c r="R38">
        <v>46.88</v>
      </c>
      <c r="S38">
        <v>0.97</v>
      </c>
      <c r="T38">
        <v>1</v>
      </c>
      <c r="U38">
        <f>Data[[#This Row],[One Year App Rate]]*Data[[#This Row],[Rec (t/a) based_soil_test]]</f>
        <v>0.97</v>
      </c>
      <c r="V38">
        <v>22</v>
      </c>
      <c r="W38">
        <f>Data[[#This Row],[Recommend Amount]]*Data[[#This Row],[Price (t/a)]]</f>
        <v>21.34</v>
      </c>
    </row>
    <row r="39" spans="1:23" x14ac:dyDescent="0.25">
      <c r="A39" s="1" t="s">
        <v>521</v>
      </c>
      <c r="B39" s="1" t="s">
        <v>522</v>
      </c>
      <c r="C39" s="1" t="s">
        <v>523</v>
      </c>
      <c r="D39" s="1" t="s">
        <v>524</v>
      </c>
      <c r="E39" s="1" t="s">
        <v>525</v>
      </c>
      <c r="F39">
        <v>32.33</v>
      </c>
      <c r="G39">
        <v>91.44</v>
      </c>
      <c r="H39">
        <v>79.400000000000006</v>
      </c>
      <c r="I39">
        <v>47.2</v>
      </c>
      <c r="J39">
        <v>33.6</v>
      </c>
      <c r="K39" t="s">
        <v>459</v>
      </c>
      <c r="L39">
        <v>1.1399999999999999</v>
      </c>
      <c r="M39" s="2">
        <v>0.20599999999999996</v>
      </c>
      <c r="N39" s="2">
        <v>0.32200000000000001</v>
      </c>
      <c r="O39" s="2">
        <v>0.13600000000000001</v>
      </c>
      <c r="P39" s="2">
        <v>0.33600000000000002</v>
      </c>
      <c r="Q39">
        <v>47.870000000000005</v>
      </c>
      <c r="R39">
        <v>43.77</v>
      </c>
      <c r="S39">
        <v>0.97</v>
      </c>
      <c r="T39">
        <v>1</v>
      </c>
      <c r="U39">
        <f>Data[[#This Row],[One Year App Rate]]*Data[[#This Row],[Rec (t/a) based_soil_test]]</f>
        <v>0.97</v>
      </c>
      <c r="V39">
        <v>22</v>
      </c>
      <c r="W39">
        <f>Data[[#This Row],[Recommend Amount]]*Data[[#This Row],[Price (t/a)]]</f>
        <v>21.34</v>
      </c>
    </row>
    <row r="40" spans="1:23" x14ac:dyDescent="0.25">
      <c r="A40" s="1" t="s">
        <v>509</v>
      </c>
      <c r="B40" s="1" t="s">
        <v>510</v>
      </c>
      <c r="C40" s="1" t="s">
        <v>511</v>
      </c>
      <c r="D40" s="1" t="s">
        <v>512</v>
      </c>
      <c r="E40" s="1" t="s">
        <v>513</v>
      </c>
      <c r="F40">
        <v>12.52</v>
      </c>
      <c r="G40">
        <v>100.76</v>
      </c>
      <c r="H40">
        <v>76.3</v>
      </c>
      <c r="I40">
        <v>45.9</v>
      </c>
      <c r="J40">
        <v>32.9</v>
      </c>
      <c r="K40" t="s">
        <v>514</v>
      </c>
      <c r="L40">
        <v>1.06</v>
      </c>
      <c r="M40" s="2">
        <v>0.23699999999999999</v>
      </c>
      <c r="N40" s="2">
        <v>0.30400000000000005</v>
      </c>
      <c r="O40" s="2">
        <v>0.13</v>
      </c>
      <c r="P40" s="2">
        <v>0.32899999999999996</v>
      </c>
      <c r="Q40">
        <v>46.664999999999999</v>
      </c>
      <c r="R40">
        <v>47.02</v>
      </c>
      <c r="S40">
        <v>0.99</v>
      </c>
      <c r="T40">
        <v>1</v>
      </c>
      <c r="U40">
        <f>Data[[#This Row],[One Year App Rate]]*Data[[#This Row],[Rec (t/a) based_soil_test]]</f>
        <v>0.99</v>
      </c>
      <c r="V40">
        <v>22</v>
      </c>
      <c r="W40">
        <f>Data[[#This Row],[Recommend Amount]]*Data[[#This Row],[Price (t/a)]]</f>
        <v>21.78</v>
      </c>
    </row>
    <row r="41" spans="1:23" x14ac:dyDescent="0.25">
      <c r="A41" s="1" t="s">
        <v>229</v>
      </c>
      <c r="B41" s="1" t="s">
        <v>230</v>
      </c>
      <c r="C41" s="1" t="s">
        <v>234</v>
      </c>
      <c r="D41" s="1" t="s">
        <v>232</v>
      </c>
      <c r="E41" s="1" t="s">
        <v>235</v>
      </c>
      <c r="F41">
        <v>11.94</v>
      </c>
      <c r="G41">
        <v>99.78</v>
      </c>
      <c r="H41">
        <v>72.2</v>
      </c>
      <c r="I41">
        <v>41.7</v>
      </c>
      <c r="J41">
        <v>28.4</v>
      </c>
      <c r="K41">
        <v>1.0900000000000001</v>
      </c>
      <c r="L41">
        <v>1.1399999999999999</v>
      </c>
      <c r="M41" s="2">
        <v>0.27800000000000002</v>
      </c>
      <c r="N41" s="2">
        <v>0.30499999999999994</v>
      </c>
      <c r="O41" s="2">
        <v>0.13300000000000006</v>
      </c>
      <c r="P41" s="2">
        <v>0.28399999999999997</v>
      </c>
      <c r="Q41">
        <v>42.54</v>
      </c>
      <c r="R41">
        <v>42.45</v>
      </c>
      <c r="S41">
        <v>1.0900000000000001</v>
      </c>
      <c r="T41">
        <v>1</v>
      </c>
      <c r="U41">
        <f>Data[[#This Row],[One Year App Rate]]*Data[[#This Row],[Rec (t/a) based_soil_test]]</f>
        <v>1.0900000000000001</v>
      </c>
      <c r="V41">
        <v>22</v>
      </c>
      <c r="W41">
        <f>Data[[#This Row],[Recommend Amount]]*Data[[#This Row],[Price (t/a)]]</f>
        <v>23.98</v>
      </c>
    </row>
    <row r="42" spans="1:23" x14ac:dyDescent="0.25">
      <c r="A42" s="1" t="s">
        <v>229</v>
      </c>
      <c r="B42" s="1" t="s">
        <v>230</v>
      </c>
      <c r="C42" s="1" t="s">
        <v>231</v>
      </c>
      <c r="D42" s="1" t="s">
        <v>232</v>
      </c>
      <c r="E42" s="1" t="s">
        <v>233</v>
      </c>
      <c r="F42">
        <v>12.31</v>
      </c>
      <c r="G42">
        <v>102.31</v>
      </c>
      <c r="H42">
        <v>80.2</v>
      </c>
      <c r="I42">
        <v>49.6</v>
      </c>
      <c r="J42">
        <v>36</v>
      </c>
      <c r="K42">
        <v>0.91</v>
      </c>
      <c r="L42">
        <v>0.99</v>
      </c>
      <c r="M42" s="2">
        <v>0.19799999999999995</v>
      </c>
      <c r="N42" s="2">
        <v>0.30600000000000005</v>
      </c>
      <c r="O42" s="2">
        <v>0.13600000000000001</v>
      </c>
      <c r="P42" s="2">
        <v>0.36</v>
      </c>
      <c r="Q42">
        <v>49.910000000000004</v>
      </c>
      <c r="R42">
        <v>51.06</v>
      </c>
      <c r="S42">
        <v>0.93</v>
      </c>
      <c r="T42">
        <v>1</v>
      </c>
      <c r="U42">
        <f>Data[[#This Row],[One Year App Rate]]*Data[[#This Row],[Rec (t/a) based_soil_test]]</f>
        <v>0.93</v>
      </c>
      <c r="V42">
        <v>22</v>
      </c>
      <c r="W42">
        <f>Data[[#This Row],[Recommend Amount]]*Data[[#This Row],[Price (t/a)]]</f>
        <v>20.46</v>
      </c>
    </row>
    <row r="43" spans="1:23" x14ac:dyDescent="0.25">
      <c r="A43" s="1" t="s">
        <v>119</v>
      </c>
      <c r="B43" s="1" t="s">
        <v>120</v>
      </c>
      <c r="C43" s="1" t="s">
        <v>121</v>
      </c>
      <c r="D43" s="1" t="s">
        <v>122</v>
      </c>
      <c r="E43" s="1" t="s">
        <v>123</v>
      </c>
      <c r="F43">
        <v>12.19</v>
      </c>
      <c r="G43">
        <v>101</v>
      </c>
      <c r="H43">
        <v>80.7</v>
      </c>
      <c r="I43">
        <v>67.900000000000006</v>
      </c>
      <c r="J43">
        <v>48.5</v>
      </c>
      <c r="K43">
        <v>0.74</v>
      </c>
      <c r="L43">
        <v>0.87</v>
      </c>
      <c r="M43" s="2">
        <v>0.19299999999999995</v>
      </c>
      <c r="N43" s="2">
        <v>0.128</v>
      </c>
      <c r="O43" s="2">
        <v>0.19400000000000006</v>
      </c>
      <c r="P43" s="2">
        <v>0.48499999999999999</v>
      </c>
      <c r="Q43">
        <v>61.725000000000001</v>
      </c>
      <c r="R43">
        <v>62.34</v>
      </c>
      <c r="S43">
        <v>0.75</v>
      </c>
      <c r="T43">
        <v>1</v>
      </c>
      <c r="U43">
        <f>Data[[#This Row],[One Year App Rate]]*Data[[#This Row],[Rec (t/a) based_soil_test]]</f>
        <v>0.75</v>
      </c>
      <c r="V43">
        <v>22</v>
      </c>
      <c r="W43">
        <f>Data[[#This Row],[Recommend Amount]]*Data[[#This Row],[Price (t/a)]]</f>
        <v>16.5</v>
      </c>
    </row>
    <row r="44" spans="1:23" x14ac:dyDescent="0.25">
      <c r="A44" s="1" t="s">
        <v>349</v>
      </c>
      <c r="B44" s="1" t="s">
        <v>350</v>
      </c>
      <c r="C44" s="1" t="s">
        <v>351</v>
      </c>
      <c r="D44" s="1" t="s">
        <v>352</v>
      </c>
      <c r="E44" s="1" t="s">
        <v>353</v>
      </c>
      <c r="F44">
        <v>11.43</v>
      </c>
      <c r="G44">
        <v>98.45</v>
      </c>
      <c r="H44">
        <v>74.5</v>
      </c>
      <c r="I44">
        <v>53.3</v>
      </c>
      <c r="J44">
        <v>41</v>
      </c>
      <c r="K44" t="s">
        <v>354</v>
      </c>
      <c r="L44">
        <v>1.03</v>
      </c>
      <c r="M44" s="2">
        <v>0.255</v>
      </c>
      <c r="N44" s="2">
        <v>0.21200000000000008</v>
      </c>
      <c r="O44" s="2">
        <v>0.12299999999999994</v>
      </c>
      <c r="P44" s="2">
        <v>0.41</v>
      </c>
      <c r="Q44">
        <v>52.664999999999999</v>
      </c>
      <c r="R44">
        <v>51.85</v>
      </c>
      <c r="S44">
        <v>0.88</v>
      </c>
      <c r="T44">
        <v>1</v>
      </c>
      <c r="U44">
        <f>Data[[#This Row],[One Year App Rate]]*Data[[#This Row],[Rec (t/a) based_soil_test]]</f>
        <v>0.88</v>
      </c>
      <c r="V44">
        <v>22</v>
      </c>
      <c r="W44">
        <f>Data[[#This Row],[Recommend Amount]]*Data[[#This Row],[Price (t/a)]]</f>
        <v>19.36</v>
      </c>
    </row>
    <row r="45" spans="1:23" x14ac:dyDescent="0.25">
      <c r="A45" s="1" t="s">
        <v>208</v>
      </c>
      <c r="B45" s="1" t="s">
        <v>209</v>
      </c>
      <c r="C45" s="1" t="s">
        <v>210</v>
      </c>
      <c r="D45" s="1" t="s">
        <v>206</v>
      </c>
      <c r="E45" s="1" t="s">
        <v>211</v>
      </c>
      <c r="F45">
        <v>3.15</v>
      </c>
      <c r="G45">
        <v>92.14</v>
      </c>
      <c r="H45">
        <v>77.599999999999994</v>
      </c>
      <c r="I45">
        <v>40</v>
      </c>
      <c r="J45">
        <v>26.5</v>
      </c>
      <c r="K45">
        <v>1.2</v>
      </c>
      <c r="L45">
        <v>1.22</v>
      </c>
      <c r="M45" s="2">
        <v>0.22400000000000009</v>
      </c>
      <c r="N45" s="2">
        <v>0.37599999999999989</v>
      </c>
      <c r="O45" s="2">
        <v>0.13500000000000001</v>
      </c>
      <c r="P45" s="2">
        <v>0.26500000000000001</v>
      </c>
      <c r="Q45">
        <v>41.89</v>
      </c>
      <c r="R45">
        <v>38.6</v>
      </c>
      <c r="S45">
        <v>1.1100000000000001</v>
      </c>
      <c r="T45">
        <v>1</v>
      </c>
      <c r="U45">
        <f>Data[[#This Row],[One Year App Rate]]*Data[[#This Row],[Rec (t/a) based_soil_test]]</f>
        <v>1.1100000000000001</v>
      </c>
      <c r="V45">
        <v>22</v>
      </c>
      <c r="W45">
        <f>Data[[#This Row],[Recommend Amount]]*Data[[#This Row],[Price (t/a)]]</f>
        <v>24.42</v>
      </c>
    </row>
    <row r="46" spans="1:23" x14ac:dyDescent="0.25">
      <c r="A46" s="1" t="s">
        <v>360</v>
      </c>
      <c r="B46" s="1" t="s">
        <v>361</v>
      </c>
      <c r="C46" s="1" t="s">
        <v>362</v>
      </c>
      <c r="D46" s="1" t="s">
        <v>363</v>
      </c>
      <c r="E46" s="1" t="s">
        <v>364</v>
      </c>
      <c r="F46">
        <v>11.98</v>
      </c>
      <c r="G46">
        <v>101.39</v>
      </c>
      <c r="H46">
        <v>77</v>
      </c>
      <c r="I46">
        <v>47.3</v>
      </c>
      <c r="J46">
        <v>33.6</v>
      </c>
      <c r="K46" t="s">
        <v>365</v>
      </c>
      <c r="L46">
        <v>1.04</v>
      </c>
      <c r="M46" s="2">
        <v>0.22999999999999998</v>
      </c>
      <c r="N46" s="2">
        <v>0.29700000000000004</v>
      </c>
      <c r="O46" s="2">
        <v>0.13699999999999996</v>
      </c>
      <c r="P46" s="2">
        <v>0.33600000000000002</v>
      </c>
      <c r="Q46">
        <v>47.54</v>
      </c>
      <c r="R46">
        <v>48.2</v>
      </c>
      <c r="S46">
        <v>0.97</v>
      </c>
      <c r="T46">
        <v>1</v>
      </c>
      <c r="U46">
        <f>Data[[#This Row],[One Year App Rate]]*Data[[#This Row],[Rec (t/a) based_soil_test]]</f>
        <v>0.97</v>
      </c>
      <c r="V46">
        <v>22</v>
      </c>
      <c r="W46">
        <f>Data[[#This Row],[Recommend Amount]]*Data[[#This Row],[Price (t/a)]]</f>
        <v>21.34</v>
      </c>
    </row>
    <row r="47" spans="1:23" x14ac:dyDescent="0.25">
      <c r="A47" s="1" t="s">
        <v>526</v>
      </c>
      <c r="B47" s="1" t="s">
        <v>527</v>
      </c>
      <c r="C47" s="1" t="s">
        <v>528</v>
      </c>
      <c r="D47" s="1" t="s">
        <v>512</v>
      </c>
      <c r="E47" s="1" t="s">
        <v>529</v>
      </c>
      <c r="F47">
        <v>10.54</v>
      </c>
      <c r="G47">
        <v>97.84</v>
      </c>
      <c r="H47">
        <v>77.3</v>
      </c>
      <c r="I47">
        <v>47.4</v>
      </c>
      <c r="J47">
        <v>34.6</v>
      </c>
      <c r="K47" t="s">
        <v>371</v>
      </c>
      <c r="L47">
        <v>1.07</v>
      </c>
      <c r="M47" s="2">
        <v>0.22699999999999998</v>
      </c>
      <c r="N47" s="2">
        <v>0.29900000000000004</v>
      </c>
      <c r="O47" s="2">
        <v>0.12799999999999995</v>
      </c>
      <c r="P47" s="2">
        <v>0.34600000000000003</v>
      </c>
      <c r="Q47">
        <v>48.114999999999995</v>
      </c>
      <c r="R47">
        <v>47.08</v>
      </c>
      <c r="S47">
        <v>0.96</v>
      </c>
      <c r="T47">
        <v>1</v>
      </c>
      <c r="U47">
        <f>Data[[#This Row],[One Year App Rate]]*Data[[#This Row],[Rec (t/a) based_soil_test]]</f>
        <v>0.96</v>
      </c>
      <c r="V47">
        <v>22</v>
      </c>
      <c r="W47">
        <f>Data[[#This Row],[Recommend Amount]]*Data[[#This Row],[Price (t/a)]]</f>
        <v>21.119999999999997</v>
      </c>
    </row>
    <row r="48" spans="1:23" x14ac:dyDescent="0.25">
      <c r="A48" s="1" t="s">
        <v>239</v>
      </c>
      <c r="B48" s="1" t="s">
        <v>240</v>
      </c>
      <c r="C48" s="1" t="s">
        <v>241</v>
      </c>
      <c r="D48" s="1" t="s">
        <v>226</v>
      </c>
      <c r="E48" s="1" t="s">
        <v>242</v>
      </c>
      <c r="F48">
        <v>12.18</v>
      </c>
      <c r="G48">
        <v>101.39</v>
      </c>
      <c r="H48">
        <v>80.400000000000006</v>
      </c>
      <c r="I48">
        <v>47.8</v>
      </c>
      <c r="J48">
        <v>33.5</v>
      </c>
      <c r="K48">
        <v>0.95</v>
      </c>
      <c r="L48">
        <v>1.02</v>
      </c>
      <c r="M48" s="2">
        <v>0.19599999999999995</v>
      </c>
      <c r="N48" s="2">
        <v>0.32600000000000007</v>
      </c>
      <c r="O48" s="2">
        <v>0.14299999999999996</v>
      </c>
      <c r="P48" s="2">
        <v>0.33500000000000002</v>
      </c>
      <c r="Q48">
        <v>48.15</v>
      </c>
      <c r="R48">
        <v>48.82</v>
      </c>
      <c r="S48">
        <v>0.96</v>
      </c>
      <c r="T48">
        <v>1</v>
      </c>
      <c r="U48">
        <f>Data[[#This Row],[One Year App Rate]]*Data[[#This Row],[Rec (t/a) based_soil_test]]</f>
        <v>0.96</v>
      </c>
      <c r="V48">
        <v>22</v>
      </c>
      <c r="W48">
        <f>Data[[#This Row],[Recommend Amount]]*Data[[#This Row],[Price (t/a)]]</f>
        <v>21.119999999999997</v>
      </c>
    </row>
    <row r="49" spans="1:23" x14ac:dyDescent="0.25">
      <c r="A49" s="1" t="s">
        <v>236</v>
      </c>
      <c r="B49" s="1" t="s">
        <v>237</v>
      </c>
      <c r="C49" s="1" t="s">
        <v>238</v>
      </c>
      <c r="D49" s="1" t="s">
        <v>232</v>
      </c>
      <c r="E49" s="1" t="s">
        <v>222</v>
      </c>
      <c r="F49">
        <v>12.19</v>
      </c>
      <c r="G49">
        <v>99.21</v>
      </c>
      <c r="H49">
        <v>80.099999999999994</v>
      </c>
      <c r="I49">
        <v>50.2</v>
      </c>
      <c r="J49">
        <v>36.1</v>
      </c>
      <c r="K49">
        <v>0.93</v>
      </c>
      <c r="L49">
        <v>1.02</v>
      </c>
      <c r="M49" s="2">
        <v>0.19900000000000007</v>
      </c>
      <c r="N49" s="2">
        <v>0.29899999999999993</v>
      </c>
      <c r="O49" s="2">
        <v>0.14100000000000001</v>
      </c>
      <c r="P49" s="2">
        <v>0.36099999999999999</v>
      </c>
      <c r="Q49">
        <v>50.125</v>
      </c>
      <c r="R49">
        <v>49.73</v>
      </c>
      <c r="S49">
        <v>0.92</v>
      </c>
      <c r="T49">
        <v>1</v>
      </c>
      <c r="U49">
        <f>Data[[#This Row],[One Year App Rate]]*Data[[#This Row],[Rec (t/a) based_soil_test]]</f>
        <v>0.92</v>
      </c>
      <c r="V49">
        <v>22</v>
      </c>
      <c r="W49">
        <f>Data[[#This Row],[Recommend Amount]]*Data[[#This Row],[Price (t/a)]]</f>
        <v>20.240000000000002</v>
      </c>
    </row>
    <row r="50" spans="1:23" x14ac:dyDescent="0.25">
      <c r="A50" s="1" t="s">
        <v>355</v>
      </c>
      <c r="B50" s="1" t="s">
        <v>356</v>
      </c>
      <c r="C50" s="1" t="s">
        <v>357</v>
      </c>
      <c r="D50" s="1" t="s">
        <v>346</v>
      </c>
      <c r="E50" s="1" t="s">
        <v>358</v>
      </c>
      <c r="F50">
        <v>10.32</v>
      </c>
      <c r="G50">
        <v>86.46</v>
      </c>
      <c r="H50">
        <v>78.099999999999994</v>
      </c>
      <c r="I50">
        <v>46.4</v>
      </c>
      <c r="J50">
        <v>34.200000000000003</v>
      </c>
      <c r="K50" t="s">
        <v>359</v>
      </c>
      <c r="L50">
        <v>1.22</v>
      </c>
      <c r="M50" s="2">
        <v>0.21900000000000008</v>
      </c>
      <c r="N50" s="2">
        <v>0.31699999999999995</v>
      </c>
      <c r="O50" s="2">
        <v>0.12199999999999994</v>
      </c>
      <c r="P50" s="2">
        <v>0.34200000000000003</v>
      </c>
      <c r="Q50">
        <v>47.734999999999999</v>
      </c>
      <c r="R50">
        <v>41.27</v>
      </c>
      <c r="S50">
        <v>0.97</v>
      </c>
      <c r="T50">
        <v>1</v>
      </c>
      <c r="U50">
        <f>Data[[#This Row],[One Year App Rate]]*Data[[#This Row],[Rec (t/a) based_soil_test]]</f>
        <v>0.97</v>
      </c>
      <c r="V50">
        <v>22</v>
      </c>
      <c r="W50">
        <f>Data[[#This Row],[Recommend Amount]]*Data[[#This Row],[Price (t/a)]]</f>
        <v>21.34</v>
      </c>
    </row>
    <row r="51" spans="1:23" x14ac:dyDescent="0.25">
      <c r="A51" s="1" t="s">
        <v>460</v>
      </c>
      <c r="B51" s="1" t="s">
        <v>461</v>
      </c>
      <c r="C51" s="1" t="s">
        <v>462</v>
      </c>
      <c r="D51" s="1" t="s">
        <v>463</v>
      </c>
      <c r="E51" s="1" t="s">
        <v>152</v>
      </c>
      <c r="F51">
        <v>2.35</v>
      </c>
      <c r="G51">
        <v>71.86</v>
      </c>
      <c r="H51">
        <v>85.4</v>
      </c>
      <c r="I51">
        <v>56.8</v>
      </c>
      <c r="J51">
        <v>41</v>
      </c>
      <c r="K51" t="s">
        <v>464</v>
      </c>
      <c r="L51">
        <v>1.31</v>
      </c>
      <c r="M51" s="2">
        <v>0.14599999999999991</v>
      </c>
      <c r="N51" s="2">
        <v>0.28600000000000014</v>
      </c>
      <c r="O51" s="2">
        <v>0.15799999999999997</v>
      </c>
      <c r="P51" s="2">
        <v>0.41</v>
      </c>
      <c r="Q51">
        <v>55.35</v>
      </c>
      <c r="R51">
        <v>39.770000000000003</v>
      </c>
      <c r="S51">
        <v>0.84</v>
      </c>
      <c r="T51">
        <v>1</v>
      </c>
      <c r="U51">
        <f>Data[[#This Row],[One Year App Rate]]*Data[[#This Row],[Rec (t/a) based_soil_test]]</f>
        <v>0.84</v>
      </c>
      <c r="V51">
        <v>22</v>
      </c>
      <c r="W51">
        <f>Data[[#This Row],[Recommend Amount]]*Data[[#This Row],[Price (t/a)]]</f>
        <v>18.48</v>
      </c>
    </row>
    <row r="52" spans="1:23" x14ac:dyDescent="0.25">
      <c r="A52" s="1" t="s">
        <v>460</v>
      </c>
      <c r="B52" s="1" t="s">
        <v>461</v>
      </c>
      <c r="C52" s="1" t="s">
        <v>462</v>
      </c>
      <c r="D52" s="1" t="s">
        <v>463</v>
      </c>
      <c r="E52" s="1" t="s">
        <v>465</v>
      </c>
      <c r="F52">
        <v>3.73</v>
      </c>
      <c r="G52">
        <v>95.31</v>
      </c>
      <c r="H52">
        <v>98.6</v>
      </c>
      <c r="I52">
        <v>72.3</v>
      </c>
      <c r="J52">
        <v>52.3</v>
      </c>
      <c r="K52" t="s">
        <v>466</v>
      </c>
      <c r="L52">
        <v>0.84</v>
      </c>
      <c r="M52" s="2">
        <v>1.4000000000000012E-2</v>
      </c>
      <c r="N52" s="2">
        <v>0.26300000000000001</v>
      </c>
      <c r="O52" s="2">
        <v>0.19999999999999996</v>
      </c>
      <c r="P52" s="2">
        <v>0.52300000000000002</v>
      </c>
      <c r="Q52">
        <v>67.63</v>
      </c>
      <c r="R52">
        <v>64.459999999999994</v>
      </c>
      <c r="S52">
        <v>0.69</v>
      </c>
      <c r="T52">
        <v>1</v>
      </c>
      <c r="U52">
        <f>Data[[#This Row],[One Year App Rate]]*Data[[#This Row],[Rec (t/a) based_soil_test]]</f>
        <v>0.69</v>
      </c>
      <c r="V52">
        <v>22</v>
      </c>
      <c r="W52">
        <f>Data[[#This Row],[Recommend Amount]]*Data[[#This Row],[Price (t/a)]]</f>
        <v>15.18</v>
      </c>
    </row>
    <row r="53" spans="1:23" x14ac:dyDescent="0.25">
      <c r="A53" s="1" t="s">
        <v>460</v>
      </c>
      <c r="B53" s="1" t="s">
        <v>461</v>
      </c>
      <c r="C53" s="1" t="s">
        <v>462</v>
      </c>
      <c r="D53" s="1" t="s">
        <v>463</v>
      </c>
      <c r="E53" s="1" t="s">
        <v>467</v>
      </c>
      <c r="F53">
        <v>3.31</v>
      </c>
      <c r="G53">
        <v>75.08</v>
      </c>
      <c r="H53">
        <v>96.2</v>
      </c>
      <c r="I53">
        <v>64.2</v>
      </c>
      <c r="J53">
        <v>44.8</v>
      </c>
      <c r="K53" t="s">
        <v>434</v>
      </c>
      <c r="L53">
        <v>1.1399999999999999</v>
      </c>
      <c r="M53" s="2">
        <v>3.7999999999999923E-2</v>
      </c>
      <c r="N53" s="2">
        <v>0.32000000000000006</v>
      </c>
      <c r="O53" s="2">
        <v>0.19400000000000006</v>
      </c>
      <c r="P53" s="2">
        <v>0.44799999999999995</v>
      </c>
      <c r="Q53">
        <v>61.09</v>
      </c>
      <c r="R53">
        <v>45.87</v>
      </c>
      <c r="S53">
        <v>0.76</v>
      </c>
      <c r="T53">
        <v>1</v>
      </c>
      <c r="U53">
        <f>Data[[#This Row],[One Year App Rate]]*Data[[#This Row],[Rec (t/a) based_soil_test]]</f>
        <v>0.76</v>
      </c>
      <c r="V53">
        <v>22</v>
      </c>
      <c r="W53">
        <f>Data[[#This Row],[Recommend Amount]]*Data[[#This Row],[Price (t/a)]]</f>
        <v>16.72</v>
      </c>
    </row>
    <row r="54" spans="1:23" x14ac:dyDescent="0.25">
      <c r="A54" s="1" t="s">
        <v>460</v>
      </c>
      <c r="B54" s="1" t="s">
        <v>461</v>
      </c>
      <c r="C54" s="1" t="s">
        <v>462</v>
      </c>
      <c r="D54" s="1" t="s">
        <v>463</v>
      </c>
      <c r="E54" s="1" t="s">
        <v>468</v>
      </c>
      <c r="F54">
        <v>2.37</v>
      </c>
      <c r="G54">
        <v>89.35</v>
      </c>
      <c r="H54">
        <v>98.3</v>
      </c>
      <c r="I54">
        <v>62.7</v>
      </c>
      <c r="J54">
        <v>39.299999999999997</v>
      </c>
      <c r="K54" t="s">
        <v>354</v>
      </c>
      <c r="L54">
        <v>0.96</v>
      </c>
      <c r="M54" s="2">
        <v>1.7000000000000015E-2</v>
      </c>
      <c r="N54" s="2">
        <v>0.35599999999999998</v>
      </c>
      <c r="O54" s="2">
        <v>0.23400000000000004</v>
      </c>
      <c r="P54" s="2">
        <v>0.39299999999999996</v>
      </c>
      <c r="Q54">
        <v>58.204999999999998</v>
      </c>
      <c r="R54">
        <v>52.01</v>
      </c>
      <c r="S54">
        <v>0.8</v>
      </c>
      <c r="T54">
        <v>1</v>
      </c>
      <c r="U54">
        <f>Data[[#This Row],[One Year App Rate]]*Data[[#This Row],[Rec (t/a) based_soil_test]]</f>
        <v>0.8</v>
      </c>
      <c r="V54">
        <v>22</v>
      </c>
      <c r="W54">
        <f>Data[[#This Row],[Recommend Amount]]*Data[[#This Row],[Price (t/a)]]</f>
        <v>17.600000000000001</v>
      </c>
    </row>
    <row r="55" spans="1:23" x14ac:dyDescent="0.25">
      <c r="A55" s="1" t="s">
        <v>281</v>
      </c>
      <c r="B55" s="1" t="s">
        <v>282</v>
      </c>
      <c r="C55" s="1" t="s">
        <v>283</v>
      </c>
      <c r="D55" s="1" t="s">
        <v>284</v>
      </c>
      <c r="E55" s="1" t="s">
        <v>285</v>
      </c>
      <c r="F55">
        <v>11.55</v>
      </c>
      <c r="G55">
        <v>99.19</v>
      </c>
      <c r="H55">
        <v>79.400000000000006</v>
      </c>
      <c r="I55">
        <v>50.5</v>
      </c>
      <c r="J55">
        <v>34.9</v>
      </c>
      <c r="K55">
        <v>0.94</v>
      </c>
      <c r="L55">
        <v>1.02</v>
      </c>
      <c r="M55" s="2">
        <v>0.20599999999999996</v>
      </c>
      <c r="N55" s="2">
        <v>0.28900000000000003</v>
      </c>
      <c r="O55" s="2">
        <v>0.15600000000000003</v>
      </c>
      <c r="P55" s="2">
        <v>0.34899999999999998</v>
      </c>
      <c r="Q55">
        <v>49.510000000000005</v>
      </c>
      <c r="R55">
        <v>49.11</v>
      </c>
      <c r="S55">
        <v>0.94</v>
      </c>
      <c r="T55">
        <v>1</v>
      </c>
      <c r="U55">
        <f>Data[[#This Row],[One Year App Rate]]*Data[[#This Row],[Rec (t/a) based_soil_test]]</f>
        <v>0.94</v>
      </c>
      <c r="V55">
        <v>22</v>
      </c>
      <c r="W55">
        <f>Data[[#This Row],[Recommend Amount]]*Data[[#This Row],[Price (t/a)]]</f>
        <v>20.68</v>
      </c>
    </row>
    <row r="56" spans="1:23" x14ac:dyDescent="0.25">
      <c r="A56" s="1" t="s">
        <v>403</v>
      </c>
      <c r="B56" s="1" t="s">
        <v>404</v>
      </c>
      <c r="C56" s="1" t="s">
        <v>405</v>
      </c>
      <c r="D56" s="1" t="s">
        <v>406</v>
      </c>
      <c r="E56" s="1" t="s">
        <v>407</v>
      </c>
      <c r="F56">
        <v>12.25</v>
      </c>
      <c r="G56">
        <v>100.73</v>
      </c>
      <c r="H56">
        <v>75.8</v>
      </c>
      <c r="I56">
        <v>45.3</v>
      </c>
      <c r="J56">
        <v>31.7</v>
      </c>
      <c r="K56" t="s">
        <v>348</v>
      </c>
      <c r="L56">
        <v>1.07</v>
      </c>
      <c r="M56" s="2">
        <v>0.24199999999999999</v>
      </c>
      <c r="N56" s="2">
        <v>0.30500000000000005</v>
      </c>
      <c r="O56" s="2">
        <v>0.13599999999999995</v>
      </c>
      <c r="P56" s="2">
        <v>0.317</v>
      </c>
      <c r="Q56">
        <v>45.81</v>
      </c>
      <c r="R56">
        <v>46.14</v>
      </c>
      <c r="S56">
        <v>1.01</v>
      </c>
      <c r="T56">
        <v>1</v>
      </c>
      <c r="U56">
        <f>Data[[#This Row],[One Year App Rate]]*Data[[#This Row],[Rec (t/a) based_soil_test]]</f>
        <v>1.01</v>
      </c>
      <c r="V56">
        <v>22</v>
      </c>
      <c r="W56">
        <f>Data[[#This Row],[Recommend Amount]]*Data[[#This Row],[Price (t/a)]]</f>
        <v>22.22</v>
      </c>
    </row>
    <row r="57" spans="1:23" x14ac:dyDescent="0.25">
      <c r="A57" s="1" t="s">
        <v>101</v>
      </c>
      <c r="B57" s="1" t="s">
        <v>102</v>
      </c>
      <c r="C57" s="1" t="s">
        <v>103</v>
      </c>
      <c r="D57" s="1" t="s">
        <v>104</v>
      </c>
      <c r="E57" s="1" t="s">
        <v>99</v>
      </c>
      <c r="F57">
        <v>1.05</v>
      </c>
      <c r="G57">
        <v>93.18</v>
      </c>
      <c r="H57">
        <v>100</v>
      </c>
      <c r="I57">
        <v>99.7</v>
      </c>
      <c r="J57">
        <v>92.1</v>
      </c>
      <c r="K57">
        <v>0.52</v>
      </c>
      <c r="L57">
        <v>0.73</v>
      </c>
      <c r="M57" s="2">
        <v>0</v>
      </c>
      <c r="N57" s="2">
        <v>3.0000000000000027E-3</v>
      </c>
      <c r="O57" s="2">
        <v>7.6000000000000068E-2</v>
      </c>
      <c r="P57" s="2">
        <v>0.92099999999999993</v>
      </c>
      <c r="Q57">
        <v>95.96</v>
      </c>
      <c r="R57">
        <v>89.42</v>
      </c>
      <c r="S57">
        <v>0.48</v>
      </c>
      <c r="T57">
        <v>1</v>
      </c>
      <c r="U57">
        <f>Data[[#This Row],[One Year App Rate]]*Data[[#This Row],[Rec (t/a) based_soil_test]]</f>
        <v>0.48</v>
      </c>
      <c r="V57">
        <v>22</v>
      </c>
      <c r="W57">
        <f>Data[[#This Row],[Recommend Amount]]*Data[[#This Row],[Price (t/a)]]</f>
        <v>10.559999999999999</v>
      </c>
    </row>
    <row r="58" spans="1:23" x14ac:dyDescent="0.25">
      <c r="A58" s="1" t="s">
        <v>408</v>
      </c>
      <c r="B58" s="1" t="s">
        <v>409</v>
      </c>
      <c r="C58" s="1" t="s">
        <v>410</v>
      </c>
      <c r="D58" s="1" t="s">
        <v>411</v>
      </c>
      <c r="E58" s="1" t="s">
        <v>38</v>
      </c>
      <c r="F58">
        <v>12.71</v>
      </c>
      <c r="G58">
        <v>104.79</v>
      </c>
      <c r="H58">
        <v>84</v>
      </c>
      <c r="I58">
        <v>44.9</v>
      </c>
      <c r="J58">
        <v>28.4</v>
      </c>
      <c r="K58" t="s">
        <v>371</v>
      </c>
      <c r="L58">
        <v>0.99</v>
      </c>
      <c r="M58" s="2">
        <v>0.16000000000000003</v>
      </c>
      <c r="N58" s="2">
        <v>0.39099999999999996</v>
      </c>
      <c r="O58" s="2">
        <v>0.16500000000000004</v>
      </c>
      <c r="P58" s="2">
        <v>0.28399999999999997</v>
      </c>
      <c r="Q58">
        <v>45.269999999999996</v>
      </c>
      <c r="R58">
        <v>47.44</v>
      </c>
      <c r="S58">
        <v>1.02</v>
      </c>
      <c r="T58">
        <v>1</v>
      </c>
      <c r="U58">
        <f>Data[[#This Row],[One Year App Rate]]*Data[[#This Row],[Rec (t/a) based_soil_test]]</f>
        <v>1.02</v>
      </c>
      <c r="V58">
        <v>22</v>
      </c>
      <c r="W58">
        <f>Data[[#This Row],[Recommend Amount]]*Data[[#This Row],[Price (t/a)]]</f>
        <v>22.44</v>
      </c>
    </row>
    <row r="59" spans="1:23" x14ac:dyDescent="0.25">
      <c r="A59" s="1" t="s">
        <v>408</v>
      </c>
      <c r="B59" s="1" t="s">
        <v>409</v>
      </c>
      <c r="C59" s="1" t="s">
        <v>412</v>
      </c>
      <c r="D59" s="1" t="s">
        <v>411</v>
      </c>
      <c r="E59" s="1" t="s">
        <v>413</v>
      </c>
      <c r="F59">
        <v>12.7</v>
      </c>
      <c r="G59">
        <v>102.48</v>
      </c>
      <c r="H59">
        <v>71.900000000000006</v>
      </c>
      <c r="I59">
        <v>38.4</v>
      </c>
      <c r="J59">
        <v>24.6</v>
      </c>
      <c r="K59" t="s">
        <v>414</v>
      </c>
      <c r="L59">
        <v>1.1399999999999999</v>
      </c>
      <c r="M59" s="2">
        <v>0.28099999999999992</v>
      </c>
      <c r="N59" s="2">
        <v>0.33500000000000008</v>
      </c>
      <c r="O59" s="2">
        <v>0.13799999999999998</v>
      </c>
      <c r="P59" s="2">
        <v>0.24600000000000002</v>
      </c>
      <c r="Q59">
        <v>39.605000000000004</v>
      </c>
      <c r="R59">
        <v>40.590000000000003</v>
      </c>
      <c r="S59">
        <v>1.17</v>
      </c>
      <c r="T59">
        <v>1</v>
      </c>
      <c r="U59">
        <f>Data[[#This Row],[One Year App Rate]]*Data[[#This Row],[Rec (t/a) based_soil_test]]</f>
        <v>1.17</v>
      </c>
      <c r="V59">
        <v>22</v>
      </c>
      <c r="W59">
        <f>Data[[#This Row],[Recommend Amount]]*Data[[#This Row],[Price (t/a)]]</f>
        <v>25.74</v>
      </c>
    </row>
    <row r="60" spans="1:23" x14ac:dyDescent="0.25">
      <c r="A60" s="1" t="s">
        <v>255</v>
      </c>
      <c r="B60" s="1" t="s">
        <v>256</v>
      </c>
      <c r="C60" s="1" t="s">
        <v>257</v>
      </c>
      <c r="D60" s="1" t="s">
        <v>258</v>
      </c>
      <c r="E60" s="1" t="s">
        <v>259</v>
      </c>
      <c r="F60">
        <v>0.85</v>
      </c>
      <c r="G60">
        <v>93.74</v>
      </c>
      <c r="H60">
        <v>99</v>
      </c>
      <c r="I60">
        <v>61.2</v>
      </c>
      <c r="J60">
        <v>39.5</v>
      </c>
      <c r="K60">
        <v>0.85</v>
      </c>
      <c r="L60">
        <v>0.92</v>
      </c>
      <c r="M60" s="2">
        <v>1.0000000000000009E-2</v>
      </c>
      <c r="N60" s="2">
        <v>0.378</v>
      </c>
      <c r="O60" s="2">
        <v>0.21699999999999997</v>
      </c>
      <c r="P60" s="2">
        <v>0.39500000000000002</v>
      </c>
      <c r="Q60">
        <v>57.959999999999994</v>
      </c>
      <c r="R60">
        <v>54.33</v>
      </c>
      <c r="S60">
        <v>0.8</v>
      </c>
      <c r="T60">
        <v>1</v>
      </c>
      <c r="U60">
        <f>Data[[#This Row],[One Year App Rate]]*Data[[#This Row],[Rec (t/a) based_soil_test]]</f>
        <v>0.8</v>
      </c>
      <c r="V60">
        <v>22</v>
      </c>
      <c r="W60">
        <f>Data[[#This Row],[Recommend Amount]]*Data[[#This Row],[Price (t/a)]]</f>
        <v>17.600000000000001</v>
      </c>
    </row>
    <row r="61" spans="1:23" x14ac:dyDescent="0.25">
      <c r="A61" s="1" t="s">
        <v>478</v>
      </c>
      <c r="B61" s="1" t="s">
        <v>479</v>
      </c>
      <c r="C61" s="1" t="s">
        <v>480</v>
      </c>
      <c r="D61" s="1" t="s">
        <v>481</v>
      </c>
      <c r="E61" s="1" t="s">
        <v>33</v>
      </c>
      <c r="F61">
        <v>36.200000000000003</v>
      </c>
      <c r="G61">
        <v>86.27</v>
      </c>
      <c r="H61">
        <v>77.3</v>
      </c>
      <c r="I61">
        <v>35.700000000000003</v>
      </c>
      <c r="J61">
        <v>20.2</v>
      </c>
      <c r="K61" t="s">
        <v>482</v>
      </c>
      <c r="L61">
        <v>1.35</v>
      </c>
      <c r="M61" s="2">
        <v>0.22699999999999998</v>
      </c>
      <c r="N61" s="2">
        <v>0.41599999999999998</v>
      </c>
      <c r="O61" s="2">
        <v>0.15500000000000005</v>
      </c>
      <c r="P61" s="2">
        <v>0.20199999999999999</v>
      </c>
      <c r="Q61">
        <v>37.405000000000001</v>
      </c>
      <c r="R61">
        <v>32.270000000000003</v>
      </c>
      <c r="S61">
        <v>1.24</v>
      </c>
      <c r="T61">
        <v>1</v>
      </c>
      <c r="U61">
        <f>Data[[#This Row],[One Year App Rate]]*Data[[#This Row],[Rec (t/a) based_soil_test]]</f>
        <v>1.24</v>
      </c>
      <c r="V61">
        <v>22</v>
      </c>
      <c r="W61">
        <f>Data[[#This Row],[Recommend Amount]]*Data[[#This Row],[Price (t/a)]]</f>
        <v>27.28</v>
      </c>
    </row>
    <row r="62" spans="1:23" x14ac:dyDescent="0.25">
      <c r="A62" s="1" t="s">
        <v>646</v>
      </c>
      <c r="B62" s="1" t="s">
        <v>647</v>
      </c>
      <c r="C62" s="1" t="s">
        <v>648</v>
      </c>
      <c r="D62" s="1" t="s">
        <v>649</v>
      </c>
      <c r="E62" s="1" t="s">
        <v>253</v>
      </c>
      <c r="F62">
        <v>1.98</v>
      </c>
      <c r="G62">
        <v>98.01</v>
      </c>
      <c r="H62">
        <v>99.6</v>
      </c>
      <c r="I62">
        <v>74.2</v>
      </c>
      <c r="J62">
        <v>47.5</v>
      </c>
      <c r="K62">
        <v>0.72</v>
      </c>
      <c r="L62">
        <v>0.8</v>
      </c>
      <c r="M62" s="2">
        <v>4.0000000000000036E-3</v>
      </c>
      <c r="N62" s="2">
        <v>0.254</v>
      </c>
      <c r="O62" s="2">
        <v>0.26700000000000002</v>
      </c>
      <c r="P62" s="2">
        <v>0.47499999999999998</v>
      </c>
      <c r="Q62">
        <v>65.95</v>
      </c>
      <c r="R62">
        <v>64.64</v>
      </c>
      <c r="S62">
        <v>0.7</v>
      </c>
      <c r="T62">
        <v>1</v>
      </c>
      <c r="U62">
        <f>Data[[#This Row],[One Year App Rate]]*Data[[#This Row],[Rec (t/a) based_soil_test]]</f>
        <v>0.7</v>
      </c>
      <c r="V62">
        <v>22</v>
      </c>
      <c r="W62">
        <f>Data[[#This Row],[Recommend Amount]]*Data[[#This Row],[Price (t/a)]]</f>
        <v>15.399999999999999</v>
      </c>
    </row>
    <row r="63" spans="1:23" x14ac:dyDescent="0.25">
      <c r="A63" s="1" t="s">
        <v>498</v>
      </c>
      <c r="B63" s="1" t="s">
        <v>499</v>
      </c>
      <c r="C63" s="1" t="s">
        <v>500</v>
      </c>
      <c r="D63" s="1" t="s">
        <v>501</v>
      </c>
      <c r="E63" s="1" t="s">
        <v>502</v>
      </c>
      <c r="F63">
        <v>8.9499999999999993</v>
      </c>
      <c r="G63">
        <v>87.75</v>
      </c>
      <c r="H63">
        <v>75.2</v>
      </c>
      <c r="I63">
        <v>39.799999999999997</v>
      </c>
      <c r="J63">
        <v>23.6</v>
      </c>
      <c r="K63" t="s">
        <v>429</v>
      </c>
      <c r="L63">
        <v>1.29</v>
      </c>
      <c r="M63" s="2">
        <v>0.248</v>
      </c>
      <c r="N63" s="2">
        <v>0.35400000000000004</v>
      </c>
      <c r="O63" s="2">
        <v>0.16199999999999995</v>
      </c>
      <c r="P63" s="2">
        <v>0.23600000000000002</v>
      </c>
      <c r="Q63">
        <v>40.019999999999996</v>
      </c>
      <c r="R63">
        <v>35.119999999999997</v>
      </c>
      <c r="S63">
        <v>1.1599999999999999</v>
      </c>
      <c r="T63">
        <v>1</v>
      </c>
      <c r="U63">
        <f>Data[[#This Row],[One Year App Rate]]*Data[[#This Row],[Rec (t/a) based_soil_test]]</f>
        <v>1.1599999999999999</v>
      </c>
      <c r="V63">
        <v>22</v>
      </c>
      <c r="W63">
        <f>Data[[#This Row],[Recommend Amount]]*Data[[#This Row],[Price (t/a)]]</f>
        <v>25.52</v>
      </c>
    </row>
    <row r="64" spans="1:23" x14ac:dyDescent="0.25">
      <c r="A64" s="1" t="s">
        <v>498</v>
      </c>
      <c r="B64" s="1" t="s">
        <v>499</v>
      </c>
      <c r="C64" s="1" t="s">
        <v>500</v>
      </c>
      <c r="D64" s="1" t="s">
        <v>501</v>
      </c>
      <c r="E64" s="1" t="s">
        <v>503</v>
      </c>
      <c r="F64">
        <v>1.5</v>
      </c>
      <c r="G64">
        <v>86.53</v>
      </c>
      <c r="H64">
        <v>92.5</v>
      </c>
      <c r="I64">
        <v>46.4</v>
      </c>
      <c r="J64">
        <v>27.1</v>
      </c>
      <c r="K64" t="s">
        <v>477</v>
      </c>
      <c r="L64">
        <v>1.1399999999999999</v>
      </c>
      <c r="M64" s="2">
        <v>7.4999999999999956E-2</v>
      </c>
      <c r="N64" s="2">
        <v>0.46100000000000008</v>
      </c>
      <c r="O64" s="2">
        <v>0.19299999999999995</v>
      </c>
      <c r="P64" s="2">
        <v>0.27100000000000002</v>
      </c>
      <c r="Q64">
        <v>46.344999999999999</v>
      </c>
      <c r="R64">
        <v>40.1</v>
      </c>
      <c r="S64">
        <v>1</v>
      </c>
      <c r="T64">
        <v>1</v>
      </c>
      <c r="U64">
        <f>Data[[#This Row],[One Year App Rate]]*Data[[#This Row],[Rec (t/a) based_soil_test]]</f>
        <v>1</v>
      </c>
      <c r="V64">
        <v>22</v>
      </c>
      <c r="W64">
        <f>Data[[#This Row],[Recommend Amount]]*Data[[#This Row],[Price (t/a)]]</f>
        <v>22</v>
      </c>
    </row>
    <row r="65" spans="1:23" x14ac:dyDescent="0.25">
      <c r="A65" s="1" t="s">
        <v>451</v>
      </c>
      <c r="B65" s="1" t="s">
        <v>452</v>
      </c>
      <c r="C65" s="1" t="s">
        <v>453</v>
      </c>
      <c r="D65" s="1" t="s">
        <v>27</v>
      </c>
      <c r="E65" s="1" t="s">
        <v>454</v>
      </c>
      <c r="F65">
        <v>6.92</v>
      </c>
      <c r="G65">
        <v>98.08</v>
      </c>
      <c r="H65">
        <v>88.8</v>
      </c>
      <c r="I65">
        <v>58.2</v>
      </c>
      <c r="J65">
        <v>41.2</v>
      </c>
      <c r="K65" t="s">
        <v>455</v>
      </c>
      <c r="L65">
        <v>0.93</v>
      </c>
      <c r="M65" s="2">
        <v>0.11199999999999999</v>
      </c>
      <c r="N65" s="2">
        <v>0.30599999999999994</v>
      </c>
      <c r="O65" s="2">
        <v>0.17000000000000004</v>
      </c>
      <c r="P65" s="2">
        <v>0.41200000000000003</v>
      </c>
      <c r="Q65">
        <v>56.38</v>
      </c>
      <c r="R65">
        <v>55.3</v>
      </c>
      <c r="S65">
        <v>0.82</v>
      </c>
      <c r="T65">
        <v>1</v>
      </c>
      <c r="U65">
        <f>Data[[#This Row],[One Year App Rate]]*Data[[#This Row],[Rec (t/a) based_soil_test]]</f>
        <v>0.82</v>
      </c>
      <c r="V65">
        <v>22</v>
      </c>
      <c r="W65">
        <f>Data[[#This Row],[Recommend Amount]]*Data[[#This Row],[Price (t/a)]]</f>
        <v>18.04</v>
      </c>
    </row>
    <row r="66" spans="1:23" x14ac:dyDescent="0.25">
      <c r="A66" s="1" t="s">
        <v>540</v>
      </c>
      <c r="B66" s="1" t="s">
        <v>541</v>
      </c>
      <c r="C66" s="1" t="s">
        <v>542</v>
      </c>
      <c r="D66" s="1" t="s">
        <v>543</v>
      </c>
      <c r="E66" s="1" t="s">
        <v>544</v>
      </c>
      <c r="F66">
        <v>7.13</v>
      </c>
      <c r="G66">
        <v>99.21</v>
      </c>
      <c r="H66">
        <v>77.2</v>
      </c>
      <c r="I66">
        <v>49.6</v>
      </c>
      <c r="J66">
        <v>36.4</v>
      </c>
      <c r="K66" t="s">
        <v>545</v>
      </c>
      <c r="L66">
        <v>1.04</v>
      </c>
      <c r="M66" s="2">
        <v>0.22799999999999998</v>
      </c>
      <c r="N66" s="2">
        <v>0.27600000000000002</v>
      </c>
      <c r="O66" s="2">
        <v>0.13200000000000001</v>
      </c>
      <c r="P66" s="2">
        <v>0.36399999999999999</v>
      </c>
      <c r="Q66">
        <v>49.66</v>
      </c>
      <c r="R66">
        <v>49.27</v>
      </c>
      <c r="S66">
        <v>0.93</v>
      </c>
      <c r="T66">
        <v>1</v>
      </c>
      <c r="U66">
        <f>Data[[#This Row],[One Year App Rate]]*Data[[#This Row],[Rec (t/a) based_soil_test]]</f>
        <v>0.93</v>
      </c>
      <c r="V66">
        <v>22</v>
      </c>
      <c r="W66">
        <f>Data[[#This Row],[Recommend Amount]]*Data[[#This Row],[Price (t/a)]]</f>
        <v>20.46</v>
      </c>
    </row>
    <row r="67" spans="1:23" x14ac:dyDescent="0.25">
      <c r="A67" s="1" t="s">
        <v>540</v>
      </c>
      <c r="B67" s="1" t="s">
        <v>541</v>
      </c>
      <c r="C67" s="1" t="s">
        <v>542</v>
      </c>
      <c r="D67" s="1" t="s">
        <v>543</v>
      </c>
      <c r="E67" s="1" t="s">
        <v>546</v>
      </c>
      <c r="F67">
        <v>5.57</v>
      </c>
      <c r="G67">
        <v>96.19</v>
      </c>
      <c r="H67">
        <v>99.6</v>
      </c>
      <c r="I67">
        <v>72.7</v>
      </c>
      <c r="J67">
        <v>50.7</v>
      </c>
      <c r="K67" t="s">
        <v>466</v>
      </c>
      <c r="L67">
        <v>0.83</v>
      </c>
      <c r="M67" s="2">
        <v>4.0000000000000036E-3</v>
      </c>
      <c r="N67" s="2">
        <v>0.26900000000000002</v>
      </c>
      <c r="O67" s="2">
        <v>0.21999999999999997</v>
      </c>
      <c r="P67" s="2">
        <v>0.50700000000000001</v>
      </c>
      <c r="Q67">
        <v>67.099999999999994</v>
      </c>
      <c r="R67">
        <v>64.540000000000006</v>
      </c>
      <c r="S67">
        <v>0.69</v>
      </c>
      <c r="T67">
        <v>1</v>
      </c>
      <c r="U67">
        <f>Data[[#This Row],[One Year App Rate]]*Data[[#This Row],[Rec (t/a) based_soil_test]]</f>
        <v>0.69</v>
      </c>
      <c r="V67">
        <v>22</v>
      </c>
      <c r="W67">
        <f>Data[[#This Row],[Recommend Amount]]*Data[[#This Row],[Price (t/a)]]</f>
        <v>15.18</v>
      </c>
    </row>
    <row r="68" spans="1:23" x14ac:dyDescent="0.25">
      <c r="A68" s="1" t="s">
        <v>547</v>
      </c>
      <c r="B68" s="1" t="s">
        <v>548</v>
      </c>
      <c r="C68" s="1" t="s">
        <v>549</v>
      </c>
      <c r="D68" s="1" t="s">
        <v>550</v>
      </c>
      <c r="E68" s="1" t="s">
        <v>551</v>
      </c>
      <c r="F68">
        <v>12.71</v>
      </c>
      <c r="G68">
        <v>101.46</v>
      </c>
      <c r="H68">
        <v>67.7</v>
      </c>
      <c r="I68">
        <v>39.700000000000003</v>
      </c>
      <c r="J68">
        <v>26.9</v>
      </c>
      <c r="K68" t="s">
        <v>425</v>
      </c>
      <c r="L68">
        <v>1.1599999999999999</v>
      </c>
      <c r="M68" s="2">
        <v>0.32299999999999995</v>
      </c>
      <c r="N68" s="2">
        <v>0.28000000000000003</v>
      </c>
      <c r="O68" s="2">
        <v>0.12800000000000006</v>
      </c>
      <c r="P68" s="2">
        <v>0.26899999999999996</v>
      </c>
      <c r="Q68">
        <v>40.515000000000001</v>
      </c>
      <c r="R68">
        <v>41.11</v>
      </c>
      <c r="S68">
        <v>1.1399999999999999</v>
      </c>
      <c r="T68">
        <v>1</v>
      </c>
      <c r="U68">
        <f>Data[[#This Row],[One Year App Rate]]*Data[[#This Row],[Rec (t/a) based_soil_test]]</f>
        <v>1.1399999999999999</v>
      </c>
      <c r="V68">
        <v>22</v>
      </c>
      <c r="W68">
        <f>Data[[#This Row],[Recommend Amount]]*Data[[#This Row],[Price (t/a)]]</f>
        <v>25.08</v>
      </c>
    </row>
    <row r="69" spans="1:23" x14ac:dyDescent="0.25">
      <c r="A69" s="1" t="s">
        <v>483</v>
      </c>
      <c r="B69" s="1" t="s">
        <v>484</v>
      </c>
      <c r="C69" s="1" t="s">
        <v>485</v>
      </c>
      <c r="D69" s="1" t="s">
        <v>486</v>
      </c>
      <c r="E69" s="1" t="s">
        <v>33</v>
      </c>
      <c r="F69">
        <v>35.06</v>
      </c>
      <c r="G69">
        <v>95.2</v>
      </c>
      <c r="H69">
        <v>70.900000000000006</v>
      </c>
      <c r="I69">
        <v>33.6</v>
      </c>
      <c r="J69">
        <v>20.8</v>
      </c>
      <c r="K69" t="s">
        <v>487</v>
      </c>
      <c r="L69">
        <v>1.3</v>
      </c>
      <c r="M69" s="2">
        <v>0.29099999999999993</v>
      </c>
      <c r="N69" s="2">
        <v>0.37300000000000005</v>
      </c>
      <c r="O69" s="2">
        <v>0.128</v>
      </c>
      <c r="P69" s="2">
        <v>0.20800000000000002</v>
      </c>
      <c r="Q69">
        <v>36.115000000000002</v>
      </c>
      <c r="R69">
        <v>34.380000000000003</v>
      </c>
      <c r="S69">
        <v>1.28</v>
      </c>
      <c r="T69">
        <v>1</v>
      </c>
      <c r="U69">
        <f>Data[[#This Row],[One Year App Rate]]*Data[[#This Row],[Rec (t/a) based_soil_test]]</f>
        <v>1.28</v>
      </c>
      <c r="V69">
        <v>22</v>
      </c>
      <c r="W69">
        <f>Data[[#This Row],[Recommend Amount]]*Data[[#This Row],[Price (t/a)]]</f>
        <v>28.16</v>
      </c>
    </row>
    <row r="70" spans="1:23" x14ac:dyDescent="0.25">
      <c r="A70" s="1" t="s">
        <v>286</v>
      </c>
      <c r="B70" s="1" t="s">
        <v>287</v>
      </c>
      <c r="C70" s="1" t="s">
        <v>288</v>
      </c>
      <c r="D70" s="1" t="s">
        <v>289</v>
      </c>
      <c r="E70" s="1" t="s">
        <v>285</v>
      </c>
      <c r="F70">
        <v>11.92</v>
      </c>
      <c r="G70">
        <v>103.39</v>
      </c>
      <c r="H70">
        <v>91.3</v>
      </c>
      <c r="I70">
        <v>59.6</v>
      </c>
      <c r="J70">
        <v>41</v>
      </c>
      <c r="K70">
        <v>0.79</v>
      </c>
      <c r="L70">
        <v>0.87</v>
      </c>
      <c r="M70" s="2">
        <v>8.7000000000000077E-2</v>
      </c>
      <c r="N70" s="2">
        <v>0.31699999999999995</v>
      </c>
      <c r="O70" s="2">
        <v>0.186</v>
      </c>
      <c r="P70" s="2">
        <v>0.41</v>
      </c>
      <c r="Q70">
        <v>57.075000000000003</v>
      </c>
      <c r="R70">
        <v>59.01</v>
      </c>
      <c r="S70">
        <v>0.81</v>
      </c>
      <c r="T70">
        <v>1</v>
      </c>
      <c r="U70">
        <f>Data[[#This Row],[One Year App Rate]]*Data[[#This Row],[Rec (t/a) based_soil_test]]</f>
        <v>0.81</v>
      </c>
      <c r="V70">
        <v>22</v>
      </c>
      <c r="W70">
        <f>Data[[#This Row],[Recommend Amount]]*Data[[#This Row],[Price (t/a)]]</f>
        <v>17.82</v>
      </c>
    </row>
    <row r="71" spans="1:23" x14ac:dyDescent="0.25">
      <c r="A71" s="1" t="s">
        <v>650</v>
      </c>
      <c r="B71" s="1" t="s">
        <v>651</v>
      </c>
      <c r="C71" s="1" t="s">
        <v>652</v>
      </c>
      <c r="D71" s="1" t="s">
        <v>653</v>
      </c>
      <c r="E71" s="1" t="s">
        <v>654</v>
      </c>
      <c r="F71">
        <v>1.35</v>
      </c>
      <c r="G71">
        <v>96.61</v>
      </c>
      <c r="H71">
        <v>78.2</v>
      </c>
      <c r="I71">
        <v>40.9</v>
      </c>
      <c r="J71">
        <v>29.1</v>
      </c>
      <c r="K71">
        <v>1.1000000000000001</v>
      </c>
      <c r="L71">
        <v>1.1499999999999999</v>
      </c>
      <c r="M71" s="2">
        <v>0.21799999999999997</v>
      </c>
      <c r="N71" s="2">
        <v>0.37300000000000005</v>
      </c>
      <c r="O71" s="2">
        <v>0.11799999999999994</v>
      </c>
      <c r="P71" s="2">
        <v>0.29100000000000004</v>
      </c>
      <c r="Q71">
        <v>43.550000000000004</v>
      </c>
      <c r="R71">
        <v>42.07</v>
      </c>
      <c r="S71">
        <v>1.06</v>
      </c>
      <c r="T71">
        <v>1</v>
      </c>
      <c r="U71">
        <f>Data[[#This Row],[One Year App Rate]]*Data[[#This Row],[Rec (t/a) based_soil_test]]</f>
        <v>1.06</v>
      </c>
      <c r="V71">
        <v>22</v>
      </c>
      <c r="W71">
        <f>Data[[#This Row],[Recommend Amount]]*Data[[#This Row],[Price (t/a)]]</f>
        <v>23.32</v>
      </c>
    </row>
    <row r="72" spans="1:23" x14ac:dyDescent="0.25">
      <c r="A72" s="1" t="s">
        <v>29</v>
      </c>
      <c r="B72" s="1" t="s">
        <v>30</v>
      </c>
      <c r="C72" s="1" t="s">
        <v>31</v>
      </c>
      <c r="D72" s="1" t="s">
        <v>32</v>
      </c>
      <c r="E72" s="1" t="s">
        <v>33</v>
      </c>
      <c r="F72">
        <v>12.27</v>
      </c>
      <c r="G72">
        <v>98.44</v>
      </c>
      <c r="H72">
        <v>83.8</v>
      </c>
      <c r="I72">
        <v>45.9</v>
      </c>
      <c r="J72">
        <v>31.4</v>
      </c>
      <c r="K72">
        <v>1</v>
      </c>
      <c r="L72">
        <v>1.05</v>
      </c>
      <c r="M72" s="2">
        <v>0.16200000000000003</v>
      </c>
      <c r="N72" s="2">
        <v>0.379</v>
      </c>
      <c r="O72" s="2">
        <v>0.14499999999999996</v>
      </c>
      <c r="P72" s="2">
        <v>0.314</v>
      </c>
      <c r="Q72">
        <v>47.04</v>
      </c>
      <c r="R72">
        <v>46.31</v>
      </c>
      <c r="S72">
        <v>0.99</v>
      </c>
      <c r="T72">
        <v>1</v>
      </c>
      <c r="U72">
        <f>Data[[#This Row],[One Year App Rate]]*Data[[#This Row],[Rec (t/a) based_soil_test]]</f>
        <v>0.99</v>
      </c>
      <c r="V72">
        <v>22</v>
      </c>
      <c r="W72">
        <f>Data[[#This Row],[Recommend Amount]]*Data[[#This Row],[Price (t/a)]]</f>
        <v>21.78</v>
      </c>
    </row>
    <row r="73" spans="1:23" x14ac:dyDescent="0.25">
      <c r="A73" s="1" t="s">
        <v>34</v>
      </c>
      <c r="B73" s="1" t="s">
        <v>35</v>
      </c>
      <c r="C73" s="1" t="s">
        <v>36</v>
      </c>
      <c r="D73" s="1" t="s">
        <v>37</v>
      </c>
      <c r="E73" s="1" t="s">
        <v>38</v>
      </c>
      <c r="F73">
        <v>3.5</v>
      </c>
      <c r="G73">
        <v>68.59</v>
      </c>
      <c r="H73">
        <v>70.3</v>
      </c>
      <c r="I73">
        <v>42.4</v>
      </c>
      <c r="J73">
        <v>29.5</v>
      </c>
      <c r="K73">
        <v>1.57</v>
      </c>
      <c r="L73">
        <v>1.66</v>
      </c>
      <c r="M73" s="2">
        <v>0.29700000000000004</v>
      </c>
      <c r="N73" s="2">
        <v>0.27899999999999997</v>
      </c>
      <c r="O73" s="2">
        <v>0.129</v>
      </c>
      <c r="P73" s="2">
        <v>0.29499999999999998</v>
      </c>
      <c r="Q73">
        <v>43.015000000000001</v>
      </c>
      <c r="R73">
        <v>29.5</v>
      </c>
      <c r="S73">
        <v>1.08</v>
      </c>
      <c r="T73">
        <v>1</v>
      </c>
      <c r="U73">
        <f>Data[[#This Row],[One Year App Rate]]*Data[[#This Row],[Rec (t/a) based_soil_test]]</f>
        <v>1.08</v>
      </c>
      <c r="V73">
        <v>22</v>
      </c>
      <c r="W73">
        <f>Data[[#This Row],[Recommend Amount]]*Data[[#This Row],[Price (t/a)]]</f>
        <v>23.76</v>
      </c>
    </row>
    <row r="74" spans="1:23" x14ac:dyDescent="0.25">
      <c r="A74" s="1" t="s">
        <v>569</v>
      </c>
      <c r="B74" s="1" t="s">
        <v>570</v>
      </c>
      <c r="C74" s="1" t="s">
        <v>571</v>
      </c>
      <c r="D74" s="1" t="s">
        <v>572</v>
      </c>
      <c r="E74" s="1" t="s">
        <v>573</v>
      </c>
      <c r="F74">
        <v>1.1499999999999999</v>
      </c>
      <c r="G74">
        <v>87.38</v>
      </c>
      <c r="H74">
        <v>80.599999999999994</v>
      </c>
      <c r="I74">
        <v>47</v>
      </c>
      <c r="J74">
        <v>30.8</v>
      </c>
      <c r="K74">
        <v>1.1399999999999999</v>
      </c>
      <c r="L74">
        <v>1.19</v>
      </c>
      <c r="M74" s="2">
        <v>0.19400000000000006</v>
      </c>
      <c r="N74" s="2">
        <v>0.33599999999999997</v>
      </c>
      <c r="O74" s="2">
        <v>0.16199999999999998</v>
      </c>
      <c r="P74" s="2">
        <v>0.308</v>
      </c>
      <c r="Q74">
        <v>46.59</v>
      </c>
      <c r="R74">
        <v>40.71</v>
      </c>
      <c r="S74">
        <v>0.99</v>
      </c>
      <c r="T74">
        <v>1</v>
      </c>
      <c r="U74">
        <f>Data[[#This Row],[One Year App Rate]]*Data[[#This Row],[Rec (t/a) based_soil_test]]</f>
        <v>0.99</v>
      </c>
      <c r="V74">
        <v>22</v>
      </c>
      <c r="W74">
        <f>Data[[#This Row],[Recommend Amount]]*Data[[#This Row],[Price (t/a)]]</f>
        <v>21.78</v>
      </c>
    </row>
    <row r="75" spans="1:23" x14ac:dyDescent="0.25">
      <c r="A75" s="1" t="s">
        <v>530</v>
      </c>
      <c r="B75" s="1" t="s">
        <v>531</v>
      </c>
      <c r="C75" s="1" t="s">
        <v>532</v>
      </c>
      <c r="D75" s="1" t="s">
        <v>524</v>
      </c>
      <c r="E75" s="1" t="s">
        <v>533</v>
      </c>
      <c r="F75">
        <v>21.58</v>
      </c>
      <c r="G75">
        <v>97.43</v>
      </c>
      <c r="H75">
        <v>79.599999999999994</v>
      </c>
      <c r="I75">
        <v>48</v>
      </c>
      <c r="J75">
        <v>33.200000000000003</v>
      </c>
      <c r="K75" t="s">
        <v>514</v>
      </c>
      <c r="L75">
        <v>1.06</v>
      </c>
      <c r="M75" s="2">
        <v>0.20400000000000007</v>
      </c>
      <c r="N75" s="2">
        <v>0.31599999999999995</v>
      </c>
      <c r="O75" s="2">
        <v>0.14799999999999996</v>
      </c>
      <c r="P75" s="2">
        <v>0.33200000000000002</v>
      </c>
      <c r="Q75">
        <v>47.94</v>
      </c>
      <c r="R75">
        <v>46.71</v>
      </c>
      <c r="S75">
        <v>0.97</v>
      </c>
      <c r="T75">
        <v>1</v>
      </c>
      <c r="U75">
        <f>Data[[#This Row],[One Year App Rate]]*Data[[#This Row],[Rec (t/a) based_soil_test]]</f>
        <v>0.97</v>
      </c>
      <c r="V75">
        <v>22</v>
      </c>
      <c r="W75">
        <f>Data[[#This Row],[Recommend Amount]]*Data[[#This Row],[Price (t/a)]]</f>
        <v>21.34</v>
      </c>
    </row>
    <row r="76" spans="1:23" x14ac:dyDescent="0.25">
      <c r="A76" s="1" t="s">
        <v>124</v>
      </c>
      <c r="B76" s="1" t="s">
        <v>125</v>
      </c>
      <c r="C76" s="1" t="s">
        <v>126</v>
      </c>
      <c r="D76" s="1" t="s">
        <v>127</v>
      </c>
      <c r="E76" s="1" t="s">
        <v>128</v>
      </c>
      <c r="F76">
        <v>11.61</v>
      </c>
      <c r="G76">
        <v>99.04</v>
      </c>
      <c r="H76">
        <v>59.8</v>
      </c>
      <c r="I76">
        <v>30.2</v>
      </c>
      <c r="J76">
        <v>21.6</v>
      </c>
      <c r="K76">
        <v>1.38</v>
      </c>
      <c r="L76">
        <v>1.38</v>
      </c>
      <c r="M76" s="2">
        <v>0.40200000000000002</v>
      </c>
      <c r="N76" s="2">
        <v>0.29599999999999999</v>
      </c>
      <c r="O76" s="2">
        <v>8.5999999999999965E-2</v>
      </c>
      <c r="P76" s="2">
        <v>0.21600000000000003</v>
      </c>
      <c r="Q76">
        <v>33.83</v>
      </c>
      <c r="R76">
        <v>33.51</v>
      </c>
      <c r="S76">
        <v>1.37</v>
      </c>
      <c r="T76">
        <v>1</v>
      </c>
      <c r="U76">
        <f>Data[[#This Row],[One Year App Rate]]*Data[[#This Row],[Rec (t/a) based_soil_test]]</f>
        <v>1.37</v>
      </c>
      <c r="V76">
        <v>22</v>
      </c>
      <c r="W76">
        <f>Data[[#This Row],[Recommend Amount]]*Data[[#This Row],[Price (t/a)]]</f>
        <v>30.14</v>
      </c>
    </row>
    <row r="77" spans="1:23" x14ac:dyDescent="0.25">
      <c r="A77" s="1" t="s">
        <v>129</v>
      </c>
      <c r="B77" s="1" t="s">
        <v>130</v>
      </c>
      <c r="C77" s="1" t="s">
        <v>131</v>
      </c>
      <c r="D77" s="1" t="s">
        <v>132</v>
      </c>
      <c r="E77" s="1" t="s">
        <v>133</v>
      </c>
      <c r="F77">
        <v>22.3</v>
      </c>
      <c r="G77">
        <v>98.85</v>
      </c>
      <c r="H77">
        <v>68.2</v>
      </c>
      <c r="I77">
        <v>35.4</v>
      </c>
      <c r="J77">
        <v>25</v>
      </c>
      <c r="K77">
        <v>1.22</v>
      </c>
      <c r="L77">
        <v>1.24</v>
      </c>
      <c r="M77" s="2">
        <v>0.31799999999999995</v>
      </c>
      <c r="N77" s="2">
        <v>0.32800000000000007</v>
      </c>
      <c r="O77" s="2">
        <v>0.10399999999999998</v>
      </c>
      <c r="P77" s="2">
        <v>0.25</v>
      </c>
      <c r="Q77">
        <v>38.35</v>
      </c>
      <c r="R77">
        <v>37.909999999999997</v>
      </c>
      <c r="S77">
        <v>1.21</v>
      </c>
      <c r="T77">
        <v>1</v>
      </c>
      <c r="U77">
        <f>Data[[#This Row],[One Year App Rate]]*Data[[#This Row],[Rec (t/a) based_soil_test]]</f>
        <v>1.21</v>
      </c>
      <c r="V77">
        <v>22</v>
      </c>
      <c r="W77">
        <f>Data[[#This Row],[Recommend Amount]]*Data[[#This Row],[Price (t/a)]]</f>
        <v>26.619999999999997</v>
      </c>
    </row>
    <row r="78" spans="1:23" x14ac:dyDescent="0.25">
      <c r="A78" s="1" t="s">
        <v>574</v>
      </c>
      <c r="B78" s="1" t="s">
        <v>575</v>
      </c>
      <c r="C78" s="1" t="s">
        <v>576</v>
      </c>
      <c r="D78" s="1" t="s">
        <v>577</v>
      </c>
      <c r="E78" s="1" t="s">
        <v>578</v>
      </c>
      <c r="F78">
        <v>2.87</v>
      </c>
      <c r="G78">
        <v>90.59</v>
      </c>
      <c r="H78">
        <v>86.1</v>
      </c>
      <c r="I78">
        <v>47.1</v>
      </c>
      <c r="J78">
        <v>32</v>
      </c>
      <c r="K78">
        <v>1.06</v>
      </c>
      <c r="L78">
        <v>1.1200000000000001</v>
      </c>
      <c r="M78" s="2">
        <v>0.13900000000000001</v>
      </c>
      <c r="N78" s="2">
        <v>0.38999999999999996</v>
      </c>
      <c r="O78" s="2">
        <v>0.15100000000000002</v>
      </c>
      <c r="P78" s="2">
        <v>0.32</v>
      </c>
      <c r="Q78">
        <v>48.045000000000002</v>
      </c>
      <c r="R78">
        <v>43.52</v>
      </c>
      <c r="S78">
        <v>0.96</v>
      </c>
      <c r="T78">
        <v>1</v>
      </c>
      <c r="U78">
        <f>Data[[#This Row],[One Year App Rate]]*Data[[#This Row],[Rec (t/a) based_soil_test]]</f>
        <v>0.96</v>
      </c>
      <c r="V78">
        <v>22</v>
      </c>
      <c r="W78">
        <f>Data[[#This Row],[Recommend Amount]]*Data[[#This Row],[Price (t/a)]]</f>
        <v>21.119999999999997</v>
      </c>
    </row>
    <row r="79" spans="1:23" x14ac:dyDescent="0.25">
      <c r="A79" s="1" t="s">
        <v>105</v>
      </c>
      <c r="B79" s="1" t="s">
        <v>106</v>
      </c>
      <c r="C79" s="1" t="s">
        <v>103</v>
      </c>
      <c r="D79" s="1" t="s">
        <v>104</v>
      </c>
      <c r="E79" s="1" t="s">
        <v>99</v>
      </c>
      <c r="F79">
        <v>1.21</v>
      </c>
      <c r="G79">
        <v>94.96</v>
      </c>
      <c r="H79">
        <v>90.5</v>
      </c>
      <c r="I79">
        <v>41.6</v>
      </c>
      <c r="J79">
        <v>23.9</v>
      </c>
      <c r="K79">
        <v>1.1299999999999999</v>
      </c>
      <c r="L79">
        <v>1.0900000000000001</v>
      </c>
      <c r="M79" s="2">
        <v>9.4999999999999973E-2</v>
      </c>
      <c r="N79" s="2">
        <v>0.48899999999999999</v>
      </c>
      <c r="O79" s="2">
        <v>0.17700000000000005</v>
      </c>
      <c r="P79" s="2">
        <v>0.23899999999999999</v>
      </c>
      <c r="Q79">
        <v>43.004999999999995</v>
      </c>
      <c r="R79">
        <v>40.840000000000003</v>
      </c>
      <c r="S79">
        <v>1.08</v>
      </c>
      <c r="T79">
        <v>1</v>
      </c>
      <c r="U79">
        <f>Data[[#This Row],[One Year App Rate]]*Data[[#This Row],[Rec (t/a) based_soil_test]]</f>
        <v>1.08</v>
      </c>
      <c r="V79">
        <v>22</v>
      </c>
      <c r="W79">
        <f>Data[[#This Row],[Recommend Amount]]*Data[[#This Row],[Price (t/a)]]</f>
        <v>23.76</v>
      </c>
    </row>
    <row r="80" spans="1:23" x14ac:dyDescent="0.25">
      <c r="A80" s="1" t="s">
        <v>95</v>
      </c>
      <c r="B80" s="1" t="s">
        <v>96</v>
      </c>
      <c r="C80" s="1" t="s">
        <v>97</v>
      </c>
      <c r="D80" s="1" t="s">
        <v>98</v>
      </c>
      <c r="E80" s="1" t="s">
        <v>99</v>
      </c>
      <c r="F80">
        <v>2.2799999999999998</v>
      </c>
      <c r="G80">
        <v>87.6</v>
      </c>
      <c r="H80">
        <v>89.9</v>
      </c>
      <c r="I80">
        <v>51.7</v>
      </c>
      <c r="J80">
        <v>33.200000000000003</v>
      </c>
      <c r="K80">
        <v>1.05</v>
      </c>
      <c r="L80">
        <v>1.0900000000000001</v>
      </c>
      <c r="M80" s="2">
        <v>0.10099999999999998</v>
      </c>
      <c r="N80" s="2">
        <v>0.38200000000000001</v>
      </c>
      <c r="O80" s="2">
        <v>0.185</v>
      </c>
      <c r="P80" s="2">
        <v>0.33200000000000002</v>
      </c>
      <c r="Q80">
        <v>50.594999999999999</v>
      </c>
      <c r="R80">
        <v>44.32</v>
      </c>
      <c r="S80">
        <v>0.92</v>
      </c>
      <c r="T80">
        <v>1</v>
      </c>
      <c r="U80">
        <f>Data[[#This Row],[One Year App Rate]]*Data[[#This Row],[Rec (t/a) based_soil_test]]</f>
        <v>0.92</v>
      </c>
      <c r="V80">
        <v>22</v>
      </c>
      <c r="W80">
        <f>Data[[#This Row],[Recommend Amount]]*Data[[#This Row],[Price (t/a)]]</f>
        <v>20.240000000000002</v>
      </c>
    </row>
    <row r="81" spans="1:23" x14ac:dyDescent="0.25">
      <c r="A81" s="1" t="s">
        <v>385</v>
      </c>
      <c r="B81" s="1" t="s">
        <v>386</v>
      </c>
      <c r="C81" s="1" t="s">
        <v>387</v>
      </c>
      <c r="D81" s="1" t="s">
        <v>382</v>
      </c>
      <c r="E81" s="1" t="s">
        <v>388</v>
      </c>
      <c r="F81">
        <v>1.1299999999999999</v>
      </c>
      <c r="G81">
        <v>88.33</v>
      </c>
      <c r="H81">
        <v>95.7</v>
      </c>
      <c r="I81">
        <v>46.2</v>
      </c>
      <c r="J81">
        <v>28.8</v>
      </c>
      <c r="K81" t="s">
        <v>331</v>
      </c>
      <c r="L81">
        <v>1.1100000000000001</v>
      </c>
      <c r="M81" s="2">
        <v>4.2999999999999927E-2</v>
      </c>
      <c r="N81" s="2">
        <v>0.49500000000000005</v>
      </c>
      <c r="O81" s="2">
        <v>0.17399999999999999</v>
      </c>
      <c r="P81" s="2">
        <v>0.28800000000000003</v>
      </c>
      <c r="Q81">
        <v>47.615000000000002</v>
      </c>
      <c r="R81">
        <v>42.06</v>
      </c>
      <c r="S81">
        <v>0.97</v>
      </c>
      <c r="T81">
        <v>1</v>
      </c>
      <c r="U81">
        <f>Data[[#This Row],[One Year App Rate]]*Data[[#This Row],[Rec (t/a) based_soil_test]]</f>
        <v>0.97</v>
      </c>
      <c r="V81">
        <v>22</v>
      </c>
      <c r="W81">
        <f>Data[[#This Row],[Recommend Amount]]*Data[[#This Row],[Price (t/a)]]</f>
        <v>21.34</v>
      </c>
    </row>
    <row r="82" spans="1:23" x14ac:dyDescent="0.25">
      <c r="A82" s="1" t="s">
        <v>184</v>
      </c>
      <c r="B82" s="1" t="s">
        <v>185</v>
      </c>
      <c r="C82" s="1" t="s">
        <v>186</v>
      </c>
      <c r="D82" s="1" t="s">
        <v>187</v>
      </c>
      <c r="E82" s="1" t="s">
        <v>38</v>
      </c>
      <c r="F82">
        <v>7.75</v>
      </c>
      <c r="G82">
        <v>83.88</v>
      </c>
      <c r="H82">
        <v>64.8</v>
      </c>
      <c r="I82">
        <v>36.1</v>
      </c>
      <c r="J82">
        <v>25.1</v>
      </c>
      <c r="K82">
        <v>1.45</v>
      </c>
      <c r="L82">
        <v>1.48</v>
      </c>
      <c r="M82" s="2">
        <v>0.35199999999999998</v>
      </c>
      <c r="N82" s="2">
        <v>0.28700000000000003</v>
      </c>
      <c r="O82" s="2">
        <v>0.10999999999999999</v>
      </c>
      <c r="P82" s="2">
        <v>0.251</v>
      </c>
      <c r="Q82">
        <v>38.1</v>
      </c>
      <c r="R82">
        <v>31.96</v>
      </c>
      <c r="S82">
        <v>1.22</v>
      </c>
      <c r="T82">
        <v>1</v>
      </c>
      <c r="U82">
        <f>Data[[#This Row],[One Year App Rate]]*Data[[#This Row],[Rec (t/a) based_soil_test]]</f>
        <v>1.22</v>
      </c>
      <c r="V82">
        <v>22</v>
      </c>
      <c r="W82">
        <f>Data[[#This Row],[Recommend Amount]]*Data[[#This Row],[Price (t/a)]]</f>
        <v>26.84</v>
      </c>
    </row>
    <row r="83" spans="1:23" x14ac:dyDescent="0.25">
      <c r="A83" s="1" t="s">
        <v>184</v>
      </c>
      <c r="B83" s="1" t="s">
        <v>261</v>
      </c>
      <c r="C83" s="1" t="s">
        <v>262</v>
      </c>
      <c r="D83" s="1" t="s">
        <v>263</v>
      </c>
      <c r="E83" s="1" t="s">
        <v>264</v>
      </c>
      <c r="F83">
        <v>4.46</v>
      </c>
      <c r="G83">
        <v>89.64</v>
      </c>
      <c r="H83">
        <v>87.7</v>
      </c>
      <c r="I83">
        <v>60.3</v>
      </c>
      <c r="J83">
        <v>45.4</v>
      </c>
      <c r="K83">
        <v>0.88</v>
      </c>
      <c r="L83">
        <v>1.01</v>
      </c>
      <c r="M83" s="2">
        <v>0.123</v>
      </c>
      <c r="N83" s="2">
        <v>0.27400000000000002</v>
      </c>
      <c r="O83" s="2">
        <v>0.14900000000000002</v>
      </c>
      <c r="P83" s="2">
        <v>0.45399999999999996</v>
      </c>
      <c r="Q83">
        <v>58.945</v>
      </c>
      <c r="R83">
        <v>52.84</v>
      </c>
      <c r="S83">
        <v>0.79</v>
      </c>
      <c r="T83">
        <v>1</v>
      </c>
      <c r="U83">
        <f>Data[[#This Row],[One Year App Rate]]*Data[[#This Row],[Rec (t/a) based_soil_test]]</f>
        <v>0.79</v>
      </c>
      <c r="V83">
        <v>22</v>
      </c>
      <c r="W83">
        <f>Data[[#This Row],[Recommend Amount]]*Data[[#This Row],[Price (t/a)]]</f>
        <v>17.380000000000003</v>
      </c>
    </row>
    <row r="84" spans="1:23" x14ac:dyDescent="0.25">
      <c r="A84" s="1" t="s">
        <v>655</v>
      </c>
      <c r="B84" s="1" t="s">
        <v>656</v>
      </c>
      <c r="C84" s="1" t="s">
        <v>657</v>
      </c>
      <c r="D84" s="1" t="s">
        <v>658</v>
      </c>
      <c r="E84" s="1" t="s">
        <v>661</v>
      </c>
      <c r="F84">
        <v>4.37</v>
      </c>
      <c r="G84">
        <v>109.85</v>
      </c>
      <c r="H84">
        <v>99.9</v>
      </c>
      <c r="I84">
        <v>95.9</v>
      </c>
      <c r="J84">
        <v>68.3</v>
      </c>
      <c r="K84">
        <v>0.51</v>
      </c>
      <c r="L84">
        <v>0.63</v>
      </c>
      <c r="M84" s="2">
        <v>9.9999999999988987E-4</v>
      </c>
      <c r="N84" s="2">
        <v>4.0000000000000036E-2</v>
      </c>
      <c r="O84" s="2">
        <v>0.27600000000000013</v>
      </c>
      <c r="P84" s="2">
        <v>0.68299999999999994</v>
      </c>
      <c r="Q84">
        <v>82.905000000000001</v>
      </c>
      <c r="R84">
        <v>91.07</v>
      </c>
      <c r="S84">
        <v>0.56000000000000005</v>
      </c>
      <c r="T84">
        <v>1</v>
      </c>
      <c r="U84">
        <f>Data[[#This Row],[One Year App Rate]]*Data[[#This Row],[Rec (t/a) based_soil_test]]</f>
        <v>0.56000000000000005</v>
      </c>
      <c r="V84">
        <v>22</v>
      </c>
      <c r="W84">
        <f>Data[[#This Row],[Recommend Amount]]*Data[[#This Row],[Price (t/a)]]</f>
        <v>12.32</v>
      </c>
    </row>
    <row r="85" spans="1:23" x14ac:dyDescent="0.25">
      <c r="A85" s="1" t="s">
        <v>655</v>
      </c>
      <c r="B85" s="1" t="s">
        <v>656</v>
      </c>
      <c r="C85" s="1" t="s">
        <v>657</v>
      </c>
      <c r="D85" s="1" t="s">
        <v>658</v>
      </c>
      <c r="E85" s="1" t="s">
        <v>661</v>
      </c>
      <c r="F85">
        <v>1.44</v>
      </c>
      <c r="G85">
        <v>100.36</v>
      </c>
      <c r="H85">
        <v>100</v>
      </c>
      <c r="I85">
        <v>100</v>
      </c>
      <c r="J85">
        <v>98.9</v>
      </c>
      <c r="K85">
        <v>0.46</v>
      </c>
      <c r="L85">
        <v>0.67</v>
      </c>
      <c r="M85" s="2">
        <v>0</v>
      </c>
      <c r="N85" s="2">
        <v>0</v>
      </c>
      <c r="O85" s="2">
        <v>1.0999999999999899E-2</v>
      </c>
      <c r="P85" s="2">
        <v>0.9890000000000001</v>
      </c>
      <c r="Q85">
        <v>99.45</v>
      </c>
      <c r="R85">
        <v>99.81</v>
      </c>
      <c r="S85">
        <v>0.47</v>
      </c>
      <c r="T85">
        <v>1</v>
      </c>
      <c r="U85">
        <f>Data[[#This Row],[One Year App Rate]]*Data[[#This Row],[Rec (t/a) based_soil_test]]</f>
        <v>0.47</v>
      </c>
      <c r="V85">
        <v>22</v>
      </c>
      <c r="W85">
        <f>Data[[#This Row],[Recommend Amount]]*Data[[#This Row],[Price (t/a)]]</f>
        <v>10.34</v>
      </c>
    </row>
    <row r="86" spans="1:23" x14ac:dyDescent="0.25">
      <c r="A86" s="1" t="s">
        <v>655</v>
      </c>
      <c r="B86" s="1" t="s">
        <v>656</v>
      </c>
      <c r="C86" s="1" t="s">
        <v>657</v>
      </c>
      <c r="D86" s="1" t="s">
        <v>658</v>
      </c>
      <c r="E86" s="1" t="s">
        <v>659</v>
      </c>
      <c r="F86">
        <v>14.02</v>
      </c>
      <c r="G86">
        <v>98.2</v>
      </c>
      <c r="H86">
        <v>100</v>
      </c>
      <c r="I86">
        <v>99.8</v>
      </c>
      <c r="J86">
        <v>98.9</v>
      </c>
      <c r="K86">
        <v>0.47</v>
      </c>
      <c r="L86">
        <v>0.69</v>
      </c>
      <c r="M86" s="2">
        <v>0</v>
      </c>
      <c r="N86" s="2">
        <v>2.0000000000000018E-3</v>
      </c>
      <c r="O86" s="2">
        <v>8.999999999999897E-3</v>
      </c>
      <c r="P86" s="2">
        <v>0.9890000000000001</v>
      </c>
      <c r="Q86">
        <v>99.39</v>
      </c>
      <c r="R86">
        <v>97.6</v>
      </c>
      <c r="S86">
        <v>0.47</v>
      </c>
      <c r="T86">
        <v>1</v>
      </c>
      <c r="U86">
        <f>Data[[#This Row],[One Year App Rate]]*Data[[#This Row],[Rec (t/a) based_soil_test]]</f>
        <v>0.47</v>
      </c>
      <c r="V86">
        <v>22</v>
      </c>
      <c r="W86">
        <f>Data[[#This Row],[Recommend Amount]]*Data[[#This Row],[Price (t/a)]]</f>
        <v>10.34</v>
      </c>
    </row>
    <row r="87" spans="1:23" x14ac:dyDescent="0.25">
      <c r="A87" s="1" t="s">
        <v>655</v>
      </c>
      <c r="B87" s="1" t="s">
        <v>656</v>
      </c>
      <c r="C87" s="1" t="s">
        <v>657</v>
      </c>
      <c r="D87" s="1" t="s">
        <v>658</v>
      </c>
      <c r="E87" s="1" t="s">
        <v>659</v>
      </c>
      <c r="F87">
        <v>1.28</v>
      </c>
      <c r="G87">
        <v>125</v>
      </c>
      <c r="H87">
        <v>100</v>
      </c>
      <c r="I87">
        <v>100</v>
      </c>
      <c r="J87">
        <v>99.9</v>
      </c>
      <c r="K87">
        <v>0.37</v>
      </c>
      <c r="L87">
        <v>0.54</v>
      </c>
      <c r="M87" s="2">
        <v>0</v>
      </c>
      <c r="N87" s="2">
        <v>0</v>
      </c>
      <c r="O87" s="2">
        <v>9.9999999999988987E-4</v>
      </c>
      <c r="P87" s="2">
        <v>0.99900000000000011</v>
      </c>
      <c r="Q87">
        <v>99.95</v>
      </c>
      <c r="R87">
        <v>124.94</v>
      </c>
      <c r="S87">
        <v>0.46</v>
      </c>
      <c r="T87">
        <v>1</v>
      </c>
      <c r="U87">
        <f>Data[[#This Row],[One Year App Rate]]*Data[[#This Row],[Rec (t/a) based_soil_test]]</f>
        <v>0.46</v>
      </c>
      <c r="V87">
        <v>22</v>
      </c>
      <c r="W87">
        <f>Data[[#This Row],[Recommend Amount]]*Data[[#This Row],[Price (t/a)]]</f>
        <v>10.120000000000001</v>
      </c>
    </row>
    <row r="88" spans="1:23" x14ac:dyDescent="0.25">
      <c r="A88" s="1" t="s">
        <v>655</v>
      </c>
      <c r="B88" s="1" t="s">
        <v>656</v>
      </c>
      <c r="C88" s="1" t="s">
        <v>657</v>
      </c>
      <c r="D88" s="1" t="s">
        <v>658</v>
      </c>
      <c r="E88" s="1" t="s">
        <v>660</v>
      </c>
      <c r="F88">
        <v>3.33</v>
      </c>
      <c r="G88">
        <v>100.15</v>
      </c>
      <c r="H88">
        <v>100</v>
      </c>
      <c r="I88">
        <v>80.400000000000006</v>
      </c>
      <c r="J88">
        <v>28.1</v>
      </c>
      <c r="K88">
        <v>0.8</v>
      </c>
      <c r="L88">
        <v>0.76</v>
      </c>
      <c r="M88" s="2">
        <v>0</v>
      </c>
      <c r="N88" s="2">
        <v>0.19599999999999995</v>
      </c>
      <c r="O88" s="2">
        <v>0.52300000000000002</v>
      </c>
      <c r="P88" s="2">
        <v>0.28100000000000003</v>
      </c>
      <c r="Q88">
        <v>58.17</v>
      </c>
      <c r="R88">
        <v>58.26</v>
      </c>
      <c r="S88">
        <v>0.8</v>
      </c>
      <c r="T88">
        <v>1</v>
      </c>
      <c r="U88">
        <f>Data[[#This Row],[One Year App Rate]]*Data[[#This Row],[Rec (t/a) based_soil_test]]</f>
        <v>0.8</v>
      </c>
      <c r="V88">
        <v>22</v>
      </c>
      <c r="W88">
        <f>Data[[#This Row],[Recommend Amount]]*Data[[#This Row],[Price (t/a)]]</f>
        <v>17.600000000000001</v>
      </c>
    </row>
    <row r="89" spans="1:23" x14ac:dyDescent="0.25">
      <c r="A89" s="1" t="s">
        <v>655</v>
      </c>
      <c r="B89" s="1" t="s">
        <v>656</v>
      </c>
      <c r="C89" s="1" t="s">
        <v>657</v>
      </c>
      <c r="D89" s="1" t="s">
        <v>658</v>
      </c>
      <c r="E89" s="1" t="s">
        <v>661</v>
      </c>
      <c r="F89">
        <v>1.6</v>
      </c>
      <c r="G89">
        <v>125</v>
      </c>
      <c r="H89">
        <v>100</v>
      </c>
      <c r="I89">
        <v>99.8</v>
      </c>
      <c r="J89">
        <v>98</v>
      </c>
      <c r="K89">
        <v>0.37</v>
      </c>
      <c r="L89">
        <v>0.54</v>
      </c>
      <c r="M89" s="2">
        <v>0</v>
      </c>
      <c r="N89" s="2">
        <v>2.0000000000000018E-3</v>
      </c>
      <c r="O89" s="2">
        <v>1.8000000000000016E-2</v>
      </c>
      <c r="P89" s="2">
        <v>0.98</v>
      </c>
      <c r="Q89">
        <v>98.94</v>
      </c>
      <c r="R89">
        <v>123.68</v>
      </c>
      <c r="S89">
        <v>0.47</v>
      </c>
      <c r="T89">
        <v>1</v>
      </c>
      <c r="U89">
        <f>Data[[#This Row],[One Year App Rate]]*Data[[#This Row],[Rec (t/a) based_soil_test]]</f>
        <v>0.47</v>
      </c>
      <c r="V89">
        <v>22</v>
      </c>
      <c r="W89">
        <f>Data[[#This Row],[Recommend Amount]]*Data[[#This Row],[Price (t/a)]]</f>
        <v>10.34</v>
      </c>
    </row>
    <row r="90" spans="1:23" x14ac:dyDescent="0.25">
      <c r="A90" s="1" t="s">
        <v>178</v>
      </c>
      <c r="B90" s="1" t="s">
        <v>179</v>
      </c>
      <c r="C90" s="1" t="s">
        <v>180</v>
      </c>
      <c r="D90" s="1" t="s">
        <v>181</v>
      </c>
      <c r="E90" s="1" t="s">
        <v>182</v>
      </c>
      <c r="F90">
        <v>5.76</v>
      </c>
      <c r="G90">
        <v>96.11</v>
      </c>
      <c r="H90">
        <v>89.7</v>
      </c>
      <c r="I90">
        <v>47.9</v>
      </c>
      <c r="J90">
        <v>29.2</v>
      </c>
      <c r="K90">
        <v>1.02</v>
      </c>
      <c r="L90">
        <v>1.03</v>
      </c>
      <c r="M90" s="2">
        <v>0.10299999999999998</v>
      </c>
      <c r="N90" s="2">
        <v>0.41800000000000004</v>
      </c>
      <c r="O90" s="2">
        <v>0.187</v>
      </c>
      <c r="P90" s="2">
        <v>0.29199999999999998</v>
      </c>
      <c r="Q90">
        <v>47.424999999999997</v>
      </c>
      <c r="R90">
        <v>45.58</v>
      </c>
      <c r="S90">
        <v>0.98</v>
      </c>
      <c r="T90">
        <v>1</v>
      </c>
      <c r="U90">
        <f>Data[[#This Row],[One Year App Rate]]*Data[[#This Row],[Rec (t/a) based_soil_test]]</f>
        <v>0.98</v>
      </c>
      <c r="V90">
        <v>22</v>
      </c>
      <c r="W90">
        <f>Data[[#This Row],[Recommend Amount]]*Data[[#This Row],[Price (t/a)]]</f>
        <v>21.56</v>
      </c>
    </row>
    <row r="91" spans="1:23" x14ac:dyDescent="0.25">
      <c r="A91" s="1" t="s">
        <v>579</v>
      </c>
      <c r="B91" s="1" t="s">
        <v>580</v>
      </c>
      <c r="C91" s="1" t="s">
        <v>581</v>
      </c>
      <c r="D91" s="1" t="s">
        <v>582</v>
      </c>
      <c r="E91" s="1" t="s">
        <v>33</v>
      </c>
      <c r="F91">
        <v>11.13</v>
      </c>
      <c r="G91">
        <v>95.96</v>
      </c>
      <c r="H91">
        <v>86.6</v>
      </c>
      <c r="I91">
        <v>50.1</v>
      </c>
      <c r="J91">
        <v>35.6</v>
      </c>
      <c r="K91">
        <v>0.95</v>
      </c>
      <c r="L91">
        <v>1.03</v>
      </c>
      <c r="M91" s="2">
        <v>0.13400000000000001</v>
      </c>
      <c r="N91" s="2">
        <v>0.36499999999999999</v>
      </c>
      <c r="O91" s="2">
        <v>0.14499999999999996</v>
      </c>
      <c r="P91" s="2">
        <v>0.35600000000000004</v>
      </c>
      <c r="Q91">
        <v>50.82</v>
      </c>
      <c r="R91">
        <v>48.77</v>
      </c>
      <c r="S91">
        <v>0.91</v>
      </c>
      <c r="T91">
        <v>1</v>
      </c>
      <c r="U91">
        <f>Data[[#This Row],[One Year App Rate]]*Data[[#This Row],[Rec (t/a) based_soil_test]]</f>
        <v>0.91</v>
      </c>
      <c r="V91">
        <v>22</v>
      </c>
      <c r="W91">
        <f>Data[[#This Row],[Recommend Amount]]*Data[[#This Row],[Price (t/a)]]</f>
        <v>20.02</v>
      </c>
    </row>
    <row r="92" spans="1:23" x14ac:dyDescent="0.25">
      <c r="A92" s="1" t="s">
        <v>590</v>
      </c>
      <c r="B92" s="1" t="s">
        <v>591</v>
      </c>
      <c r="C92" s="1" t="s">
        <v>592</v>
      </c>
      <c r="D92" s="1" t="s">
        <v>593</v>
      </c>
      <c r="E92" s="1" t="s">
        <v>33</v>
      </c>
      <c r="F92">
        <v>4.5</v>
      </c>
      <c r="G92">
        <v>93.7</v>
      </c>
      <c r="H92">
        <v>94.3</v>
      </c>
      <c r="I92">
        <v>54.7</v>
      </c>
      <c r="J92">
        <v>33.299999999999997</v>
      </c>
      <c r="K92">
        <v>0.95</v>
      </c>
      <c r="L92">
        <v>0.98</v>
      </c>
      <c r="M92" s="2">
        <v>5.7000000000000051E-2</v>
      </c>
      <c r="N92" s="2">
        <v>0.39599999999999991</v>
      </c>
      <c r="O92" s="2">
        <v>0.21400000000000008</v>
      </c>
      <c r="P92" s="2">
        <v>0.33299999999999996</v>
      </c>
      <c r="Q92">
        <v>52.204999999999998</v>
      </c>
      <c r="R92">
        <v>48.92</v>
      </c>
      <c r="S92">
        <v>0.89</v>
      </c>
      <c r="T92">
        <v>1</v>
      </c>
      <c r="U92">
        <f>Data[[#This Row],[One Year App Rate]]*Data[[#This Row],[Rec (t/a) based_soil_test]]</f>
        <v>0.89</v>
      </c>
      <c r="V92">
        <v>22</v>
      </c>
      <c r="W92">
        <f>Data[[#This Row],[Recommend Amount]]*Data[[#This Row],[Price (t/a)]]</f>
        <v>19.580000000000002</v>
      </c>
    </row>
    <row r="93" spans="1:23" x14ac:dyDescent="0.25">
      <c r="A93" s="1" t="s">
        <v>587</v>
      </c>
      <c r="B93" s="1" t="s">
        <v>588</v>
      </c>
      <c r="C93" s="1" t="s">
        <v>589</v>
      </c>
      <c r="D93" s="1" t="s">
        <v>586</v>
      </c>
      <c r="E93" s="1" t="s">
        <v>33</v>
      </c>
      <c r="F93">
        <v>4.33</v>
      </c>
      <c r="G93">
        <v>95.74</v>
      </c>
      <c r="H93">
        <v>96.1</v>
      </c>
      <c r="I93">
        <v>56</v>
      </c>
      <c r="J93">
        <v>35.5</v>
      </c>
      <c r="K93">
        <v>0.9</v>
      </c>
      <c r="L93">
        <v>0.94</v>
      </c>
      <c r="M93" s="2">
        <v>3.9000000000000035E-2</v>
      </c>
      <c r="N93" s="2">
        <v>0.40099999999999991</v>
      </c>
      <c r="O93" s="2">
        <v>0.20500000000000007</v>
      </c>
      <c r="P93" s="2">
        <v>0.35499999999999998</v>
      </c>
      <c r="Q93">
        <v>53.965000000000003</v>
      </c>
      <c r="R93">
        <v>51.67</v>
      </c>
      <c r="S93">
        <v>0.86</v>
      </c>
      <c r="T93">
        <v>1</v>
      </c>
      <c r="U93">
        <f>Data[[#This Row],[One Year App Rate]]*Data[[#This Row],[Rec (t/a) based_soil_test]]</f>
        <v>0.86</v>
      </c>
      <c r="V93">
        <v>22</v>
      </c>
      <c r="W93">
        <f>Data[[#This Row],[Recommend Amount]]*Data[[#This Row],[Price (t/a)]]</f>
        <v>18.919999999999998</v>
      </c>
    </row>
    <row r="94" spans="1:23" x14ac:dyDescent="0.25">
      <c r="A94" s="1" t="s">
        <v>583</v>
      </c>
      <c r="B94" s="1" t="s">
        <v>584</v>
      </c>
      <c r="C94" s="1" t="s">
        <v>585</v>
      </c>
      <c r="D94" s="1" t="s">
        <v>586</v>
      </c>
      <c r="E94" s="1" t="s">
        <v>33</v>
      </c>
      <c r="F94">
        <v>3.69</v>
      </c>
      <c r="G94">
        <v>95.53</v>
      </c>
      <c r="H94">
        <v>98.7</v>
      </c>
      <c r="I94">
        <v>57.4</v>
      </c>
      <c r="J94">
        <v>35.6</v>
      </c>
      <c r="K94">
        <v>0.88</v>
      </c>
      <c r="L94">
        <v>0.93</v>
      </c>
      <c r="M94" s="2">
        <v>1.3000000000000012E-2</v>
      </c>
      <c r="N94" s="2">
        <v>0.41300000000000003</v>
      </c>
      <c r="O94" s="2">
        <v>0.21799999999999992</v>
      </c>
      <c r="P94" s="2">
        <v>0.35600000000000004</v>
      </c>
      <c r="Q94">
        <v>54.824999999999996</v>
      </c>
      <c r="R94">
        <v>52.37</v>
      </c>
      <c r="S94">
        <v>0.85</v>
      </c>
      <c r="T94">
        <v>1</v>
      </c>
      <c r="U94">
        <f>Data[[#This Row],[One Year App Rate]]*Data[[#This Row],[Rec (t/a) based_soil_test]]</f>
        <v>0.85</v>
      </c>
      <c r="V94">
        <v>22</v>
      </c>
      <c r="W94">
        <f>Data[[#This Row],[Recommend Amount]]*Data[[#This Row],[Price (t/a)]]</f>
        <v>18.7</v>
      </c>
    </row>
    <row r="95" spans="1:23" x14ac:dyDescent="0.25">
      <c r="A95" s="1" t="s">
        <v>594</v>
      </c>
      <c r="B95" s="1" t="s">
        <v>595</v>
      </c>
      <c r="C95" s="1" t="s">
        <v>596</v>
      </c>
      <c r="D95" s="1" t="s">
        <v>597</v>
      </c>
      <c r="E95" s="1" t="s">
        <v>598</v>
      </c>
      <c r="F95">
        <v>22.86</v>
      </c>
      <c r="G95">
        <v>97</v>
      </c>
      <c r="H95">
        <v>95.6</v>
      </c>
      <c r="I95">
        <v>63.1</v>
      </c>
      <c r="J95">
        <v>40.4</v>
      </c>
      <c r="K95">
        <v>0.82</v>
      </c>
      <c r="L95">
        <v>0.89</v>
      </c>
      <c r="M95" s="2">
        <v>4.4000000000000039E-2</v>
      </c>
      <c r="N95" s="2">
        <v>0.32499999999999996</v>
      </c>
      <c r="O95" s="2">
        <v>0.22700000000000004</v>
      </c>
      <c r="P95" s="2">
        <v>0.40399999999999997</v>
      </c>
      <c r="Q95">
        <v>58.47</v>
      </c>
      <c r="R95">
        <v>56.72</v>
      </c>
      <c r="S95">
        <v>0.79</v>
      </c>
      <c r="T95">
        <v>1</v>
      </c>
      <c r="U95">
        <f>Data[[#This Row],[One Year App Rate]]*Data[[#This Row],[Rec (t/a) based_soil_test]]</f>
        <v>0.79</v>
      </c>
      <c r="V95">
        <v>22</v>
      </c>
      <c r="W95">
        <f>Data[[#This Row],[Recommend Amount]]*Data[[#This Row],[Price (t/a)]]</f>
        <v>17.380000000000003</v>
      </c>
    </row>
    <row r="96" spans="1:23" x14ac:dyDescent="0.25">
      <c r="A96" s="1" t="s">
        <v>107</v>
      </c>
      <c r="B96" s="1" t="s">
        <v>108</v>
      </c>
      <c r="C96" s="1" t="s">
        <v>109</v>
      </c>
      <c r="D96" s="1" t="s">
        <v>104</v>
      </c>
      <c r="E96" s="1" t="s">
        <v>111</v>
      </c>
      <c r="F96">
        <v>1.18</v>
      </c>
      <c r="G96">
        <v>90.3</v>
      </c>
      <c r="H96">
        <v>96.2</v>
      </c>
      <c r="I96">
        <v>39.9</v>
      </c>
      <c r="J96">
        <v>22.5</v>
      </c>
      <c r="K96">
        <v>1.2</v>
      </c>
      <c r="L96">
        <v>1.1399999999999999</v>
      </c>
      <c r="M96" s="2">
        <v>3.7999999999999923E-2</v>
      </c>
      <c r="N96" s="2">
        <v>0.56300000000000017</v>
      </c>
      <c r="O96" s="2">
        <v>0.17399999999999996</v>
      </c>
      <c r="P96" s="2">
        <v>0.22500000000000001</v>
      </c>
      <c r="Q96">
        <v>42.65</v>
      </c>
      <c r="R96">
        <v>38.51</v>
      </c>
      <c r="S96">
        <v>1.0900000000000001</v>
      </c>
      <c r="T96">
        <v>1</v>
      </c>
      <c r="U96">
        <f>Data[[#This Row],[One Year App Rate]]*Data[[#This Row],[Rec (t/a) based_soil_test]]</f>
        <v>1.0900000000000001</v>
      </c>
      <c r="V96">
        <v>22</v>
      </c>
      <c r="W96">
        <f>Data[[#This Row],[Recommend Amount]]*Data[[#This Row],[Price (t/a)]]</f>
        <v>23.98</v>
      </c>
    </row>
    <row r="97" spans="1:23" x14ac:dyDescent="0.25">
      <c r="A97" s="1" t="s">
        <v>107</v>
      </c>
      <c r="B97" s="1" t="s">
        <v>108</v>
      </c>
      <c r="C97" s="1" t="s">
        <v>109</v>
      </c>
      <c r="D97" s="1" t="s">
        <v>104</v>
      </c>
      <c r="E97" s="1" t="s">
        <v>110</v>
      </c>
      <c r="F97">
        <v>1.1399999999999999</v>
      </c>
      <c r="G97">
        <v>91.95</v>
      </c>
      <c r="H97">
        <v>80.5</v>
      </c>
      <c r="I97">
        <v>39.6</v>
      </c>
      <c r="J97">
        <v>23.3</v>
      </c>
      <c r="K97">
        <v>1.24</v>
      </c>
      <c r="L97">
        <v>1.2</v>
      </c>
      <c r="M97" s="2">
        <v>0.19499999999999995</v>
      </c>
      <c r="N97" s="2">
        <v>0.40900000000000003</v>
      </c>
      <c r="O97" s="2">
        <v>0.16300000000000001</v>
      </c>
      <c r="P97" s="2">
        <v>0.23300000000000001</v>
      </c>
      <c r="Q97">
        <v>40.605000000000004</v>
      </c>
      <c r="R97">
        <v>37.340000000000003</v>
      </c>
      <c r="S97">
        <v>1.1399999999999999</v>
      </c>
      <c r="T97">
        <v>1</v>
      </c>
      <c r="U97">
        <f>Data[[#This Row],[One Year App Rate]]*Data[[#This Row],[Rec (t/a) based_soil_test]]</f>
        <v>1.1399999999999999</v>
      </c>
      <c r="V97">
        <v>22</v>
      </c>
      <c r="W97">
        <f>Data[[#This Row],[Recommend Amount]]*Data[[#This Row],[Price (t/a)]]</f>
        <v>25.08</v>
      </c>
    </row>
    <row r="98" spans="1:23" x14ac:dyDescent="0.25">
      <c r="A98" s="1" t="s">
        <v>300</v>
      </c>
      <c r="B98" s="1" t="s">
        <v>301</v>
      </c>
      <c r="C98" s="1" t="s">
        <v>302</v>
      </c>
      <c r="D98" s="1" t="s">
        <v>303</v>
      </c>
      <c r="E98" s="1" t="s">
        <v>304</v>
      </c>
      <c r="F98">
        <v>12.61</v>
      </c>
      <c r="G98">
        <v>100.66</v>
      </c>
      <c r="H98">
        <v>81</v>
      </c>
      <c r="I98">
        <v>51</v>
      </c>
      <c r="J98">
        <v>34.6</v>
      </c>
      <c r="K98">
        <v>0.93</v>
      </c>
      <c r="L98">
        <v>1</v>
      </c>
      <c r="M98" s="2">
        <v>0.18999999999999995</v>
      </c>
      <c r="N98" s="2">
        <v>0.30000000000000004</v>
      </c>
      <c r="O98" s="2">
        <v>0.16399999999999998</v>
      </c>
      <c r="P98" s="2">
        <v>0.34600000000000003</v>
      </c>
      <c r="Q98">
        <v>49.75</v>
      </c>
      <c r="R98">
        <v>50.08</v>
      </c>
      <c r="S98">
        <v>0.93</v>
      </c>
      <c r="T98">
        <v>1</v>
      </c>
      <c r="U98">
        <f>Data[[#This Row],[One Year App Rate]]*Data[[#This Row],[Rec (t/a) based_soil_test]]</f>
        <v>0.93</v>
      </c>
      <c r="V98">
        <v>22</v>
      </c>
      <c r="W98">
        <f>Data[[#This Row],[Recommend Amount]]*Data[[#This Row],[Price (t/a)]]</f>
        <v>20.46</v>
      </c>
    </row>
    <row r="99" spans="1:23" x14ac:dyDescent="0.25">
      <c r="A99" s="1" t="s">
        <v>305</v>
      </c>
      <c r="B99" s="1" t="s">
        <v>306</v>
      </c>
      <c r="C99" s="1" t="s">
        <v>307</v>
      </c>
      <c r="D99" s="1" t="s">
        <v>308</v>
      </c>
      <c r="E99" s="1" t="s">
        <v>309</v>
      </c>
      <c r="F99">
        <v>13.15</v>
      </c>
      <c r="G99">
        <v>104.01</v>
      </c>
      <c r="H99">
        <v>82.7</v>
      </c>
      <c r="I99">
        <v>53.9</v>
      </c>
      <c r="J99">
        <v>35.9</v>
      </c>
      <c r="K99">
        <v>0.86</v>
      </c>
      <c r="L99">
        <v>0.93</v>
      </c>
      <c r="M99" s="2">
        <v>0.17299999999999993</v>
      </c>
      <c r="N99" s="2">
        <v>0.28800000000000003</v>
      </c>
      <c r="O99" s="2">
        <v>0.18000000000000005</v>
      </c>
      <c r="P99" s="2">
        <v>0.35899999999999999</v>
      </c>
      <c r="Q99">
        <v>51.524999999999999</v>
      </c>
      <c r="R99">
        <v>53.59</v>
      </c>
      <c r="S99">
        <v>0.9</v>
      </c>
      <c r="T99">
        <v>1</v>
      </c>
      <c r="U99">
        <f>Data[[#This Row],[One Year App Rate]]*Data[[#This Row],[Rec (t/a) based_soil_test]]</f>
        <v>0.9</v>
      </c>
      <c r="V99">
        <v>22</v>
      </c>
      <c r="W99">
        <f>Data[[#This Row],[Recommend Amount]]*Data[[#This Row],[Price (t/a)]]</f>
        <v>19.8</v>
      </c>
    </row>
    <row r="100" spans="1:23" x14ac:dyDescent="0.25">
      <c r="A100" s="1" t="s">
        <v>310</v>
      </c>
      <c r="B100" s="1" t="s">
        <v>311</v>
      </c>
      <c r="C100" s="1" t="s">
        <v>312</v>
      </c>
      <c r="D100" s="1" t="s">
        <v>308</v>
      </c>
      <c r="E100" s="1" t="s">
        <v>313</v>
      </c>
      <c r="F100">
        <v>12.47</v>
      </c>
      <c r="G100">
        <v>99.41</v>
      </c>
      <c r="H100">
        <v>77.3</v>
      </c>
      <c r="I100">
        <v>43.8</v>
      </c>
      <c r="J100">
        <v>30.7</v>
      </c>
      <c r="K100">
        <v>1.03</v>
      </c>
      <c r="L100">
        <v>1.0900000000000001</v>
      </c>
      <c r="M100" s="2">
        <v>0.22699999999999998</v>
      </c>
      <c r="N100" s="2">
        <v>0.33500000000000008</v>
      </c>
      <c r="O100" s="2">
        <v>0.13099999999999995</v>
      </c>
      <c r="P100" s="2">
        <v>0.307</v>
      </c>
      <c r="Q100">
        <v>45.084999999999994</v>
      </c>
      <c r="R100">
        <v>44.82</v>
      </c>
      <c r="S100">
        <v>1.03</v>
      </c>
      <c r="T100">
        <v>1</v>
      </c>
      <c r="U100">
        <f>Data[[#This Row],[One Year App Rate]]*Data[[#This Row],[Rec (t/a) based_soil_test]]</f>
        <v>1.03</v>
      </c>
      <c r="V100">
        <v>22</v>
      </c>
      <c r="W100">
        <f>Data[[#This Row],[Recommend Amount]]*Data[[#This Row],[Price (t/a)]]</f>
        <v>22.66</v>
      </c>
    </row>
    <row r="101" spans="1:23" x14ac:dyDescent="0.25">
      <c r="A101" s="1" t="s">
        <v>310</v>
      </c>
      <c r="B101" s="1" t="s">
        <v>311</v>
      </c>
      <c r="C101" s="1" t="s">
        <v>312</v>
      </c>
      <c r="D101" s="1" t="s">
        <v>308</v>
      </c>
      <c r="E101" s="1" t="s">
        <v>314</v>
      </c>
      <c r="F101">
        <v>22.84</v>
      </c>
      <c r="G101">
        <v>102.85</v>
      </c>
      <c r="H101">
        <v>85.2</v>
      </c>
      <c r="I101">
        <v>59.1</v>
      </c>
      <c r="J101">
        <v>37.799999999999997</v>
      </c>
      <c r="K101">
        <v>0.83</v>
      </c>
      <c r="L101">
        <v>0.9</v>
      </c>
      <c r="M101" s="2">
        <v>0.14800000000000002</v>
      </c>
      <c r="N101" s="2">
        <v>0.26100000000000001</v>
      </c>
      <c r="O101" s="2">
        <v>0.21300000000000002</v>
      </c>
      <c r="P101" s="2">
        <v>0.37799999999999995</v>
      </c>
      <c r="Q101">
        <v>54.41</v>
      </c>
      <c r="R101">
        <v>55.96</v>
      </c>
      <c r="S101">
        <v>0.85</v>
      </c>
      <c r="T101">
        <v>1</v>
      </c>
      <c r="U101">
        <f>Data[[#This Row],[One Year App Rate]]*Data[[#This Row],[Rec (t/a) based_soil_test]]</f>
        <v>0.85</v>
      </c>
      <c r="V101">
        <v>22</v>
      </c>
      <c r="W101">
        <f>Data[[#This Row],[Recommend Amount]]*Data[[#This Row],[Price (t/a)]]</f>
        <v>18.7</v>
      </c>
    </row>
    <row r="102" spans="1:23" x14ac:dyDescent="0.25">
      <c r="A102" s="1" t="s">
        <v>372</v>
      </c>
      <c r="B102" s="1" t="s">
        <v>373</v>
      </c>
      <c r="C102" s="1" t="s">
        <v>374</v>
      </c>
      <c r="D102" s="1" t="s">
        <v>375</v>
      </c>
      <c r="E102" s="1" t="s">
        <v>378</v>
      </c>
      <c r="F102">
        <v>1.1499999999999999</v>
      </c>
      <c r="G102">
        <v>93.31</v>
      </c>
      <c r="H102">
        <v>96.5</v>
      </c>
      <c r="I102">
        <v>55.8</v>
      </c>
      <c r="J102">
        <v>38.9</v>
      </c>
      <c r="K102" t="s">
        <v>354</v>
      </c>
      <c r="L102">
        <v>0.97</v>
      </c>
      <c r="M102" s="2">
        <v>3.5000000000000031E-2</v>
      </c>
      <c r="N102" s="2">
        <v>0.40700000000000003</v>
      </c>
      <c r="O102" s="2">
        <v>0.16899999999999993</v>
      </c>
      <c r="P102" s="2">
        <v>0.38900000000000001</v>
      </c>
      <c r="Q102">
        <v>55.664999999999992</v>
      </c>
      <c r="R102">
        <v>51.94</v>
      </c>
      <c r="S102">
        <v>0.83</v>
      </c>
      <c r="T102">
        <v>1</v>
      </c>
      <c r="U102">
        <f>Data[[#This Row],[One Year App Rate]]*Data[[#This Row],[Rec (t/a) based_soil_test]]</f>
        <v>0.83</v>
      </c>
      <c r="V102">
        <v>22</v>
      </c>
      <c r="W102">
        <f>Data[[#This Row],[Recommend Amount]]*Data[[#This Row],[Price (t/a)]]</f>
        <v>18.259999999999998</v>
      </c>
    </row>
    <row r="103" spans="1:23" x14ac:dyDescent="0.25">
      <c r="A103" s="1" t="s">
        <v>372</v>
      </c>
      <c r="B103" s="1" t="s">
        <v>373</v>
      </c>
      <c r="C103" s="1" t="s">
        <v>374</v>
      </c>
      <c r="D103" s="1" t="s">
        <v>375</v>
      </c>
      <c r="E103" s="1" t="s">
        <v>376</v>
      </c>
      <c r="F103">
        <v>0.96</v>
      </c>
      <c r="G103">
        <v>94.74</v>
      </c>
      <c r="H103">
        <v>76.8</v>
      </c>
      <c r="I103">
        <v>31.8</v>
      </c>
      <c r="J103">
        <v>19.2</v>
      </c>
      <c r="K103" t="s">
        <v>377</v>
      </c>
      <c r="L103">
        <v>1.28</v>
      </c>
      <c r="M103" s="2">
        <v>0.23199999999999998</v>
      </c>
      <c r="N103" s="2">
        <v>0.45</v>
      </c>
      <c r="O103" s="2">
        <v>0.126</v>
      </c>
      <c r="P103" s="2">
        <v>0.192</v>
      </c>
      <c r="Q103">
        <v>35.659999999999997</v>
      </c>
      <c r="R103">
        <v>33.78</v>
      </c>
      <c r="S103">
        <v>1.3</v>
      </c>
      <c r="T103">
        <v>1</v>
      </c>
      <c r="U103">
        <f>Data[[#This Row],[One Year App Rate]]*Data[[#This Row],[Rec (t/a) based_soil_test]]</f>
        <v>1.3</v>
      </c>
      <c r="V103">
        <v>22</v>
      </c>
      <c r="W103">
        <f>Data[[#This Row],[Recommend Amount]]*Data[[#This Row],[Price (t/a)]]</f>
        <v>28.6</v>
      </c>
    </row>
    <row r="104" spans="1:23" x14ac:dyDescent="0.25">
      <c r="A104" s="1" t="s">
        <v>493</v>
      </c>
      <c r="B104" s="1" t="s">
        <v>494</v>
      </c>
      <c r="C104" s="1" t="s">
        <v>495</v>
      </c>
      <c r="D104" s="1" t="s">
        <v>496</v>
      </c>
      <c r="E104" s="1" t="s">
        <v>497</v>
      </c>
      <c r="F104">
        <v>3.02</v>
      </c>
      <c r="G104">
        <v>91.36</v>
      </c>
      <c r="H104">
        <v>84.4</v>
      </c>
      <c r="I104">
        <v>38.299999999999997</v>
      </c>
      <c r="J104">
        <v>24.8</v>
      </c>
      <c r="K104" t="s">
        <v>394</v>
      </c>
      <c r="L104">
        <v>1.2</v>
      </c>
      <c r="M104" s="2">
        <v>0.15599999999999992</v>
      </c>
      <c r="N104" s="2">
        <v>0.46100000000000013</v>
      </c>
      <c r="O104" s="2">
        <v>0.13499999999999995</v>
      </c>
      <c r="P104" s="2">
        <v>0.248</v>
      </c>
      <c r="Q104">
        <v>41.55</v>
      </c>
      <c r="R104">
        <v>37.96</v>
      </c>
      <c r="S104">
        <v>1.1200000000000001</v>
      </c>
      <c r="T104">
        <v>1</v>
      </c>
      <c r="U104">
        <f>Data[[#This Row],[One Year App Rate]]*Data[[#This Row],[Rec (t/a) based_soil_test]]</f>
        <v>1.1200000000000001</v>
      </c>
      <c r="V104">
        <v>22</v>
      </c>
      <c r="W104">
        <f>Data[[#This Row],[Recommend Amount]]*Data[[#This Row],[Price (t/a)]]</f>
        <v>24.64</v>
      </c>
    </row>
    <row r="105" spans="1:23" x14ac:dyDescent="0.25">
      <c r="A105" s="1" t="s">
        <v>13</v>
      </c>
      <c r="B105" s="1" t="s">
        <v>14</v>
      </c>
      <c r="C105" s="1" t="s">
        <v>15</v>
      </c>
      <c r="D105" s="1" t="s">
        <v>16</v>
      </c>
      <c r="E105" s="1" t="s">
        <v>17</v>
      </c>
      <c r="F105">
        <v>11.86</v>
      </c>
      <c r="G105">
        <v>98.21</v>
      </c>
      <c r="H105">
        <v>76</v>
      </c>
      <c r="I105">
        <v>37</v>
      </c>
      <c r="J105">
        <v>23.9</v>
      </c>
      <c r="K105">
        <v>1.2</v>
      </c>
      <c r="L105">
        <v>1.18</v>
      </c>
      <c r="M105" s="2">
        <v>0.24</v>
      </c>
      <c r="N105" s="2">
        <v>0.39</v>
      </c>
      <c r="O105" s="2">
        <v>0.13100000000000001</v>
      </c>
      <c r="P105" s="2">
        <v>0.23899999999999999</v>
      </c>
      <c r="Q105">
        <v>39.450000000000003</v>
      </c>
      <c r="R105">
        <v>38.74</v>
      </c>
      <c r="S105">
        <v>1.17</v>
      </c>
      <c r="T105">
        <v>1</v>
      </c>
      <c r="U105">
        <f>Data[[#This Row],[One Year App Rate]]*Data[[#This Row],[Rec (t/a) based_soil_test]]</f>
        <v>1.17</v>
      </c>
      <c r="V105">
        <v>22</v>
      </c>
      <c r="W105">
        <f>Data[[#This Row],[Recommend Amount]]*Data[[#This Row],[Price (t/a)]]</f>
        <v>25.74</v>
      </c>
    </row>
    <row r="106" spans="1:23" x14ac:dyDescent="0.25">
      <c r="A106" s="1" t="s">
        <v>389</v>
      </c>
      <c r="B106" s="1" t="s">
        <v>390</v>
      </c>
      <c r="C106" s="1" t="s">
        <v>391</v>
      </c>
      <c r="D106" s="1" t="s">
        <v>392</v>
      </c>
      <c r="E106" s="1" t="s">
        <v>393</v>
      </c>
      <c r="F106">
        <v>1.36</v>
      </c>
      <c r="G106">
        <v>93.46</v>
      </c>
      <c r="H106">
        <v>85.3</v>
      </c>
      <c r="I106">
        <v>38</v>
      </c>
      <c r="J106">
        <v>22.7</v>
      </c>
      <c r="K106" t="s">
        <v>394</v>
      </c>
      <c r="L106">
        <v>1.17</v>
      </c>
      <c r="M106" s="2">
        <v>0.14700000000000002</v>
      </c>
      <c r="N106" s="2">
        <v>0.47299999999999998</v>
      </c>
      <c r="O106" s="2">
        <v>0.15300000000000002</v>
      </c>
      <c r="P106" s="2">
        <v>0.22699999999999998</v>
      </c>
      <c r="Q106">
        <v>40.545000000000002</v>
      </c>
      <c r="R106">
        <v>37.89</v>
      </c>
      <c r="S106">
        <v>1.1399999999999999</v>
      </c>
      <c r="T106">
        <v>1</v>
      </c>
      <c r="U106">
        <f>Data[[#This Row],[One Year App Rate]]*Data[[#This Row],[Rec (t/a) based_soil_test]]</f>
        <v>1.1399999999999999</v>
      </c>
      <c r="V106">
        <v>22</v>
      </c>
      <c r="W106">
        <f>Data[[#This Row],[Recommend Amount]]*Data[[#This Row],[Price (t/a)]]</f>
        <v>25.08</v>
      </c>
    </row>
    <row r="107" spans="1:23" x14ac:dyDescent="0.25">
      <c r="A107" s="1" t="s">
        <v>469</v>
      </c>
      <c r="B107" s="1" t="s">
        <v>470</v>
      </c>
      <c r="C107" s="1" t="s">
        <v>471</v>
      </c>
      <c r="D107" s="1" t="s">
        <v>472</v>
      </c>
      <c r="E107" s="1" t="s">
        <v>473</v>
      </c>
      <c r="F107">
        <v>1.97</v>
      </c>
      <c r="G107">
        <v>90.29</v>
      </c>
      <c r="H107">
        <v>78.099999999999994</v>
      </c>
      <c r="I107">
        <v>41</v>
      </c>
      <c r="J107">
        <v>24.4</v>
      </c>
      <c r="K107" t="s">
        <v>474</v>
      </c>
      <c r="L107">
        <v>1.23</v>
      </c>
      <c r="M107" s="2">
        <v>0.21900000000000008</v>
      </c>
      <c r="N107" s="2">
        <v>0.37099999999999994</v>
      </c>
      <c r="O107" s="2">
        <v>0.16599999999999998</v>
      </c>
      <c r="P107" s="2">
        <v>0.24399999999999999</v>
      </c>
      <c r="Q107">
        <v>41.214999999999996</v>
      </c>
      <c r="R107">
        <v>37.21</v>
      </c>
      <c r="S107">
        <v>1.1200000000000001</v>
      </c>
      <c r="T107">
        <v>1</v>
      </c>
      <c r="U107">
        <f>Data[[#This Row],[One Year App Rate]]*Data[[#This Row],[Rec (t/a) based_soil_test]]</f>
        <v>1.1200000000000001</v>
      </c>
      <c r="V107">
        <v>22</v>
      </c>
      <c r="W107">
        <f>Data[[#This Row],[Recommend Amount]]*Data[[#This Row],[Price (t/a)]]</f>
        <v>24.64</v>
      </c>
    </row>
    <row r="108" spans="1:23" x14ac:dyDescent="0.25">
      <c r="A108" s="1" t="s">
        <v>469</v>
      </c>
      <c r="B108" s="1" t="s">
        <v>470</v>
      </c>
      <c r="C108" s="1" t="s">
        <v>471</v>
      </c>
      <c r="D108" s="1" t="s">
        <v>472</v>
      </c>
      <c r="E108" s="1" t="s">
        <v>152</v>
      </c>
      <c r="F108">
        <v>1.38</v>
      </c>
      <c r="G108">
        <v>81.010000000000005</v>
      </c>
      <c r="H108">
        <v>83.2</v>
      </c>
      <c r="I108">
        <v>52.9</v>
      </c>
      <c r="J108">
        <v>32.1</v>
      </c>
      <c r="K108" t="s">
        <v>477</v>
      </c>
      <c r="L108">
        <v>1.21</v>
      </c>
      <c r="M108" s="2">
        <v>0.16799999999999993</v>
      </c>
      <c r="N108" s="2">
        <v>0.30300000000000005</v>
      </c>
      <c r="O108" s="2">
        <v>0.20800000000000002</v>
      </c>
      <c r="P108" s="2">
        <v>0.32100000000000001</v>
      </c>
      <c r="Q108">
        <v>49.400000000000006</v>
      </c>
      <c r="R108">
        <v>40.020000000000003</v>
      </c>
      <c r="S108">
        <v>0.94</v>
      </c>
      <c r="T108">
        <v>1</v>
      </c>
      <c r="U108">
        <f>Data[[#This Row],[One Year App Rate]]*Data[[#This Row],[Rec (t/a) based_soil_test]]</f>
        <v>0.94</v>
      </c>
      <c r="V108">
        <v>22</v>
      </c>
      <c r="W108">
        <f>Data[[#This Row],[Recommend Amount]]*Data[[#This Row],[Price (t/a)]]</f>
        <v>20.68</v>
      </c>
    </row>
    <row r="109" spans="1:23" x14ac:dyDescent="0.25">
      <c r="A109" s="1" t="s">
        <v>469</v>
      </c>
      <c r="B109" s="1" t="s">
        <v>470</v>
      </c>
      <c r="C109" s="1" t="s">
        <v>471</v>
      </c>
      <c r="D109" s="1" t="s">
        <v>472</v>
      </c>
      <c r="E109" s="1" t="s">
        <v>475</v>
      </c>
      <c r="F109">
        <v>1.49</v>
      </c>
      <c r="G109">
        <v>82.23</v>
      </c>
      <c r="H109">
        <v>69.5</v>
      </c>
      <c r="I109">
        <v>38.200000000000003</v>
      </c>
      <c r="J109">
        <v>24.1</v>
      </c>
      <c r="K109" t="s">
        <v>476</v>
      </c>
      <c r="L109">
        <v>1.44</v>
      </c>
      <c r="M109" s="2">
        <v>0.30500000000000005</v>
      </c>
      <c r="N109" s="2">
        <v>0.31299999999999994</v>
      </c>
      <c r="O109" s="2">
        <v>0.14099999999999999</v>
      </c>
      <c r="P109" s="2">
        <v>0.24100000000000002</v>
      </c>
      <c r="Q109">
        <v>38.935000000000002</v>
      </c>
      <c r="R109">
        <v>32.020000000000003</v>
      </c>
      <c r="S109">
        <v>1.19</v>
      </c>
      <c r="T109">
        <v>1</v>
      </c>
      <c r="U109">
        <f>Data[[#This Row],[One Year App Rate]]*Data[[#This Row],[Rec (t/a) based_soil_test]]</f>
        <v>1.19</v>
      </c>
      <c r="V109">
        <v>22</v>
      </c>
      <c r="W109">
        <f>Data[[#This Row],[Recommend Amount]]*Data[[#This Row],[Price (t/a)]]</f>
        <v>26.18</v>
      </c>
    </row>
    <row r="110" spans="1:23" x14ac:dyDescent="0.25">
      <c r="A110" s="1" t="s">
        <v>55</v>
      </c>
      <c r="B110" s="1" t="s">
        <v>56</v>
      </c>
      <c r="C110" s="1" t="s">
        <v>57</v>
      </c>
      <c r="D110" s="1" t="s">
        <v>58</v>
      </c>
      <c r="E110" s="1" t="s">
        <v>59</v>
      </c>
      <c r="F110">
        <v>12.24</v>
      </c>
      <c r="G110">
        <v>100.48</v>
      </c>
      <c r="H110">
        <v>65</v>
      </c>
      <c r="I110">
        <v>30.5</v>
      </c>
      <c r="J110">
        <v>20</v>
      </c>
      <c r="K110">
        <v>1.36</v>
      </c>
      <c r="L110">
        <v>1.31</v>
      </c>
      <c r="M110" s="2">
        <v>0.35</v>
      </c>
      <c r="N110" s="2">
        <v>0.34500000000000003</v>
      </c>
      <c r="O110" s="2">
        <v>0.10499999999999998</v>
      </c>
      <c r="P110" s="2">
        <v>0.2</v>
      </c>
      <c r="Q110">
        <v>33.9</v>
      </c>
      <c r="R110">
        <v>34.06</v>
      </c>
      <c r="S110">
        <v>1.37</v>
      </c>
      <c r="T110">
        <v>1</v>
      </c>
      <c r="U110">
        <f>Data[[#This Row],[One Year App Rate]]*Data[[#This Row],[Rec (t/a) based_soil_test]]</f>
        <v>1.37</v>
      </c>
      <c r="V110">
        <v>22</v>
      </c>
      <c r="W110">
        <f>Data[[#This Row],[Recommend Amount]]*Data[[#This Row],[Price (t/a)]]</f>
        <v>30.14</v>
      </c>
    </row>
    <row r="111" spans="1:23" x14ac:dyDescent="0.25">
      <c r="A111" s="1" t="s">
        <v>60</v>
      </c>
      <c r="B111" s="1" t="s">
        <v>61</v>
      </c>
      <c r="C111" s="1" t="s">
        <v>62</v>
      </c>
      <c r="D111" s="1" t="s">
        <v>53</v>
      </c>
      <c r="E111" s="1" t="s">
        <v>63</v>
      </c>
      <c r="F111">
        <v>12.81</v>
      </c>
      <c r="G111">
        <v>104.7</v>
      </c>
      <c r="H111">
        <v>88.8</v>
      </c>
      <c r="I111">
        <v>50.6</v>
      </c>
      <c r="J111">
        <v>32.700000000000003</v>
      </c>
      <c r="K111">
        <v>0.89</v>
      </c>
      <c r="L111">
        <v>0.93</v>
      </c>
      <c r="M111" s="2">
        <v>0.11199999999999999</v>
      </c>
      <c r="N111" s="2">
        <v>0.38200000000000001</v>
      </c>
      <c r="O111" s="2">
        <v>0.17899999999999999</v>
      </c>
      <c r="P111" s="2">
        <v>0.32700000000000001</v>
      </c>
      <c r="Q111">
        <v>49.85</v>
      </c>
      <c r="R111">
        <v>52.19</v>
      </c>
      <c r="S111">
        <v>0.93</v>
      </c>
      <c r="T111">
        <v>1</v>
      </c>
      <c r="U111">
        <f>Data[[#This Row],[One Year App Rate]]*Data[[#This Row],[Rec (t/a) based_soil_test]]</f>
        <v>0.93</v>
      </c>
      <c r="V111">
        <v>22</v>
      </c>
      <c r="W111">
        <f>Data[[#This Row],[Recommend Amount]]*Data[[#This Row],[Price (t/a)]]</f>
        <v>20.46</v>
      </c>
    </row>
    <row r="112" spans="1:23" x14ac:dyDescent="0.25">
      <c r="A112" s="1" t="s">
        <v>488</v>
      </c>
      <c r="B112" s="1" t="s">
        <v>489</v>
      </c>
      <c r="C112" s="1" t="s">
        <v>490</v>
      </c>
      <c r="D112" s="1" t="s">
        <v>491</v>
      </c>
      <c r="E112" s="1" t="s">
        <v>38</v>
      </c>
      <c r="F112">
        <v>2.94</v>
      </c>
      <c r="G112">
        <v>95.44</v>
      </c>
      <c r="H112">
        <v>93.6</v>
      </c>
      <c r="I112">
        <v>51.1</v>
      </c>
      <c r="J112">
        <v>33.799999999999997</v>
      </c>
      <c r="K112" t="s">
        <v>492</v>
      </c>
      <c r="L112">
        <v>0.99</v>
      </c>
      <c r="M112" s="2">
        <v>6.4000000000000057E-2</v>
      </c>
      <c r="N112" s="2">
        <v>0.42499999999999993</v>
      </c>
      <c r="O112" s="2">
        <v>0.17300000000000004</v>
      </c>
      <c r="P112" s="2">
        <v>0.33799999999999997</v>
      </c>
      <c r="Q112">
        <v>51.269999999999996</v>
      </c>
      <c r="R112">
        <v>48.93</v>
      </c>
      <c r="S112">
        <v>0.9</v>
      </c>
      <c r="T112">
        <v>1</v>
      </c>
      <c r="U112">
        <f>Data[[#This Row],[One Year App Rate]]*Data[[#This Row],[Rec (t/a) based_soil_test]]</f>
        <v>0.9</v>
      </c>
      <c r="V112">
        <v>22</v>
      </c>
      <c r="W112">
        <f>Data[[#This Row],[Recommend Amount]]*Data[[#This Row],[Price (t/a)]]</f>
        <v>19.8</v>
      </c>
    </row>
    <row r="113" spans="1:23" x14ac:dyDescent="0.25">
      <c r="A113" s="1" t="s">
        <v>607</v>
      </c>
      <c r="B113" s="1" t="s">
        <v>608</v>
      </c>
      <c r="C113" s="1" t="s">
        <v>609</v>
      </c>
      <c r="D113" s="1" t="s">
        <v>610</v>
      </c>
      <c r="E113" s="1" t="s">
        <v>611</v>
      </c>
      <c r="F113">
        <v>2.85</v>
      </c>
      <c r="G113">
        <v>105.23</v>
      </c>
      <c r="H113">
        <v>98.9</v>
      </c>
      <c r="I113">
        <v>98.3</v>
      </c>
      <c r="J113">
        <v>95.1</v>
      </c>
      <c r="K113">
        <v>0.45</v>
      </c>
      <c r="L113">
        <v>0.65</v>
      </c>
      <c r="M113" s="2">
        <v>1.0999999999999899E-2</v>
      </c>
      <c r="N113" s="2">
        <v>6.0000000000001164E-3</v>
      </c>
      <c r="O113" s="2">
        <v>3.2000000000000028E-2</v>
      </c>
      <c r="P113" s="2">
        <v>0.95099999999999996</v>
      </c>
      <c r="Q113">
        <v>96.875</v>
      </c>
      <c r="R113">
        <v>101.94</v>
      </c>
      <c r="S113">
        <v>0.48</v>
      </c>
      <c r="T113">
        <v>1</v>
      </c>
      <c r="U113">
        <f>Data[[#This Row],[One Year App Rate]]*Data[[#This Row],[Rec (t/a) based_soil_test]]</f>
        <v>0.48</v>
      </c>
      <c r="V113">
        <v>22</v>
      </c>
      <c r="W113">
        <f>Data[[#This Row],[Recommend Amount]]*Data[[#This Row],[Price (t/a)]]</f>
        <v>10.559999999999999</v>
      </c>
    </row>
    <row r="114" spans="1:23" x14ac:dyDescent="0.25">
      <c r="A114" s="1" t="s">
        <v>607</v>
      </c>
      <c r="B114" s="1" t="s">
        <v>608</v>
      </c>
      <c r="C114" s="1" t="s">
        <v>609</v>
      </c>
      <c r="D114" s="1" t="s">
        <v>610</v>
      </c>
      <c r="E114" s="1" t="s">
        <v>38</v>
      </c>
      <c r="F114">
        <v>8.7200000000000006</v>
      </c>
      <c r="G114">
        <v>105.94</v>
      </c>
      <c r="H114">
        <v>64.400000000000006</v>
      </c>
      <c r="I114">
        <v>37.700000000000003</v>
      </c>
      <c r="J114">
        <v>25.6</v>
      </c>
      <c r="K114">
        <v>1.1299999999999999</v>
      </c>
      <c r="L114">
        <v>1.1599999999999999</v>
      </c>
      <c r="M114" s="2">
        <v>0.35599999999999998</v>
      </c>
      <c r="N114" s="2">
        <v>0.26700000000000002</v>
      </c>
      <c r="O114" s="2">
        <v>0.121</v>
      </c>
      <c r="P114" s="2">
        <v>0.25600000000000001</v>
      </c>
      <c r="Q114">
        <v>38.769999999999996</v>
      </c>
      <c r="R114">
        <v>41.07</v>
      </c>
      <c r="S114">
        <v>1.2</v>
      </c>
      <c r="T114">
        <v>1</v>
      </c>
      <c r="U114">
        <f>Data[[#This Row],[One Year App Rate]]*Data[[#This Row],[Rec (t/a) based_soil_test]]</f>
        <v>1.2</v>
      </c>
      <c r="V114">
        <v>22</v>
      </c>
      <c r="W114">
        <f>Data[[#This Row],[Recommend Amount]]*Data[[#This Row],[Price (t/a)]]</f>
        <v>26.4</v>
      </c>
    </row>
    <row r="115" spans="1:23" x14ac:dyDescent="0.25">
      <c r="A115" s="1" t="s">
        <v>612</v>
      </c>
      <c r="B115" s="1" t="s">
        <v>613</v>
      </c>
      <c r="C115" s="1" t="s">
        <v>614</v>
      </c>
      <c r="D115" s="1" t="s">
        <v>615</v>
      </c>
      <c r="E115" s="1" t="s">
        <v>38</v>
      </c>
      <c r="F115">
        <v>7.31</v>
      </c>
      <c r="G115">
        <v>102.9</v>
      </c>
      <c r="H115">
        <v>67.3</v>
      </c>
      <c r="I115">
        <v>40.6</v>
      </c>
      <c r="J115">
        <v>30.5</v>
      </c>
      <c r="K115">
        <v>1.06</v>
      </c>
      <c r="L115">
        <v>1.1399999999999999</v>
      </c>
      <c r="M115" s="2">
        <v>0.32700000000000007</v>
      </c>
      <c r="N115" s="2">
        <v>0.2669999999999999</v>
      </c>
      <c r="O115" s="2">
        <v>0.10100000000000003</v>
      </c>
      <c r="P115" s="2">
        <v>0.30499999999999999</v>
      </c>
      <c r="Q115">
        <v>42.524999999999999</v>
      </c>
      <c r="R115">
        <v>43.76</v>
      </c>
      <c r="S115">
        <v>1.0900000000000001</v>
      </c>
      <c r="T115">
        <v>1</v>
      </c>
      <c r="U115">
        <f>Data[[#This Row],[One Year App Rate]]*Data[[#This Row],[Rec (t/a) based_soil_test]]</f>
        <v>1.0900000000000001</v>
      </c>
      <c r="V115">
        <v>22</v>
      </c>
      <c r="W115">
        <f>Data[[#This Row],[Recommend Amount]]*Data[[#This Row],[Price (t/a)]]</f>
        <v>23.98</v>
      </c>
    </row>
    <row r="116" spans="1:23" x14ac:dyDescent="0.25">
      <c r="A116" s="1" t="s">
        <v>193</v>
      </c>
      <c r="B116" s="1" t="s">
        <v>194</v>
      </c>
      <c r="C116" s="1" t="s">
        <v>195</v>
      </c>
      <c r="D116" s="1" t="s">
        <v>196</v>
      </c>
      <c r="E116" s="1" t="s">
        <v>38</v>
      </c>
      <c r="F116">
        <v>5.7</v>
      </c>
      <c r="G116">
        <v>98.8</v>
      </c>
      <c r="H116">
        <v>86.7</v>
      </c>
      <c r="I116">
        <v>45.3</v>
      </c>
      <c r="J116">
        <v>24.3</v>
      </c>
      <c r="K116">
        <v>1.07</v>
      </c>
      <c r="L116">
        <v>1.04</v>
      </c>
      <c r="M116" s="2">
        <v>0.13300000000000001</v>
      </c>
      <c r="N116" s="2">
        <v>0.41400000000000003</v>
      </c>
      <c r="O116" s="2">
        <v>0.20999999999999996</v>
      </c>
      <c r="P116" s="2">
        <v>0.24299999999999999</v>
      </c>
      <c r="Q116">
        <v>43.745000000000005</v>
      </c>
      <c r="R116">
        <v>43.22</v>
      </c>
      <c r="S116">
        <v>1.06</v>
      </c>
      <c r="T116">
        <v>1</v>
      </c>
      <c r="U116">
        <f>Data[[#This Row],[One Year App Rate]]*Data[[#This Row],[Rec (t/a) based_soil_test]]</f>
        <v>1.06</v>
      </c>
      <c r="V116">
        <v>22</v>
      </c>
      <c r="W116">
        <f>Data[[#This Row],[Recommend Amount]]*Data[[#This Row],[Price (t/a)]]</f>
        <v>23.32</v>
      </c>
    </row>
    <row r="117" spans="1:23" x14ac:dyDescent="0.25">
      <c r="A117" s="1" t="s">
        <v>188</v>
      </c>
      <c r="B117" s="1" t="s">
        <v>189</v>
      </c>
      <c r="C117" s="1" t="s">
        <v>190</v>
      </c>
      <c r="D117" s="1" t="s">
        <v>187</v>
      </c>
      <c r="E117" s="1" t="s">
        <v>191</v>
      </c>
      <c r="F117">
        <v>11.75</v>
      </c>
      <c r="G117">
        <v>101.96</v>
      </c>
      <c r="H117">
        <v>80.7</v>
      </c>
      <c r="I117">
        <v>29.9</v>
      </c>
      <c r="J117">
        <v>13.4</v>
      </c>
      <c r="K117">
        <v>1.39</v>
      </c>
      <c r="L117">
        <v>1.19</v>
      </c>
      <c r="M117" s="2">
        <v>0.19299999999999995</v>
      </c>
      <c r="N117" s="2">
        <v>0.50800000000000001</v>
      </c>
      <c r="O117" s="2">
        <v>0.16499999999999998</v>
      </c>
      <c r="P117" s="2">
        <v>0.13400000000000001</v>
      </c>
      <c r="Q117">
        <v>32.774999999999999</v>
      </c>
      <c r="R117">
        <v>33.42</v>
      </c>
      <c r="S117">
        <v>1.41</v>
      </c>
      <c r="T117">
        <v>1</v>
      </c>
      <c r="U117">
        <f>Data[[#This Row],[One Year App Rate]]*Data[[#This Row],[Rec (t/a) based_soil_test]]</f>
        <v>1.41</v>
      </c>
      <c r="V117">
        <v>22</v>
      </c>
      <c r="W117">
        <f>Data[[#This Row],[Recommend Amount]]*Data[[#This Row],[Price (t/a)]]</f>
        <v>31.02</v>
      </c>
    </row>
    <row r="118" spans="1:23" x14ac:dyDescent="0.25">
      <c r="A118" s="1" t="s">
        <v>188</v>
      </c>
      <c r="B118" s="1" t="s">
        <v>189</v>
      </c>
      <c r="C118" s="1" t="s">
        <v>190</v>
      </c>
      <c r="D118" s="1" t="s">
        <v>187</v>
      </c>
      <c r="E118" s="1" t="s">
        <v>192</v>
      </c>
      <c r="F118">
        <v>3.96</v>
      </c>
      <c r="G118">
        <v>80.989999999999995</v>
      </c>
      <c r="H118">
        <v>72.599999999999994</v>
      </c>
      <c r="I118">
        <v>42.1</v>
      </c>
      <c r="J118">
        <v>29.2</v>
      </c>
      <c r="K118">
        <v>1.33</v>
      </c>
      <c r="L118">
        <v>1.39</v>
      </c>
      <c r="M118" s="2">
        <v>0.27400000000000002</v>
      </c>
      <c r="N118" s="2">
        <v>0.30499999999999994</v>
      </c>
      <c r="O118" s="2">
        <v>0.12900000000000006</v>
      </c>
      <c r="P118" s="2">
        <v>0.29199999999999998</v>
      </c>
      <c r="Q118">
        <v>43.120000000000005</v>
      </c>
      <c r="R118">
        <v>34.92</v>
      </c>
      <c r="S118">
        <v>1.07</v>
      </c>
      <c r="T118">
        <v>1</v>
      </c>
      <c r="U118">
        <f>Data[[#This Row],[One Year App Rate]]*Data[[#This Row],[Rec (t/a) based_soil_test]]</f>
        <v>1.07</v>
      </c>
      <c r="V118">
        <v>22</v>
      </c>
      <c r="W118">
        <f>Data[[#This Row],[Recommend Amount]]*Data[[#This Row],[Price (t/a)]]</f>
        <v>23.540000000000003</v>
      </c>
    </row>
    <row r="119" spans="1:23" x14ac:dyDescent="0.25">
      <c r="A119" s="1" t="s">
        <v>616</v>
      </c>
      <c r="B119" s="1" t="s">
        <v>617</v>
      </c>
      <c r="C119" s="1" t="s">
        <v>618</v>
      </c>
      <c r="D119" s="1" t="s">
        <v>619</v>
      </c>
      <c r="E119" s="1" t="s">
        <v>38</v>
      </c>
      <c r="F119">
        <v>11.65</v>
      </c>
      <c r="G119">
        <v>97.71</v>
      </c>
      <c r="H119">
        <v>70.5</v>
      </c>
      <c r="I119">
        <v>41.1</v>
      </c>
      <c r="J119">
        <v>32</v>
      </c>
      <c r="K119">
        <v>1.08</v>
      </c>
      <c r="L119">
        <v>1.18</v>
      </c>
      <c r="M119" s="2">
        <v>0.29500000000000004</v>
      </c>
      <c r="N119" s="2">
        <v>0.29399999999999993</v>
      </c>
      <c r="O119" s="2">
        <v>9.1000000000000025E-2</v>
      </c>
      <c r="P119" s="2">
        <v>0.32</v>
      </c>
      <c r="Q119">
        <v>43.905000000000001</v>
      </c>
      <c r="R119">
        <v>42.9</v>
      </c>
      <c r="S119">
        <v>1.06</v>
      </c>
      <c r="T119">
        <v>1</v>
      </c>
      <c r="U119">
        <f>Data[[#This Row],[One Year App Rate]]*Data[[#This Row],[Rec (t/a) based_soil_test]]</f>
        <v>1.06</v>
      </c>
      <c r="V119">
        <v>22</v>
      </c>
      <c r="W119">
        <f>Data[[#This Row],[Recommend Amount]]*Data[[#This Row],[Price (t/a)]]</f>
        <v>23.32</v>
      </c>
    </row>
    <row r="120" spans="1:23" x14ac:dyDescent="0.25">
      <c r="A120" s="1" t="s">
        <v>44</v>
      </c>
      <c r="B120" s="1" t="s">
        <v>45</v>
      </c>
      <c r="C120" s="1" t="s">
        <v>46</v>
      </c>
      <c r="D120" s="1" t="s">
        <v>37</v>
      </c>
      <c r="E120" s="1" t="s">
        <v>38</v>
      </c>
      <c r="F120">
        <v>11.52</v>
      </c>
      <c r="G120">
        <v>93.28</v>
      </c>
      <c r="H120">
        <v>87</v>
      </c>
      <c r="I120">
        <v>52.2</v>
      </c>
      <c r="J120">
        <v>37.6</v>
      </c>
      <c r="K120">
        <v>0.95</v>
      </c>
      <c r="L120">
        <v>1.04</v>
      </c>
      <c r="M120" s="2">
        <v>0.13</v>
      </c>
      <c r="N120" s="2">
        <v>0.34799999999999998</v>
      </c>
      <c r="O120" s="2">
        <v>0.14600000000000002</v>
      </c>
      <c r="P120" s="2">
        <v>0.376</v>
      </c>
      <c r="Q120">
        <v>52.510000000000005</v>
      </c>
      <c r="R120">
        <v>48.98</v>
      </c>
      <c r="S120">
        <v>0.88</v>
      </c>
      <c r="T120">
        <v>1</v>
      </c>
      <c r="U120">
        <f>Data[[#This Row],[One Year App Rate]]*Data[[#This Row],[Rec (t/a) based_soil_test]]</f>
        <v>0.88</v>
      </c>
      <c r="V120">
        <v>22</v>
      </c>
      <c r="W120">
        <f>Data[[#This Row],[Recommend Amount]]*Data[[#This Row],[Price (t/a)]]</f>
        <v>19.36</v>
      </c>
    </row>
    <row r="121" spans="1:23" x14ac:dyDescent="0.25">
      <c r="A121" s="1" t="s">
        <v>265</v>
      </c>
      <c r="B121" s="1" t="s">
        <v>266</v>
      </c>
      <c r="C121" s="1" t="s">
        <v>267</v>
      </c>
      <c r="D121" s="1" t="s">
        <v>268</v>
      </c>
      <c r="E121" s="1" t="s">
        <v>269</v>
      </c>
      <c r="F121">
        <v>2.63</v>
      </c>
      <c r="G121">
        <v>84</v>
      </c>
      <c r="H121">
        <v>90.2</v>
      </c>
      <c r="I121">
        <v>63.7</v>
      </c>
      <c r="J121">
        <v>47.1</v>
      </c>
      <c r="K121">
        <v>0.9</v>
      </c>
      <c r="L121">
        <v>1.04</v>
      </c>
      <c r="M121" s="2">
        <v>9.7999999999999976E-2</v>
      </c>
      <c r="N121" s="2">
        <v>0.26500000000000001</v>
      </c>
      <c r="O121" s="2">
        <v>0.16599999999999998</v>
      </c>
      <c r="P121" s="2">
        <v>0.47100000000000003</v>
      </c>
      <c r="Q121">
        <v>61.19</v>
      </c>
      <c r="R121">
        <v>51.4</v>
      </c>
      <c r="S121">
        <v>0.76</v>
      </c>
      <c r="T121">
        <v>1</v>
      </c>
      <c r="U121">
        <f>Data[[#This Row],[One Year App Rate]]*Data[[#This Row],[Rec (t/a) based_soil_test]]</f>
        <v>0.76</v>
      </c>
      <c r="V121">
        <v>22</v>
      </c>
      <c r="W121">
        <f>Data[[#This Row],[Recommend Amount]]*Data[[#This Row],[Price (t/a)]]</f>
        <v>16.72</v>
      </c>
    </row>
    <row r="122" spans="1:23" x14ac:dyDescent="0.25">
      <c r="A122" s="1" t="s">
        <v>39</v>
      </c>
      <c r="B122" s="1" t="s">
        <v>40</v>
      </c>
      <c r="C122" s="1" t="s">
        <v>41</v>
      </c>
      <c r="D122" s="1" t="s">
        <v>42</v>
      </c>
      <c r="E122" s="1" t="s">
        <v>43</v>
      </c>
      <c r="F122">
        <v>6.02</v>
      </c>
      <c r="G122">
        <v>97.71</v>
      </c>
      <c r="H122">
        <v>64.900000000000006</v>
      </c>
      <c r="I122">
        <v>33.799999999999997</v>
      </c>
      <c r="J122">
        <v>23.6</v>
      </c>
      <c r="K122">
        <v>1.29</v>
      </c>
      <c r="L122">
        <v>1.3</v>
      </c>
      <c r="M122" s="2">
        <v>0.35099999999999998</v>
      </c>
      <c r="N122" s="2">
        <v>0.31100000000000005</v>
      </c>
      <c r="O122" s="2">
        <v>0.10199999999999995</v>
      </c>
      <c r="P122" s="2">
        <v>0.23600000000000002</v>
      </c>
      <c r="Q122">
        <v>36.674999999999997</v>
      </c>
      <c r="R122">
        <v>35.840000000000003</v>
      </c>
      <c r="S122">
        <v>1.26</v>
      </c>
      <c r="T122">
        <v>1</v>
      </c>
      <c r="U122">
        <f>Data[[#This Row],[One Year App Rate]]*Data[[#This Row],[Rec (t/a) based_soil_test]]</f>
        <v>1.26</v>
      </c>
      <c r="V122">
        <v>22</v>
      </c>
      <c r="W122">
        <f>Data[[#This Row],[Recommend Amount]]*Data[[#This Row],[Price (t/a)]]</f>
        <v>27.72</v>
      </c>
    </row>
    <row r="123" spans="1:23" x14ac:dyDescent="0.25">
      <c r="A123" s="1" t="s">
        <v>315</v>
      </c>
      <c r="B123" s="1" t="s">
        <v>316</v>
      </c>
      <c r="C123" s="1" t="s">
        <v>317</v>
      </c>
      <c r="D123" s="1" t="s">
        <v>318</v>
      </c>
      <c r="E123" s="1" t="s">
        <v>319</v>
      </c>
      <c r="F123">
        <v>12.56</v>
      </c>
      <c r="G123">
        <v>103.71</v>
      </c>
      <c r="H123">
        <v>57.8</v>
      </c>
      <c r="I123">
        <v>39.1</v>
      </c>
      <c r="J123">
        <v>25</v>
      </c>
      <c r="K123">
        <v>1.18</v>
      </c>
      <c r="L123">
        <v>1.21</v>
      </c>
      <c r="M123" s="2">
        <v>0.42200000000000004</v>
      </c>
      <c r="N123" s="2">
        <v>0.18699999999999994</v>
      </c>
      <c r="O123" s="2">
        <v>0.14100000000000001</v>
      </c>
      <c r="P123" s="2">
        <v>0.25</v>
      </c>
      <c r="Q123">
        <v>37.9</v>
      </c>
      <c r="R123">
        <v>39.31</v>
      </c>
      <c r="S123">
        <v>1.22</v>
      </c>
      <c r="T123">
        <v>1</v>
      </c>
      <c r="U123">
        <f>Data[[#This Row],[One Year App Rate]]*Data[[#This Row],[Rec (t/a) based_soil_test]]</f>
        <v>1.22</v>
      </c>
      <c r="V123">
        <v>22</v>
      </c>
      <c r="W123">
        <f>Data[[#This Row],[Recommend Amount]]*Data[[#This Row],[Price (t/a)]]</f>
        <v>26.84</v>
      </c>
    </row>
    <row r="124" spans="1:23" x14ac:dyDescent="0.25">
      <c r="A124" s="1" t="s">
        <v>134</v>
      </c>
      <c r="B124" s="1" t="s">
        <v>135</v>
      </c>
      <c r="C124" s="1" t="s">
        <v>136</v>
      </c>
      <c r="D124" s="1" t="s">
        <v>137</v>
      </c>
      <c r="E124" s="1" t="s">
        <v>138</v>
      </c>
      <c r="F124">
        <v>22.25</v>
      </c>
      <c r="G124">
        <v>96.01</v>
      </c>
      <c r="H124">
        <v>81.5</v>
      </c>
      <c r="I124">
        <v>35.6</v>
      </c>
      <c r="J124">
        <v>22.9</v>
      </c>
      <c r="K124">
        <v>1.23</v>
      </c>
      <c r="L124">
        <v>1.19</v>
      </c>
      <c r="M124" s="2">
        <v>0.18500000000000005</v>
      </c>
      <c r="N124" s="2">
        <v>0.45899999999999991</v>
      </c>
      <c r="O124" s="2">
        <v>0.12700000000000006</v>
      </c>
      <c r="P124" s="2">
        <v>0.22899999999999998</v>
      </c>
      <c r="Q124">
        <v>39.355000000000004</v>
      </c>
      <c r="R124">
        <v>37.78</v>
      </c>
      <c r="S124">
        <v>1.18</v>
      </c>
      <c r="T124">
        <v>1</v>
      </c>
      <c r="U124">
        <f>Data[[#This Row],[One Year App Rate]]*Data[[#This Row],[Rec (t/a) based_soil_test]]</f>
        <v>1.18</v>
      </c>
      <c r="V124">
        <v>22</v>
      </c>
      <c r="W124">
        <f>Data[[#This Row],[Recommend Amount]]*Data[[#This Row],[Price (t/a)]]</f>
        <v>25.959999999999997</v>
      </c>
    </row>
    <row r="125" spans="1:23" x14ac:dyDescent="0.25">
      <c r="A125" s="1" t="s">
        <v>366</v>
      </c>
      <c r="B125" s="1" t="s">
        <v>367</v>
      </c>
      <c r="C125" s="1" t="s">
        <v>368</v>
      </c>
      <c r="D125" s="1" t="s">
        <v>369</v>
      </c>
      <c r="E125" s="1" t="s">
        <v>370</v>
      </c>
      <c r="F125">
        <v>12.54</v>
      </c>
      <c r="G125">
        <v>102.5</v>
      </c>
      <c r="H125">
        <v>76</v>
      </c>
      <c r="I125">
        <v>45.5</v>
      </c>
      <c r="J125">
        <v>32.4</v>
      </c>
      <c r="K125" t="s">
        <v>371</v>
      </c>
      <c r="L125">
        <v>1.05</v>
      </c>
      <c r="M125" s="2">
        <v>0.24</v>
      </c>
      <c r="N125" s="2">
        <v>0.30499999999999999</v>
      </c>
      <c r="O125" s="2">
        <v>0.13100000000000001</v>
      </c>
      <c r="P125" s="2">
        <v>0.32400000000000001</v>
      </c>
      <c r="Q125">
        <v>46.25</v>
      </c>
      <c r="R125">
        <v>47.41</v>
      </c>
      <c r="S125">
        <v>1</v>
      </c>
      <c r="T125">
        <v>1</v>
      </c>
      <c r="U125">
        <f>Data[[#This Row],[One Year App Rate]]*Data[[#This Row],[Rec (t/a) based_soil_test]]</f>
        <v>1</v>
      </c>
      <c r="V125">
        <v>22</v>
      </c>
      <c r="W125">
        <f>Data[[#This Row],[Recommend Amount]]*Data[[#This Row],[Price (t/a)]]</f>
        <v>22</v>
      </c>
    </row>
    <row r="126" spans="1:23" x14ac:dyDescent="0.25">
      <c r="A126" s="1" t="s">
        <v>249</v>
      </c>
      <c r="B126" s="1" t="s">
        <v>250</v>
      </c>
      <c r="C126" s="1" t="s">
        <v>251</v>
      </c>
      <c r="D126" s="1" t="s">
        <v>252</v>
      </c>
      <c r="E126" s="1" t="s">
        <v>253</v>
      </c>
      <c r="F126">
        <v>1.33</v>
      </c>
      <c r="G126">
        <v>96.54</v>
      </c>
      <c r="H126">
        <v>97</v>
      </c>
      <c r="I126">
        <v>79.900000000000006</v>
      </c>
      <c r="J126">
        <v>56.5</v>
      </c>
      <c r="K126">
        <v>0.67</v>
      </c>
      <c r="L126">
        <v>0.79</v>
      </c>
      <c r="M126" s="2">
        <v>3.0000000000000027E-2</v>
      </c>
      <c r="N126" s="2">
        <v>0.17099999999999993</v>
      </c>
      <c r="O126" s="2">
        <v>0.2340000000000001</v>
      </c>
      <c r="P126" s="2">
        <v>0.56499999999999995</v>
      </c>
      <c r="Q126">
        <v>71.77</v>
      </c>
      <c r="R126">
        <v>69.290000000000006</v>
      </c>
      <c r="S126">
        <v>0.65</v>
      </c>
      <c r="T126">
        <v>1</v>
      </c>
      <c r="U126">
        <f>Data[[#This Row],[One Year App Rate]]*Data[[#This Row],[Rec (t/a) based_soil_test]]</f>
        <v>0.65</v>
      </c>
      <c r="V126">
        <v>22</v>
      </c>
      <c r="W126">
        <f>Data[[#This Row],[Recommend Amount]]*Data[[#This Row],[Price (t/a)]]</f>
        <v>14.3</v>
      </c>
    </row>
    <row r="127" spans="1:23" x14ac:dyDescent="0.25">
      <c r="A127" s="1" t="s">
        <v>662</v>
      </c>
      <c r="B127" s="1" t="s">
        <v>663</v>
      </c>
      <c r="C127" s="1" t="s">
        <v>664</v>
      </c>
      <c r="D127" s="1" t="s">
        <v>665</v>
      </c>
      <c r="E127" s="1" t="s">
        <v>666</v>
      </c>
      <c r="F127">
        <v>0.74</v>
      </c>
      <c r="G127">
        <v>95.1</v>
      </c>
      <c r="H127">
        <v>99</v>
      </c>
      <c r="I127">
        <v>74.099999999999994</v>
      </c>
      <c r="J127">
        <v>45</v>
      </c>
      <c r="K127">
        <v>0.75</v>
      </c>
      <c r="L127">
        <v>0.83</v>
      </c>
      <c r="M127" s="2">
        <v>1.0000000000000009E-2</v>
      </c>
      <c r="N127" s="2">
        <v>0.249</v>
      </c>
      <c r="O127" s="2">
        <v>0.29099999999999998</v>
      </c>
      <c r="P127" s="2">
        <v>0.45</v>
      </c>
      <c r="Q127">
        <v>64.58</v>
      </c>
      <c r="R127">
        <v>61.42</v>
      </c>
      <c r="S127">
        <v>0.72</v>
      </c>
      <c r="T127">
        <v>1</v>
      </c>
      <c r="U127">
        <f>Data[[#This Row],[One Year App Rate]]*Data[[#This Row],[Rec (t/a) based_soil_test]]</f>
        <v>0.72</v>
      </c>
      <c r="V127">
        <v>22</v>
      </c>
      <c r="W127">
        <f>Data[[#This Row],[Recommend Amount]]*Data[[#This Row],[Price (t/a)]]</f>
        <v>15.84</v>
      </c>
    </row>
    <row r="128" spans="1:23" x14ac:dyDescent="0.25">
      <c r="A128" s="1" t="s">
        <v>534</v>
      </c>
      <c r="B128" s="1" t="s">
        <v>535</v>
      </c>
      <c r="C128" s="1" t="s">
        <v>536</v>
      </c>
      <c r="D128" s="1" t="s">
        <v>537</v>
      </c>
      <c r="E128" s="1" t="s">
        <v>538</v>
      </c>
      <c r="F128">
        <v>1.9</v>
      </c>
      <c r="G128">
        <v>86.38</v>
      </c>
      <c r="H128">
        <v>82.7</v>
      </c>
      <c r="I128">
        <v>45.1</v>
      </c>
      <c r="J128">
        <v>25.7</v>
      </c>
      <c r="K128" t="s">
        <v>539</v>
      </c>
      <c r="L128">
        <v>1.21</v>
      </c>
      <c r="M128" s="2">
        <v>0.17299999999999993</v>
      </c>
      <c r="N128" s="2">
        <v>0.37600000000000006</v>
      </c>
      <c r="O128" s="2">
        <v>0.19400000000000001</v>
      </c>
      <c r="P128" s="2">
        <v>0.25700000000000001</v>
      </c>
      <c r="Q128">
        <v>43.784999999999997</v>
      </c>
      <c r="R128">
        <v>37.82</v>
      </c>
      <c r="S128">
        <v>1.06</v>
      </c>
      <c r="T128">
        <v>1</v>
      </c>
      <c r="U128">
        <f>Data[[#This Row],[One Year App Rate]]*Data[[#This Row],[Rec (t/a) based_soil_test]]</f>
        <v>1.06</v>
      </c>
      <c r="V128">
        <v>22</v>
      </c>
      <c r="W128">
        <f>Data[[#This Row],[Recommend Amount]]*Data[[#This Row],[Price (t/a)]]</f>
        <v>23.32</v>
      </c>
    </row>
    <row r="129" spans="1:23" x14ac:dyDescent="0.25">
      <c r="A129" s="1" t="s">
        <v>139</v>
      </c>
      <c r="B129" s="1" t="s">
        <v>140</v>
      </c>
      <c r="C129" s="1" t="s">
        <v>141</v>
      </c>
      <c r="D129" s="1" t="s">
        <v>132</v>
      </c>
      <c r="E129" s="1" t="s">
        <v>142</v>
      </c>
      <c r="F129">
        <v>10.47</v>
      </c>
      <c r="G129">
        <v>87.65</v>
      </c>
      <c r="H129">
        <v>86.7</v>
      </c>
      <c r="I129">
        <v>62</v>
      </c>
      <c r="J129">
        <v>53.9</v>
      </c>
      <c r="K129">
        <v>0.83</v>
      </c>
      <c r="L129">
        <v>1.03</v>
      </c>
      <c r="M129" s="2">
        <v>0.13300000000000001</v>
      </c>
      <c r="N129" s="2">
        <v>0.247</v>
      </c>
      <c r="O129" s="2">
        <v>8.0999999999999961E-2</v>
      </c>
      <c r="P129" s="2">
        <v>0.53900000000000003</v>
      </c>
      <c r="Q129">
        <v>63.555000000000007</v>
      </c>
      <c r="R129">
        <v>55.71</v>
      </c>
      <c r="S129">
        <v>0.73</v>
      </c>
      <c r="T129">
        <v>1</v>
      </c>
      <c r="U129">
        <f>Data[[#This Row],[One Year App Rate]]*Data[[#This Row],[Rec (t/a) based_soil_test]]</f>
        <v>0.73</v>
      </c>
      <c r="V129">
        <v>22</v>
      </c>
      <c r="W129">
        <f>Data[[#This Row],[Recommend Amount]]*Data[[#This Row],[Price (t/a)]]</f>
        <v>16.059999999999999</v>
      </c>
    </row>
    <row r="130" spans="1:23" x14ac:dyDescent="0.25">
      <c r="A130" s="1" t="s">
        <v>667</v>
      </c>
      <c r="B130" s="1" t="s">
        <v>668</v>
      </c>
      <c r="C130" s="1" t="s">
        <v>669</v>
      </c>
      <c r="D130" s="1" t="s">
        <v>658</v>
      </c>
      <c r="E130" s="1" t="s">
        <v>43</v>
      </c>
      <c r="F130">
        <v>0.97</v>
      </c>
      <c r="G130">
        <v>95.84</v>
      </c>
      <c r="H130">
        <v>98</v>
      </c>
      <c r="I130">
        <v>74.900000000000006</v>
      </c>
      <c r="J130">
        <v>47</v>
      </c>
      <c r="K130">
        <v>0.74</v>
      </c>
      <c r="L130">
        <v>0.82</v>
      </c>
      <c r="M130" s="2">
        <v>2.0000000000000018E-2</v>
      </c>
      <c r="N130" s="2">
        <v>0.23099999999999987</v>
      </c>
      <c r="O130" s="2">
        <v>0.27900000000000014</v>
      </c>
      <c r="P130" s="2">
        <v>0.47</v>
      </c>
      <c r="Q130">
        <v>65.67</v>
      </c>
      <c r="R130">
        <v>62.94</v>
      </c>
      <c r="S130">
        <v>0.71</v>
      </c>
      <c r="T130">
        <v>1</v>
      </c>
      <c r="U130">
        <f>Data[[#This Row],[One Year App Rate]]*Data[[#This Row],[Rec (t/a) based_soil_test]]</f>
        <v>0.71</v>
      </c>
      <c r="V130">
        <v>22</v>
      </c>
      <c r="W130">
        <f>Data[[#This Row],[Recommend Amount]]*Data[[#This Row],[Price (t/a)]]</f>
        <v>15.62</v>
      </c>
    </row>
    <row r="131" spans="1:23" x14ac:dyDescent="0.25">
      <c r="A131" s="1" t="s">
        <v>435</v>
      </c>
      <c r="B131" s="1" t="s">
        <v>436</v>
      </c>
      <c r="C131" s="1" t="s">
        <v>437</v>
      </c>
      <c r="D131" s="1" t="s">
        <v>438</v>
      </c>
      <c r="E131" s="1" t="s">
        <v>439</v>
      </c>
      <c r="F131">
        <v>10.86</v>
      </c>
      <c r="G131">
        <v>92.94</v>
      </c>
      <c r="H131">
        <v>80.599999999999994</v>
      </c>
      <c r="I131">
        <v>47.2</v>
      </c>
      <c r="J131">
        <v>33.200000000000003</v>
      </c>
      <c r="K131" t="s">
        <v>440</v>
      </c>
      <c r="L131">
        <v>1.1100000000000001</v>
      </c>
      <c r="M131" s="2">
        <v>0.19400000000000006</v>
      </c>
      <c r="N131" s="2">
        <v>0.33399999999999991</v>
      </c>
      <c r="O131" s="2">
        <v>0.14000000000000001</v>
      </c>
      <c r="P131" s="2">
        <v>0.33200000000000002</v>
      </c>
      <c r="Q131">
        <v>47.85</v>
      </c>
      <c r="R131">
        <v>44.47</v>
      </c>
      <c r="S131">
        <v>0.97</v>
      </c>
      <c r="T131">
        <v>1</v>
      </c>
      <c r="U131">
        <f>Data[[#This Row],[One Year App Rate]]*Data[[#This Row],[Rec (t/a) based_soil_test]]</f>
        <v>0.97</v>
      </c>
      <c r="V131">
        <v>22</v>
      </c>
      <c r="W131">
        <f>Data[[#This Row],[Recommend Amount]]*Data[[#This Row],[Price (t/a)]]</f>
        <v>21.34</v>
      </c>
    </row>
    <row r="132" spans="1:23" x14ac:dyDescent="0.25">
      <c r="A132" s="1" t="s">
        <v>84</v>
      </c>
      <c r="B132" s="1" t="s">
        <v>85</v>
      </c>
      <c r="C132" s="1" t="s">
        <v>86</v>
      </c>
      <c r="D132" s="1" t="s">
        <v>87</v>
      </c>
      <c r="E132" s="1" t="s">
        <v>33</v>
      </c>
      <c r="F132">
        <v>5.09</v>
      </c>
      <c r="G132">
        <v>88.94</v>
      </c>
      <c r="H132">
        <v>78.3</v>
      </c>
      <c r="I132">
        <v>47.6</v>
      </c>
      <c r="J132">
        <v>31.3</v>
      </c>
      <c r="K132">
        <v>1.1200000000000001</v>
      </c>
      <c r="L132">
        <v>1.17</v>
      </c>
      <c r="M132" s="2">
        <v>0.21700000000000008</v>
      </c>
      <c r="N132" s="2">
        <v>0.30699999999999988</v>
      </c>
      <c r="O132" s="2">
        <v>0.16300000000000003</v>
      </c>
      <c r="P132" s="2">
        <v>0.313</v>
      </c>
      <c r="Q132">
        <v>46.674999999999997</v>
      </c>
      <c r="R132">
        <v>41.51</v>
      </c>
      <c r="S132">
        <v>0.99</v>
      </c>
      <c r="T132">
        <v>1</v>
      </c>
      <c r="U132">
        <f>Data[[#This Row],[One Year App Rate]]*Data[[#This Row],[Rec (t/a) based_soil_test]]</f>
        <v>0.99</v>
      </c>
      <c r="V132">
        <v>22</v>
      </c>
      <c r="W132">
        <f>Data[[#This Row],[Recommend Amount]]*Data[[#This Row],[Price (t/a)]]</f>
        <v>21.78</v>
      </c>
    </row>
    <row r="133" spans="1:23" x14ac:dyDescent="0.25">
      <c r="A133" s="1" t="s">
        <v>441</v>
      </c>
      <c r="B133" s="1" t="s">
        <v>442</v>
      </c>
      <c r="C133" s="1" t="s">
        <v>443</v>
      </c>
      <c r="D133" s="1" t="s">
        <v>444</v>
      </c>
      <c r="E133" s="1" t="s">
        <v>33</v>
      </c>
      <c r="F133">
        <v>26.47</v>
      </c>
      <c r="G133">
        <v>72.05</v>
      </c>
      <c r="H133">
        <v>67.5</v>
      </c>
      <c r="I133">
        <v>34.299999999999997</v>
      </c>
      <c r="J133">
        <v>22.7</v>
      </c>
      <c r="K133" t="s">
        <v>445</v>
      </c>
      <c r="L133">
        <v>1.73</v>
      </c>
      <c r="M133" s="2">
        <v>0.32499999999999996</v>
      </c>
      <c r="N133" s="2">
        <v>0.33200000000000007</v>
      </c>
      <c r="O133" s="2">
        <v>0.11599999999999999</v>
      </c>
      <c r="P133" s="2">
        <v>0.22699999999999998</v>
      </c>
      <c r="Q133">
        <v>36.765000000000001</v>
      </c>
      <c r="R133">
        <v>26.49</v>
      </c>
      <c r="S133">
        <v>1.26</v>
      </c>
      <c r="T133">
        <v>1</v>
      </c>
      <c r="U133">
        <f>Data[[#This Row],[One Year App Rate]]*Data[[#This Row],[Rec (t/a) based_soil_test]]</f>
        <v>1.26</v>
      </c>
      <c r="V133">
        <v>22</v>
      </c>
      <c r="W133">
        <f>Data[[#This Row],[Recommend Amount]]*Data[[#This Row],[Price (t/a)]]</f>
        <v>27.72</v>
      </c>
    </row>
    <row r="134" spans="1:23" x14ac:dyDescent="0.25">
      <c r="A134" s="1" t="s">
        <v>599</v>
      </c>
      <c r="B134" s="1" t="s">
        <v>600</v>
      </c>
      <c r="C134" s="1" t="s">
        <v>567</v>
      </c>
      <c r="D134" s="1" t="s">
        <v>568</v>
      </c>
      <c r="E134" s="1" t="s">
        <v>601</v>
      </c>
      <c r="F134">
        <v>12.24</v>
      </c>
      <c r="G134">
        <v>106.45</v>
      </c>
      <c r="H134">
        <v>99.9</v>
      </c>
      <c r="I134">
        <v>98.9</v>
      </c>
      <c r="J134">
        <v>96.5</v>
      </c>
      <c r="K134">
        <v>0.44</v>
      </c>
      <c r="L134">
        <v>0.64</v>
      </c>
      <c r="M134" s="2">
        <v>9.9999999999988987E-4</v>
      </c>
      <c r="N134" s="2">
        <v>1.0000000000000009E-2</v>
      </c>
      <c r="O134" s="2">
        <v>2.4000000000000132E-2</v>
      </c>
      <c r="P134" s="2">
        <v>0.96499999999999997</v>
      </c>
      <c r="Q134">
        <v>97.905000000000001</v>
      </c>
      <c r="R134">
        <v>104.22</v>
      </c>
      <c r="S134">
        <v>0.47</v>
      </c>
      <c r="T134">
        <v>1</v>
      </c>
      <c r="U134">
        <f>Data[[#This Row],[One Year App Rate]]*Data[[#This Row],[Rec (t/a) based_soil_test]]</f>
        <v>0.47</v>
      </c>
      <c r="V134">
        <v>22</v>
      </c>
      <c r="W134">
        <f>Data[[#This Row],[Recommend Amount]]*Data[[#This Row],[Price (t/a)]]</f>
        <v>10.34</v>
      </c>
    </row>
    <row r="135" spans="1:23" x14ac:dyDescent="0.25">
      <c r="A135" s="1" t="s">
        <v>172</v>
      </c>
      <c r="B135" s="1" t="s">
        <v>173</v>
      </c>
      <c r="C135" s="1" t="s">
        <v>174</v>
      </c>
      <c r="D135" s="1" t="s">
        <v>175</v>
      </c>
      <c r="E135" s="1" t="s">
        <v>176</v>
      </c>
      <c r="F135">
        <v>1.51</v>
      </c>
      <c r="G135">
        <v>82.88</v>
      </c>
      <c r="H135">
        <v>91.1</v>
      </c>
      <c r="I135">
        <v>57.5</v>
      </c>
      <c r="J135">
        <v>37.9</v>
      </c>
      <c r="K135">
        <v>1.02</v>
      </c>
      <c r="L135">
        <v>1.1000000000000001</v>
      </c>
      <c r="M135" s="2">
        <v>8.9000000000000079E-2</v>
      </c>
      <c r="N135" s="2">
        <v>0.33599999999999997</v>
      </c>
      <c r="O135" s="2">
        <v>0.19599999999999995</v>
      </c>
      <c r="P135" s="2">
        <v>0.379</v>
      </c>
      <c r="Q135">
        <v>54.864999999999995</v>
      </c>
      <c r="R135">
        <v>45.47</v>
      </c>
      <c r="S135">
        <v>0.84</v>
      </c>
      <c r="T135">
        <v>1</v>
      </c>
      <c r="U135">
        <f>Data[[#This Row],[One Year App Rate]]*Data[[#This Row],[Rec (t/a) based_soil_test]]</f>
        <v>0.84</v>
      </c>
      <c r="V135">
        <v>22</v>
      </c>
      <c r="W135">
        <f>Data[[#This Row],[Recommend Amount]]*Data[[#This Row],[Price (t/a)]]</f>
        <v>18.48</v>
      </c>
    </row>
    <row r="136" spans="1:23" x14ac:dyDescent="0.25">
      <c r="A136" s="1" t="s">
        <v>446</v>
      </c>
      <c r="B136" s="1" t="s">
        <v>447</v>
      </c>
      <c r="C136" s="1" t="s">
        <v>448</v>
      </c>
      <c r="D136" s="1" t="s">
        <v>449</v>
      </c>
      <c r="E136" s="1" t="s">
        <v>450</v>
      </c>
      <c r="F136">
        <v>1.76</v>
      </c>
      <c r="G136">
        <v>96.73</v>
      </c>
      <c r="H136">
        <v>83.4</v>
      </c>
      <c r="I136">
        <v>48.8</v>
      </c>
      <c r="J136">
        <v>33.799999999999997</v>
      </c>
      <c r="K136" t="s">
        <v>371</v>
      </c>
      <c r="L136">
        <v>1.04</v>
      </c>
      <c r="M136" s="2">
        <v>0.16599999999999993</v>
      </c>
      <c r="N136" s="2">
        <v>0.34600000000000009</v>
      </c>
      <c r="O136" s="2">
        <v>0.15000000000000002</v>
      </c>
      <c r="P136" s="2">
        <v>0.33799999999999997</v>
      </c>
      <c r="Q136">
        <v>49.05</v>
      </c>
      <c r="R136">
        <v>47.45</v>
      </c>
      <c r="S136">
        <v>0.94</v>
      </c>
      <c r="T136">
        <v>1</v>
      </c>
      <c r="U136">
        <f>Data[[#This Row],[One Year App Rate]]*Data[[#This Row],[Rec (t/a) based_soil_test]]</f>
        <v>0.94</v>
      </c>
      <c r="V136">
        <v>22</v>
      </c>
      <c r="W136">
        <f>Data[[#This Row],[Recommend Amount]]*Data[[#This Row],[Price (t/a)]]</f>
        <v>20.68</v>
      </c>
    </row>
    <row r="137" spans="1:23" x14ac:dyDescent="0.25">
      <c r="A137" s="1" t="s">
        <v>167</v>
      </c>
      <c r="B137" s="1" t="s">
        <v>168</v>
      </c>
      <c r="C137" s="1" t="s">
        <v>169</v>
      </c>
      <c r="D137" s="1" t="s">
        <v>170</v>
      </c>
      <c r="E137" s="1" t="s">
        <v>171</v>
      </c>
      <c r="F137">
        <v>1.68</v>
      </c>
      <c r="G137">
        <v>94.24</v>
      </c>
      <c r="H137">
        <v>84.9</v>
      </c>
      <c r="I137">
        <v>53.6</v>
      </c>
      <c r="J137">
        <v>36.799999999999997</v>
      </c>
      <c r="K137">
        <v>0.94</v>
      </c>
      <c r="L137">
        <v>1.02</v>
      </c>
      <c r="M137" s="2">
        <v>0.15099999999999991</v>
      </c>
      <c r="N137" s="2">
        <v>0.31300000000000006</v>
      </c>
      <c r="O137" s="2">
        <v>0.16800000000000004</v>
      </c>
      <c r="P137" s="2">
        <v>0.36799999999999999</v>
      </c>
      <c r="Q137">
        <v>52.215000000000003</v>
      </c>
      <c r="R137">
        <v>49.21</v>
      </c>
      <c r="S137">
        <v>0.89</v>
      </c>
      <c r="T137">
        <v>1</v>
      </c>
      <c r="U137">
        <f>Data[[#This Row],[One Year App Rate]]*Data[[#This Row],[Rec (t/a) based_soil_test]]</f>
        <v>0.89</v>
      </c>
      <c r="V137">
        <v>22</v>
      </c>
      <c r="W137">
        <f>Data[[#This Row],[Recommend Amount]]*Data[[#This Row],[Price (t/a)]]</f>
        <v>19.580000000000002</v>
      </c>
    </row>
    <row r="138" spans="1:23" x14ac:dyDescent="0.25">
      <c r="A138" s="1" t="s">
        <v>162</v>
      </c>
      <c r="B138" s="1" t="s">
        <v>163</v>
      </c>
      <c r="C138" s="1" t="s">
        <v>164</v>
      </c>
      <c r="D138" s="1" t="s">
        <v>165</v>
      </c>
      <c r="E138" s="1" t="s">
        <v>166</v>
      </c>
      <c r="F138">
        <v>2.42</v>
      </c>
      <c r="G138">
        <v>94.44</v>
      </c>
      <c r="H138">
        <v>82.9</v>
      </c>
      <c r="I138">
        <v>51.4</v>
      </c>
      <c r="J138">
        <v>35.1</v>
      </c>
      <c r="K138">
        <v>0.97</v>
      </c>
      <c r="L138">
        <v>1.05</v>
      </c>
      <c r="M138" s="2">
        <v>0.17099999999999993</v>
      </c>
      <c r="N138" s="2">
        <v>0.31500000000000006</v>
      </c>
      <c r="O138" s="2">
        <v>0.16299999999999998</v>
      </c>
      <c r="P138" s="2">
        <v>0.35100000000000003</v>
      </c>
      <c r="Q138">
        <v>50.405000000000001</v>
      </c>
      <c r="R138">
        <v>47.6</v>
      </c>
      <c r="S138">
        <v>0.92</v>
      </c>
      <c r="T138">
        <v>1</v>
      </c>
      <c r="U138">
        <f>Data[[#This Row],[One Year App Rate]]*Data[[#This Row],[Rec (t/a) based_soil_test]]</f>
        <v>0.92</v>
      </c>
      <c r="V138">
        <v>22</v>
      </c>
      <c r="W138">
        <f>Data[[#This Row],[Recommend Amount]]*Data[[#This Row],[Price (t/a)]]</f>
        <v>20.240000000000002</v>
      </c>
    </row>
    <row r="139" spans="1:23" x14ac:dyDescent="0.25">
      <c r="A139" s="1" t="s">
        <v>71</v>
      </c>
      <c r="B139" s="1" t="s">
        <v>72</v>
      </c>
      <c r="C139" s="1" t="s">
        <v>73</v>
      </c>
      <c r="D139" s="1" t="s">
        <v>74</v>
      </c>
      <c r="E139" s="1" t="s">
        <v>75</v>
      </c>
      <c r="F139">
        <v>1.31</v>
      </c>
      <c r="G139">
        <v>83.34</v>
      </c>
      <c r="H139">
        <v>95.1</v>
      </c>
      <c r="I139">
        <v>46.1</v>
      </c>
      <c r="J139">
        <v>28.5</v>
      </c>
      <c r="K139">
        <v>1.17</v>
      </c>
      <c r="L139">
        <v>1.18</v>
      </c>
      <c r="M139" s="2">
        <v>4.9000000000000044E-2</v>
      </c>
      <c r="N139" s="2">
        <v>0.48999999999999994</v>
      </c>
      <c r="O139" s="2">
        <v>0.17600000000000005</v>
      </c>
      <c r="P139" s="2">
        <v>0.28499999999999998</v>
      </c>
      <c r="Q139">
        <v>47.344999999999999</v>
      </c>
      <c r="R139">
        <v>39.46</v>
      </c>
      <c r="S139">
        <v>0.98</v>
      </c>
      <c r="T139">
        <v>1</v>
      </c>
      <c r="U139">
        <f>Data[[#This Row],[One Year App Rate]]*Data[[#This Row],[Rec (t/a) based_soil_test]]</f>
        <v>0.98</v>
      </c>
      <c r="V139">
        <v>22</v>
      </c>
      <c r="W139">
        <f>Data[[#This Row],[Recommend Amount]]*Data[[#This Row],[Price (t/a)]]</f>
        <v>21.56</v>
      </c>
    </row>
    <row r="140" spans="1:23" x14ac:dyDescent="0.25">
      <c r="A140" s="1" t="s">
        <v>65</v>
      </c>
      <c r="B140" s="1" t="s">
        <v>66</v>
      </c>
      <c r="C140" s="1" t="s">
        <v>67</v>
      </c>
      <c r="D140" s="1" t="s">
        <v>68</v>
      </c>
      <c r="E140" s="1" t="s">
        <v>69</v>
      </c>
      <c r="F140">
        <v>1.02</v>
      </c>
      <c r="G140">
        <v>92.48</v>
      </c>
      <c r="H140">
        <v>99.7</v>
      </c>
      <c r="I140">
        <v>71.900000000000006</v>
      </c>
      <c r="J140">
        <v>46.2</v>
      </c>
      <c r="K140">
        <v>0.78</v>
      </c>
      <c r="L140">
        <v>0.86</v>
      </c>
      <c r="M140" s="2">
        <v>3.0000000000000027E-3</v>
      </c>
      <c r="N140" s="2">
        <v>0.27799999999999991</v>
      </c>
      <c r="O140" s="2">
        <v>0.25700000000000006</v>
      </c>
      <c r="P140" s="2">
        <v>0.46200000000000002</v>
      </c>
      <c r="Q140">
        <v>64.625</v>
      </c>
      <c r="R140">
        <v>59.77</v>
      </c>
      <c r="S140">
        <v>0.72</v>
      </c>
      <c r="T140">
        <v>1</v>
      </c>
      <c r="U140">
        <f>Data[[#This Row],[One Year App Rate]]*Data[[#This Row],[Rec (t/a) based_soil_test]]</f>
        <v>0.72</v>
      </c>
      <c r="V140">
        <v>22</v>
      </c>
      <c r="W140">
        <f>Data[[#This Row],[Recommend Amount]]*Data[[#This Row],[Price (t/a)]]</f>
        <v>15.84</v>
      </c>
    </row>
    <row r="141" spans="1:23" x14ac:dyDescent="0.25">
      <c r="A141" s="1" t="s">
        <v>65</v>
      </c>
      <c r="B141" s="1" t="s">
        <v>66</v>
      </c>
      <c r="C141" s="1" t="s">
        <v>67</v>
      </c>
      <c r="D141" s="1" t="s">
        <v>68</v>
      </c>
      <c r="E141" s="1" t="s">
        <v>70</v>
      </c>
      <c r="F141">
        <v>1.1399999999999999</v>
      </c>
      <c r="G141">
        <v>93.48</v>
      </c>
      <c r="H141">
        <v>94.8</v>
      </c>
      <c r="I141">
        <v>55</v>
      </c>
      <c r="J141">
        <v>35.200000000000003</v>
      </c>
      <c r="K141">
        <v>0.93</v>
      </c>
      <c r="L141">
        <v>0.98</v>
      </c>
      <c r="M141" s="2">
        <v>5.2000000000000046E-2</v>
      </c>
      <c r="N141" s="2">
        <v>0.39799999999999991</v>
      </c>
      <c r="O141" s="2">
        <v>0.19800000000000001</v>
      </c>
      <c r="P141" s="2">
        <v>0.35200000000000004</v>
      </c>
      <c r="Q141">
        <v>53.32</v>
      </c>
      <c r="R141">
        <v>49.84</v>
      </c>
      <c r="S141">
        <v>0.87</v>
      </c>
      <c r="T141">
        <v>1</v>
      </c>
      <c r="U141">
        <f>Data[[#This Row],[One Year App Rate]]*Data[[#This Row],[Rec (t/a) based_soil_test]]</f>
        <v>0.87</v>
      </c>
      <c r="V141">
        <v>22</v>
      </c>
      <c r="W141">
        <f>Data[[#This Row],[Recommend Amount]]*Data[[#This Row],[Price (t/a)]]</f>
        <v>19.14</v>
      </c>
    </row>
    <row r="142" spans="1:23" x14ac:dyDescent="0.25">
      <c r="A142" s="1" t="s">
        <v>18</v>
      </c>
      <c r="B142" s="1" t="s">
        <v>19</v>
      </c>
      <c r="C142" s="1" t="s">
        <v>20</v>
      </c>
      <c r="D142" s="1" t="s">
        <v>12</v>
      </c>
      <c r="E142" s="1" t="s">
        <v>21</v>
      </c>
      <c r="F142">
        <v>8.98</v>
      </c>
      <c r="G142">
        <v>93.48</v>
      </c>
      <c r="H142">
        <v>73.900000000000006</v>
      </c>
      <c r="I142">
        <v>40.799999999999997</v>
      </c>
      <c r="J142">
        <v>28.9</v>
      </c>
      <c r="K142">
        <v>1.1599999999999999</v>
      </c>
      <c r="L142">
        <v>1.21</v>
      </c>
      <c r="M142" s="2">
        <v>0.2609999999999999</v>
      </c>
      <c r="N142" s="2">
        <v>0.33100000000000013</v>
      </c>
      <c r="O142" s="2">
        <v>0.11899999999999999</v>
      </c>
      <c r="P142" s="2">
        <v>0.28899999999999998</v>
      </c>
      <c r="Q142">
        <v>42.774999999999999</v>
      </c>
      <c r="R142">
        <v>39.99</v>
      </c>
      <c r="S142">
        <v>1.08</v>
      </c>
      <c r="T142">
        <v>1</v>
      </c>
      <c r="U142">
        <f>Data[[#This Row],[One Year App Rate]]*Data[[#This Row],[Rec (t/a) based_soil_test]]</f>
        <v>1.08</v>
      </c>
      <c r="V142">
        <v>22</v>
      </c>
      <c r="W142">
        <f>Data[[#This Row],[Recommend Amount]]*Data[[#This Row],[Price (t/a)]]</f>
        <v>23.76</v>
      </c>
    </row>
    <row r="143" spans="1:23" x14ac:dyDescent="0.25">
      <c r="A143" s="1" t="s">
        <v>22</v>
      </c>
      <c r="B143" s="1" t="s">
        <v>19</v>
      </c>
      <c r="C143" s="1" t="s">
        <v>20</v>
      </c>
      <c r="D143" s="1" t="s">
        <v>12</v>
      </c>
      <c r="E143" s="1" t="s">
        <v>23</v>
      </c>
      <c r="F143">
        <v>5.47</v>
      </c>
      <c r="G143">
        <v>90.9</v>
      </c>
      <c r="H143">
        <v>76.599999999999994</v>
      </c>
      <c r="I143">
        <v>40.1</v>
      </c>
      <c r="J143">
        <v>26.4</v>
      </c>
      <c r="K143">
        <v>1.22</v>
      </c>
      <c r="L143">
        <v>1.24</v>
      </c>
      <c r="M143" s="2">
        <v>0.2340000000000001</v>
      </c>
      <c r="N143" s="2">
        <v>0.36499999999999988</v>
      </c>
      <c r="O143" s="2">
        <v>0.13700000000000001</v>
      </c>
      <c r="P143" s="2">
        <v>0.26400000000000001</v>
      </c>
      <c r="Q143">
        <v>41.72</v>
      </c>
      <c r="R143">
        <v>37.92</v>
      </c>
      <c r="S143">
        <v>1.1100000000000001</v>
      </c>
      <c r="T143">
        <v>1</v>
      </c>
      <c r="U143">
        <f>Data[[#This Row],[One Year App Rate]]*Data[[#This Row],[Rec (t/a) based_soil_test]]</f>
        <v>1.1100000000000001</v>
      </c>
      <c r="V143">
        <v>22</v>
      </c>
      <c r="W143">
        <f>Data[[#This Row],[Recommend Amount]]*Data[[#This Row],[Price (t/a)]]</f>
        <v>24.42</v>
      </c>
    </row>
    <row r="144" spans="1:23" x14ac:dyDescent="0.25">
      <c r="A144" s="1" t="s">
        <v>295</v>
      </c>
      <c r="B144" s="1" t="s">
        <v>296</v>
      </c>
      <c r="C144" s="1" t="s">
        <v>297</v>
      </c>
      <c r="D144" s="1" t="s">
        <v>298</v>
      </c>
      <c r="E144" s="1" t="s">
        <v>285</v>
      </c>
      <c r="F144">
        <v>10.74</v>
      </c>
      <c r="G144">
        <v>91.43</v>
      </c>
      <c r="H144">
        <v>83.7</v>
      </c>
      <c r="I144">
        <v>44.1</v>
      </c>
      <c r="J144">
        <v>27.2</v>
      </c>
      <c r="K144">
        <v>1.1399999999999999</v>
      </c>
      <c r="L144">
        <v>1.1499999999999999</v>
      </c>
      <c r="M144" s="2">
        <v>0.16299999999999992</v>
      </c>
      <c r="N144" s="2">
        <v>0.39600000000000007</v>
      </c>
      <c r="O144" s="2">
        <v>0.16899999999999998</v>
      </c>
      <c r="P144" s="2">
        <v>0.27200000000000002</v>
      </c>
      <c r="Q144">
        <v>44.385000000000005</v>
      </c>
      <c r="R144">
        <v>40.58</v>
      </c>
      <c r="S144">
        <v>1.04</v>
      </c>
      <c r="T144">
        <v>1</v>
      </c>
      <c r="U144">
        <f>Data[[#This Row],[One Year App Rate]]*Data[[#This Row],[Rec (t/a) based_soil_test]]</f>
        <v>1.04</v>
      </c>
      <c r="V144">
        <v>22</v>
      </c>
      <c r="W144">
        <f>Data[[#This Row],[Recommend Amount]]*Data[[#This Row],[Price (t/a)]]</f>
        <v>22.880000000000003</v>
      </c>
    </row>
    <row r="145" spans="1:23" x14ac:dyDescent="0.25">
      <c r="A145" s="1" t="s">
        <v>290</v>
      </c>
      <c r="B145" s="1" t="s">
        <v>291</v>
      </c>
      <c r="C145" s="1" t="s">
        <v>292</v>
      </c>
      <c r="D145" s="1" t="s">
        <v>293</v>
      </c>
      <c r="E145" s="1" t="s">
        <v>294</v>
      </c>
      <c r="F145">
        <v>11.59</v>
      </c>
      <c r="G145">
        <v>95.59</v>
      </c>
      <c r="H145">
        <v>80</v>
      </c>
      <c r="I145">
        <v>45.8</v>
      </c>
      <c r="J145">
        <v>30</v>
      </c>
      <c r="K145">
        <v>1.06</v>
      </c>
      <c r="L145">
        <v>1.1000000000000001</v>
      </c>
      <c r="M145" s="2">
        <v>0.19999999999999996</v>
      </c>
      <c r="N145" s="2">
        <v>0.34200000000000008</v>
      </c>
      <c r="O145" s="2">
        <v>0.15799999999999997</v>
      </c>
      <c r="P145" s="2">
        <v>0.3</v>
      </c>
      <c r="Q145">
        <v>45.74</v>
      </c>
      <c r="R145">
        <v>43.72</v>
      </c>
      <c r="S145">
        <v>1.01</v>
      </c>
      <c r="T145">
        <v>1</v>
      </c>
      <c r="U145">
        <f>Data[[#This Row],[One Year App Rate]]*Data[[#This Row],[Rec (t/a) based_soil_test]]</f>
        <v>1.01</v>
      </c>
      <c r="V145">
        <v>22</v>
      </c>
      <c r="W145">
        <f>Data[[#This Row],[Recommend Amount]]*Data[[#This Row],[Price (t/a)]]</f>
        <v>22.22</v>
      </c>
    </row>
    <row r="146" spans="1:23" x14ac:dyDescent="0.25">
      <c r="A146" s="1" t="s">
        <v>420</v>
      </c>
      <c r="B146" s="1" t="s">
        <v>421</v>
      </c>
      <c r="C146" s="1" t="s">
        <v>422</v>
      </c>
      <c r="D146" s="1" t="s">
        <v>423</v>
      </c>
      <c r="E146" s="1" t="s">
        <v>424</v>
      </c>
      <c r="F146">
        <v>12.38</v>
      </c>
      <c r="G146">
        <v>103.1</v>
      </c>
      <c r="H146">
        <v>72.400000000000006</v>
      </c>
      <c r="I146">
        <v>38.4</v>
      </c>
      <c r="J146">
        <v>24.9</v>
      </c>
      <c r="K146" t="s">
        <v>425</v>
      </c>
      <c r="L146">
        <v>1.1299999999999999</v>
      </c>
      <c r="M146" s="2">
        <v>0.27599999999999991</v>
      </c>
      <c r="N146" s="2">
        <v>0.34000000000000008</v>
      </c>
      <c r="O146" s="2">
        <v>0.13500000000000001</v>
      </c>
      <c r="P146" s="2">
        <v>0.249</v>
      </c>
      <c r="Q146">
        <v>39.83</v>
      </c>
      <c r="R146">
        <v>41.06</v>
      </c>
      <c r="S146">
        <v>1.1599999999999999</v>
      </c>
      <c r="T146">
        <v>1</v>
      </c>
      <c r="U146">
        <f>Data[[#This Row],[One Year App Rate]]*Data[[#This Row],[Rec (t/a) based_soil_test]]</f>
        <v>1.1599999999999999</v>
      </c>
      <c r="V146">
        <v>22</v>
      </c>
      <c r="W146">
        <f>Data[[#This Row],[Recommend Amount]]*Data[[#This Row],[Price (t/a)]]</f>
        <v>25.52</v>
      </c>
    </row>
    <row r="147" spans="1:23" x14ac:dyDescent="0.25">
      <c r="A147" s="1" t="s">
        <v>415</v>
      </c>
      <c r="B147" s="1" t="s">
        <v>416</v>
      </c>
      <c r="C147" s="1" t="s">
        <v>417</v>
      </c>
      <c r="D147" s="1" t="s">
        <v>406</v>
      </c>
      <c r="E147" s="1" t="s">
        <v>418</v>
      </c>
      <c r="F147">
        <v>11.54</v>
      </c>
      <c r="G147">
        <v>94.81</v>
      </c>
      <c r="H147">
        <v>68.400000000000006</v>
      </c>
      <c r="I147">
        <v>33.1</v>
      </c>
      <c r="J147">
        <v>21.5</v>
      </c>
      <c r="K147" t="s">
        <v>419</v>
      </c>
      <c r="L147">
        <v>1.33</v>
      </c>
      <c r="M147" s="2">
        <v>0.31599999999999995</v>
      </c>
      <c r="N147" s="2">
        <v>0.35300000000000004</v>
      </c>
      <c r="O147" s="2">
        <v>0.11600000000000002</v>
      </c>
      <c r="P147" s="2">
        <v>0.215</v>
      </c>
      <c r="Q147">
        <v>35.94</v>
      </c>
      <c r="R147">
        <v>34.07</v>
      </c>
      <c r="S147">
        <v>1.29</v>
      </c>
      <c r="T147">
        <v>1</v>
      </c>
      <c r="U147">
        <f>Data[[#This Row],[One Year App Rate]]*Data[[#This Row],[Rec (t/a) based_soil_test]]</f>
        <v>1.29</v>
      </c>
      <c r="V147">
        <v>22</v>
      </c>
      <c r="W147">
        <f>Data[[#This Row],[Recommend Amount]]*Data[[#This Row],[Price (t/a)]]</f>
        <v>28.380000000000003</v>
      </c>
    </row>
    <row r="148" spans="1:23" x14ac:dyDescent="0.25">
      <c r="A148" s="1" t="s">
        <v>426</v>
      </c>
      <c r="B148" s="1" t="s">
        <v>416</v>
      </c>
      <c r="C148" s="1" t="s">
        <v>427</v>
      </c>
      <c r="D148" s="1" t="s">
        <v>406</v>
      </c>
      <c r="E148" s="1" t="s">
        <v>428</v>
      </c>
      <c r="F148">
        <v>11.46</v>
      </c>
      <c r="G148">
        <v>94.26</v>
      </c>
      <c r="H148">
        <v>74.2</v>
      </c>
      <c r="I148">
        <v>34.4</v>
      </c>
      <c r="J148">
        <v>21.8</v>
      </c>
      <c r="K148" t="s">
        <v>429</v>
      </c>
      <c r="L148">
        <v>1.27</v>
      </c>
      <c r="M148" s="2">
        <v>0.25800000000000001</v>
      </c>
      <c r="N148" s="2">
        <v>0.39800000000000002</v>
      </c>
      <c r="O148" s="2">
        <v>0.12599999999999997</v>
      </c>
      <c r="P148" s="2">
        <v>0.218</v>
      </c>
      <c r="Q148">
        <v>37.35</v>
      </c>
      <c r="R148">
        <v>35.21</v>
      </c>
      <c r="S148">
        <v>1.24</v>
      </c>
      <c r="T148">
        <v>1</v>
      </c>
      <c r="U148">
        <f>Data[[#This Row],[One Year App Rate]]*Data[[#This Row],[Rec (t/a) based_soil_test]]</f>
        <v>1.24</v>
      </c>
      <c r="V148">
        <v>22</v>
      </c>
      <c r="W148">
        <f>Data[[#This Row],[Recommend Amount]]*Data[[#This Row],[Price (t/a)]]</f>
        <v>27.28</v>
      </c>
    </row>
    <row r="149" spans="1:23" x14ac:dyDescent="0.25">
      <c r="A149" s="1" t="s">
        <v>430</v>
      </c>
      <c r="B149" s="1" t="s">
        <v>431</v>
      </c>
      <c r="C149" s="1" t="s">
        <v>432</v>
      </c>
      <c r="D149" s="1" t="s">
        <v>433</v>
      </c>
      <c r="E149" s="1" t="s">
        <v>38</v>
      </c>
      <c r="F149">
        <v>12.6</v>
      </c>
      <c r="G149">
        <v>104.55</v>
      </c>
      <c r="H149">
        <v>77.900000000000006</v>
      </c>
      <c r="I149">
        <v>43.4</v>
      </c>
      <c r="J149">
        <v>28.5</v>
      </c>
      <c r="K149" t="s">
        <v>434</v>
      </c>
      <c r="L149">
        <v>1.04</v>
      </c>
      <c r="M149" s="2">
        <v>0.22099999999999997</v>
      </c>
      <c r="N149" s="2">
        <v>0.34500000000000003</v>
      </c>
      <c r="O149" s="2">
        <v>0.14900000000000002</v>
      </c>
      <c r="P149" s="2">
        <v>0.28499999999999998</v>
      </c>
      <c r="Q149">
        <v>43.954999999999998</v>
      </c>
      <c r="R149">
        <v>45.95</v>
      </c>
      <c r="S149">
        <v>1.05</v>
      </c>
      <c r="T149">
        <v>1</v>
      </c>
      <c r="U149">
        <f>Data[[#This Row],[One Year App Rate]]*Data[[#This Row],[Rec (t/a) based_soil_test]]</f>
        <v>1.05</v>
      </c>
      <c r="V149">
        <v>22</v>
      </c>
      <c r="W149">
        <f>Data[[#This Row],[Recommend Amount]]*Data[[#This Row],[Price (t/a)]]</f>
        <v>23.1</v>
      </c>
    </row>
    <row r="150" spans="1:23" x14ac:dyDescent="0.25">
      <c r="A150" s="1" t="s">
        <v>143</v>
      </c>
      <c r="B150" s="1" t="s">
        <v>144</v>
      </c>
      <c r="C150" s="1" t="s">
        <v>145</v>
      </c>
      <c r="D150" s="1" t="s">
        <v>146</v>
      </c>
      <c r="E150" s="1" t="s">
        <v>33</v>
      </c>
      <c r="F150">
        <v>12.75</v>
      </c>
      <c r="G150">
        <v>103.8</v>
      </c>
      <c r="H150">
        <v>93.8</v>
      </c>
      <c r="I150">
        <v>59.4</v>
      </c>
      <c r="J150">
        <v>35.4</v>
      </c>
      <c r="K150">
        <v>0.82</v>
      </c>
      <c r="L150">
        <v>0.86</v>
      </c>
      <c r="M150" s="2">
        <v>6.2000000000000055E-2</v>
      </c>
      <c r="N150" s="2">
        <v>0.34399999999999997</v>
      </c>
      <c r="O150" s="2">
        <v>0.24</v>
      </c>
      <c r="P150" s="2">
        <v>0.35399999999999998</v>
      </c>
      <c r="Q150">
        <v>54.589999999999996</v>
      </c>
      <c r="R150">
        <v>56.66</v>
      </c>
      <c r="S150">
        <v>0.85</v>
      </c>
      <c r="T150">
        <v>1</v>
      </c>
      <c r="U150">
        <f>Data[[#This Row],[One Year App Rate]]*Data[[#This Row],[Rec (t/a) based_soil_test]]</f>
        <v>0.85</v>
      </c>
      <c r="V150">
        <v>22</v>
      </c>
      <c r="W150">
        <f>Data[[#This Row],[Recommend Amount]]*Data[[#This Row],[Price (t/a)]]</f>
        <v>18.7</v>
      </c>
    </row>
    <row r="151" spans="1:23" x14ac:dyDescent="0.25">
      <c r="A151" s="1" t="s">
        <v>275</v>
      </c>
      <c r="B151" s="1" t="s">
        <v>276</v>
      </c>
      <c r="C151" s="1" t="s">
        <v>277</v>
      </c>
      <c r="D151" s="1" t="s">
        <v>278</v>
      </c>
      <c r="E151" s="1" t="s">
        <v>279</v>
      </c>
      <c r="F151">
        <v>11.75</v>
      </c>
      <c r="G151">
        <v>103.01</v>
      </c>
      <c r="H151">
        <v>79.400000000000006</v>
      </c>
      <c r="I151">
        <v>49.2</v>
      </c>
      <c r="J151">
        <v>37.799999999999997</v>
      </c>
      <c r="K151">
        <v>0.89</v>
      </c>
      <c r="L151">
        <v>0.99</v>
      </c>
      <c r="M151" s="2">
        <v>0.20599999999999996</v>
      </c>
      <c r="N151" s="2">
        <v>0.30199999999999999</v>
      </c>
      <c r="O151" s="2">
        <v>0.1140000000000001</v>
      </c>
      <c r="P151" s="2">
        <v>0.37799999999999995</v>
      </c>
      <c r="Q151">
        <v>50.57</v>
      </c>
      <c r="R151">
        <v>52.09</v>
      </c>
      <c r="S151">
        <v>0.92</v>
      </c>
      <c r="T151">
        <v>1</v>
      </c>
      <c r="U151">
        <f>Data[[#This Row],[One Year App Rate]]*Data[[#This Row],[Rec (t/a) based_soil_test]]</f>
        <v>0.92</v>
      </c>
      <c r="V151">
        <v>22</v>
      </c>
      <c r="W151">
        <f>Data[[#This Row],[Recommend Amount]]*Data[[#This Row],[Price (t/a)]]</f>
        <v>20.240000000000002</v>
      </c>
    </row>
    <row r="152" spans="1:23" x14ac:dyDescent="0.25">
      <c r="A152" s="1" t="s">
        <v>620</v>
      </c>
      <c r="B152" s="1" t="s">
        <v>621</v>
      </c>
      <c r="C152" s="1" t="s">
        <v>622</v>
      </c>
      <c r="D152" s="1" t="s">
        <v>623</v>
      </c>
      <c r="E152" s="1" t="s">
        <v>38</v>
      </c>
      <c r="F152">
        <v>12.48</v>
      </c>
      <c r="G152">
        <v>104.64</v>
      </c>
      <c r="H152">
        <v>69.8</v>
      </c>
      <c r="I152">
        <v>38.5</v>
      </c>
      <c r="J152">
        <v>26.4</v>
      </c>
      <c r="K152">
        <v>1.1000000000000001</v>
      </c>
      <c r="L152">
        <v>1.1299999999999999</v>
      </c>
      <c r="M152" s="2">
        <v>0.30200000000000005</v>
      </c>
      <c r="N152" s="2">
        <v>0.31299999999999994</v>
      </c>
      <c r="O152" s="2">
        <v>0.121</v>
      </c>
      <c r="P152" s="2">
        <v>0.26400000000000001</v>
      </c>
      <c r="Q152">
        <v>40.22</v>
      </c>
      <c r="R152">
        <v>42.09</v>
      </c>
      <c r="S152">
        <v>1.1499999999999999</v>
      </c>
      <c r="T152">
        <v>1</v>
      </c>
      <c r="U152">
        <f>Data[[#This Row],[One Year App Rate]]*Data[[#This Row],[Rec (t/a) based_soil_test]]</f>
        <v>1.1499999999999999</v>
      </c>
      <c r="V152">
        <v>22</v>
      </c>
      <c r="W152">
        <f>Data[[#This Row],[Recommend Amount]]*Data[[#This Row],[Price (t/a)]]</f>
        <v>25.299999999999997</v>
      </c>
    </row>
    <row r="153" spans="1:23" x14ac:dyDescent="0.25">
      <c r="A153" s="1" t="s">
        <v>47</v>
      </c>
      <c r="B153" s="1" t="s">
        <v>48</v>
      </c>
      <c r="C153" s="1" t="s">
        <v>49</v>
      </c>
      <c r="D153" s="1" t="s">
        <v>37</v>
      </c>
      <c r="E153" s="1" t="s">
        <v>33</v>
      </c>
      <c r="F153">
        <v>4.99</v>
      </c>
      <c r="G153">
        <v>92.11</v>
      </c>
      <c r="H153">
        <v>86.9</v>
      </c>
      <c r="I153">
        <v>56.2</v>
      </c>
      <c r="J153">
        <v>41.4</v>
      </c>
      <c r="K153">
        <v>0.91</v>
      </c>
      <c r="L153">
        <v>1.02</v>
      </c>
      <c r="M153" s="2">
        <v>0.13099999999999989</v>
      </c>
      <c r="N153" s="2">
        <v>0.30700000000000005</v>
      </c>
      <c r="O153" s="2">
        <v>0.14800000000000008</v>
      </c>
      <c r="P153" s="2">
        <v>0.41399999999999998</v>
      </c>
      <c r="Q153">
        <v>55.594999999999999</v>
      </c>
      <c r="R153">
        <v>51.21</v>
      </c>
      <c r="S153">
        <v>0.83</v>
      </c>
      <c r="T153">
        <v>1</v>
      </c>
      <c r="U153">
        <f>Data[[#This Row],[One Year App Rate]]*Data[[#This Row],[Rec (t/a) based_soil_test]]</f>
        <v>0.83</v>
      </c>
      <c r="V153">
        <v>22</v>
      </c>
      <c r="W153">
        <f>Data[[#This Row],[Recommend Amount]]*Data[[#This Row],[Price (t/a)]]</f>
        <v>18.259999999999998</v>
      </c>
    </row>
    <row r="154" spans="1:23" x14ac:dyDescent="0.25">
      <c r="A154" s="1" t="s">
        <v>602</v>
      </c>
      <c r="B154" s="1" t="s">
        <v>603</v>
      </c>
      <c r="C154" s="1" t="s">
        <v>604</v>
      </c>
      <c r="D154" s="1" t="s">
        <v>605</v>
      </c>
      <c r="E154" s="1" t="s">
        <v>606</v>
      </c>
      <c r="F154">
        <v>1.84</v>
      </c>
      <c r="G154">
        <v>74.709999999999994</v>
      </c>
      <c r="H154">
        <v>94.9</v>
      </c>
      <c r="I154">
        <v>63.9</v>
      </c>
      <c r="J154">
        <v>35</v>
      </c>
      <c r="K154">
        <v>1.1100000000000001</v>
      </c>
      <c r="L154">
        <v>1.1499999999999999</v>
      </c>
      <c r="M154" s="2">
        <v>5.0999999999999934E-2</v>
      </c>
      <c r="N154" s="2">
        <v>0.31000000000000005</v>
      </c>
      <c r="O154" s="2">
        <v>0.28900000000000003</v>
      </c>
      <c r="P154" s="2">
        <v>0.35</v>
      </c>
      <c r="Q154">
        <v>55.905000000000001</v>
      </c>
      <c r="R154">
        <v>41.77</v>
      </c>
      <c r="S154">
        <v>0.83</v>
      </c>
      <c r="T154">
        <v>1</v>
      </c>
      <c r="U154">
        <f>Data[[#This Row],[One Year App Rate]]*Data[[#This Row],[Rec (t/a) based_soil_test]]</f>
        <v>0.83</v>
      </c>
      <c r="V154">
        <v>22</v>
      </c>
      <c r="W154">
        <f>Data[[#This Row],[Recommend Amount]]*Data[[#This Row],[Price (t/a)]]</f>
        <v>18.259999999999998</v>
      </c>
    </row>
    <row r="155" spans="1:23" x14ac:dyDescent="0.25">
      <c r="A155" s="1" t="s">
        <v>338</v>
      </c>
      <c r="B155" s="1" t="s">
        <v>339</v>
      </c>
      <c r="C155" s="1" t="s">
        <v>340</v>
      </c>
      <c r="D155" s="1" t="s">
        <v>335</v>
      </c>
      <c r="E155" s="1" t="s">
        <v>341</v>
      </c>
      <c r="F155">
        <v>12.91</v>
      </c>
      <c r="G155">
        <v>102.2</v>
      </c>
      <c r="H155">
        <v>93</v>
      </c>
      <c r="I155">
        <v>58.6</v>
      </c>
      <c r="J155">
        <v>40.6</v>
      </c>
      <c r="K155" t="s">
        <v>342</v>
      </c>
      <c r="L155">
        <v>0.88</v>
      </c>
      <c r="M155" s="2">
        <v>6.9999999999999951E-2</v>
      </c>
      <c r="N155" s="2">
        <v>0.34400000000000008</v>
      </c>
      <c r="O155" s="2">
        <v>0.17999999999999994</v>
      </c>
      <c r="P155" s="2">
        <v>0.40600000000000003</v>
      </c>
      <c r="Q155">
        <v>56.83</v>
      </c>
      <c r="R155">
        <v>58.08</v>
      </c>
      <c r="S155">
        <v>0.82</v>
      </c>
      <c r="T155">
        <v>1</v>
      </c>
      <c r="U155">
        <f>Data[[#This Row],[One Year App Rate]]*Data[[#This Row],[Rec (t/a) based_soil_test]]</f>
        <v>0.82</v>
      </c>
      <c r="V155">
        <v>22</v>
      </c>
      <c r="W155">
        <f>Data[[#This Row],[Recommend Amount]]*Data[[#This Row],[Price (t/a)]]</f>
        <v>18.04</v>
      </c>
    </row>
  </sheetData>
  <conditionalFormatting sqref="S2:S15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{87970ECC-F03C-46A9-B091-41E531E16341}</x14:id>
        </ext>
      </extLst>
    </cfRule>
  </conditionalFormatting>
  <conditionalFormatting sqref="R2:R15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{2AC154DA-E9EA-4D17-9977-36D15D550B03}</x14:id>
        </ext>
      </extLst>
    </cfRule>
  </conditionalFormatting>
  <conditionalFormatting sqref="Q2:Q15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{6679E0D2-CF55-483D-89E4-AA55C539BCDF}</x14:id>
        </ext>
      </extLst>
    </cfRule>
  </conditionalFormatting>
  <conditionalFormatting sqref="M2:P1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{B92CD134-6D11-4979-92E3-E6C6F9809CCB}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70ECC-F03C-46A9-B091-41E531E163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S2:S155</xm:sqref>
        </x14:conditionalFormatting>
        <x14:conditionalFormatting xmlns:xm="http://schemas.microsoft.com/office/excel/2006/main">
          <x14:cfRule type="dataBar" id="{2AC154DA-E9EA-4D17-9977-36D15D550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R2:R155</xm:sqref>
        </x14:conditionalFormatting>
        <x14:conditionalFormatting xmlns:xm="http://schemas.microsoft.com/office/excel/2006/main">
          <x14:cfRule type="dataBar" id="{6679E0D2-CF55-483D-89E4-AA55C539B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Q2:Q155</xm:sqref>
        </x14:conditionalFormatting>
        <x14:conditionalFormatting xmlns:xm="http://schemas.microsoft.com/office/excel/2006/main">
          <x14:cfRule type="dataBar" id="{B92CD134-6D11-4979-92E3-E6C6F9809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M2:P155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b d f a f 5 - 0 b d 0 - 4 4 a 0 - a f 7 7 - 0 e 8 1 f 1 5 c 4 a 3 4 "   x m l n s = " h t t p : / / s c h e m a s . m i c r o s o f t . c o m / D a t a M a s h u p " > A A A A A F c H A A B Q S w M E F A A C A A g A L K g 8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L K g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y o P F Y F Y Y Y D U Q Q A A M E X A A A T A B w A R m 9 y b X V s Y X M v U 2 V j d G l v b j E u b S C i G A A o o B Q A A A A A A A A A A A A A A A A A A A A A A A A A A A D t W G 1 v 4 j g Q / l 6 p / 8 E K W i n p Q d 4 I X O + 2 V O J o q 6 3 U 2 / Z K d d U K o V N I D E S b x M h x t o c Q / / 1 s J 4 C T O I W q t x 8 q 0 S 9 t x u O Z Z 1 6 e y T Q J 9 E i A Y j D M f l u f T 0 9 O T 5 K 5 i 6 E P G s q T O w m h a d p A f X B n E D i t X z U F 9 E A I y e k J o D 9 D l G I P U s m D P 9 W 5 c q I + w 4 k + Q D G B M U l U Z U 7 I I v n d M F 5 e X m w 9 C M M g R k G i z 9 A P I w k I T A x 3 h o 3 + B K X E u E J e G r F L x l 0 Q w Y S g G B q 2 a V v b p z 8 Q + q 4 v / K m i N c H o N l q E k K m 7 D H Z P s f S 2 M t a a G a w t 7 F 6 O c D W 6 9 X v b a J T x e n T l E n e c q z e U B 4 w i R G j I X 6 D r Q 5 y w I L m 2 n p / k c n V j g i L I T / p h O P T c 0 M V J j + A U b j E 0 l M H c j W f U 5 t N y A X c G n 7 A b J 1 O E o w E K 0 y h m h 4 k q Q d B c r Z j Q T z 3 6 B C Z L M E B p T J Z K E x B 6 B R D 4 L 1 k 3 w U q 5 v b p / a q j h V N s o 8 4 e v a T S B u K L c 9 3 0 M k w Q 8 z y G G X H F I k P d 9 E Y Q Q B A m 4 Q 5 5 L M V S u D Q K y B G h a v F D R u o M + 7 Z E b h A j t F a 7 L 7 d H y V F Q / / T n b y G K O N H M z u J Z I P 4 E H l 0 J u n N e e c V + N t r l H o W t W c F j g G 3 S z j A 0 Q x h k H + O O N 6 x F U T a B z 4 I U c w n r X D f 3 F A s Y + L f B f K c T L X T 8 M U D Q J Y q i u S g 3 T 3 N G v n d P v X B O l T i 7 9 r W X Z h Y N O f m C 1 W 5 a j K Q K G m y A k k D H 7 E b 0 I P T 6 E I Q 2 E y d Q K z i a A r j c H 6 k j S i 2 N w c U k j D U N N C N N n d w c p Z W y 0 8 0 C l W b u r Z R B N o F x m t e V + L N 1 s q a O G U P S x Y Z l m j Q N L 7 q G A g T p o n I O L k E 4 R 6 o g 3 S R 5 R 1 Q t o C e J t V 5 U R P M L Y j Z g D 7 k / I Y 3 a Q i 9 U y V E b o M h I m u G S C C y 4 Q + 0 V s B m v v + C h j Y s 7 k v S / p T A G m L c 9 o E Q z F v U 1 u K Z e l p L X K J 9 2 9 6 b Q O y 6 f N Q x R q 3 D Y v A c s k o K n s F l M p 3 m v L A 6 y A o C Y v q B 1 J u 7 w S S I R + U B v X G C N c a A s m Z 9 3 + H J B 5 d q q W U b H h U o l B H o J T F 0 L B P Q 3 g 6 e b 6 b x E / J 9 r 4 r K P 9 w p 6 K r T c + s 8 1 c X k J B L + Q n W U L G Z 6 / W z z 6 s f g 6 v 3 y b F / I / a m n U O q p n N 7 N x / 6 z 9 u Q n a 6 e r t j j F g W x n L D 3 f 3 z o 8 O s P n 7 d 5 j E z d z a i 7 6 q s / r s 8 0 J n I 7 t 1 P p 7 V 0 L W e h y 7 M g g s 5 e 3 D o 3 p v 7 T B L Z W y 1 v B Y f 2 A 4 M N B Q M b 8 C e G 8 x R 1 E 2 O e D W z L 4 + J H U I x t 8 N Y v M v t 3 l 8 H W l d k N 5 f S n J 9 5 B 8 8 S h s G t X V o j p P D 1 k f D t k Y N m / A E i U l U 2 3 D l B 2 5 8 2 J m P b T W T k + C u L 5 g 0 u V e 2 C 4 + z m r f l q / 2 7 f e v 9 u 3 j a v + R V 3 t B 4 d D l X r j y 5 v V e 5 F u h K a R U K 6 7 s H 4 d t j p x t z v v Z 5 h z Z d m T b T 2 J b 6 f / g j 0 O 3 j p x u n f f T r X O k 2 5 F u / y / d W E N K q V X 5 v C X 7 m P w z v n I N E S b V b 1 x U q G b Y 6 j v 0 n u 3 L e j / x Y O w H 8 W z 9 x k 9 n o u P D v p s B N / a p D l v e t 0 I u 2 4 l M v a M V K l F E 8 v k / U E s B A i 0 A F A A C A A g A L K g 8 V t 4 O g 2 C k A A A A 9 g A A A B I A A A A A A A A A A A A A A A A A A A A A A E N v b m Z p Z y 9 Q Y W N r Y W d l L n h t b F B L A Q I t A B Q A A g A I A C y o P F Y P y u m r p A A A A O k A A A A T A A A A A A A A A A A A A A A A A P A A A A B b Q 2 9 u d G V u d F 9 U e X B l c 1 0 u e G 1 s U E s B A i 0 A F A A C A A g A L K g 8 V g V h h g N R B A A A w R c A A B M A A A A A A A A A A A A A A A A A 4 Q E A A E Z v c m 1 1 b G F z L 1 N l Y 3 R p b 2 4 x L m 1 Q S w U G A A A A A A M A A w D C A A A A f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m Y A A A A A A A C c Z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Q t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Q t N y k v Q X V 0 b 1 J l b W 9 2 Z W R D b 2 x 1 b W 5 z M S 5 7 U H J v Z H V j Z X J z I G J 5 I E N v d W 5 0 e S w w f S Z x d W 9 0 O y w m c X V v d D t T Z W N 0 a W 9 u M S 9 U Y W J s Z T A w M i A o U G F n Z S A 0 L T c p L 0 F 1 d G 9 S Z W 1 v d m V k Q 2 9 s d W 1 u c z E u e 0 l E T 1 R c b l B y b 2 R 1 Y 2 V y X G 5 O d W 1 i Z X I s M X 0 m c X V v d D s s J n F 1 b 3 Q 7 U 2 V j d G l v b j E v V G F i b G U w M D I g K F B h Z 2 U g N C 0 3 K S 9 B d X R v U m V t b 3 Z l Z E N v b H V t b n M x L n t B Z G R y Z X N z I F d o Z X J l X G 5 T d G 9 j a 3 B p b G U g a X M g T G 9 j Y X R l Z C w y f S Z x d W 9 0 O y w m c X V v d D t T Z W N 0 a W 9 u M S 9 U Y W J s Z T A w M i A o U G F n Z S A 0 L T c p L 0 F 1 d G 9 S Z W 1 v d m V k Q 2 9 s d W 1 u c z E u e 0 N p d H k g b 2 Z c b l N 0 b 2 N r c G l s Z S w z f S Z x d W 9 0 O y w m c X V v d D t T Z W N 0 a W 9 u M S 9 U Y W J s Z T A w M i A o U G F n Z S A 0 L T c p L 0 F 1 d G 9 S Z W 1 v d m V k Q 2 9 s d W 1 u c z E u e 0 x l Z G d l I E Z v b 3 R h Z 2 V c b k x v Y 2 F 0 a W 9 u L D R 9 J n F 1 b 3 Q 7 L C Z x d W 9 0 O 1 N l Y 3 R p b 2 4 x L 1 R h Y m x l M D A y I C h Q Y W d l I D Q t N y k v Q X V 0 b 1 J l b W 9 2 Z W R D b 2 x 1 b W 5 z M S 5 7 J U 1 n L D V 9 J n F 1 b 3 Q 7 L C Z x d W 9 0 O 1 N l Y 3 R p b 2 4 x L 1 R h Y m x l M D A y I C h Q Y W d l I D Q t N y k v Q X V 0 b 1 J l b W 9 2 Z W R D b 2 x 1 b W 5 z M S 5 7 Q 0 N F L D Z 9 J n F 1 b 3 Q 7 L C Z x d W 9 0 O 1 N l Y 3 R p b 2 4 x L 1 R h Y m x l M D A y I C h Q Y W d l I D Q t N y k v Q X V 0 b 1 J l b W 9 2 Z W R D b 2 x 1 b W 5 z M S 5 7 J S B Q Y X N z I C M 4 L D d 9 J n F 1 b 3 Q 7 L C Z x d W 9 0 O 1 N l Y 3 R p b 2 4 x L 1 R h Y m x l M D A y I C h Q Y W d l I D Q t N y k v Q X V 0 b 1 J l b W 9 2 Z W R D b 2 x 1 b W 5 z M S 5 7 J S B Q Y X N z X G 4 j M z A s O H 0 m c X V v d D s s J n F 1 b 3 Q 7 U 2 V j d G l v b j E v V G F i b G U w M D I g K F B h Z 2 U g N C 0 3 K S 9 B d X R v U m V t b 3 Z l Z E N v b H V t b n M x L n s l I F B h c 3 N c b i M 2 M C w 5 f S Z x d W 9 0 O y w m c X V v d D t T Z W N 0 a W 9 u M S 9 U Y W J s Z T A w M i A o U G F n Z S A 0 L T c p L 0 F 1 d G 9 S Z W 1 v d m V k Q 2 9 s d W 1 u c z E u e z E g W W V h c l x u Q 2 9 y c m V j d G l v b l x u R m F j d G 9 y L D E w f S Z x d W 9 0 O y w m c X V v d D t T Z W N 0 a W 9 u M S 9 U Y W J s Z T A w M i A o U G F n Z S A 0 L T c p L 0 F 1 d G 9 S Z W 1 v d m V k Q 2 9 s d W 1 u c z E u e z Q g W W V h c l x u Q 2 9 y c m V j d G l v b l x u R m F j d G 9 y L D E x f S Z x d W 9 0 O y w m c X V v d D t T Z W N 0 a W 9 u M S 9 U Y W J s Z T A w M i A o U G F n Z S A 0 L T c p L 0 F 1 d G 9 S Z W 1 v d m V k Q 2 9 s d W 1 u c z E u e 1 x 1 M D A z Z S A j O C w x M n 0 m c X V v d D s s J n F 1 b 3 Q 7 U 2 V j d G l v b j E v V G F i b G U w M D I g K F B h Z 2 U g N C 0 3 K S 9 B d X R v U m V t b 3 Z l Z E N v b H V t b n M x L n s j O C B c d T A w M 2 V s a W 1 l X H U w M D N j I C M z M C w x M 3 0 m c X V v d D s s J n F 1 b 3 Q 7 U 2 V j d G l v b j E v V G F i b G U w M D I g K F B h Z 2 U g N C 0 3 K S 9 B d X R v U m V t b 3 Z l Z E N v b H V t b n M x L n s j M z B c d T A w M 2 U g b G l t Z S B c d T A w M 2 M g I z Y w L D E 0 f S Z x d W 9 0 O y w m c X V v d D t T Z W N 0 a W 9 u M S 9 U Y W J s Z T A w M i A o U G F n Z S A 0 L T c p L 0 F 1 d G 9 S Z W 1 v d m V k Q 2 9 s d W 1 u c z E u e 1 x 1 M D A z Y y M 2 M C w x N X 0 m c X V v d D s s J n F 1 b 3 Q 7 U 2 V j d G l v b j E v V G F i b G U w M D I g K F B h Z 2 U g N C 0 3 K S 9 B d X R v U m V t b 3 Z l Z E N v b H V t b n M x L n t U R k V W L D E 2 f S Z x d W 9 0 O y w m c X V v d D t T Z W N 0 a W 9 u M S 9 U Y W J s Z T A w M i A o U G F n Z S A 0 L T c p L 0 F 1 d G 9 S Z W 1 v d m V k Q 2 9 s d W 1 u c z E u e 1 J O V i w x N 3 0 m c X V v d D s s J n F 1 b 3 Q 7 U 2 V j d G l v b j E v V G F i b G U w M D I g K F B h Z 2 U g N C 0 3 K S 9 B d X R v U m V t b 3 Z l Z E N v b H V t b n M x L n t P W U F S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w M D I g K F B h Z 2 U g N C 0 3 K S 9 B d X R v U m V t b 3 Z l Z E N v b H V t b n M x L n t Q c m 9 k d W N l c n M g Y n k g Q 2 9 1 b n R 5 L D B 9 J n F 1 b 3 Q 7 L C Z x d W 9 0 O 1 N l Y 3 R p b 2 4 x L 1 R h Y m x l M D A y I C h Q Y W d l I D Q t N y k v Q X V 0 b 1 J l b W 9 2 Z W R D b 2 x 1 b W 5 z M S 5 7 S U R P V F x u U H J v Z H V j Z X J c b k 5 1 b W J l c i w x f S Z x d W 9 0 O y w m c X V v d D t T Z W N 0 a W 9 u M S 9 U Y W J s Z T A w M i A o U G F n Z S A 0 L T c p L 0 F 1 d G 9 S Z W 1 v d m V k Q 2 9 s d W 1 u c z E u e 0 F k Z H J l c 3 M g V 2 h l c m V c b l N 0 b 2 N r c G l s Z S B p c y B M b 2 N h d G V k L D J 9 J n F 1 b 3 Q 7 L C Z x d W 9 0 O 1 N l Y 3 R p b 2 4 x L 1 R h Y m x l M D A y I C h Q Y W d l I D Q t N y k v Q X V 0 b 1 J l b W 9 2 Z W R D b 2 x 1 b W 5 z M S 5 7 Q 2 l 0 e S B v Z l x u U 3 R v Y 2 t w a W x l L D N 9 J n F 1 b 3 Q 7 L C Z x d W 9 0 O 1 N l Y 3 R p b 2 4 x L 1 R h Y m x l M D A y I C h Q Y W d l I D Q t N y k v Q X V 0 b 1 J l b W 9 2 Z W R D b 2 x 1 b W 5 z M S 5 7 T G V k Z 2 U g R m 9 v d G F n Z V x u T G 9 j Y X R p b 2 4 s N H 0 m c X V v d D s s J n F 1 b 3 Q 7 U 2 V j d G l v b j E v V G F i b G U w M D I g K F B h Z 2 U g N C 0 3 K S 9 B d X R v U m V t b 3 Z l Z E N v b H V t b n M x L n s l T W c s N X 0 m c X V v d D s s J n F 1 b 3 Q 7 U 2 V j d G l v b j E v V G F i b G U w M D I g K F B h Z 2 U g N C 0 3 K S 9 B d X R v U m V t b 3 Z l Z E N v b H V t b n M x L n t D Q 0 U s N n 0 m c X V v d D s s J n F 1 b 3 Q 7 U 2 V j d G l v b j E v V G F i b G U w M D I g K F B h Z 2 U g N C 0 3 K S 9 B d X R v U m V t b 3 Z l Z E N v b H V t b n M x L n s l I F B h c 3 M g I z g s N 3 0 m c X V v d D s s J n F 1 b 3 Q 7 U 2 V j d G l v b j E v V G F i b G U w M D I g K F B h Z 2 U g N C 0 3 K S 9 B d X R v U m V t b 3 Z l Z E N v b H V t b n M x L n s l I F B h c 3 N c b i M z M C w 4 f S Z x d W 9 0 O y w m c X V v d D t T Z W N 0 a W 9 u M S 9 U Y W J s Z T A w M i A o U G F n Z S A 0 L T c p L 0 F 1 d G 9 S Z W 1 v d m V k Q 2 9 s d W 1 u c z E u e y U g U G F z c 1 x u I z Y w L D l 9 J n F 1 b 3 Q 7 L C Z x d W 9 0 O 1 N l Y 3 R p b 2 4 x L 1 R h Y m x l M D A y I C h Q Y W d l I D Q t N y k v Q X V 0 b 1 J l b W 9 2 Z W R D b 2 x 1 b W 5 z M S 5 7 M S B Z Z W F y X G 5 D b 3 J y Z W N 0 a W 9 u X G 5 G Y W N 0 b 3 I s M T B 9 J n F 1 b 3 Q 7 L C Z x d W 9 0 O 1 N l Y 3 R p b 2 4 x L 1 R h Y m x l M D A y I C h Q Y W d l I D Q t N y k v Q X V 0 b 1 J l b W 9 2 Z W R D b 2 x 1 b W 5 z M S 5 7 N C B Z Z W F y X G 5 D b 3 J y Z W N 0 a W 9 u X G 5 G Y W N 0 b 3 I s M T F 9 J n F 1 b 3 Q 7 L C Z x d W 9 0 O 1 N l Y 3 R p b 2 4 x L 1 R h Y m x l M D A y I C h Q Y W d l I D Q t N y k v Q X V 0 b 1 J l b W 9 2 Z W R D b 2 x 1 b W 5 z M S 5 7 X H U w M D N l I C M 4 L D E y f S Z x d W 9 0 O y w m c X V v d D t T Z W N 0 a W 9 u M S 9 U Y W J s Z T A w M i A o U G F n Z S A 0 L T c p L 0 F 1 d G 9 S Z W 1 v d m V k Q 2 9 s d W 1 u c z E u e y M 4 I F x 1 M D A z Z W x p b W V c d T A w M 2 M g I z M w L D E z f S Z x d W 9 0 O y w m c X V v d D t T Z W N 0 a W 9 u M S 9 U Y W J s Z T A w M i A o U G F n Z S A 0 L T c p L 0 F 1 d G 9 S Z W 1 v d m V k Q 2 9 s d W 1 u c z E u e y M z M F x 1 M D A z Z S B s a W 1 l I F x 1 M D A z Y y A j N j A s M T R 9 J n F 1 b 3 Q 7 L C Z x d W 9 0 O 1 N l Y 3 R p b 2 4 x L 1 R h Y m x l M D A y I C h Q Y W d l I D Q t N y k v Q X V 0 b 1 J l b W 9 2 Z W R D b 2 x 1 b W 5 z M S 5 7 X H U w M D N j I z Y w L D E 1 f S Z x d W 9 0 O y w m c X V v d D t T Z W N 0 a W 9 u M S 9 U Y W J s Z T A w M i A o U G F n Z S A 0 L T c p L 0 F 1 d G 9 S Z W 1 v d m V k Q 2 9 s d W 1 u c z E u e 1 R G R V Y s M T Z 9 J n F 1 b 3 Q 7 L C Z x d W 9 0 O 1 N l Y 3 R p b 2 4 x L 1 R h Y m x l M D A y I C h Q Y W d l I D Q t N y k v Q X V 0 b 1 J l b W 9 2 Z W R D b 2 x 1 b W 5 z M S 5 7 U k 5 W L D E 3 f S Z x d W 9 0 O y w m c X V v d D t T Z W N 0 a W 9 u M S 9 U Y W J s Z T A w M i A o U G F n Z S A 0 L T c p L 0 F 1 d G 9 S Z W 1 v d m V k Q 2 9 s d W 1 u c z E u e 0 9 Z Q V I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l c n M g Y n k g Q 2 9 1 b n R 5 J n F 1 b 3 Q 7 L C Z x d W 9 0 O 0 l E T 1 R c b l B y b 2 R 1 Y 2 V y X G 5 O d W 1 i Z X I m c X V v d D s s J n F 1 b 3 Q 7 Q W R k c m V z c y B X a G V y Z V x u U 3 R v Y 2 t w a W x l I G l z I E x v Y 2 F 0 Z W Q m c X V v d D s s J n F 1 b 3 Q 7 Q 2 l 0 e S B v Z l x u U 3 R v Y 2 t w a W x l J n F 1 b 3 Q 7 L C Z x d W 9 0 O 0 x l Z G d l I E Z v b 3 R h Z 2 V c b k x v Y 2 F 0 a W 9 u J n F 1 b 3 Q 7 L C Z x d W 9 0 O y V N Z y Z x d W 9 0 O y w m c X V v d D t D Q 0 U m c X V v d D s s J n F 1 b 3 Q 7 J S B Q Y X N z I C M 4 J n F 1 b 3 Q 7 L C Z x d W 9 0 O y U g U G F z c 1 x u I z M w J n F 1 b 3 Q 7 L C Z x d W 9 0 O y U g U G F z c 1 x u I z Y w J n F 1 b 3 Q 7 L C Z x d W 9 0 O z E g W W V h c l x u Q 2 9 y c m V j d G l v b l x u R m F j d G 9 y J n F 1 b 3 Q 7 L C Z x d W 9 0 O z Q g W W V h c l x u Q 2 9 y c m V j d G l v b l x u R m F j d G 9 y J n F 1 b 3 Q 7 L C Z x d W 9 0 O 1 x 1 M D A z Z S A j O C Z x d W 9 0 O y w m c X V v d D s j O C B c d T A w M 2 V s a W 1 l X H U w M D N j I C M z M C Z x d W 9 0 O y w m c X V v d D s j M z B c d T A w M 2 U g b G l t Z S B c d T A w M 2 M g I z Y w J n F 1 b 3 Q 7 L C Z x d W 9 0 O 1 x 1 M D A z Y y M 2 M C Z x d W 9 0 O y w m c X V v d D t U R k V W J n F 1 b 3 Q 7 L C Z x d W 9 0 O 1 J O V i Z x d W 9 0 O y w m c X V v d D t P W U F S J n F 1 b 3 Q 7 X S I g L z 4 8 R W 5 0 c n k g V H l w Z T 0 i R m l s b E N v b H V t b l R 5 c G V z I i B W Y W x 1 Z T 0 i c 0 J n W U d C Z 1 l G Q l F V R k J R Q U Z B Q U F B Q U F B R k J R P T 0 i I C 8 + P E V u d H J 5 I F R 5 c G U 9 I k Z p b G x M Y X N 0 V X B k Y X R l Z C I g V m F s d W U 9 I m Q y M D I z L T A x L T I 4 V D E x O j Q 4 O j U 0 L j M x M T E y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k i I C 8 + P E V u d H J 5 I F R 5 c G U 9 I k F k Z G V k V G 9 E Y X R h T W 9 k Z W w i I F Z h b H V l P S J s M C I g L z 4 8 R W 5 0 c n k g V H l w Z T 0 i U X V l c n l J R C I g V m F s d W U 9 I n M 4 Y j I y Y T Z m Z S 0 3 Z D c y L T R i Z W I t O W Y 0 N S 1 h M W U 3 Z T c y Y z N h Y T k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Q t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Q t N y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0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0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F Q x M T o y M T o y N C 4 z M D E 5 M j E y W i I g L z 4 8 R W 5 0 c n k g V H l w Z T 0 i R m l s b E N v b H V t b l R 5 c G V z I i B W Y W x 1 Z T 0 i c 0 J n W U d C Z 1 l G Q l F V R k J R V U Y i I C 8 + P E V u d H J 5 I F R 5 c G U 9 I k Z p b G x D b 2 x 1 b W 5 O Y W 1 l c y I g V m F s d W U 9 I n N b J n F 1 b 3 Q 7 U H J v Z H V j Z X J z I G J 5 I E N v d W 5 0 e S Z x d W 9 0 O y w m c X V v d D t J R E 9 U X G 5 Q c m 9 k d W N l c l x u T n V t Y m V y J n F 1 b 3 Q 7 L C Z x d W 9 0 O 0 F k Z H J l c 3 M g V 2 h l c m V c b l N 0 b 2 N r c G l s Z S B p c y B M b 2 N h d G V k J n F 1 b 3 Q 7 L C Z x d W 9 0 O 0 N p d H k g b 2 Z c b l N 0 b 2 N r c G l s Z S Z x d W 9 0 O y w m c X V v d D t M Z W R n Z S B G b 2 9 0 Y W d l X G 5 M b 2 N h d G l v b i Z x d W 9 0 O y w m c X V v d D s l T W c m c X V v d D s s J n F 1 b 3 Q 7 Q 0 N F J n F 1 b 3 Q 7 L C Z x d W 9 0 O y U g U G F z c y A j O C Z x d W 9 0 O y w m c X V v d D s l I F B h c 3 N c b i M z M C Z x d W 9 0 O y w m c X V v d D s l I F B h c 3 N c b i M 2 M C Z x d W 9 0 O y w m c X V v d D s x I F l l Y X J c b k N v c n J l Y 3 R p b 2 5 c b k Z h Y 3 R v c i Z x d W 9 0 O y w m c X V v d D s 0 I F l l Y X J c b k N v c n J l Y 3 R p b 2 5 c b k Z h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4 K S 9 B d X R v U m V t b 3 Z l Z E N v b H V t b n M x L n t Q c m 9 k d W N l c n M g Y n k g Q 2 9 1 b n R 5 L D B 9 J n F 1 b 3 Q 7 L C Z x d W 9 0 O 1 N l Y 3 R p b 2 4 x L 1 R h Y m x l M D A z I C h Q Y W d l I D g p L 0 F 1 d G 9 S Z W 1 v d m V k Q 2 9 s d W 1 u c z E u e 0 l E T 1 R c b l B y b 2 R 1 Y 2 V y X G 5 O d W 1 i Z X I s M X 0 m c X V v d D s s J n F 1 b 3 Q 7 U 2 V j d G l v b j E v V G F i b G U w M D M g K F B h Z 2 U g O C k v Q X V 0 b 1 J l b W 9 2 Z W R D b 2 x 1 b W 5 z M S 5 7 Q W R k c m V z c y B X a G V y Z V x u U 3 R v Y 2 t w a W x l I G l z I E x v Y 2 F 0 Z W Q s M n 0 m c X V v d D s s J n F 1 b 3 Q 7 U 2 V j d G l v b j E v V G F i b G U w M D M g K F B h Z 2 U g O C k v Q X V 0 b 1 J l b W 9 2 Z W R D b 2 x 1 b W 5 z M S 5 7 Q 2 l 0 e S B v Z l x u U 3 R v Y 2 t w a W x l L D N 9 J n F 1 b 3 Q 7 L C Z x d W 9 0 O 1 N l Y 3 R p b 2 4 x L 1 R h Y m x l M D A z I C h Q Y W d l I D g p L 0 F 1 d G 9 S Z W 1 v d m V k Q 2 9 s d W 1 u c z E u e 0 x l Z G d l I E Z v b 3 R h Z 2 V c b k x v Y 2 F 0 a W 9 u L D R 9 J n F 1 b 3 Q 7 L C Z x d W 9 0 O 1 N l Y 3 R p b 2 4 x L 1 R h Y m x l M D A z I C h Q Y W d l I D g p L 0 F 1 d G 9 S Z W 1 v d m V k Q 2 9 s d W 1 u c z E u e y V N Z y w 1 f S Z x d W 9 0 O y w m c X V v d D t T Z W N 0 a W 9 u M S 9 U Y W J s Z T A w M y A o U G F n Z S A 4 K S 9 B d X R v U m V t b 3 Z l Z E N v b H V t b n M x L n t D Q 0 U s N n 0 m c X V v d D s s J n F 1 b 3 Q 7 U 2 V j d G l v b j E v V G F i b G U w M D M g K F B h Z 2 U g O C k v Q X V 0 b 1 J l b W 9 2 Z W R D b 2 x 1 b W 5 z M S 5 7 J S B Q Y X N z I C M 4 L D d 9 J n F 1 b 3 Q 7 L C Z x d W 9 0 O 1 N l Y 3 R p b 2 4 x L 1 R h Y m x l M D A z I C h Q Y W d l I D g p L 0 F 1 d G 9 S Z W 1 v d m V k Q 2 9 s d W 1 u c z E u e y U g U G F z c 1 x u I z M w L D h 9 J n F 1 b 3 Q 7 L C Z x d W 9 0 O 1 N l Y 3 R p b 2 4 x L 1 R h Y m x l M D A z I C h Q Y W d l I D g p L 0 F 1 d G 9 S Z W 1 v d m V k Q 2 9 s d W 1 u c z E u e y U g U G F z c 1 x u I z Y w L D l 9 J n F 1 b 3 Q 7 L C Z x d W 9 0 O 1 N l Y 3 R p b 2 4 x L 1 R h Y m x l M D A z I C h Q Y W d l I D g p L 0 F 1 d G 9 S Z W 1 v d m V k Q 2 9 s d W 1 u c z E u e z E g W W V h c l x u Q 2 9 y c m V j d G l v b l x u R m F j d G 9 y L D E w f S Z x d W 9 0 O y w m c X V v d D t T Z W N 0 a W 9 u M S 9 U Y W J s Z T A w M y A o U G F n Z S A 4 K S 9 B d X R v U m V t b 3 Z l Z E N v b H V t b n M x L n s 0 I F l l Y X J c b k N v c n J l Y 3 R p b 2 5 c b k Z h Y 3 R v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z I C h Q Y W d l I D g p L 0 F 1 d G 9 S Z W 1 v d m V k Q 2 9 s d W 1 u c z E u e 1 B y b 2 R 1 Y 2 V y c y B i e S B D b 3 V u d H k s M H 0 m c X V v d D s s J n F 1 b 3 Q 7 U 2 V j d G l v b j E v V G F i b G U w M D M g K F B h Z 2 U g O C k v Q X V 0 b 1 J l b W 9 2 Z W R D b 2 x 1 b W 5 z M S 5 7 S U R P V F x u U H J v Z H V j Z X J c b k 5 1 b W J l c i w x f S Z x d W 9 0 O y w m c X V v d D t T Z W N 0 a W 9 u M S 9 U Y W J s Z T A w M y A o U G F n Z S A 4 K S 9 B d X R v U m V t b 3 Z l Z E N v b H V t b n M x L n t B Z G R y Z X N z I F d o Z X J l X G 5 T d G 9 j a 3 B p b G U g a X M g T G 9 j Y X R l Z C w y f S Z x d W 9 0 O y w m c X V v d D t T Z W N 0 a W 9 u M S 9 U Y W J s Z T A w M y A o U G F n Z S A 4 K S 9 B d X R v U m V t b 3 Z l Z E N v b H V t b n M x L n t D a X R 5 I G 9 m X G 5 T d G 9 j a 3 B p b G U s M 3 0 m c X V v d D s s J n F 1 b 3 Q 7 U 2 V j d G l v b j E v V G F i b G U w M D M g K F B h Z 2 U g O C k v Q X V 0 b 1 J l b W 9 2 Z W R D b 2 x 1 b W 5 z M S 5 7 T G V k Z 2 U g R m 9 v d G F n Z V x u T G 9 j Y X R p b 2 4 s N H 0 m c X V v d D s s J n F 1 b 3 Q 7 U 2 V j d G l v b j E v V G F i b G U w M D M g K F B h Z 2 U g O C k v Q X V 0 b 1 J l b W 9 2 Z W R D b 2 x 1 b W 5 z M S 5 7 J U 1 n L D V 9 J n F 1 b 3 Q 7 L C Z x d W 9 0 O 1 N l Y 3 R p b 2 4 x L 1 R h Y m x l M D A z I C h Q Y W d l I D g p L 0 F 1 d G 9 S Z W 1 v d m V k Q 2 9 s d W 1 u c z E u e 0 N D R S w 2 f S Z x d W 9 0 O y w m c X V v d D t T Z W N 0 a W 9 u M S 9 U Y W J s Z T A w M y A o U G F n Z S A 4 K S 9 B d X R v U m V t b 3 Z l Z E N v b H V t b n M x L n s l I F B h c 3 M g I z g s N 3 0 m c X V v d D s s J n F 1 b 3 Q 7 U 2 V j d G l v b j E v V G F i b G U w M D M g K F B h Z 2 U g O C k v Q X V 0 b 1 J l b W 9 2 Z W R D b 2 x 1 b W 5 z M S 5 7 J S B Q Y X N z X G 4 j M z A s O H 0 m c X V v d D s s J n F 1 b 3 Q 7 U 2 V j d G l v b j E v V G F i b G U w M D M g K F B h Z 2 U g O C k v Q X V 0 b 1 J l b W 9 2 Z W R D b 2 x 1 b W 5 z M S 5 7 J S B Q Y X N z X G 4 j N j A s O X 0 m c X V v d D s s J n F 1 b 3 Q 7 U 2 V j d G l v b j E v V G F i b G U w M D M g K F B h Z 2 U g O C k v Q X V 0 b 1 J l b W 9 2 Z W R D b 2 x 1 b W 5 z M S 5 7 M S B Z Z W F y X G 5 D b 3 J y Z W N 0 a W 9 u X G 5 G Y W N 0 b 3 I s M T B 9 J n F 1 b 3 Q 7 L C Z x d W 9 0 O 1 N l Y 3 R p b 2 4 x L 1 R h Y m x l M D A z I C h Q Y W d l I D g p L 0 F 1 d G 9 S Z W 1 v d m V k Q 2 9 s d W 1 u c z E u e z Q g W W V h c l x u Q 2 9 y c m V j d G l v b l x u R m F j d G 9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4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O S 0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R f X 1 B h Z 2 V f O V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F Q x M T o y M T o y N y 4 4 N z c 5 N z Q 5 W i I g L z 4 8 R W 5 0 c n k g V H l w Z T 0 i R m l s b E N v b H V t b l R 5 c G V z I i B W Y W x 1 Z T 0 i c 0 J n W U d C Z 1 l G Q l F V R k J R V U Y i I C 8 + P E V u d H J 5 I F R 5 c G U 9 I k Z p b G x D b 2 x 1 b W 5 O Y W 1 l c y I g V m F s d W U 9 I n N b J n F 1 b 3 Q 7 U H J v Z H V j Z X J z I G J 5 I E N v d W 5 0 e S Z x d W 9 0 O y w m c X V v d D t J R E 9 U X G 5 Q c m 9 k d W N l c l x u T n V t Y m V y J n F 1 b 3 Q 7 L C Z x d W 9 0 O 0 F k Z H J l c 3 M g V 2 h l c m V c b l N 0 b 2 N r c G l s Z S B p c y B M b 2 N h d G V k J n F 1 b 3 Q 7 L C Z x d W 9 0 O 0 N p d H k g b 2 Z c b l N 0 b 2 N r c G l s Z S Z x d W 9 0 O y w m c X V v d D t M Z W R n Z S B G b 2 9 0 Y W d l X G 5 M b 2 N h d G l v b i Z x d W 9 0 O y w m c X V v d D s l T W c m c X V v d D s s J n F 1 b 3 Q 7 Q 0 N F J n F 1 b 3 Q 7 L C Z x d W 9 0 O y U g U G F z c y A j O C Z x d W 9 0 O y w m c X V v d D s l I F B h c 3 N c b i M z M C Z x d W 9 0 O y w m c X V v d D s l I F B h c 3 N c b i M 2 M C Z x d W 9 0 O y w m c X V v d D s x I F l l Y X J c b k N v c n J l Y 3 R p b 2 5 c b k Z h Y 3 R v c i Z x d W 9 0 O y w m c X V v d D s 0 I F l l Y X J c b k N v c n J l Y 3 R p b 2 5 c b k Z h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5 L T E y K S 9 B d X R v U m V t b 3 Z l Z E N v b H V t b n M x L n t Q c m 9 k d W N l c n M g Y n k g Q 2 9 1 b n R 5 L D B 9 J n F 1 b 3 Q 7 L C Z x d W 9 0 O 1 N l Y 3 R p b 2 4 x L 1 R h Y m x l M D A 0 I C h Q Y W d l I D k t M T I p L 0 F 1 d G 9 S Z W 1 v d m V k Q 2 9 s d W 1 u c z E u e 0 l E T 1 R c b l B y b 2 R 1 Y 2 V y X G 5 O d W 1 i Z X I s M X 0 m c X V v d D s s J n F 1 b 3 Q 7 U 2 V j d G l v b j E v V G F i b G U w M D Q g K F B h Z 2 U g O S 0 x M i k v Q X V 0 b 1 J l b W 9 2 Z W R D b 2 x 1 b W 5 z M S 5 7 Q W R k c m V z c y B X a G V y Z V x u U 3 R v Y 2 t w a W x l I G l z I E x v Y 2 F 0 Z W Q s M n 0 m c X V v d D s s J n F 1 b 3 Q 7 U 2 V j d G l v b j E v V G F i b G U w M D Q g K F B h Z 2 U g O S 0 x M i k v Q X V 0 b 1 J l b W 9 2 Z W R D b 2 x 1 b W 5 z M S 5 7 Q 2 l 0 e S B v Z l x u U 3 R v Y 2 t w a W x l L D N 9 J n F 1 b 3 Q 7 L C Z x d W 9 0 O 1 N l Y 3 R p b 2 4 x L 1 R h Y m x l M D A 0 I C h Q Y W d l I D k t M T I p L 0 F 1 d G 9 S Z W 1 v d m V k Q 2 9 s d W 1 u c z E u e 0 x l Z G d l I E Z v b 3 R h Z 2 V c b k x v Y 2 F 0 a W 9 u L D R 9 J n F 1 b 3 Q 7 L C Z x d W 9 0 O 1 N l Y 3 R p b 2 4 x L 1 R h Y m x l M D A 0 I C h Q Y W d l I D k t M T I p L 0 F 1 d G 9 S Z W 1 v d m V k Q 2 9 s d W 1 u c z E u e y V N Z y w 1 f S Z x d W 9 0 O y w m c X V v d D t T Z W N 0 a W 9 u M S 9 U Y W J s Z T A w N C A o U G F n Z S A 5 L T E y K S 9 B d X R v U m V t b 3 Z l Z E N v b H V t b n M x L n t D Q 0 U s N n 0 m c X V v d D s s J n F 1 b 3 Q 7 U 2 V j d G l v b j E v V G F i b G U w M D Q g K F B h Z 2 U g O S 0 x M i k v Q X V 0 b 1 J l b W 9 2 Z W R D b 2 x 1 b W 5 z M S 5 7 J S B Q Y X N z I C M 4 L D d 9 J n F 1 b 3 Q 7 L C Z x d W 9 0 O 1 N l Y 3 R p b 2 4 x L 1 R h Y m x l M D A 0 I C h Q Y W d l I D k t M T I p L 0 F 1 d G 9 S Z W 1 v d m V k Q 2 9 s d W 1 u c z E u e y U g U G F z c 1 x u I z M w L D h 9 J n F 1 b 3 Q 7 L C Z x d W 9 0 O 1 N l Y 3 R p b 2 4 x L 1 R h Y m x l M D A 0 I C h Q Y W d l I D k t M T I p L 0 F 1 d G 9 S Z W 1 v d m V k Q 2 9 s d W 1 u c z E u e y U g U G F z c 1 x u I z Y w L D l 9 J n F 1 b 3 Q 7 L C Z x d W 9 0 O 1 N l Y 3 R p b 2 4 x L 1 R h Y m x l M D A 0 I C h Q Y W d l I D k t M T I p L 0 F 1 d G 9 S Z W 1 v d m V k Q 2 9 s d W 1 u c z E u e z E g W W V h c l x u Q 2 9 y c m V j d G l v b l x u R m F j d G 9 y L D E w f S Z x d W 9 0 O y w m c X V v d D t T Z W N 0 a W 9 u M S 9 U Y W J s Z T A w N C A o U G F n Z S A 5 L T E y K S 9 B d X R v U m V t b 3 Z l Z E N v b H V t b n M x L n s 0 I F l l Y X J c b k N v c n J l Y 3 R p b 2 5 c b k Z h Y 3 R v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h Y m x l M D A 0 I C h Q Y W d l I D k t M T I p L 0 F 1 d G 9 S Z W 1 v d m V k Q 2 9 s d W 1 u c z E u e 1 B y b 2 R 1 Y 2 V y c y B i e S B D b 3 V u d H k s M H 0 m c X V v d D s s J n F 1 b 3 Q 7 U 2 V j d G l v b j E v V G F i b G U w M D Q g K F B h Z 2 U g O S 0 x M i k v Q X V 0 b 1 J l b W 9 2 Z W R D b 2 x 1 b W 5 z M S 5 7 S U R P V F x u U H J v Z H V j Z X J c b k 5 1 b W J l c i w x f S Z x d W 9 0 O y w m c X V v d D t T Z W N 0 a W 9 u M S 9 U Y W J s Z T A w N C A o U G F n Z S A 5 L T E y K S 9 B d X R v U m V t b 3 Z l Z E N v b H V t b n M x L n t B Z G R y Z X N z I F d o Z X J l X G 5 T d G 9 j a 3 B p b G U g a X M g T G 9 j Y X R l Z C w y f S Z x d W 9 0 O y w m c X V v d D t T Z W N 0 a W 9 u M S 9 U Y W J s Z T A w N C A o U G F n Z S A 5 L T E y K S 9 B d X R v U m V t b 3 Z l Z E N v b H V t b n M x L n t D a X R 5 I G 9 m X G 5 T d G 9 j a 3 B p b G U s M 3 0 m c X V v d D s s J n F 1 b 3 Q 7 U 2 V j d G l v b j E v V G F i b G U w M D Q g K F B h Z 2 U g O S 0 x M i k v Q X V 0 b 1 J l b W 9 2 Z W R D b 2 x 1 b W 5 z M S 5 7 T G V k Z 2 U g R m 9 v d G F n Z V x u T G 9 j Y X R p b 2 4 s N H 0 m c X V v d D s s J n F 1 b 3 Q 7 U 2 V j d G l v b j E v V G F i b G U w M D Q g K F B h Z 2 U g O S 0 x M i k v Q X V 0 b 1 J l b W 9 2 Z W R D b 2 x 1 b W 5 z M S 5 7 J U 1 n L D V 9 J n F 1 b 3 Q 7 L C Z x d W 9 0 O 1 N l Y 3 R p b 2 4 x L 1 R h Y m x l M D A 0 I C h Q Y W d l I D k t M T I p L 0 F 1 d G 9 S Z W 1 v d m V k Q 2 9 s d W 1 u c z E u e 0 N D R S w 2 f S Z x d W 9 0 O y w m c X V v d D t T Z W N 0 a W 9 u M S 9 U Y W J s Z T A w N C A o U G F n Z S A 5 L T E y K S 9 B d X R v U m V t b 3 Z l Z E N v b H V t b n M x L n s l I F B h c 3 M g I z g s N 3 0 m c X V v d D s s J n F 1 b 3 Q 7 U 2 V j d G l v b j E v V G F i b G U w M D Q g K F B h Z 2 U g O S 0 x M i k v Q X V 0 b 1 J l b W 9 2 Z W R D b 2 x 1 b W 5 z M S 5 7 J S B Q Y X N z X G 4 j M z A s O H 0 m c X V v d D s s J n F 1 b 3 Q 7 U 2 V j d G l v b j E v V G F i b G U w M D Q g K F B h Z 2 U g O S 0 x M i k v Q X V 0 b 1 J l b W 9 2 Z W R D b 2 x 1 b W 5 z M S 5 7 J S B Q Y X N z X G 4 j N j A s O X 0 m c X V v d D s s J n F 1 b 3 Q 7 U 2 V j d G l v b j E v V G F i b G U w M D Q g K F B h Z 2 U g O S 0 x M i k v Q X V 0 b 1 J l b W 9 2 Z W R D b 2 x 1 b W 5 z M S 5 7 M S B Z Z W F y X G 5 D b 3 J y Z W N 0 a W 9 u X G 5 G Y W N 0 b 3 I s M T B 9 J n F 1 b 3 Q 7 L C Z x d W 9 0 O 1 N l Y 3 R p b 2 4 x L 1 R h Y m x l M D A 0 I C h Q Y W d l I D k t M T I p L 0 F 1 d G 9 S Z W 1 v d m V k Q 2 9 s d W 1 u c z E u e z Q g W W V h c l x u Q 2 9 y c m V j d G l v b l x u R m F j d G 9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Q l M j A o U G F n Z S U y M D k t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5 L T E y K S 9 U Y W J s Z T A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5 L T E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O S 0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T M t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1 X 1 9 Q Y W d l X z E z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4 V D E x O j I x O j I 3 L j k y M z k 0 N T h a I i A v P j x F b n R y e S B U e X B l P S J G a W x s Q 2 9 s d W 1 u V H l w Z X M i I F Z h b H V l P S J z Q m d Z R 0 J n W U Z C U V V G Q l F V R i I g L z 4 8 R W 5 0 c n k g V H l w Z T 0 i R m l s b E N v b H V t b k 5 h b W V z I i B W Y W x 1 Z T 0 i c 1 s m c X V v d D t Q c m 9 k d W N l c n M g Y n k g Q 2 9 1 b n R 5 J n F 1 b 3 Q 7 L C Z x d W 9 0 O 0 l E T 1 R c b l B y b 2 R 1 Y 2 V y X G 5 O d W 1 i Z X I m c X V v d D s s J n F 1 b 3 Q 7 Q W R k c m V z c y B X a G V y Z V x u U 3 R v Y 2 t w a W x l I G l z I E x v Y 2 F 0 Z W Q m c X V v d D s s J n F 1 b 3 Q 7 Q 2 l 0 e S B v Z l x u U 3 R v Y 2 t w a W x l J n F 1 b 3 Q 7 L C Z x d W 9 0 O 0 x l Z G d l I E Z v b 3 R h Z 2 V c b k x v Y 2 F 0 a W 9 u J n F 1 b 3 Q 7 L C Z x d W 9 0 O y V N Z y Z x d W 9 0 O y w m c X V v d D t D Q 0 U m c X V v d D s s J n F 1 b 3 Q 7 J S B Q Y X N z I C M 4 J n F 1 b 3 Q 7 L C Z x d W 9 0 O y U g U G F z c 1 x u I z M w J n F 1 b 3 Q 7 L C Z x d W 9 0 O y U g U G F z c 1 x u I z Y w J n F 1 b 3 Q 7 L C Z x d W 9 0 O z E g W W V h c l x u Q 2 9 y c m V j d G l v b l x u R m F j d G 9 y J n F 1 b 3 Q 7 L C Z x d W 9 0 O z Q g W W V h c l x u Q 2 9 y c m V j d G l v b l x u R m F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E z L T E 0 K S 9 B d X R v U m V t b 3 Z l Z E N v b H V t b n M x L n t Q c m 9 k d W N l c n M g Y n k g Q 2 9 1 b n R 5 L D B 9 J n F 1 b 3 Q 7 L C Z x d W 9 0 O 1 N l Y 3 R p b 2 4 x L 1 R h Y m x l M D A 1 I C h Q Y W d l I D E z L T E 0 K S 9 B d X R v U m V t b 3 Z l Z E N v b H V t b n M x L n t J R E 9 U X G 5 Q c m 9 k d W N l c l x u T n V t Y m V y L D F 9 J n F 1 b 3 Q 7 L C Z x d W 9 0 O 1 N l Y 3 R p b 2 4 x L 1 R h Y m x l M D A 1 I C h Q Y W d l I D E z L T E 0 K S 9 B d X R v U m V t b 3 Z l Z E N v b H V t b n M x L n t B Z G R y Z X N z I F d o Z X J l X G 5 T d G 9 j a 3 B p b G U g a X M g T G 9 j Y X R l Z C w y f S Z x d W 9 0 O y w m c X V v d D t T Z W N 0 a W 9 u M S 9 U Y W J s Z T A w N S A o U G F n Z S A x M y 0 x N C k v Q X V 0 b 1 J l b W 9 2 Z W R D b 2 x 1 b W 5 z M S 5 7 Q 2 l 0 e S B v Z l x u U 3 R v Y 2 t w a W x l L D N 9 J n F 1 b 3 Q 7 L C Z x d W 9 0 O 1 N l Y 3 R p b 2 4 x L 1 R h Y m x l M D A 1 I C h Q Y W d l I D E z L T E 0 K S 9 B d X R v U m V t b 3 Z l Z E N v b H V t b n M x L n t M Z W R n Z S B G b 2 9 0 Y W d l X G 5 M b 2 N h d G l v b i w 0 f S Z x d W 9 0 O y w m c X V v d D t T Z W N 0 a W 9 u M S 9 U Y W J s Z T A w N S A o U G F n Z S A x M y 0 x N C k v Q X V 0 b 1 J l b W 9 2 Z W R D b 2 x 1 b W 5 z M S 5 7 J U 1 n L D V 9 J n F 1 b 3 Q 7 L C Z x d W 9 0 O 1 N l Y 3 R p b 2 4 x L 1 R h Y m x l M D A 1 I C h Q Y W d l I D E z L T E 0 K S 9 B d X R v U m V t b 3 Z l Z E N v b H V t b n M x L n t D Q 0 U s N n 0 m c X V v d D s s J n F 1 b 3 Q 7 U 2 V j d G l v b j E v V G F i b G U w M D U g K F B h Z 2 U g M T M t M T Q p L 0 F 1 d G 9 S Z W 1 v d m V k Q 2 9 s d W 1 u c z E u e y U g U G F z c y A j O C w 3 f S Z x d W 9 0 O y w m c X V v d D t T Z W N 0 a W 9 u M S 9 U Y W J s Z T A w N S A o U G F n Z S A x M y 0 x N C k v Q X V 0 b 1 J l b W 9 2 Z W R D b 2 x 1 b W 5 z M S 5 7 J S B Q Y X N z X G 4 j M z A s O H 0 m c X V v d D s s J n F 1 b 3 Q 7 U 2 V j d G l v b j E v V G F i b G U w M D U g K F B h Z 2 U g M T M t M T Q p L 0 F 1 d G 9 S Z W 1 v d m V k Q 2 9 s d W 1 u c z E u e y U g U G F z c 1 x u I z Y w L D l 9 J n F 1 b 3 Q 7 L C Z x d W 9 0 O 1 N l Y 3 R p b 2 4 x L 1 R h Y m x l M D A 1 I C h Q Y W d l I D E z L T E 0 K S 9 B d X R v U m V t b 3 Z l Z E N v b H V t b n M x L n s x I F l l Y X J c b k N v c n J l Y 3 R p b 2 5 c b k Z h Y 3 R v c i w x M H 0 m c X V v d D s s J n F 1 b 3 Q 7 U 2 V j d G l v b j E v V G F i b G U w M D U g K F B h Z 2 U g M T M t M T Q p L 0 F 1 d G 9 S Z W 1 v d m V k Q 2 9 s d W 1 u c z E u e z Q g W W V h c l x u Q 2 9 y c m V j d G l v b l x u R m F j d G 9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U g K F B h Z 2 U g M T M t M T Q p L 0 F 1 d G 9 S Z W 1 v d m V k Q 2 9 s d W 1 u c z E u e 1 B y b 2 R 1 Y 2 V y c y B i e S B D b 3 V u d H k s M H 0 m c X V v d D s s J n F 1 b 3 Q 7 U 2 V j d G l v b j E v V G F i b G U w M D U g K F B h Z 2 U g M T M t M T Q p L 0 F 1 d G 9 S Z W 1 v d m V k Q 2 9 s d W 1 u c z E u e 0 l E T 1 R c b l B y b 2 R 1 Y 2 V y X G 5 O d W 1 i Z X I s M X 0 m c X V v d D s s J n F 1 b 3 Q 7 U 2 V j d G l v b j E v V G F i b G U w M D U g K F B h Z 2 U g M T M t M T Q p L 0 F 1 d G 9 S Z W 1 v d m V k Q 2 9 s d W 1 u c z E u e 0 F k Z H J l c 3 M g V 2 h l c m V c b l N 0 b 2 N r c G l s Z S B p c y B M b 2 N h d G V k L D J 9 J n F 1 b 3 Q 7 L C Z x d W 9 0 O 1 N l Y 3 R p b 2 4 x L 1 R h Y m x l M D A 1 I C h Q Y W d l I D E z L T E 0 K S 9 B d X R v U m V t b 3 Z l Z E N v b H V t b n M x L n t D a X R 5 I G 9 m X G 5 T d G 9 j a 3 B p b G U s M 3 0 m c X V v d D s s J n F 1 b 3 Q 7 U 2 V j d G l v b j E v V G F i b G U w M D U g K F B h Z 2 U g M T M t M T Q p L 0 F 1 d G 9 S Z W 1 v d m V k Q 2 9 s d W 1 u c z E u e 0 x l Z G d l I E Z v b 3 R h Z 2 V c b k x v Y 2 F 0 a W 9 u L D R 9 J n F 1 b 3 Q 7 L C Z x d W 9 0 O 1 N l Y 3 R p b 2 4 x L 1 R h Y m x l M D A 1 I C h Q Y W d l I D E z L T E 0 K S 9 B d X R v U m V t b 3 Z l Z E N v b H V t b n M x L n s l T W c s N X 0 m c X V v d D s s J n F 1 b 3 Q 7 U 2 V j d G l v b j E v V G F i b G U w M D U g K F B h Z 2 U g M T M t M T Q p L 0 F 1 d G 9 S Z W 1 v d m V k Q 2 9 s d W 1 u c z E u e 0 N D R S w 2 f S Z x d W 9 0 O y w m c X V v d D t T Z W N 0 a W 9 u M S 9 U Y W J s Z T A w N S A o U G F n Z S A x M y 0 x N C k v Q X V 0 b 1 J l b W 9 2 Z W R D b 2 x 1 b W 5 z M S 5 7 J S B Q Y X N z I C M 4 L D d 9 J n F 1 b 3 Q 7 L C Z x d W 9 0 O 1 N l Y 3 R p b 2 4 x L 1 R h Y m x l M D A 1 I C h Q Y W d l I D E z L T E 0 K S 9 B d X R v U m V t b 3 Z l Z E N v b H V t b n M x L n s l I F B h c 3 N c b i M z M C w 4 f S Z x d W 9 0 O y w m c X V v d D t T Z W N 0 a W 9 u M S 9 U Y W J s Z T A w N S A o U G F n Z S A x M y 0 x N C k v Q X V 0 b 1 J l b W 9 2 Z W R D b 2 x 1 b W 5 z M S 5 7 J S B Q Y X N z X G 4 j N j A s O X 0 m c X V v d D s s J n F 1 b 3 Q 7 U 2 V j d G l v b j E v V G F i b G U w M D U g K F B h Z 2 U g M T M t M T Q p L 0 F 1 d G 9 S Z W 1 v d m V k Q 2 9 s d W 1 u c z E u e z E g W W V h c l x u Q 2 9 y c m V j d G l v b l x u R m F j d G 9 y L D E w f S Z x d W 9 0 O y w m c X V v d D t T Z W N 0 a W 9 u M S 9 U Y W J s Z T A w N S A o U G F n Z S A x M y 0 x N C k v Q X V 0 b 1 J l b W 9 2 Z W R D b 2 x 1 b W 5 z M S 5 7 N C B Z Z W F y X G 5 D b 3 J y Z W N 0 a W 9 u X G 5 G Y W N 0 b 3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M T M t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x M y 0 x N C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T M t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x M y 0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0 3 K S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Q t N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Q t N y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0 3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0 3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0 L T c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0 L T c p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0 L T c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0 L T c p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0 L T c p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0 3 K S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0 3 K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0 3 K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0 3 K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0 3 K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Q t N y k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0 3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O F Q x M j o w M T o y N S 4 2 M T A 4 N D M 4 W i I g L z 4 8 R W 5 0 c n k g V H l w Z T 0 i R m l s b E N v b H V t b l R 5 c G V z I i B W Y W x 1 Z T 0 i c 0 J n W U d C Z 1 l G Q l F V R k J R Q U Z B Q U F B Q U F B R k J R P T 0 i I C 8 + P E V u d H J 5 I F R 5 c G U 9 I k Z p b G x D b 2 x 1 b W 5 O Y W 1 l c y I g V m F s d W U 9 I n N b J n F 1 b 3 Q 7 U H J v Z H V j Z X J z I G J 5 I E N v d W 5 0 e S Z x d W 9 0 O y w m c X V v d D t J R E 9 U X G 5 Q c m 9 k d W N l c l x u T n V t Y m V y J n F 1 b 3 Q 7 L C Z x d W 9 0 O 0 F k Z H J l c 3 M g V 2 h l c m V c b l N 0 b 2 N r c G l s Z S B p c y B M b 2 N h d G V k J n F 1 b 3 Q 7 L C Z x d W 9 0 O 0 N p d H k g b 2 Z c b l N 0 b 2 N r c G l s Z S Z x d W 9 0 O y w m c X V v d D t M Z W R n Z S B G b 2 9 0 Y W d l X G 5 M b 2 N h d G l v b i Z x d W 9 0 O y w m c X V v d D s l T W c m c X V v d D s s J n F 1 b 3 Q 7 Q 0 N F J n F 1 b 3 Q 7 L C Z x d W 9 0 O y U g U G F z c y A j O C Z x d W 9 0 O y w m c X V v d D s l I F B h c 3 N c b i M z M C Z x d W 9 0 O y w m c X V v d D s l I F B h c 3 N c b i M 2 M C Z x d W 9 0 O y w m c X V v d D s x I F l l Y X J c b k N v c n J l Y 3 R p b 2 5 c b k Z h Y 3 R v c i Z x d W 9 0 O y w m c X V v d D s 0 I F l l Y X J c b k N v c n J l Y 3 R p b 2 5 c b k Z h Y 3 R v c i Z x d W 9 0 O y w m c X V v d D t c d T A w M 2 U g I z g m c X V v d D s s J n F 1 b 3 Q 7 I z g g X H U w M D N l b G l t Z V x 1 M D A z Y y A j M z A m c X V v d D s s J n F 1 b 3 Q 7 I z M w X H U w M D N l I G x p b W U g X H U w M D N j I C M 2 M C Z x d W 9 0 O y w m c X V v d D t c d T A w M 2 M j N j A m c X V v d D s s J n F 1 b 3 Q 7 V E Z F V i Z x d W 9 0 O y w m c X V v d D t S T l Y m c X V v d D s s J n F 1 b 3 Q 7 T 1 l B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1 B y b 2 R 1 Y 2 V y c y B i e S B D b 3 V u d H k s M H 0 m c X V v d D s s J n F 1 b 3 Q 7 U 2 V j d G l v b j E v R G F 0 Y S 9 B d X R v U m V t b 3 Z l Z E N v b H V t b n M x L n t J R E 9 U X G 5 Q c m 9 k d W N l c l x u T n V t Y m V y L D F 9 J n F 1 b 3 Q 7 L C Z x d W 9 0 O 1 N l Y 3 R p b 2 4 x L 0 R h d G E v Q X V 0 b 1 J l b W 9 2 Z W R D b 2 x 1 b W 5 z M S 5 7 Q W R k c m V z c y B X a G V y Z V x u U 3 R v Y 2 t w a W x l I G l z I E x v Y 2 F 0 Z W Q s M n 0 m c X V v d D s s J n F 1 b 3 Q 7 U 2 V j d G l v b j E v R G F 0 Y S 9 B d X R v U m V t b 3 Z l Z E N v b H V t b n M x L n t D a X R 5 I G 9 m X G 5 T d G 9 j a 3 B p b G U s M 3 0 m c X V v d D s s J n F 1 b 3 Q 7 U 2 V j d G l v b j E v R G F 0 Y S 9 B d X R v U m V t b 3 Z l Z E N v b H V t b n M x L n t M Z W R n Z S B G b 2 9 0 Y W d l X G 5 M b 2 N h d G l v b i w 0 f S Z x d W 9 0 O y w m c X V v d D t T Z W N 0 a W 9 u M S 9 E Y X R h L 0 F 1 d G 9 S Z W 1 v d m V k Q 2 9 s d W 1 u c z E u e y V N Z y w 1 f S Z x d W 9 0 O y w m c X V v d D t T Z W N 0 a W 9 u M S 9 E Y X R h L 0 F 1 d G 9 S Z W 1 v d m V k Q 2 9 s d W 1 u c z E u e 0 N D R S w 2 f S Z x d W 9 0 O y w m c X V v d D t T Z W N 0 a W 9 u M S 9 E Y X R h L 0 F 1 d G 9 S Z W 1 v d m V k Q 2 9 s d W 1 u c z E u e y U g U G F z c y A j O C w 3 f S Z x d W 9 0 O y w m c X V v d D t T Z W N 0 a W 9 u M S 9 E Y X R h L 0 F 1 d G 9 S Z W 1 v d m V k Q 2 9 s d W 1 u c z E u e y U g U G F z c 1 x u I z M w L D h 9 J n F 1 b 3 Q 7 L C Z x d W 9 0 O 1 N l Y 3 R p b 2 4 x L 0 R h d G E v Q X V 0 b 1 J l b W 9 2 Z W R D b 2 x 1 b W 5 z M S 5 7 J S B Q Y X N z X G 4 j N j A s O X 0 m c X V v d D s s J n F 1 b 3 Q 7 U 2 V j d G l v b j E v R G F 0 Y S 9 B d X R v U m V t b 3 Z l Z E N v b H V t b n M x L n s x I F l l Y X J c b k N v c n J l Y 3 R p b 2 5 c b k Z h Y 3 R v c i w x M H 0 m c X V v d D s s J n F 1 b 3 Q 7 U 2 V j d G l v b j E v R G F 0 Y S 9 B d X R v U m V t b 3 Z l Z E N v b H V t b n M x L n s 0 I F l l Y X J c b k N v c n J l Y 3 R p b 2 5 c b k Z h Y 3 R v c i w x M X 0 m c X V v d D s s J n F 1 b 3 Q 7 U 2 V j d G l v b j E v R G F 0 Y S 9 B d X R v U m V t b 3 Z l Z E N v b H V t b n M x L n t c d T A w M 2 U g I z g s M T J 9 J n F 1 b 3 Q 7 L C Z x d W 9 0 O 1 N l Y 3 R p b 2 4 x L 0 R h d G E v Q X V 0 b 1 J l b W 9 2 Z W R D b 2 x 1 b W 5 z M S 5 7 I z g g X H U w M D N l b G l t Z V x 1 M D A z Y y A j M z A s M T N 9 J n F 1 b 3 Q 7 L C Z x d W 9 0 O 1 N l Y 3 R p b 2 4 x L 0 R h d G E v Q X V 0 b 1 J l b W 9 2 Z W R D b 2 x 1 b W 5 z M S 5 7 I z M w X H U w M D N l I G x p b W U g X H U w M D N j I C M 2 M C w x N H 0 m c X V v d D s s J n F 1 b 3 Q 7 U 2 V j d G l v b j E v R G F 0 Y S 9 B d X R v U m V t b 3 Z l Z E N v b H V t b n M x L n t c d T A w M 2 M j N j A s M T V 9 J n F 1 b 3 Q 7 L C Z x d W 9 0 O 1 N l Y 3 R p b 2 4 x L 0 R h d G E v Q X V 0 b 1 J l b W 9 2 Z W R D b 2 x 1 b W 5 z M S 5 7 V E Z F V i w x N n 0 m c X V v d D s s J n F 1 b 3 Q 7 U 2 V j d G l v b j E v R G F 0 Y S 9 B d X R v U m V t b 3 Z l Z E N v b H V t b n M x L n t S T l Y s M T d 9 J n F 1 b 3 Q 7 L C Z x d W 9 0 O 1 N l Y 3 R p b 2 4 x L 0 R h d G E v Q X V 0 b 1 J l b W 9 2 Z W R D b 2 x 1 b W 5 z M S 5 7 T 1 l B U i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h d G E v Q X V 0 b 1 J l b W 9 2 Z W R D b 2 x 1 b W 5 z M S 5 7 U H J v Z H V j Z X J z I G J 5 I E N v d W 5 0 e S w w f S Z x d W 9 0 O y w m c X V v d D t T Z W N 0 a W 9 u M S 9 E Y X R h L 0 F 1 d G 9 S Z W 1 v d m V k Q 2 9 s d W 1 u c z E u e 0 l E T 1 R c b l B y b 2 R 1 Y 2 V y X G 5 O d W 1 i Z X I s M X 0 m c X V v d D s s J n F 1 b 3 Q 7 U 2 V j d G l v b j E v R G F 0 Y S 9 B d X R v U m V t b 3 Z l Z E N v b H V t b n M x L n t B Z G R y Z X N z I F d o Z X J l X G 5 T d G 9 j a 3 B p b G U g a X M g T G 9 j Y X R l Z C w y f S Z x d W 9 0 O y w m c X V v d D t T Z W N 0 a W 9 u M S 9 E Y X R h L 0 F 1 d G 9 S Z W 1 v d m V k Q 2 9 s d W 1 u c z E u e 0 N p d H k g b 2 Z c b l N 0 b 2 N r c G l s Z S w z f S Z x d W 9 0 O y w m c X V v d D t T Z W N 0 a W 9 u M S 9 E Y X R h L 0 F 1 d G 9 S Z W 1 v d m V k Q 2 9 s d W 1 u c z E u e 0 x l Z G d l I E Z v b 3 R h Z 2 V c b k x v Y 2 F 0 a W 9 u L D R 9 J n F 1 b 3 Q 7 L C Z x d W 9 0 O 1 N l Y 3 R p b 2 4 x L 0 R h d G E v Q X V 0 b 1 J l b W 9 2 Z W R D b 2 x 1 b W 5 z M S 5 7 J U 1 n L D V 9 J n F 1 b 3 Q 7 L C Z x d W 9 0 O 1 N l Y 3 R p b 2 4 x L 0 R h d G E v Q X V 0 b 1 J l b W 9 2 Z W R D b 2 x 1 b W 5 z M S 5 7 Q 0 N F L D Z 9 J n F 1 b 3 Q 7 L C Z x d W 9 0 O 1 N l Y 3 R p b 2 4 x L 0 R h d G E v Q X V 0 b 1 J l b W 9 2 Z W R D b 2 x 1 b W 5 z M S 5 7 J S B Q Y X N z I C M 4 L D d 9 J n F 1 b 3 Q 7 L C Z x d W 9 0 O 1 N l Y 3 R p b 2 4 x L 0 R h d G E v Q X V 0 b 1 J l b W 9 2 Z W R D b 2 x 1 b W 5 z M S 5 7 J S B Q Y X N z X G 4 j M z A s O H 0 m c X V v d D s s J n F 1 b 3 Q 7 U 2 V j d G l v b j E v R G F 0 Y S 9 B d X R v U m V t b 3 Z l Z E N v b H V t b n M x L n s l I F B h c 3 N c b i M 2 M C w 5 f S Z x d W 9 0 O y w m c X V v d D t T Z W N 0 a W 9 u M S 9 E Y X R h L 0 F 1 d G 9 S Z W 1 v d m V k Q 2 9 s d W 1 u c z E u e z E g W W V h c l x u Q 2 9 y c m V j d G l v b l x u R m F j d G 9 y L D E w f S Z x d W 9 0 O y w m c X V v d D t T Z W N 0 a W 9 u M S 9 E Y X R h L 0 F 1 d G 9 S Z W 1 v d m V k Q 2 9 s d W 1 u c z E u e z Q g W W V h c l x u Q 2 9 y c m V j d G l v b l x u R m F j d G 9 y L D E x f S Z x d W 9 0 O y w m c X V v d D t T Z W N 0 a W 9 u M S 9 E Y X R h L 0 F 1 d G 9 S Z W 1 v d m V k Q 2 9 s d W 1 u c z E u e 1 x 1 M D A z Z S A j O C w x M n 0 m c X V v d D s s J n F 1 b 3 Q 7 U 2 V j d G l v b j E v R G F 0 Y S 9 B d X R v U m V t b 3 Z l Z E N v b H V t b n M x L n s j O C B c d T A w M 2 V s a W 1 l X H U w M D N j I C M z M C w x M 3 0 m c X V v d D s s J n F 1 b 3 Q 7 U 2 V j d G l v b j E v R G F 0 Y S 9 B d X R v U m V t b 3 Z l Z E N v b H V t b n M x L n s j M z B c d T A w M 2 U g b G l t Z S B c d T A w M 2 M g I z Y w L D E 0 f S Z x d W 9 0 O y w m c X V v d D t T Z W N 0 a W 9 u M S 9 E Y X R h L 0 F 1 d G 9 S Z W 1 v d m V k Q 2 9 s d W 1 u c z E u e 1 x 1 M D A z Y y M 2 M C w x N X 0 m c X V v d D s s J n F 1 b 3 Q 7 U 2 V j d G l v b j E v R G F 0 Y S 9 B d X R v U m V t b 3 Z l Z E N v b H V t b n M x L n t U R k V W L D E 2 f S Z x d W 9 0 O y w m c X V v d D t T Z W N 0 a W 9 u M S 9 E Y X R h L 0 F 1 d G 9 S Z W 1 v d m V k Q 2 9 s d W 1 u c z E u e 1 J O V i w x N 3 0 m c X V v d D s s J n F 1 b 3 Q 7 U 2 V j d G l v b j E v R G F 0 Y S 9 B d X R v U m V t b 3 Z l Z E N v b H V t b n M x L n t P W U F S L D E 4 f S Z x d W 9 0 O 1 0 s J n F 1 b 3 Q 7 U m V s Y X R p b 2 5 z a G l w S W 5 m b y Z x d W 9 0 O z p b X X 0 i I C 8 + P E V u d H J 5 I F R 5 c G U 9 I l F 1 Z X J 5 S U Q i I F Z h b H V l P S J z M 2 Y z M z U 1 Z j Q t Y j Q 5 Y S 0 0 N m F l L W J j N D E t Z j c 4 M z c 5 Y z U 5 Y j Q z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H E d l 6 p 1 3 k W k X D j W q 8 s K 5 w A A A A A C A A A A A A A Q Z g A A A A E A A C A A A A C L C i V m A A 0 y u n r k 4 V F c y K Q z D 5 0 N m i M l L J 8 S G O P r + k F D L w A A A A A O g A A A A A I A A C A A A A A K h O / Z S X + P 6 U 0 b D 9 x R E B U e 9 e 7 d + m Z i h o N 6 v Q v + l + 8 6 / l A A A A C 5 o 0 O W S A B o I Z N d v g R M d y E n I 7 N + y + 2 v A Z v Q B v n 1 6 N a Z w 0 E 6 8 L N r e p G e N 4 B W e 2 7 K Y k C J O U N 7 4 L l Y a J a z 5 V j h i h k R r Q Q 4 m n a R b j 5 N n L m b m z l F e E A A A A B b r A I 6 + H L K P I m O f S U M Y k q R 2 k Y k k 5 2 h P l Q U w M H i B i 5 H E T a T U R m Q P 8 k X W Q 7 1 q f N A g + k w m J V V r F B v c x O J H N M t E h j C < / D a t a M a s h u p > 
</file>

<file path=customXml/itemProps1.xml><?xml version="1.0" encoding="utf-8"?>
<ds:datastoreItem xmlns:ds="http://schemas.openxmlformats.org/officeDocument/2006/customXml" ds:itemID="{C05A9D4A-2CBF-4970-ADA2-DC5462BEA7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Table005 (Page 13-14)</vt:lpstr>
      <vt:lpstr>Table004 (Page 9-12)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shamim</dc:creator>
  <cp:lastModifiedBy>shamim</cp:lastModifiedBy>
  <dcterms:created xsi:type="dcterms:W3CDTF">2023-01-28T10:46:15Z</dcterms:created>
  <dcterms:modified xsi:type="dcterms:W3CDTF">2023-01-28T12:43:13Z</dcterms:modified>
</cp:coreProperties>
</file>