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ata Analyst\"/>
    </mc:Choice>
  </mc:AlternateContent>
  <xr:revisionPtr revIDLastSave="0" documentId="13_ncr:1_{2035E44C-FD4E-4F96-9EBA-E26041B4D6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" sheetId="10" r:id="rId1"/>
    <sheet name="BFI Weekend Box Office" sheetId="1" r:id="rId2"/>
    <sheet name="Distributor Analysis" sheetId="3" r:id="rId3"/>
    <sheet name="Trend analysis" sheetId="4" r:id="rId4"/>
    <sheet name="Performance analysis" sheetId="5" r:id="rId5"/>
    <sheet name="Weekly Trend gross" sheetId="6" r:id="rId6"/>
    <sheet name="Trend Gross" sheetId="7" r:id="rId7"/>
    <sheet name="Statistic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</calcChain>
</file>

<file path=xl/sharedStrings.xml><?xml version="1.0" encoding="utf-8"?>
<sst xmlns="http://schemas.openxmlformats.org/spreadsheetml/2006/main" count="233" uniqueCount="103">
  <si>
    <t>BFI Weekend Box Office 19/07/2024 - 21/07/2024</t>
  </si>
  <si>
    <t>#</t>
  </si>
  <si>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</si>
  <si>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</si>
  <si>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</si>
  <si>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</si>
  <si>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</si>
  <si>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</si>
  <si>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</si>
  <si>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</si>
  <si>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</si>
  <si>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</si>
  <si>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 xml:space="preserve"> </t>
  </si>
  <si>
    <t>Despicable Me 4</t>
  </si>
  <si>
    <t>USA</t>
  </si>
  <si>
    <t>Universal</t>
  </si>
  <si>
    <t>Twisters</t>
  </si>
  <si>
    <t>Warner Bros</t>
  </si>
  <si>
    <t>Inside Out 2</t>
  </si>
  <si>
    <t>Disney</t>
  </si>
  <si>
    <t>Hello to Jason Isaacs</t>
  </si>
  <si>
    <t>Longlegs</t>
  </si>
  <si>
    <t>USA/Can</t>
  </si>
  <si>
    <t>Black Bear</t>
  </si>
  <si>
    <t>A Quiet Place: Day One</t>
  </si>
  <si>
    <t>Paramount</t>
  </si>
  <si>
    <t>Fly Me To The Moon</t>
  </si>
  <si>
    <t>Sony Pictures</t>
  </si>
  <si>
    <t>Bad Newz</t>
  </si>
  <si>
    <t>Ind</t>
  </si>
  <si>
    <t>Moviegoers</t>
  </si>
  <si>
    <t>blur: To The End</t>
  </si>
  <si>
    <t>UK</t>
  </si>
  <si>
    <t>Altitude</t>
  </si>
  <si>
    <t>Bad Boys: Ride Or Die</t>
  </si>
  <si>
    <t>Present Laughter - NT Live 2019 (Re: 2024) (Theatre)</t>
  </si>
  <si>
    <t>National Theatre</t>
  </si>
  <si>
    <t>The Bikeriders</t>
  </si>
  <si>
    <t>Thelma</t>
  </si>
  <si>
    <t>USA/Swi</t>
  </si>
  <si>
    <t>Crossing</t>
  </si>
  <si>
    <t>Swe/Den/Tur/Fra/Geo</t>
  </si>
  <si>
    <t>MUBI</t>
  </si>
  <si>
    <t>Forrest Gump (30th Anniversary 4K Re-Issue)</t>
  </si>
  <si>
    <t>MaXXXine</t>
  </si>
  <si>
    <t>USA/UK</t>
  </si>
  <si>
    <t>Jatt &amp; Juliet 3</t>
  </si>
  <si>
    <t>UK/Ind</t>
  </si>
  <si>
    <t>White Hill Studios</t>
  </si>
  <si>
    <t>Wilding</t>
  </si>
  <si>
    <t>UK/USA</t>
  </si>
  <si>
    <t>Met Film Distribution</t>
  </si>
  <si>
    <t>Darling</t>
  </si>
  <si>
    <t>DG Tech</t>
  </si>
  <si>
    <t>Chuck, Chuck, Baby</t>
  </si>
  <si>
    <t>Studio Soho Distribution</t>
  </si>
  <si>
    <t>Shayda</t>
  </si>
  <si>
    <t>Aus/UK/USA</t>
  </si>
  <si>
    <t>Vertigo</t>
  </si>
  <si>
    <t>Revolting Rhymes (Parts 1 &amp; 2)</t>
  </si>
  <si>
    <t>UK/Zaf</t>
  </si>
  <si>
    <t>Magic Light Pictures (UK)</t>
  </si>
  <si>
    <t>Janet Planet</t>
  </si>
  <si>
    <t>A24</t>
  </si>
  <si>
    <t>The Gruffalo's Child &amp; Zog And The Flying Doctors</t>
  </si>
  <si>
    <t>UK/Deu</t>
  </si>
  <si>
    <t>Freud's Last Session</t>
  </si>
  <si>
    <t>UK/Ire/USA</t>
  </si>
  <si>
    <t>Idiyan Chandhu</t>
  </si>
  <si>
    <t>Yash Raj</t>
  </si>
  <si>
    <t>Unicorns</t>
  </si>
  <si>
    <t>UK/USA/Swe</t>
  </si>
  <si>
    <t>Signature Entertainment</t>
  </si>
  <si>
    <t>Younger</t>
  </si>
  <si>
    <t>Tull Stories</t>
  </si>
  <si>
    <t>Total gross to date</t>
  </si>
  <si>
    <t>Time (in weeks)</t>
  </si>
  <si>
    <t>Decrease in gross</t>
  </si>
  <si>
    <t>No.of films released</t>
  </si>
  <si>
    <t>Weekend gross</t>
  </si>
  <si>
    <t>statics</t>
  </si>
  <si>
    <t>weekend gross</t>
  </si>
  <si>
    <t>Decrese in gross</t>
  </si>
  <si>
    <t>site average</t>
  </si>
  <si>
    <t>Total gross</t>
  </si>
  <si>
    <t>mean</t>
  </si>
  <si>
    <t>median</t>
  </si>
  <si>
    <t>std dev</t>
  </si>
  <si>
    <t>min</t>
  </si>
  <si>
    <t>max</t>
  </si>
  <si>
    <t>Simple Chart</t>
  </si>
  <si>
    <t>film pad</t>
  </si>
  <si>
    <t>BFI Weekend Box Office</t>
  </si>
  <si>
    <t>Distributor Analysis</t>
  </si>
  <si>
    <t>Trend analysis</t>
  </si>
  <si>
    <t>Performance analysis</t>
  </si>
  <si>
    <t>Weekly Trend gross</t>
  </si>
  <si>
    <t>Trend Gross</t>
  </si>
  <si>
    <t>Statistics</t>
  </si>
  <si>
    <t>Sr No.</t>
  </si>
  <si>
    <t>Particulars</t>
  </si>
  <si>
    <t>Description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</si>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</sst>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_-;\-&quot;£&quot;* #,##0_-;_-&quot;£&quot;* &quot;-&quot;??_-;_-@"/>
    <numFmt numFmtId="165" formatCode="0.000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FFFF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4" fillId="0" borderId="0" xfId="0" applyFont="1"/>
    <xf numFmtId="1" fontId="2" fillId="2" borderId="1" xfId="0" applyNumberFormat="1" applyFont="1" applyFill="1" applyBorder="1" applyAlignment="1">
      <alignment horizontal="left" shrinkToFit="1"/>
    </xf>
    <xf numFmtId="0" fontId="5" fillId="0" borderId="0" xfId="0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6" fillId="0" borderId="0" xfId="0" applyFont="1"/>
    <xf numFmtId="165" fontId="3" fillId="0" borderId="0" xfId="0" applyNumberFormat="1" applyFont="1"/>
    <xf numFmtId="0" fontId="2" fillId="0" borderId="0" xfId="0" applyFont="1"/>
    <xf numFmtId="164" fontId="5" fillId="0" borderId="0" xfId="0" applyNumberFormat="1" applyFont="1"/>
    <xf numFmtId="0" fontId="7" fillId="3" borderId="0" xfId="0" applyFont="1" applyFill="1" applyAlignment="1">
      <alignment horizontal="left"/>
    </xf>
    <xf numFmtId="1" fontId="5" fillId="0" borderId="0" xfId="0" applyNumberFormat="1" applyFont="1"/>
    <xf numFmtId="9" fontId="5" fillId="0" borderId="0" xfId="0" applyNumberFormat="1" applyFont="1"/>
    <xf numFmtId="0" fontId="1" fillId="0" borderId="0" xfId="0" applyFont="1"/>
    <xf numFmtId="0" fontId="0" fillId="4" borderId="0" xfId="0" applyFill="1"/>
    <xf numFmtId="0" fontId="8" fillId="4" borderId="0" xfId="0" applyFont="1" applyFill="1"/>
    <xf numFmtId="0" fontId="9" fillId="4" borderId="0" xfId="1" applyFill="1"/>
    <xf numFmtId="0" fontId="10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Arial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Distributor vs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Arial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'Distributor Analysis'!$B$2</c:f>
              <c:strCache>
                <c:ptCount val="1"/>
                <c:pt idx="0">
                  <c:v>Total gross to date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5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3-4B50-AE47-8A570BA97B8C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3-4B50-AE47-8A570BA97B8C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3-4B50-AE47-8A570BA97B8C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3-4B50-AE47-8A570BA97B8C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43-4B50-AE47-8A570BA97B8C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43-4B50-AE47-8A570BA97B8C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43-4B50-AE47-8A570BA97B8C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43-4B50-AE47-8A570BA97B8C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43-4B50-AE47-8A570BA97B8C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43-4B50-AE47-8A570BA97B8C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43-4B50-AE47-8A570BA97B8C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43-4B50-AE47-8A570BA97B8C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5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743-4B50-AE47-8A570BA97B8C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743-4B50-AE47-8A570BA97B8C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743-4B50-AE47-8A570BA97B8C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5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743-4B50-AE47-8A570BA97B8C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5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743-4B50-AE47-8A570BA97B8C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743-4B50-AE47-8A570BA97B8C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743-4B50-AE47-8A570BA97B8C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5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743-4B50-AE47-8A570BA97B8C}"/>
              </c:ext>
            </c:extLst>
          </c:dPt>
          <c:cat>
            <c:strRef>
              <c:f>'Distributor Analysis'!$A$3:$A$22</c:f>
              <c:strCache>
                <c:ptCount val="20"/>
                <c:pt idx="0">
                  <c:v>A24</c:v>
                </c:pt>
                <c:pt idx="1">
                  <c:v>Altitude</c:v>
                </c:pt>
                <c:pt idx="2">
                  <c:v>Black Bear</c:v>
                </c:pt>
                <c:pt idx="3">
                  <c:v>DG Tech</c:v>
                </c:pt>
                <c:pt idx="4">
                  <c:v>Disney</c:v>
                </c:pt>
                <c:pt idx="5">
                  <c:v>Magic Light Pictures (UK)</c:v>
                </c:pt>
                <c:pt idx="6">
                  <c:v>Met Film Distribution</c:v>
                </c:pt>
                <c:pt idx="7">
                  <c:v>Moviegoers</c:v>
                </c:pt>
                <c:pt idx="8">
                  <c:v>MUBI</c:v>
                </c:pt>
                <c:pt idx="9">
                  <c:v>National Theatre</c:v>
                </c:pt>
                <c:pt idx="10">
                  <c:v>Paramount</c:v>
                </c:pt>
                <c:pt idx="11">
                  <c:v>Signature Entertainment</c:v>
                </c:pt>
                <c:pt idx="12">
                  <c:v>Sony Pictures</c:v>
                </c:pt>
                <c:pt idx="13">
                  <c:v>Studio Soho Distribution</c:v>
                </c:pt>
                <c:pt idx="14">
                  <c:v>Tull Stories</c:v>
                </c:pt>
                <c:pt idx="15">
                  <c:v>Universal</c:v>
                </c:pt>
                <c:pt idx="16">
                  <c:v>Vertigo</c:v>
                </c:pt>
                <c:pt idx="17">
                  <c:v>Warner Bros</c:v>
                </c:pt>
                <c:pt idx="18">
                  <c:v>White Hill Studios</c:v>
                </c:pt>
                <c:pt idx="19">
                  <c:v>Yash Raj</c:v>
                </c:pt>
              </c:strCache>
            </c:strRef>
          </c:cat>
          <c:val>
            <c:numRef>
              <c:f>'Distributor Analysis'!$B$3:$B$22</c:f>
              <c:numCache>
                <c:formatCode>_-"£"* #,##0_-;\-"£"* #,##0_-;_-"£"* "-"??_-;_-@</c:formatCode>
                <c:ptCount val="20"/>
                <c:pt idx="0">
                  <c:v>4457</c:v>
                </c:pt>
                <c:pt idx="1">
                  <c:v>147981</c:v>
                </c:pt>
                <c:pt idx="2">
                  <c:v>3957946</c:v>
                </c:pt>
                <c:pt idx="3">
                  <c:v>7928</c:v>
                </c:pt>
                <c:pt idx="4">
                  <c:v>47239957</c:v>
                </c:pt>
                <c:pt idx="5">
                  <c:v>63885</c:v>
                </c:pt>
                <c:pt idx="6">
                  <c:v>466617</c:v>
                </c:pt>
                <c:pt idx="7">
                  <c:v>165464</c:v>
                </c:pt>
                <c:pt idx="8">
                  <c:v>42583</c:v>
                </c:pt>
                <c:pt idx="9">
                  <c:v>586742</c:v>
                </c:pt>
                <c:pt idx="10">
                  <c:v>9059147</c:v>
                </c:pt>
                <c:pt idx="11">
                  <c:v>30647</c:v>
                </c:pt>
                <c:pt idx="12">
                  <c:v>13248914</c:v>
                </c:pt>
                <c:pt idx="13">
                  <c:v>7396</c:v>
                </c:pt>
                <c:pt idx="14">
                  <c:v>6542</c:v>
                </c:pt>
                <c:pt idx="15">
                  <c:v>22190091</c:v>
                </c:pt>
                <c:pt idx="16">
                  <c:v>265095</c:v>
                </c:pt>
                <c:pt idx="17">
                  <c:v>4149210</c:v>
                </c:pt>
                <c:pt idx="18">
                  <c:v>656089</c:v>
                </c:pt>
                <c:pt idx="19">
                  <c:v>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C-4DBA-878E-B01E34BD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348863"/>
        <c:axId val="445522995"/>
      </c:barChart>
      <c:catAx>
        <c:axId val="10243488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Arial Narrow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Arial Narrow"/>
                  </a:rPr>
                  <a:t>Distributor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Arial Narrow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445522995"/>
        <c:crosses val="autoZero"/>
        <c:auto val="1"/>
        <c:lblAlgn val="ctr"/>
        <c:lblOffset val="100"/>
        <c:noMultiLvlLbl val="1"/>
      </c:catAx>
      <c:valAx>
        <c:axId val="4455229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Arial Narrow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Arial Narrow"/>
                  </a:rPr>
                  <a:t>Total gross to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Arial Narrow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£&quot;* #,##0_-;\-&quot;£&quot;* #,##0_-;_-&quot;£&quot;* &quot;-&quot;??_-;_-@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1024348863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65472057054635"/>
          <c:y val="7.1488169242002658E-2"/>
          <c:w val="0.15767789048037467"/>
          <c:h val="0.80522724133167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Arial Narrow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12143265708488E-2"/>
          <c:y val="0.19483187361436452"/>
          <c:w val="0.89437906428620684"/>
          <c:h val="0.439900657579093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'Trend analysis'!$C$2</c:f>
              <c:strCache>
                <c:ptCount val="1"/>
                <c:pt idx="0">
                  <c:v>Decrease in gross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'Trend analysis'!$A$3:$A$29</c:f>
              <c:strCache>
                <c:ptCount val="27"/>
                <c:pt idx="0">
                  <c:v>Bad Newz</c:v>
                </c:pt>
                <c:pt idx="1">
                  <c:v>blur: To The End</c:v>
                </c:pt>
                <c:pt idx="2">
                  <c:v>Chuck, Chuck, Baby</c:v>
                </c:pt>
                <c:pt idx="3">
                  <c:v>Crossing</c:v>
                </c:pt>
                <c:pt idx="4">
                  <c:v>Darling</c:v>
                </c:pt>
                <c:pt idx="5">
                  <c:v>Forrest Gump (30th Anniversary 4K Re-Issue)</c:v>
                </c:pt>
                <c:pt idx="6">
                  <c:v>Idiyan Chandhu</c:v>
                </c:pt>
                <c:pt idx="7">
                  <c:v>Janet Planet</c:v>
                </c:pt>
                <c:pt idx="8">
                  <c:v>Revolting Rhymes (Parts 1 &amp; 2)</c:v>
                </c:pt>
                <c:pt idx="9">
                  <c:v>Shayda</c:v>
                </c:pt>
                <c:pt idx="10">
                  <c:v>Thelma</c:v>
                </c:pt>
                <c:pt idx="11">
                  <c:v>Twisters</c:v>
                </c:pt>
                <c:pt idx="12">
                  <c:v>Despicable Me 4</c:v>
                </c:pt>
                <c:pt idx="13">
                  <c:v>Fly Me To The Moon</c:v>
                </c:pt>
                <c:pt idx="14">
                  <c:v>Longlegs</c:v>
                </c:pt>
                <c:pt idx="15">
                  <c:v>Present Laughter - NT Live 2019 (Re: 2024) (Theatre)</c:v>
                </c:pt>
                <c:pt idx="16">
                  <c:v>MaXXXine</c:v>
                </c:pt>
                <c:pt idx="17">
                  <c:v>Unicorns</c:v>
                </c:pt>
                <c:pt idx="18">
                  <c:v>Younger</c:v>
                </c:pt>
                <c:pt idx="19">
                  <c:v>A Quiet Place: Day One</c:v>
                </c:pt>
                <c:pt idx="20">
                  <c:v>Jatt &amp; Juliet 3</c:v>
                </c:pt>
                <c:pt idx="21">
                  <c:v>The Bikeriders</c:v>
                </c:pt>
                <c:pt idx="22">
                  <c:v>Freud's Last Session</c:v>
                </c:pt>
                <c:pt idx="23">
                  <c:v>Inside Out 2</c:v>
                </c:pt>
                <c:pt idx="24">
                  <c:v>The Gruffalo's Child &amp; Zog And The Flying Doctors</c:v>
                </c:pt>
                <c:pt idx="25">
                  <c:v>Wilding</c:v>
                </c:pt>
                <c:pt idx="26">
                  <c:v>Bad Boys: Ride Or Die</c:v>
                </c:pt>
              </c:strCache>
            </c:strRef>
          </c:cat>
          <c:val>
            <c:numRef>
              <c:f>'Trend analysis'!$C$3:$C$29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-0.45</c:v>
                </c:pt>
                <c:pt idx="13" formatCode="0%">
                  <c:v>-0.78</c:v>
                </c:pt>
                <c:pt idx="14" formatCode="0%">
                  <c:v>-0.05</c:v>
                </c:pt>
                <c:pt idx="15">
                  <c:v>0</c:v>
                </c:pt>
                <c:pt idx="16" formatCode="0%">
                  <c:v>-0.69</c:v>
                </c:pt>
                <c:pt idx="17" formatCode="0%">
                  <c:v>-0.64</c:v>
                </c:pt>
                <c:pt idx="18" formatCode="0%">
                  <c:v>-0.64</c:v>
                </c:pt>
                <c:pt idx="19" formatCode="0%">
                  <c:v>-0.46</c:v>
                </c:pt>
                <c:pt idx="20" formatCode="0%">
                  <c:v>-0.5</c:v>
                </c:pt>
                <c:pt idx="21" formatCode="0%">
                  <c:v>-0.49</c:v>
                </c:pt>
                <c:pt idx="22" formatCode="0%">
                  <c:v>-0.53</c:v>
                </c:pt>
                <c:pt idx="23" formatCode="0%">
                  <c:v>-0.31</c:v>
                </c:pt>
                <c:pt idx="24" formatCode="0%">
                  <c:v>-0.18</c:v>
                </c:pt>
                <c:pt idx="25" formatCode="0%">
                  <c:v>-0.38</c:v>
                </c:pt>
                <c:pt idx="26" formatCode="0%">
                  <c:v>-0.31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C-4818-9B82-3F872827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3995103"/>
        <c:axId val="1703997503"/>
      </c:barChart>
      <c:lineChart>
        <c:grouping val="standard"/>
        <c:varyColors val="0"/>
        <c:ser>
          <c:idx val="0"/>
          <c:order val="0"/>
          <c:tx>
            <c:strRef>
              <c:f>'Trend analysis'!$B$2</c:f>
              <c:strCache>
                <c:ptCount val="1"/>
                <c:pt idx="0">
                  <c:v>Time (in weeks)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analysis'!$A$3:$A$29</c:f>
              <c:strCache>
                <c:ptCount val="27"/>
                <c:pt idx="0">
                  <c:v>Bad Newz</c:v>
                </c:pt>
                <c:pt idx="1">
                  <c:v>blur: To The End</c:v>
                </c:pt>
                <c:pt idx="2">
                  <c:v>Chuck, Chuck, Baby</c:v>
                </c:pt>
                <c:pt idx="3">
                  <c:v>Crossing</c:v>
                </c:pt>
                <c:pt idx="4">
                  <c:v>Darling</c:v>
                </c:pt>
                <c:pt idx="5">
                  <c:v>Forrest Gump (30th Anniversary 4K Re-Issue)</c:v>
                </c:pt>
                <c:pt idx="6">
                  <c:v>Idiyan Chandhu</c:v>
                </c:pt>
                <c:pt idx="7">
                  <c:v>Janet Planet</c:v>
                </c:pt>
                <c:pt idx="8">
                  <c:v>Revolting Rhymes (Parts 1 &amp; 2)</c:v>
                </c:pt>
                <c:pt idx="9">
                  <c:v>Shayda</c:v>
                </c:pt>
                <c:pt idx="10">
                  <c:v>Thelma</c:v>
                </c:pt>
                <c:pt idx="11">
                  <c:v>Twisters</c:v>
                </c:pt>
                <c:pt idx="12">
                  <c:v>Despicable Me 4</c:v>
                </c:pt>
                <c:pt idx="13">
                  <c:v>Fly Me To The Moon</c:v>
                </c:pt>
                <c:pt idx="14">
                  <c:v>Longlegs</c:v>
                </c:pt>
                <c:pt idx="15">
                  <c:v>Present Laughter - NT Live 2019 (Re: 2024) (Theatre)</c:v>
                </c:pt>
                <c:pt idx="16">
                  <c:v>MaXXXine</c:v>
                </c:pt>
                <c:pt idx="17">
                  <c:v>Unicorns</c:v>
                </c:pt>
                <c:pt idx="18">
                  <c:v>Younger</c:v>
                </c:pt>
                <c:pt idx="19">
                  <c:v>A Quiet Place: Day One</c:v>
                </c:pt>
                <c:pt idx="20">
                  <c:v>Jatt &amp; Juliet 3</c:v>
                </c:pt>
                <c:pt idx="21">
                  <c:v>The Bikeriders</c:v>
                </c:pt>
                <c:pt idx="22">
                  <c:v>Freud's Last Session</c:v>
                </c:pt>
                <c:pt idx="23">
                  <c:v>Inside Out 2</c:v>
                </c:pt>
                <c:pt idx="24">
                  <c:v>The Gruffalo's Child &amp; Zog And The Flying Doctors</c:v>
                </c:pt>
                <c:pt idx="25">
                  <c:v>Wilding</c:v>
                </c:pt>
                <c:pt idx="26">
                  <c:v>Bad Boys: Ride Or Die</c:v>
                </c:pt>
              </c:strCache>
            </c:strRef>
          </c:cat>
          <c:val>
            <c:numRef>
              <c:f>'Trend analysis'!$B$3:$B$29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C-4818-9B82-3F872827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090799"/>
        <c:axId val="1646091279"/>
      </c:lineChart>
      <c:catAx>
        <c:axId val="16460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91279"/>
        <c:crosses val="autoZero"/>
        <c:auto val="1"/>
        <c:lblAlgn val="ctr"/>
        <c:lblOffset val="100"/>
        <c:noMultiLvlLbl val="0"/>
      </c:catAx>
      <c:valAx>
        <c:axId val="16460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90799"/>
        <c:crosses val="autoZero"/>
        <c:crossBetween val="between"/>
      </c:valAx>
      <c:valAx>
        <c:axId val="17039975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95103"/>
        <c:crosses val="max"/>
        <c:crossBetween val="between"/>
      </c:valAx>
      <c:catAx>
        <c:axId val="170399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3997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12143265708488E-2"/>
          <c:y val="0.19483187361436452"/>
          <c:w val="0.89437906428620684"/>
          <c:h val="0.439900657579093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'Performance analysis'!$C$2</c:f>
              <c:strCache>
                <c:ptCount val="1"/>
                <c:pt idx="0">
                  <c:v>Decrease in gross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'Performance analysis'!$A$3:$A$30</c:f>
              <c:strCache>
                <c:ptCount val="27"/>
                <c:pt idx="0">
                  <c:v>Twisters</c:v>
                </c:pt>
                <c:pt idx="1">
                  <c:v>Thelma</c:v>
                </c:pt>
                <c:pt idx="2">
                  <c:v>Shayda</c:v>
                </c:pt>
                <c:pt idx="3">
                  <c:v>Revolting Rhymes (Parts 1 &amp; 2)</c:v>
                </c:pt>
                <c:pt idx="4">
                  <c:v>Present Laughter - NT Live 2019 (Re: 2024) (Theatre)</c:v>
                </c:pt>
                <c:pt idx="5">
                  <c:v>Janet Planet</c:v>
                </c:pt>
                <c:pt idx="6">
                  <c:v>Idiyan Chandhu</c:v>
                </c:pt>
                <c:pt idx="7">
                  <c:v>Forrest Gump (30th Anniversary 4K Re-Issue)</c:v>
                </c:pt>
                <c:pt idx="8">
                  <c:v>Darling</c:v>
                </c:pt>
                <c:pt idx="9">
                  <c:v>Crossing</c:v>
                </c:pt>
                <c:pt idx="10">
                  <c:v>Chuck, Chuck, Baby</c:v>
                </c:pt>
                <c:pt idx="11">
                  <c:v>blur: To The End</c:v>
                </c:pt>
                <c:pt idx="12">
                  <c:v>Bad Newz</c:v>
                </c:pt>
                <c:pt idx="13">
                  <c:v>Longlegs</c:v>
                </c:pt>
                <c:pt idx="14">
                  <c:v>The Gruffalo's Child &amp; Zog And The Flying Doctors</c:v>
                </c:pt>
                <c:pt idx="15">
                  <c:v>Inside Out 2</c:v>
                </c:pt>
                <c:pt idx="16">
                  <c:v>Bad Boys: Ride Or Die</c:v>
                </c:pt>
                <c:pt idx="17">
                  <c:v>Wilding</c:v>
                </c:pt>
                <c:pt idx="18">
                  <c:v>Despicable Me 4</c:v>
                </c:pt>
                <c:pt idx="19">
                  <c:v>A Quiet Place: Day One</c:v>
                </c:pt>
                <c:pt idx="20">
                  <c:v>The Bikeriders</c:v>
                </c:pt>
                <c:pt idx="21">
                  <c:v>Jatt &amp; Juliet 3</c:v>
                </c:pt>
                <c:pt idx="22">
                  <c:v>Freud's Last Session</c:v>
                </c:pt>
                <c:pt idx="23">
                  <c:v>Younger</c:v>
                </c:pt>
                <c:pt idx="24">
                  <c:v>Unicorns</c:v>
                </c:pt>
                <c:pt idx="25">
                  <c:v>MaXXXine</c:v>
                </c:pt>
                <c:pt idx="26">
                  <c:v>Fly Me To The Moon</c:v>
                </c:pt>
              </c:strCache>
            </c:strRef>
          </c:cat>
          <c:val>
            <c:numRef>
              <c:f>'Performance analysis'!$C$3:$C$30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%">
                  <c:v>-0.05</c:v>
                </c:pt>
                <c:pt idx="14" formatCode="0%">
                  <c:v>-0.18</c:v>
                </c:pt>
                <c:pt idx="15" formatCode="0%">
                  <c:v>-0.31</c:v>
                </c:pt>
                <c:pt idx="16" formatCode="0%">
                  <c:v>-0.31</c:v>
                </c:pt>
                <c:pt idx="17" formatCode="0%">
                  <c:v>-0.38</c:v>
                </c:pt>
                <c:pt idx="18" formatCode="0%">
                  <c:v>-0.45</c:v>
                </c:pt>
                <c:pt idx="19" formatCode="0%">
                  <c:v>-0.46</c:v>
                </c:pt>
                <c:pt idx="20" formatCode="0%">
                  <c:v>-0.49</c:v>
                </c:pt>
                <c:pt idx="21" formatCode="0%">
                  <c:v>-0.5</c:v>
                </c:pt>
                <c:pt idx="22" formatCode="0%">
                  <c:v>-0.53</c:v>
                </c:pt>
                <c:pt idx="23" formatCode="0%">
                  <c:v>-0.64</c:v>
                </c:pt>
                <c:pt idx="24" formatCode="0%">
                  <c:v>-0.64</c:v>
                </c:pt>
                <c:pt idx="25" formatCode="0%">
                  <c:v>-0.69</c:v>
                </c:pt>
                <c:pt idx="26" formatCode="0%">
                  <c:v>-0.78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34C-A38A-E0438C0D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161775"/>
        <c:axId val="801229375"/>
      </c:barChart>
      <c:lineChart>
        <c:grouping val="standard"/>
        <c:varyColors val="0"/>
        <c:ser>
          <c:idx val="0"/>
          <c:order val="0"/>
          <c:tx>
            <c:strRef>
              <c:f>'Performance analysis'!$B$2</c:f>
              <c:strCache>
                <c:ptCount val="1"/>
                <c:pt idx="0">
                  <c:v>Time (in weeks)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'Performance analysis'!$A$3:$A$29</c:f>
              <c:strCache>
                <c:ptCount val="27"/>
                <c:pt idx="0">
                  <c:v>Twisters</c:v>
                </c:pt>
                <c:pt idx="1">
                  <c:v>Thelma</c:v>
                </c:pt>
                <c:pt idx="2">
                  <c:v>Shayda</c:v>
                </c:pt>
                <c:pt idx="3">
                  <c:v>Revolting Rhymes (Parts 1 &amp; 2)</c:v>
                </c:pt>
                <c:pt idx="4">
                  <c:v>Present Laughter - NT Live 2019 (Re: 2024) (Theatre)</c:v>
                </c:pt>
                <c:pt idx="5">
                  <c:v>Janet Planet</c:v>
                </c:pt>
                <c:pt idx="6">
                  <c:v>Idiyan Chandhu</c:v>
                </c:pt>
                <c:pt idx="7">
                  <c:v>Forrest Gump (30th Anniversary 4K Re-Issue)</c:v>
                </c:pt>
                <c:pt idx="8">
                  <c:v>Darling</c:v>
                </c:pt>
                <c:pt idx="9">
                  <c:v>Crossing</c:v>
                </c:pt>
                <c:pt idx="10">
                  <c:v>Chuck, Chuck, Baby</c:v>
                </c:pt>
                <c:pt idx="11">
                  <c:v>blur: To The End</c:v>
                </c:pt>
                <c:pt idx="12">
                  <c:v>Bad Newz</c:v>
                </c:pt>
                <c:pt idx="13">
                  <c:v>Longlegs</c:v>
                </c:pt>
                <c:pt idx="14">
                  <c:v>The Gruffalo's Child &amp; Zog And The Flying Doctors</c:v>
                </c:pt>
                <c:pt idx="15">
                  <c:v>Inside Out 2</c:v>
                </c:pt>
                <c:pt idx="16">
                  <c:v>Bad Boys: Ride Or Die</c:v>
                </c:pt>
                <c:pt idx="17">
                  <c:v>Wilding</c:v>
                </c:pt>
                <c:pt idx="18">
                  <c:v>Despicable Me 4</c:v>
                </c:pt>
                <c:pt idx="19">
                  <c:v>A Quiet Place: Day One</c:v>
                </c:pt>
                <c:pt idx="20">
                  <c:v>The Bikeriders</c:v>
                </c:pt>
                <c:pt idx="21">
                  <c:v>Jatt &amp; Juliet 3</c:v>
                </c:pt>
                <c:pt idx="22">
                  <c:v>Freud's Last Session</c:v>
                </c:pt>
                <c:pt idx="23">
                  <c:v>Younger</c:v>
                </c:pt>
                <c:pt idx="24">
                  <c:v>Unicorns</c:v>
                </c:pt>
                <c:pt idx="25">
                  <c:v>MaXXXine</c:v>
                </c:pt>
                <c:pt idx="26">
                  <c:v>Fly Me To The Moon</c:v>
                </c:pt>
              </c:strCache>
            </c:strRef>
          </c:cat>
          <c:val>
            <c:numRef>
              <c:f>'Performance analysis'!$B$3:$B$29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F-434C-A38A-E0438C0D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090799"/>
        <c:axId val="1646091279"/>
      </c:lineChart>
      <c:catAx>
        <c:axId val="16460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91279"/>
        <c:crosses val="autoZero"/>
        <c:auto val="1"/>
        <c:lblAlgn val="ctr"/>
        <c:lblOffset val="100"/>
        <c:noMultiLvlLbl val="0"/>
      </c:catAx>
      <c:valAx>
        <c:axId val="16460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90799"/>
        <c:crosses val="autoZero"/>
        <c:crossBetween val="between"/>
      </c:valAx>
      <c:valAx>
        <c:axId val="8012293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61775"/>
        <c:crosses val="max"/>
        <c:crossBetween val="between"/>
      </c:valAx>
      <c:catAx>
        <c:axId val="792161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1229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gross vs Time</a:t>
            </a:r>
            <a:r>
              <a:rPr lang="en-US" baseline="0"/>
              <a:t> (in weeks)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Trend gross'!$A$2</c:f>
              <c:strCache>
                <c:ptCount val="1"/>
                <c:pt idx="0">
                  <c:v>Time (in weeks)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'Weekly Trend gross'!$A$3:$A$9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A3D-B6B8-F670762F1B83}"/>
            </c:ext>
          </c:extLst>
        </c:ser>
        <c:ser>
          <c:idx val="3"/>
          <c:order val="3"/>
          <c:tx>
            <c:strRef>
              <c:f>'Weekly Trend gross'!$D$2</c:f>
              <c:strCache>
                <c:ptCount val="1"/>
                <c:pt idx="0">
                  <c:v>Weekend gross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'Weekly Trend gross'!$D$3:$D$9</c:f>
              <c:numCache>
                <c:formatCode>_-"£"* #,##0_-;\-"£"* #,##0_-;_-"£"* "-"??_-;_-@</c:formatCode>
                <c:ptCount val="7"/>
                <c:pt idx="0">
                  <c:v>4644127</c:v>
                </c:pt>
                <c:pt idx="1">
                  <c:v>6535258</c:v>
                </c:pt>
                <c:pt idx="2">
                  <c:v>35748</c:v>
                </c:pt>
                <c:pt idx="3">
                  <c:v>466150</c:v>
                </c:pt>
                <c:pt idx="4">
                  <c:v>66720</c:v>
                </c:pt>
                <c:pt idx="5">
                  <c:v>1566189</c:v>
                </c:pt>
                <c:pt idx="6">
                  <c:v>140811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C-4A3D-B6B8-F670762F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96063"/>
        <c:axId val="468096543"/>
      </c:barChart>
      <c:barChart>
        <c:barDir val="col"/>
        <c:grouping val="clustered"/>
        <c:varyColors val="0"/>
        <c:ser>
          <c:idx val="1"/>
          <c:order val="1"/>
          <c:tx>
            <c:strRef>
              <c:f>'Weekly Trend gross'!$B$2</c:f>
              <c:strCache>
                <c:ptCount val="1"/>
                <c:pt idx="0">
                  <c:v>No.of films released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'Weekly Trend gross'!$B$3:$B$9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A3D-B6B8-F670762F1B83}"/>
            </c:ext>
          </c:extLst>
        </c:ser>
        <c:ser>
          <c:idx val="2"/>
          <c:order val="2"/>
          <c:tx>
            <c:strRef>
              <c:f>'Weekly Trend gross'!$C$2</c:f>
              <c:strCache>
                <c:ptCount val="1"/>
                <c:pt idx="0">
                  <c:v>film pad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'Weekly Trend gross'!$C$3:$C$9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9AC-4A3D-B6B8-F670762F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93663"/>
        <c:axId val="468085983"/>
      </c:barChart>
      <c:catAx>
        <c:axId val="4680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6543"/>
        <c:crosses val="autoZero"/>
        <c:auto val="1"/>
        <c:lblAlgn val="ctr"/>
        <c:lblOffset val="100"/>
        <c:noMultiLvlLbl val="0"/>
      </c:catAx>
      <c:valAx>
        <c:axId val="468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Weekend gross</a:t>
                </a:r>
              </a:p>
            </c:rich>
          </c:tx>
          <c:layout>
            <c:manualLayout>
              <c:xMode val="edge"/>
              <c:yMode val="edge"/>
              <c:x val="1.3832383461261703E-2"/>
              <c:y val="0.3993513990050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6063"/>
        <c:crosses val="autoZero"/>
        <c:crossBetween val="between"/>
      </c:valAx>
      <c:valAx>
        <c:axId val="468085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films released</a:t>
                </a:r>
              </a:p>
            </c:rich>
          </c:tx>
          <c:layout>
            <c:manualLayout>
              <c:xMode val="edge"/>
              <c:yMode val="edge"/>
              <c:x val="0.95572475517407385"/>
              <c:y val="0.3634015718753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3663"/>
        <c:crosses val="max"/>
        <c:crossBetween val="between"/>
      </c:valAx>
      <c:catAx>
        <c:axId val="4680936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68085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vs Time(in weeks)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Gross'!$A$2</c:f>
              <c:strCache>
                <c:ptCount val="1"/>
                <c:pt idx="0">
                  <c:v>Time (in weeks)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'Trend Gross'!$A$3:$A$9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5-4519-8BC8-0172E9E09F8C}"/>
            </c:ext>
          </c:extLst>
        </c:ser>
        <c:ser>
          <c:idx val="2"/>
          <c:order val="2"/>
          <c:tx>
            <c:strRef>
              <c:f>'Trend Gross'!$C$2</c:f>
              <c:strCache>
                <c:ptCount val="1"/>
                <c:pt idx="0">
                  <c:v>Total gross to date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'Trend Gross'!$C$3:$C$9</c:f>
              <c:numCache>
                <c:formatCode>_-"£"* #,##0_-;\-"£"* #,##0_-;_-"£"* "-"??_-;_-@</c:formatCode>
                <c:ptCount val="7"/>
                <c:pt idx="0">
                  <c:v>4644127</c:v>
                </c:pt>
                <c:pt idx="1">
                  <c:v>23401600</c:v>
                </c:pt>
                <c:pt idx="2">
                  <c:v>967480</c:v>
                </c:pt>
                <c:pt idx="3">
                  <c:v>9675485</c:v>
                </c:pt>
                <c:pt idx="4">
                  <c:v>3756252</c:v>
                </c:pt>
                <c:pt idx="5">
                  <c:v>48022925</c:v>
                </c:pt>
                <c:pt idx="6">
                  <c:v>11830375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5-4519-8BC8-0172E9E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89024"/>
        <c:axId val="444991424"/>
      </c:lineChart>
      <c:lineChart>
        <c:grouping val="standard"/>
        <c:varyColors val="0"/>
        <c:ser>
          <c:idx val="1"/>
          <c:order val="1"/>
          <c:tx>
            <c:strRef>
              <c:f>'Trend Gross'!$B$2</c:f>
              <c:strCache>
                <c:ptCount val="1"/>
                <c:pt idx="0">
                  <c:v>No.of films released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'Trend Gross'!$B$3:$B$9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5-4519-8BC8-0172E9E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02944"/>
        <c:axId val="445001984"/>
      </c:lineChart>
      <c:catAx>
        <c:axId val="44498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1424"/>
        <c:crosses val="autoZero"/>
        <c:auto val="1"/>
        <c:lblAlgn val="ctr"/>
        <c:lblOffset val="100"/>
        <c:noMultiLvlLbl val="0"/>
      </c:catAx>
      <c:valAx>
        <c:axId val="444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gross to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9024"/>
        <c:crosses val="autoZero"/>
        <c:crossBetween val="between"/>
      </c:valAx>
      <c:valAx>
        <c:axId val="445001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films released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2944"/>
        <c:crosses val="max"/>
        <c:crossBetween val="between"/>
      </c:valAx>
      <c:catAx>
        <c:axId val="445002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00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weekend gross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Statistics!$A$3:$A$7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 dev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Statistics!$B$3:$B$7</c:f>
              <c:numCache>
                <c:formatCode>_-"£"* #,##0_-;\-"£"* #,##0_-;_-"£"* "-"??_-;_-@</c:formatCode>
                <c:ptCount val="5"/>
                <c:pt idx="0">
                  <c:v>498333.44444444444</c:v>
                </c:pt>
                <c:pt idx="1">
                  <c:v>39751</c:v>
                </c:pt>
                <c:pt idx="2" formatCode="General">
                  <c:v>1228127.7638213672</c:v>
                </c:pt>
                <c:pt idx="3">
                  <c:v>217</c:v>
                </c:pt>
                <c:pt idx="4">
                  <c:v>4925774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ECA-B3DF-D70195B8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5977760"/>
        <c:axId val="1132400720"/>
      </c:barChart>
      <c:catAx>
        <c:axId val="209597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0720"/>
        <c:crosses val="autoZero"/>
        <c:auto val="1"/>
        <c:lblAlgn val="ctr"/>
        <c:lblOffset val="100"/>
        <c:noMultiLvlLbl val="0"/>
      </c:catAx>
      <c:valAx>
        <c:axId val="11324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Decrese in gross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Statistics!$A$3:$A$7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 dev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Statistics!$C$3:$C$7</c:f>
              <c:numCache>
                <c:formatCode>0%</c:formatCode>
                <c:ptCount val="5"/>
                <c:pt idx="0">
                  <c:v>-0.23740740740740734</c:v>
                </c:pt>
                <c:pt idx="1">
                  <c:v>-0.05</c:v>
                </c:pt>
                <c:pt idx="2" formatCode="General">
                  <c:v>0.27305384919170178</c:v>
                </c:pt>
                <c:pt idx="3">
                  <c:v>-0.78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44C-9CFA-E1168992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831344"/>
        <c:axId val="84826544"/>
      </c:barChart>
      <c:catAx>
        <c:axId val="8483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6544"/>
        <c:crosses val="autoZero"/>
        <c:auto val="1"/>
        <c:lblAlgn val="ctr"/>
        <c:lblOffset val="100"/>
        <c:noMultiLvlLbl val="0"/>
      </c:catAx>
      <c:valAx>
        <c:axId val="84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Statistics!$E$2</c:f>
              <c:strCache>
                <c:ptCount val="1"/>
                <c:pt idx="0">
                  <c:v>Total gross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Statistics!$A$3:$A$7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 dev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Statistics!$E$3:$E$7</c:f>
              <c:numCache>
                <c:formatCode>_-"£"* #,##0_-;\-"£"* #,##0_-;_-"£"* "-"??_-;_-@</c:formatCode>
                <c:ptCount val="5"/>
                <c:pt idx="0">
                  <c:v>3788823.8518518517</c:v>
                </c:pt>
                <c:pt idx="1">
                  <c:v>165464</c:v>
                </c:pt>
                <c:pt idx="2" formatCode="General">
                  <c:v>9648468.4238504265</c:v>
                </c:pt>
                <c:pt idx="3">
                  <c:v>1553</c:v>
                </c:pt>
                <c:pt idx="4">
                  <c:v>47239957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0CF-976E-AC998B49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2246400"/>
        <c:axId val="1172252640"/>
      </c:barChart>
      <c:catAx>
        <c:axId val="117224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52640"/>
        <c:crosses val="autoZero"/>
        <c:auto val="1"/>
        <c:lblAlgn val="ctr"/>
        <c:lblOffset val="100"/>
        <c:noMultiLvlLbl val="0"/>
      </c:catAx>
      <c:valAx>
        <c:axId val="11722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</xdr:row>
      <xdr:rowOff>28575</xdr:rowOff>
    </xdr:from>
    <xdr:ext cx="8791575" cy="3800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41910</xdr:rowOff>
    </xdr:from>
    <xdr:to>
      <xdr:col>8</xdr:col>
      <xdr:colOff>312420</xdr:colOff>
      <xdr:row>18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CCA39-D736-1E47-ABC7-F9C66ED49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76200</xdr:rowOff>
    </xdr:from>
    <xdr:to>
      <xdr:col>8</xdr:col>
      <xdr:colOff>579120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09C0-17E3-4794-B71E-81C51546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349624</xdr:colOff>
      <xdr:row>0</xdr:row>
      <xdr:rowOff>170330</xdr:rowOff>
    </xdr:from>
    <xdr:to>
      <xdr:col>10</xdr:col>
      <xdr:colOff>354106</xdr:colOff>
      <xdr:row>19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A257D-0250-3464-1F76-0CC0F432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41910</xdr:rowOff>
    </xdr:from>
    <xdr:to>
      <xdr:col>8</xdr:col>
      <xdr:colOff>228600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F2BA2-D420-ACD0-8612-85506336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8</xdr:row>
      <xdr:rowOff>133350</xdr:rowOff>
    </xdr:from>
    <xdr:to>
      <xdr:col>3</xdr:col>
      <xdr:colOff>830580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CB96-4BE9-003C-7CD0-09C9D3B6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8</xdr:row>
      <xdr:rowOff>72390</xdr:rowOff>
    </xdr:from>
    <xdr:to>
      <xdr:col>8</xdr:col>
      <xdr:colOff>243840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758EA-44DC-D67A-0E98-770C67E84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8</xdr:row>
      <xdr:rowOff>133350</xdr:rowOff>
    </xdr:from>
    <xdr:to>
      <xdr:col>12</xdr:col>
      <xdr:colOff>891540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8D140-EF1A-5A07-0F55-9C7A18A3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Custom 1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B050"/>
      </a:accent1>
      <a:accent2>
        <a:srgbClr val="5B9BD5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CED0-5FCC-4968-B359-22E3330DFF2C}">
  <dimension ref="A1:E11"/>
  <sheetViews>
    <sheetView showGridLines="0" tabSelected="1" workbookViewId="0">
      <selection sqref="A1:E11"/>
    </sheetView>
  </sheetViews>
  <sheetFormatPr defaultRowHeight="14.4" x14ac:dyDescent="0.3"/>
  <cols>
    <col min="2" max="2" width="6.109375" bestFit="1" customWidth="1"/>
    <col min="3" max="3" width="20.88671875" bestFit="1" customWidth="1"/>
    <col min="4" max="4" width="42.6640625" bestFit="1" customWidth="1"/>
  </cols>
  <sheetData>
    <row r="1" spans="1:5" ht="30" customHeight="1" x14ac:dyDescent="0.3">
      <c r="A1" s="26" t="s">
        <v>102</v>
      </c>
      <c r="B1" s="27"/>
      <c r="C1" s="27"/>
      <c r="D1" s="27"/>
      <c r="E1" s="27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4" t="s">
        <v>99</v>
      </c>
      <c r="C3" s="24" t="s">
        <v>100</v>
      </c>
      <c r="D3" s="24" t="s">
        <v>101</v>
      </c>
      <c r="E3" s="23"/>
    </row>
    <row r="4" spans="1:5" x14ac:dyDescent="0.3">
      <c r="A4" s="23"/>
      <c r="B4" s="23">
        <v>1</v>
      </c>
      <c r="C4" s="25" t="s">
        <v>92</v>
      </c>
      <c r="D4" s="23" t="s">
        <v>0</v>
      </c>
      <c r="E4" s="23"/>
    </row>
    <row r="5" spans="1:5" x14ac:dyDescent="0.3">
      <c r="A5" s="23"/>
      <c r="B5" s="23">
        <v>2</v>
      </c>
      <c r="C5" s="25" t="s">
        <v>93</v>
      </c>
      <c r="D5" s="23" t="s">
        <v>90</v>
      </c>
      <c r="E5" s="23"/>
    </row>
    <row r="6" spans="1:5" x14ac:dyDescent="0.3">
      <c r="A6" s="23"/>
      <c r="B6" s="23">
        <v>3</v>
      </c>
      <c r="C6" s="25" t="s">
        <v>94</v>
      </c>
      <c r="D6" s="23" t="s">
        <v>90</v>
      </c>
      <c r="E6" s="23"/>
    </row>
    <row r="7" spans="1:5" x14ac:dyDescent="0.3">
      <c r="A7" s="23"/>
      <c r="B7" s="23">
        <v>4</v>
      </c>
      <c r="C7" s="25" t="s">
        <v>95</v>
      </c>
      <c r="D7" s="23" t="s">
        <v>90</v>
      </c>
      <c r="E7" s="23"/>
    </row>
    <row r="8" spans="1:5" x14ac:dyDescent="0.3">
      <c r="A8" s="23"/>
      <c r="B8" s="23">
        <v>5</v>
      </c>
      <c r="C8" s="25" t="s">
        <v>96</v>
      </c>
      <c r="D8" s="23" t="s">
        <v>90</v>
      </c>
      <c r="E8" s="23"/>
    </row>
    <row r="9" spans="1:5" x14ac:dyDescent="0.3">
      <c r="A9" s="23"/>
      <c r="B9" s="23">
        <v>6</v>
      </c>
      <c r="C9" s="25" t="s">
        <v>97</v>
      </c>
      <c r="D9" s="23" t="s">
        <v>90</v>
      </c>
      <c r="E9" s="23"/>
    </row>
    <row r="10" spans="1:5" x14ac:dyDescent="0.3">
      <c r="A10" s="23"/>
      <c r="B10" s="23">
        <v>7</v>
      </c>
      <c r="C10" s="25" t="s">
        <v>98</v>
      </c>
      <c r="D10" s="23" t="s">
        <v>90</v>
      </c>
      <c r="E10" s="23"/>
    </row>
    <row r="11" spans="1:5" x14ac:dyDescent="0.3">
      <c r="A11" s="23"/>
      <c r="B11" s="23"/>
      <c r="C11" s="23"/>
      <c r="D11" s="23"/>
      <c r="E11" s="23"/>
    </row>
  </sheetData>
  <mergeCells count="1">
    <mergeCell ref="A1:E1"/>
  </mergeCells>
  <hyperlinks>
    <hyperlink ref="C4" location="'BFI Weekend Box Office'!A1" display="BFI Weekend Box Office" xr:uid="{4EA58D6D-DD26-4AC6-A33C-AC079030F2E2}"/>
    <hyperlink ref="C5" location="'Distributor Analysis'!A1" display="Distributor Analysis" xr:uid="{82EC3B3F-0592-4DBD-84FB-BE9D6FEC9F52}"/>
    <hyperlink ref="C6" location="'Trend analysis'!A1" display="Trend analysis" xr:uid="{D3A626DB-70C3-4296-B496-1180E7B8820E}"/>
    <hyperlink ref="C7" location="'Performance analysis'!A1" display="Performance analysis" xr:uid="{71A9DE22-4D9B-4E79-88B9-44151702FC8F}"/>
    <hyperlink ref="C8" location="'Weekly Trend gross'!A1" display="Weekly Trend gross" xr:uid="{D32FA041-B843-47D0-B772-BE5DDD28B980}"/>
    <hyperlink ref="C9" location="'Trend Gross'!A1" display="Trend Gross" xr:uid="{EE613115-1555-4912-951C-9BCD0B5BFC9E}"/>
    <hyperlink ref="C10" location="'Statistics'!A1" display="Statistics" xr:uid="{DA23294B-0686-43D0-9BE9-4E79BA4544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6.88671875" customWidth="1"/>
    <col min="2" max="2" width="61.88671875" customWidth="1"/>
    <col min="3" max="3" width="30.44140625" customWidth="1"/>
    <col min="4" max="4" width="17.109375" customWidth="1"/>
    <col min="5" max="5" width="16.5546875" customWidth="1"/>
    <col min="6" max="6" width="21.109375" customWidth="1"/>
    <col min="7" max="7" width="17.6640625" customWidth="1"/>
    <col min="8" max="8" width="18.109375" customWidth="1"/>
    <col min="9" max="9" width="17.33203125" customWidth="1"/>
    <col min="10" max="10" width="21.44140625" customWidth="1"/>
    <col min="11" max="11" width="9.109375" customWidth="1"/>
    <col min="12" max="12" width="10.109375" customWidth="1"/>
    <col min="13" max="14" width="9.109375" customWidth="1"/>
    <col min="15" max="26" width="8" customWidth="1"/>
  </cols>
  <sheetData>
    <row r="1" spans="1:26" ht="33" customHeight="1" x14ac:dyDescent="0.3">
      <c r="A1" s="1" t="s">
        <v>0</v>
      </c>
      <c r="B1" s="2"/>
      <c r="C1" s="2"/>
      <c r="D1" s="3"/>
      <c r="E1" s="2"/>
      <c r="F1" s="4"/>
      <c r="G1" s="2"/>
      <c r="H1" s="2"/>
      <c r="I1" s="3"/>
      <c r="J1" s="3"/>
      <c r="K1" s="5"/>
      <c r="L1" s="6" t="s">
        <v>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" customHeigh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8" t="s">
        <v>12</v>
      </c>
      <c r="L2" s="8" t="s">
        <v>12</v>
      </c>
      <c r="M2" s="8" t="s">
        <v>12</v>
      </c>
      <c r="N2" s="5" t="s">
        <v>12</v>
      </c>
      <c r="O2" s="5" t="s">
        <v>12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12</v>
      </c>
      <c r="U2" s="5" t="s">
        <v>12</v>
      </c>
      <c r="V2" s="5" t="s">
        <v>12</v>
      </c>
      <c r="W2" s="5" t="s">
        <v>12</v>
      </c>
      <c r="X2" s="5" t="s">
        <v>12</v>
      </c>
      <c r="Y2" s="5" t="s">
        <v>12</v>
      </c>
      <c r="Z2" s="5" t="s">
        <v>12</v>
      </c>
    </row>
    <row r="3" spans="1:26" ht="14.4" x14ac:dyDescent="0.3">
      <c r="A3" s="9">
        <v>1</v>
      </c>
      <c r="B3" s="10" t="s">
        <v>13</v>
      </c>
      <c r="C3" s="10" t="s">
        <v>14</v>
      </c>
      <c r="D3" s="11">
        <v>4925774</v>
      </c>
      <c r="E3" s="10" t="s">
        <v>15</v>
      </c>
      <c r="F3" s="12">
        <v>-0.45</v>
      </c>
      <c r="G3" s="13">
        <v>2</v>
      </c>
      <c r="H3" s="13">
        <v>703</v>
      </c>
      <c r="I3" s="14">
        <v>7007</v>
      </c>
      <c r="J3" s="11">
        <v>17438373</v>
      </c>
      <c r="M3" s="3"/>
    </row>
    <row r="4" spans="1:26" ht="15.75" customHeight="1" x14ac:dyDescent="0.3">
      <c r="A4" s="9">
        <v>2</v>
      </c>
      <c r="B4" s="5" t="s">
        <v>16</v>
      </c>
      <c r="C4" s="5" t="s">
        <v>14</v>
      </c>
      <c r="D4" s="3">
        <v>4149210</v>
      </c>
      <c r="E4" s="5" t="s">
        <v>17</v>
      </c>
      <c r="F4" s="13">
        <v>0</v>
      </c>
      <c r="G4" s="13">
        <v>1</v>
      </c>
      <c r="H4" s="13">
        <v>675</v>
      </c>
      <c r="I4" s="14">
        <v>6147</v>
      </c>
      <c r="J4" s="3">
        <v>4149210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9">
        <v>3</v>
      </c>
      <c r="B5" s="10" t="s">
        <v>18</v>
      </c>
      <c r="C5" s="10" t="s">
        <v>14</v>
      </c>
      <c r="D5" s="11">
        <v>1547818</v>
      </c>
      <c r="E5" s="10" t="s">
        <v>19</v>
      </c>
      <c r="F5" s="12">
        <v>-0.31</v>
      </c>
      <c r="G5" s="13">
        <v>6</v>
      </c>
      <c r="H5" s="13">
        <v>721</v>
      </c>
      <c r="I5" s="14">
        <v>2147</v>
      </c>
      <c r="J5" s="11">
        <v>47239957</v>
      </c>
      <c r="R5" s="15" t="s">
        <v>20</v>
      </c>
    </row>
    <row r="6" spans="1:26" ht="15.75" customHeight="1" x14ac:dyDescent="0.3">
      <c r="A6" s="9">
        <v>4</v>
      </c>
      <c r="B6" s="10" t="s">
        <v>21</v>
      </c>
      <c r="C6" s="10" t="s">
        <v>22</v>
      </c>
      <c r="D6" s="11">
        <v>1309011</v>
      </c>
      <c r="E6" s="10" t="s">
        <v>23</v>
      </c>
      <c r="F6" s="12">
        <v>-0.05</v>
      </c>
      <c r="G6" s="13">
        <v>2</v>
      </c>
      <c r="H6" s="13">
        <v>594</v>
      </c>
      <c r="I6" s="14">
        <v>2204</v>
      </c>
      <c r="J6" s="11">
        <v>3957946</v>
      </c>
      <c r="P6" s="16"/>
    </row>
    <row r="7" spans="1:26" ht="15.75" customHeight="1" x14ac:dyDescent="0.3">
      <c r="A7" s="9">
        <v>5</v>
      </c>
      <c r="B7" s="10" t="s">
        <v>24</v>
      </c>
      <c r="C7" s="10" t="s">
        <v>14</v>
      </c>
      <c r="D7" s="11">
        <v>447907</v>
      </c>
      <c r="E7" s="10" t="s">
        <v>25</v>
      </c>
      <c r="F7" s="12">
        <v>-0.46</v>
      </c>
      <c r="G7" s="13">
        <v>4</v>
      </c>
      <c r="H7" s="13">
        <v>502</v>
      </c>
      <c r="I7" s="14">
        <v>892</v>
      </c>
      <c r="J7" s="11">
        <v>9019396</v>
      </c>
      <c r="P7" s="16"/>
    </row>
    <row r="8" spans="1:26" ht="15.75" customHeight="1" x14ac:dyDescent="0.3">
      <c r="A8" s="9">
        <v>6</v>
      </c>
      <c r="B8" s="10" t="s">
        <v>26</v>
      </c>
      <c r="C8" s="10" t="s">
        <v>14</v>
      </c>
      <c r="D8" s="11">
        <v>191737</v>
      </c>
      <c r="E8" s="10" t="s">
        <v>27</v>
      </c>
      <c r="F8" s="12">
        <v>-0.78</v>
      </c>
      <c r="G8" s="13">
        <v>2</v>
      </c>
      <c r="H8" s="13">
        <v>508</v>
      </c>
      <c r="I8" s="14">
        <v>377</v>
      </c>
      <c r="J8" s="11">
        <v>1418539</v>
      </c>
      <c r="P8" s="16"/>
    </row>
    <row r="9" spans="1:26" ht="15.75" customHeight="1" x14ac:dyDescent="0.3">
      <c r="A9" s="9">
        <v>7</v>
      </c>
      <c r="B9" s="5" t="s">
        <v>28</v>
      </c>
      <c r="C9" s="5" t="s">
        <v>29</v>
      </c>
      <c r="D9" s="3">
        <v>165464</v>
      </c>
      <c r="E9" s="5" t="s">
        <v>30</v>
      </c>
      <c r="F9" s="13">
        <v>0</v>
      </c>
      <c r="G9" s="13">
        <v>1</v>
      </c>
      <c r="H9" s="13">
        <v>143</v>
      </c>
      <c r="I9" s="14">
        <v>1157</v>
      </c>
      <c r="J9" s="3">
        <v>165464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9">
        <v>8</v>
      </c>
      <c r="B10" s="5" t="s">
        <v>31</v>
      </c>
      <c r="C10" s="5" t="s">
        <v>32</v>
      </c>
      <c r="D10" s="3">
        <v>147981</v>
      </c>
      <c r="E10" s="5" t="s">
        <v>33</v>
      </c>
      <c r="F10" s="13">
        <v>0</v>
      </c>
      <c r="G10" s="13">
        <v>1</v>
      </c>
      <c r="H10" s="13">
        <v>310</v>
      </c>
      <c r="I10" s="14">
        <v>477</v>
      </c>
      <c r="J10" s="3">
        <v>147981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9">
        <v>9</v>
      </c>
      <c r="B11" s="10" t="s">
        <v>34</v>
      </c>
      <c r="C11" s="10" t="s">
        <v>14</v>
      </c>
      <c r="D11" s="11">
        <v>140811</v>
      </c>
      <c r="E11" s="10" t="s">
        <v>27</v>
      </c>
      <c r="F11" s="12">
        <v>-0.31</v>
      </c>
      <c r="G11" s="13">
        <v>7</v>
      </c>
      <c r="H11" s="13">
        <v>217</v>
      </c>
      <c r="I11" s="14">
        <v>649</v>
      </c>
      <c r="J11" s="11">
        <v>11830375</v>
      </c>
    </row>
    <row r="12" spans="1:26" ht="15.75" customHeight="1" x14ac:dyDescent="0.3">
      <c r="A12" s="9">
        <v>10</v>
      </c>
      <c r="B12" s="5" t="s">
        <v>35</v>
      </c>
      <c r="C12" s="5" t="s">
        <v>32</v>
      </c>
      <c r="D12" s="3">
        <v>108736</v>
      </c>
      <c r="E12" s="5" t="s">
        <v>36</v>
      </c>
      <c r="F12" s="13">
        <v>0</v>
      </c>
      <c r="G12" s="13">
        <v>2</v>
      </c>
      <c r="H12" s="13">
        <v>189</v>
      </c>
      <c r="I12" s="14">
        <v>575</v>
      </c>
      <c r="J12" s="3">
        <v>586742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9">
        <v>11</v>
      </c>
      <c r="B13" s="10" t="s">
        <v>37</v>
      </c>
      <c r="C13" s="10" t="s">
        <v>14</v>
      </c>
      <c r="D13" s="11">
        <v>66720</v>
      </c>
      <c r="E13" s="10" t="s">
        <v>15</v>
      </c>
      <c r="F13" s="12">
        <v>-0.49</v>
      </c>
      <c r="G13" s="13">
        <v>5</v>
      </c>
      <c r="H13" s="13">
        <v>218</v>
      </c>
      <c r="I13" s="14">
        <v>306</v>
      </c>
      <c r="J13" s="11">
        <v>3756252</v>
      </c>
    </row>
    <row r="14" spans="1:26" ht="15.75" customHeight="1" x14ac:dyDescent="0.3">
      <c r="A14" s="9">
        <v>12</v>
      </c>
      <c r="B14" s="5" t="s">
        <v>38</v>
      </c>
      <c r="C14" s="5" t="s">
        <v>39</v>
      </c>
      <c r="D14" s="3">
        <v>65175</v>
      </c>
      <c r="E14" s="5" t="s">
        <v>15</v>
      </c>
      <c r="F14" s="13">
        <v>0</v>
      </c>
      <c r="G14" s="13">
        <v>1</v>
      </c>
      <c r="H14" s="13">
        <v>193</v>
      </c>
      <c r="I14" s="14">
        <v>338</v>
      </c>
      <c r="J14" s="3">
        <v>65175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9">
        <v>13</v>
      </c>
      <c r="B15" s="5" t="s">
        <v>40</v>
      </c>
      <c r="C15" s="5" t="s">
        <v>41</v>
      </c>
      <c r="D15" s="3">
        <v>42583</v>
      </c>
      <c r="E15" s="5" t="s">
        <v>42</v>
      </c>
      <c r="F15" s="13">
        <v>0</v>
      </c>
      <c r="G15" s="13">
        <v>1</v>
      </c>
      <c r="H15" s="13">
        <v>54</v>
      </c>
      <c r="I15" s="14">
        <v>789</v>
      </c>
      <c r="J15" s="3">
        <v>42583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9">
        <v>14</v>
      </c>
      <c r="B16" s="5" t="s">
        <v>43</v>
      </c>
      <c r="C16" s="5" t="s">
        <v>14</v>
      </c>
      <c r="D16" s="3">
        <v>39751</v>
      </c>
      <c r="E16" s="5" t="s">
        <v>25</v>
      </c>
      <c r="F16" s="13">
        <v>0</v>
      </c>
      <c r="G16" s="13">
        <v>1</v>
      </c>
      <c r="H16" s="13">
        <v>228</v>
      </c>
      <c r="I16" s="14">
        <v>174</v>
      </c>
      <c r="J16" s="3">
        <v>39751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9">
        <v>15</v>
      </c>
      <c r="B17" s="10" t="s">
        <v>44</v>
      </c>
      <c r="C17" s="10" t="s">
        <v>45</v>
      </c>
      <c r="D17" s="11">
        <v>35226</v>
      </c>
      <c r="E17" s="10" t="s">
        <v>15</v>
      </c>
      <c r="F17" s="12">
        <v>-0.69</v>
      </c>
      <c r="G17" s="13">
        <v>3</v>
      </c>
      <c r="H17" s="13">
        <v>154</v>
      </c>
      <c r="I17" s="14">
        <v>229</v>
      </c>
      <c r="J17" s="11">
        <v>930291</v>
      </c>
    </row>
    <row r="18" spans="1:26" ht="15.75" customHeight="1" x14ac:dyDescent="0.3">
      <c r="A18" s="9">
        <v>19</v>
      </c>
      <c r="B18" s="10" t="s">
        <v>46</v>
      </c>
      <c r="C18" s="10" t="s">
        <v>47</v>
      </c>
      <c r="D18" s="11">
        <v>18243</v>
      </c>
      <c r="E18" s="10" t="s">
        <v>48</v>
      </c>
      <c r="F18" s="12">
        <v>-0.5</v>
      </c>
      <c r="G18" s="13">
        <v>4</v>
      </c>
      <c r="H18" s="13">
        <v>29</v>
      </c>
      <c r="I18" s="14">
        <v>629</v>
      </c>
      <c r="J18" s="11">
        <v>656089</v>
      </c>
    </row>
    <row r="19" spans="1:26" ht="15.75" customHeight="1" x14ac:dyDescent="0.3">
      <c r="A19" s="9">
        <v>21</v>
      </c>
      <c r="B19" s="10" t="s">
        <v>49</v>
      </c>
      <c r="C19" s="10" t="s">
        <v>50</v>
      </c>
      <c r="D19" s="11">
        <v>12524</v>
      </c>
      <c r="E19" s="10" t="s">
        <v>51</v>
      </c>
      <c r="F19" s="12">
        <v>-0.38</v>
      </c>
      <c r="G19" s="13">
        <v>6</v>
      </c>
      <c r="H19" s="13">
        <v>26</v>
      </c>
      <c r="I19" s="14">
        <v>482</v>
      </c>
      <c r="J19" s="11">
        <v>466617</v>
      </c>
    </row>
    <row r="20" spans="1:26" ht="15.75" customHeight="1" x14ac:dyDescent="0.3">
      <c r="A20" s="9">
        <v>29</v>
      </c>
      <c r="B20" s="2" t="s">
        <v>52</v>
      </c>
      <c r="C20" s="5" t="s">
        <v>29</v>
      </c>
      <c r="D20" s="3">
        <v>7928</v>
      </c>
      <c r="E20" s="5" t="s">
        <v>53</v>
      </c>
      <c r="F20" s="13">
        <v>0</v>
      </c>
      <c r="G20" s="13">
        <v>1</v>
      </c>
      <c r="H20" s="13">
        <v>16</v>
      </c>
      <c r="I20" s="14">
        <v>496</v>
      </c>
      <c r="J20" s="3">
        <v>7928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9">
        <v>30</v>
      </c>
      <c r="B21" s="5" t="s">
        <v>54</v>
      </c>
      <c r="C21" s="5" t="s">
        <v>32</v>
      </c>
      <c r="D21" s="3">
        <v>7396</v>
      </c>
      <c r="E21" s="5" t="s">
        <v>55</v>
      </c>
      <c r="F21" s="13">
        <v>0</v>
      </c>
      <c r="G21" s="13">
        <v>1</v>
      </c>
      <c r="H21" s="13">
        <v>20</v>
      </c>
      <c r="I21" s="14">
        <v>370</v>
      </c>
      <c r="J21" s="3">
        <v>7396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9">
        <v>31</v>
      </c>
      <c r="B22" s="5" t="s">
        <v>56</v>
      </c>
      <c r="C22" s="5" t="s">
        <v>57</v>
      </c>
      <c r="D22" s="3">
        <v>7266</v>
      </c>
      <c r="E22" s="5" t="s">
        <v>58</v>
      </c>
      <c r="F22" s="13">
        <v>0</v>
      </c>
      <c r="G22" s="13">
        <v>1</v>
      </c>
      <c r="H22" s="13">
        <v>6</v>
      </c>
      <c r="I22" s="14">
        <v>1211</v>
      </c>
      <c r="J22" s="3">
        <v>7266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9">
        <v>33</v>
      </c>
      <c r="B23" s="5" t="s">
        <v>59</v>
      </c>
      <c r="C23" s="5" t="s">
        <v>60</v>
      </c>
      <c r="D23" s="3">
        <v>5363</v>
      </c>
      <c r="E23" s="5" t="s">
        <v>61</v>
      </c>
      <c r="F23" s="13">
        <v>0</v>
      </c>
      <c r="G23" s="13">
        <v>1</v>
      </c>
      <c r="H23" s="13">
        <v>57</v>
      </c>
      <c r="I23" s="14">
        <v>94</v>
      </c>
      <c r="J23" s="3">
        <v>5363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9">
        <v>35</v>
      </c>
      <c r="B24" s="5" t="s">
        <v>62</v>
      </c>
      <c r="C24" s="5" t="s">
        <v>45</v>
      </c>
      <c r="D24" s="3">
        <v>4457</v>
      </c>
      <c r="E24" s="5" t="s">
        <v>63</v>
      </c>
      <c r="F24" s="13">
        <v>0</v>
      </c>
      <c r="G24" s="13">
        <v>1</v>
      </c>
      <c r="H24" s="13">
        <v>9</v>
      </c>
      <c r="I24" s="14">
        <v>495</v>
      </c>
      <c r="J24" s="3">
        <v>4457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9">
        <v>39</v>
      </c>
      <c r="B25" s="10" t="s">
        <v>64</v>
      </c>
      <c r="C25" s="10" t="s">
        <v>65</v>
      </c>
      <c r="D25" s="11">
        <v>4293</v>
      </c>
      <c r="E25" s="10" t="s">
        <v>61</v>
      </c>
      <c r="F25" s="12">
        <v>-0.18</v>
      </c>
      <c r="G25" s="13">
        <v>6</v>
      </c>
      <c r="H25" s="13">
        <v>77</v>
      </c>
      <c r="I25" s="14">
        <v>56</v>
      </c>
      <c r="J25" s="11">
        <v>58522</v>
      </c>
    </row>
    <row r="26" spans="1:26" ht="15.75" customHeight="1" x14ac:dyDescent="0.3">
      <c r="A26" s="9">
        <v>70</v>
      </c>
      <c r="B26" s="10" t="s">
        <v>66</v>
      </c>
      <c r="C26" s="10" t="s">
        <v>67</v>
      </c>
      <c r="D26" s="11">
        <v>1554</v>
      </c>
      <c r="E26" s="10" t="s">
        <v>58</v>
      </c>
      <c r="F26" s="12">
        <v>-0.53</v>
      </c>
      <c r="G26" s="13">
        <v>6</v>
      </c>
      <c r="H26" s="13">
        <v>9</v>
      </c>
      <c r="I26" s="14">
        <v>173</v>
      </c>
      <c r="J26" s="11">
        <v>257829</v>
      </c>
    </row>
    <row r="27" spans="1:26" ht="15.75" customHeight="1" x14ac:dyDescent="0.3">
      <c r="A27" s="9">
        <v>71</v>
      </c>
      <c r="B27" s="5" t="s">
        <v>68</v>
      </c>
      <c r="C27" s="5" t="s">
        <v>29</v>
      </c>
      <c r="D27" s="3">
        <v>1553</v>
      </c>
      <c r="E27" s="5" t="s">
        <v>69</v>
      </c>
      <c r="F27" s="13">
        <v>0</v>
      </c>
      <c r="G27" s="13">
        <v>1</v>
      </c>
      <c r="H27" s="13">
        <v>11</v>
      </c>
      <c r="I27" s="14">
        <v>141</v>
      </c>
      <c r="J27" s="3">
        <v>1553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9">
        <v>88</v>
      </c>
      <c r="B28" s="10" t="s">
        <v>70</v>
      </c>
      <c r="C28" s="10" t="s">
        <v>71</v>
      </c>
      <c r="D28" s="11">
        <v>305</v>
      </c>
      <c r="E28" s="10" t="s">
        <v>72</v>
      </c>
      <c r="F28" s="12">
        <v>-0.64</v>
      </c>
      <c r="G28" s="13">
        <v>3</v>
      </c>
      <c r="H28" s="13">
        <v>2</v>
      </c>
      <c r="I28" s="14">
        <v>152</v>
      </c>
      <c r="J28" s="11">
        <v>30647</v>
      </c>
    </row>
    <row r="29" spans="1:26" ht="15.75" customHeight="1" x14ac:dyDescent="0.3">
      <c r="A29" s="9">
        <v>89</v>
      </c>
      <c r="B29" s="10" t="s">
        <v>73</v>
      </c>
      <c r="C29" s="10" t="s">
        <v>32</v>
      </c>
      <c r="D29" s="11">
        <v>217</v>
      </c>
      <c r="E29" s="10" t="s">
        <v>74</v>
      </c>
      <c r="F29" s="12">
        <v>-0.64</v>
      </c>
      <c r="G29" s="13">
        <v>3</v>
      </c>
      <c r="H29" s="13">
        <v>2</v>
      </c>
      <c r="I29" s="14">
        <v>108</v>
      </c>
      <c r="J29" s="11">
        <v>6542</v>
      </c>
    </row>
    <row r="30" spans="1:26" ht="15.75" customHeight="1" x14ac:dyDescent="0.3">
      <c r="D30" s="3"/>
      <c r="F30" s="12"/>
      <c r="G30" s="13"/>
      <c r="H30" s="13"/>
      <c r="I30" s="3"/>
      <c r="J30" s="3"/>
    </row>
    <row r="31" spans="1:26" ht="15.75" customHeight="1" x14ac:dyDescent="0.3">
      <c r="D31" s="3"/>
      <c r="F31" s="12"/>
      <c r="G31" s="13"/>
      <c r="H31" s="13"/>
      <c r="I31" s="3"/>
      <c r="J31" s="3"/>
    </row>
    <row r="32" spans="1:26" ht="15.75" customHeight="1" x14ac:dyDescent="0.3">
      <c r="D32" s="3"/>
      <c r="F32" s="12"/>
      <c r="G32" s="13"/>
      <c r="H32" s="13"/>
      <c r="I32" s="3"/>
      <c r="J32" s="3"/>
    </row>
    <row r="33" spans="1:10" ht="15.75" customHeight="1" x14ac:dyDescent="0.3">
      <c r="D33" s="3"/>
      <c r="F33" s="12"/>
      <c r="G33" s="13"/>
      <c r="H33" s="13"/>
      <c r="I33" s="3"/>
      <c r="J33" s="3"/>
    </row>
    <row r="34" spans="1:10" ht="15.75" customHeight="1" x14ac:dyDescent="0.3">
      <c r="B34" s="17"/>
      <c r="D34" s="3"/>
      <c r="F34" s="12"/>
      <c r="G34" s="13"/>
      <c r="H34" s="13"/>
      <c r="I34" s="3"/>
      <c r="J34" s="3"/>
    </row>
    <row r="35" spans="1:10" ht="15.75" customHeight="1" x14ac:dyDescent="0.3">
      <c r="A35" s="9"/>
      <c r="B35" s="10"/>
      <c r="C35" s="10"/>
      <c r="D35" s="10"/>
      <c r="E35" s="10"/>
      <c r="F35" s="12"/>
      <c r="G35" s="13"/>
      <c r="H35" s="13"/>
      <c r="I35" s="14"/>
      <c r="J35" s="11"/>
    </row>
    <row r="36" spans="1:10" ht="15.75" customHeight="1" x14ac:dyDescent="0.3">
      <c r="A36" s="9"/>
      <c r="B36" s="10"/>
      <c r="C36" s="10"/>
      <c r="D36" s="10"/>
      <c r="E36" s="10"/>
      <c r="F36" s="12"/>
      <c r="G36" s="13"/>
      <c r="H36" s="13"/>
      <c r="I36" s="14"/>
      <c r="J36" s="11"/>
    </row>
    <row r="37" spans="1:10" ht="15.75" customHeight="1" x14ac:dyDescent="0.3">
      <c r="A37" s="9"/>
      <c r="B37" s="10"/>
      <c r="C37" s="10"/>
      <c r="D37" s="10"/>
      <c r="E37" s="10"/>
      <c r="F37" s="12"/>
      <c r="G37" s="13"/>
      <c r="H37" s="13"/>
      <c r="I37" s="14"/>
      <c r="J37" s="11"/>
    </row>
    <row r="38" spans="1:10" ht="15.75" customHeight="1" x14ac:dyDescent="0.3">
      <c r="A38" s="9"/>
      <c r="B38" s="10"/>
      <c r="C38" s="10"/>
      <c r="D38" s="10"/>
      <c r="E38" s="10"/>
      <c r="F38" s="12"/>
      <c r="G38" s="13"/>
      <c r="H38" s="13"/>
      <c r="I38" s="14"/>
      <c r="J38" s="11"/>
    </row>
    <row r="39" spans="1:10" ht="15.75" customHeight="1" x14ac:dyDescent="0.3">
      <c r="A39" s="9"/>
      <c r="B39" s="10"/>
      <c r="C39" s="10"/>
      <c r="D39" s="10"/>
      <c r="E39" s="10"/>
      <c r="F39" s="12"/>
      <c r="G39" s="13"/>
      <c r="H39" s="13"/>
      <c r="I39" s="14"/>
      <c r="J39" s="11"/>
    </row>
    <row r="40" spans="1:10" ht="15.75" customHeight="1" x14ac:dyDescent="0.3">
      <c r="A40" s="9"/>
      <c r="B40" s="10"/>
      <c r="C40" s="10"/>
      <c r="D40" s="10"/>
      <c r="E40" s="10"/>
      <c r="F40" s="12"/>
      <c r="G40" s="13"/>
      <c r="H40" s="13"/>
      <c r="I40" s="14"/>
      <c r="J40" s="11"/>
    </row>
    <row r="41" spans="1:10" ht="15.75" customHeight="1" x14ac:dyDescent="0.3">
      <c r="A41" s="9"/>
      <c r="B41" s="10"/>
      <c r="C41" s="10"/>
      <c r="D41" s="10"/>
      <c r="E41" s="10"/>
      <c r="F41" s="12"/>
      <c r="G41" s="13"/>
      <c r="H41" s="13"/>
      <c r="I41" s="14"/>
      <c r="J41" s="11"/>
    </row>
    <row r="42" spans="1:10" ht="15.75" customHeight="1" x14ac:dyDescent="0.3">
      <c r="A42" s="9"/>
      <c r="B42" s="10"/>
      <c r="C42" s="10"/>
      <c r="D42" s="10"/>
      <c r="E42" s="10"/>
      <c r="F42" s="12"/>
      <c r="G42" s="13"/>
      <c r="H42" s="13"/>
      <c r="I42" s="14"/>
      <c r="J42" s="11"/>
    </row>
    <row r="43" spans="1:10" ht="15.75" customHeight="1" x14ac:dyDescent="0.3">
      <c r="A43" s="9"/>
      <c r="B43" s="10"/>
      <c r="C43" s="10"/>
      <c r="D43" s="10"/>
      <c r="E43" s="10"/>
      <c r="F43" s="12"/>
      <c r="G43" s="13"/>
      <c r="H43" s="13"/>
      <c r="I43" s="14"/>
      <c r="J43" s="11"/>
    </row>
    <row r="44" spans="1:10" ht="15.75" customHeight="1" x14ac:dyDescent="0.3">
      <c r="A44" s="9"/>
      <c r="B44" s="10"/>
      <c r="C44" s="10"/>
      <c r="D44" s="10"/>
      <c r="E44" s="10"/>
      <c r="F44" s="12"/>
      <c r="G44" s="13"/>
      <c r="H44" s="13"/>
      <c r="I44" s="14"/>
      <c r="J44" s="11"/>
    </row>
    <row r="45" spans="1:10" ht="15.75" customHeight="1" x14ac:dyDescent="0.3">
      <c r="A45" s="9"/>
      <c r="B45" s="10"/>
      <c r="C45" s="10"/>
      <c r="D45" s="10"/>
      <c r="E45" s="10"/>
      <c r="F45" s="12"/>
      <c r="G45" s="13"/>
      <c r="H45" s="13"/>
      <c r="I45" s="14"/>
      <c r="J45" s="11"/>
    </row>
    <row r="46" spans="1:10" ht="15.75" customHeight="1" x14ac:dyDescent="0.3">
      <c r="A46" s="9"/>
      <c r="B46" s="10"/>
      <c r="C46" s="10"/>
      <c r="D46" s="10"/>
      <c r="E46" s="10"/>
      <c r="F46" s="12"/>
      <c r="G46" s="13"/>
      <c r="H46" s="13"/>
      <c r="I46" s="14"/>
      <c r="J46" s="11"/>
    </row>
    <row r="47" spans="1:10" ht="15.75" customHeight="1" x14ac:dyDescent="0.3"/>
    <row r="48" spans="1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</sheetData>
  <conditionalFormatting sqref="B1:B62">
    <cfRule type="containsText" dxfId="0" priority="1" operator="containsText" text="&quot;WARNING, HIGH N&quot;">
      <formula>NOT(ISERROR(SEARCH(("""WARNING, HIGH N"""),(B1))))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workbookViewId="0"/>
  </sheetViews>
  <sheetFormatPr defaultColWidth="14.44140625" defaultRowHeight="15" customHeight="1" x14ac:dyDescent="0.3"/>
  <cols>
    <col min="1" max="1" width="27.5546875" customWidth="1"/>
    <col min="2" max="2" width="18.33203125" customWidth="1"/>
  </cols>
  <sheetData>
    <row r="1" spans="1:2" ht="15" customHeight="1" x14ac:dyDescent="0.3">
      <c r="A1" t="s">
        <v>90</v>
      </c>
    </row>
    <row r="2" spans="1:2" ht="14.4" x14ac:dyDescent="0.3">
      <c r="A2" s="8" t="s">
        <v>6</v>
      </c>
      <c r="B2" s="8" t="s">
        <v>75</v>
      </c>
    </row>
    <row r="3" spans="1:2" ht="14.4" x14ac:dyDescent="0.3">
      <c r="A3" s="8" t="s">
        <v>63</v>
      </c>
      <c r="B3" s="18">
        <v>4457</v>
      </c>
    </row>
    <row r="4" spans="1:2" ht="14.4" x14ac:dyDescent="0.3">
      <c r="A4" s="8" t="s">
        <v>33</v>
      </c>
      <c r="B4" s="18">
        <v>147981</v>
      </c>
    </row>
    <row r="5" spans="1:2" ht="14.4" x14ac:dyDescent="0.3">
      <c r="A5" s="8" t="s">
        <v>23</v>
      </c>
      <c r="B5" s="18">
        <v>3957946</v>
      </c>
    </row>
    <row r="6" spans="1:2" ht="14.4" x14ac:dyDescent="0.3">
      <c r="A6" s="8" t="s">
        <v>53</v>
      </c>
      <c r="B6" s="18">
        <v>7928</v>
      </c>
    </row>
    <row r="7" spans="1:2" ht="14.4" x14ac:dyDescent="0.3">
      <c r="A7" s="8" t="s">
        <v>19</v>
      </c>
      <c r="B7" s="18">
        <v>47239957</v>
      </c>
    </row>
    <row r="8" spans="1:2" ht="14.4" x14ac:dyDescent="0.3">
      <c r="A8" s="8" t="s">
        <v>61</v>
      </c>
      <c r="B8" s="18">
        <v>63885</v>
      </c>
    </row>
    <row r="9" spans="1:2" ht="14.4" x14ac:dyDescent="0.3">
      <c r="A9" s="8" t="s">
        <v>51</v>
      </c>
      <c r="B9" s="18">
        <v>466617</v>
      </c>
    </row>
    <row r="10" spans="1:2" ht="14.4" x14ac:dyDescent="0.3">
      <c r="A10" s="8" t="s">
        <v>30</v>
      </c>
      <c r="B10" s="18">
        <v>165464</v>
      </c>
    </row>
    <row r="11" spans="1:2" ht="14.4" x14ac:dyDescent="0.3">
      <c r="A11" s="8" t="s">
        <v>42</v>
      </c>
      <c r="B11" s="18">
        <v>42583</v>
      </c>
    </row>
    <row r="12" spans="1:2" ht="14.4" x14ac:dyDescent="0.3">
      <c r="A12" s="8" t="s">
        <v>36</v>
      </c>
      <c r="B12" s="18">
        <v>586742</v>
      </c>
    </row>
    <row r="13" spans="1:2" ht="14.4" x14ac:dyDescent="0.3">
      <c r="A13" s="8" t="s">
        <v>25</v>
      </c>
      <c r="B13" s="18">
        <v>9059147</v>
      </c>
    </row>
    <row r="14" spans="1:2" ht="14.4" x14ac:dyDescent="0.3">
      <c r="A14" s="8" t="s">
        <v>72</v>
      </c>
      <c r="B14" s="18">
        <v>30647</v>
      </c>
    </row>
    <row r="15" spans="1:2" ht="14.4" x14ac:dyDescent="0.3">
      <c r="A15" s="8" t="s">
        <v>27</v>
      </c>
      <c r="B15" s="18">
        <v>13248914</v>
      </c>
    </row>
    <row r="16" spans="1:2" ht="14.4" x14ac:dyDescent="0.3">
      <c r="A16" s="8" t="s">
        <v>55</v>
      </c>
      <c r="B16" s="18">
        <v>7396</v>
      </c>
    </row>
    <row r="17" spans="1:2" ht="14.4" x14ac:dyDescent="0.3">
      <c r="A17" s="8" t="s">
        <v>74</v>
      </c>
      <c r="B17" s="18">
        <v>6542</v>
      </c>
    </row>
    <row r="18" spans="1:2" ht="14.4" x14ac:dyDescent="0.3">
      <c r="A18" s="8" t="s">
        <v>15</v>
      </c>
      <c r="B18" s="18">
        <v>22190091</v>
      </c>
    </row>
    <row r="19" spans="1:2" ht="14.4" x14ac:dyDescent="0.3">
      <c r="A19" s="8" t="s">
        <v>58</v>
      </c>
      <c r="B19" s="18">
        <v>265095</v>
      </c>
    </row>
    <row r="20" spans="1:2" ht="14.4" x14ac:dyDescent="0.3">
      <c r="A20" s="8" t="s">
        <v>17</v>
      </c>
      <c r="B20" s="18">
        <v>4149210</v>
      </c>
    </row>
    <row r="21" spans="1:2" ht="14.4" x14ac:dyDescent="0.3">
      <c r="A21" s="8" t="s">
        <v>48</v>
      </c>
      <c r="B21" s="18">
        <v>656089</v>
      </c>
    </row>
    <row r="22" spans="1:2" ht="14.4" x14ac:dyDescent="0.3">
      <c r="A22" s="8" t="s">
        <v>69</v>
      </c>
      <c r="B22" s="18">
        <v>1553</v>
      </c>
    </row>
    <row r="23" spans="1:2" ht="14.4" x14ac:dyDescent="0.3">
      <c r="A23" s="8"/>
      <c r="B23" s="18"/>
    </row>
    <row r="24" spans="1:2" ht="14.4" x14ac:dyDescent="0.3">
      <c r="A24" s="8"/>
      <c r="B24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7"/>
  <sheetViews>
    <sheetView workbookViewId="0"/>
  </sheetViews>
  <sheetFormatPr defaultColWidth="14.44140625" defaultRowHeight="15" customHeight="1" x14ac:dyDescent="0.3"/>
  <cols>
    <col min="1" max="1" width="55.6640625" customWidth="1"/>
    <col min="2" max="2" width="20.109375" customWidth="1"/>
    <col min="3" max="3" width="20.88671875" customWidth="1"/>
  </cols>
  <sheetData>
    <row r="1" spans="1:3" ht="15" customHeight="1" x14ac:dyDescent="0.3">
      <c r="A1" t="s">
        <v>90</v>
      </c>
    </row>
    <row r="2" spans="1:3" ht="14.4" x14ac:dyDescent="0.3">
      <c r="A2" s="8" t="s">
        <v>3</v>
      </c>
      <c r="B2" s="8" t="s">
        <v>76</v>
      </c>
      <c r="C2" s="19" t="s">
        <v>77</v>
      </c>
    </row>
    <row r="3" spans="1:3" ht="14.4" x14ac:dyDescent="0.3">
      <c r="A3" s="8" t="s">
        <v>28</v>
      </c>
      <c r="B3" s="8">
        <v>1</v>
      </c>
      <c r="C3" s="8">
        <v>0</v>
      </c>
    </row>
    <row r="4" spans="1:3" ht="14.4" x14ac:dyDescent="0.3">
      <c r="A4" s="8" t="s">
        <v>31</v>
      </c>
      <c r="B4" s="8">
        <v>1</v>
      </c>
      <c r="C4" s="8">
        <v>0</v>
      </c>
    </row>
    <row r="5" spans="1:3" ht="14.4" x14ac:dyDescent="0.3">
      <c r="A5" s="8" t="s">
        <v>54</v>
      </c>
      <c r="B5" s="8">
        <v>1</v>
      </c>
      <c r="C5" s="8">
        <v>0</v>
      </c>
    </row>
    <row r="6" spans="1:3" ht="14.4" x14ac:dyDescent="0.3">
      <c r="A6" s="8" t="s">
        <v>40</v>
      </c>
      <c r="B6" s="8">
        <v>1</v>
      </c>
      <c r="C6" s="8">
        <v>0</v>
      </c>
    </row>
    <row r="7" spans="1:3" ht="14.4" x14ac:dyDescent="0.3">
      <c r="A7" s="20" t="s">
        <v>52</v>
      </c>
      <c r="B7" s="8">
        <v>1</v>
      </c>
      <c r="C7" s="8">
        <v>0</v>
      </c>
    </row>
    <row r="8" spans="1:3" ht="14.4" x14ac:dyDescent="0.3">
      <c r="A8" s="8" t="s">
        <v>43</v>
      </c>
      <c r="B8" s="8">
        <v>1</v>
      </c>
      <c r="C8" s="8">
        <v>0</v>
      </c>
    </row>
    <row r="9" spans="1:3" ht="14.4" x14ac:dyDescent="0.3">
      <c r="A9" s="8" t="s">
        <v>68</v>
      </c>
      <c r="B9" s="8">
        <v>1</v>
      </c>
      <c r="C9" s="8">
        <v>0</v>
      </c>
    </row>
    <row r="10" spans="1:3" ht="14.4" x14ac:dyDescent="0.3">
      <c r="A10" s="8" t="s">
        <v>62</v>
      </c>
      <c r="B10" s="8">
        <v>1</v>
      </c>
      <c r="C10" s="8">
        <v>0</v>
      </c>
    </row>
    <row r="11" spans="1:3" ht="14.4" x14ac:dyDescent="0.3">
      <c r="A11" s="8" t="s">
        <v>59</v>
      </c>
      <c r="B11" s="8">
        <v>1</v>
      </c>
      <c r="C11" s="8">
        <v>0</v>
      </c>
    </row>
    <row r="12" spans="1:3" ht="14.4" x14ac:dyDescent="0.3">
      <c r="A12" s="8" t="s">
        <v>56</v>
      </c>
      <c r="B12" s="8">
        <v>1</v>
      </c>
      <c r="C12" s="8">
        <v>0</v>
      </c>
    </row>
    <row r="13" spans="1:3" ht="14.4" x14ac:dyDescent="0.3">
      <c r="A13" s="8" t="s">
        <v>38</v>
      </c>
      <c r="B13" s="8">
        <v>1</v>
      </c>
      <c r="C13" s="8">
        <v>0</v>
      </c>
    </row>
    <row r="14" spans="1:3" ht="14.4" x14ac:dyDescent="0.3">
      <c r="A14" s="8" t="s">
        <v>16</v>
      </c>
      <c r="B14" s="8">
        <v>1</v>
      </c>
      <c r="C14" s="8">
        <v>0</v>
      </c>
    </row>
    <row r="15" spans="1:3" ht="14.4" x14ac:dyDescent="0.3">
      <c r="A15" s="8" t="s">
        <v>13</v>
      </c>
      <c r="B15" s="8">
        <v>2</v>
      </c>
      <c r="C15" s="21">
        <v>-0.45</v>
      </c>
    </row>
    <row r="16" spans="1:3" ht="14.4" x14ac:dyDescent="0.3">
      <c r="A16" s="8" t="s">
        <v>26</v>
      </c>
      <c r="B16" s="8">
        <v>2</v>
      </c>
      <c r="C16" s="21">
        <v>-0.78</v>
      </c>
    </row>
    <row r="17" spans="1:3" ht="14.4" x14ac:dyDescent="0.3">
      <c r="A17" s="8" t="s">
        <v>21</v>
      </c>
      <c r="B17" s="8">
        <v>2</v>
      </c>
      <c r="C17" s="21">
        <v>-0.05</v>
      </c>
    </row>
    <row r="18" spans="1:3" ht="14.4" x14ac:dyDescent="0.3">
      <c r="A18" s="8" t="s">
        <v>35</v>
      </c>
      <c r="B18" s="8">
        <v>2</v>
      </c>
      <c r="C18" s="8">
        <v>0</v>
      </c>
    </row>
    <row r="19" spans="1:3" ht="14.4" x14ac:dyDescent="0.3">
      <c r="A19" s="8" t="s">
        <v>44</v>
      </c>
      <c r="B19" s="8">
        <v>3</v>
      </c>
      <c r="C19" s="21">
        <v>-0.69</v>
      </c>
    </row>
    <row r="20" spans="1:3" ht="14.4" x14ac:dyDescent="0.3">
      <c r="A20" s="8" t="s">
        <v>70</v>
      </c>
      <c r="B20" s="8">
        <v>3</v>
      </c>
      <c r="C20" s="21">
        <v>-0.64</v>
      </c>
    </row>
    <row r="21" spans="1:3" ht="14.4" x14ac:dyDescent="0.3">
      <c r="A21" s="8" t="s">
        <v>73</v>
      </c>
      <c r="B21" s="8">
        <v>3</v>
      </c>
      <c r="C21" s="21">
        <v>-0.64</v>
      </c>
    </row>
    <row r="22" spans="1:3" ht="14.4" x14ac:dyDescent="0.3">
      <c r="A22" s="8" t="s">
        <v>24</v>
      </c>
      <c r="B22" s="8">
        <v>4</v>
      </c>
      <c r="C22" s="21">
        <v>-0.46</v>
      </c>
    </row>
    <row r="23" spans="1:3" ht="14.4" x14ac:dyDescent="0.3">
      <c r="A23" s="8" t="s">
        <v>46</v>
      </c>
      <c r="B23" s="8">
        <v>4</v>
      </c>
      <c r="C23" s="21">
        <v>-0.5</v>
      </c>
    </row>
    <row r="24" spans="1:3" ht="14.4" x14ac:dyDescent="0.3">
      <c r="A24" s="8" t="s">
        <v>37</v>
      </c>
      <c r="B24" s="8">
        <v>5</v>
      </c>
      <c r="C24" s="21">
        <v>-0.49</v>
      </c>
    </row>
    <row r="25" spans="1:3" ht="14.4" x14ac:dyDescent="0.3">
      <c r="A25" s="8" t="s">
        <v>66</v>
      </c>
      <c r="B25" s="8">
        <v>6</v>
      </c>
      <c r="C25" s="21">
        <v>-0.53</v>
      </c>
    </row>
    <row r="26" spans="1:3" ht="14.4" x14ac:dyDescent="0.3">
      <c r="A26" s="8" t="s">
        <v>18</v>
      </c>
      <c r="B26" s="8">
        <v>6</v>
      </c>
      <c r="C26" s="21">
        <v>-0.31</v>
      </c>
    </row>
    <row r="27" spans="1:3" ht="14.4" x14ac:dyDescent="0.3">
      <c r="A27" s="8" t="s">
        <v>64</v>
      </c>
      <c r="B27" s="8">
        <v>6</v>
      </c>
      <c r="C27" s="21">
        <v>-0.18</v>
      </c>
    </row>
    <row r="28" spans="1:3" ht="14.4" x14ac:dyDescent="0.3">
      <c r="A28" s="8" t="s">
        <v>49</v>
      </c>
      <c r="B28" s="8">
        <v>6</v>
      </c>
      <c r="C28" s="21">
        <v>-0.38</v>
      </c>
    </row>
    <row r="29" spans="1:3" ht="14.4" x14ac:dyDescent="0.3">
      <c r="A29" s="8" t="s">
        <v>34</v>
      </c>
      <c r="B29" s="8">
        <v>7</v>
      </c>
      <c r="C29" s="21">
        <v>-0.31</v>
      </c>
    </row>
    <row r="31" spans="1:3" ht="14.4" x14ac:dyDescent="0.3">
      <c r="C31" s="21"/>
    </row>
    <row r="33" spans="3:3" ht="14.4" x14ac:dyDescent="0.3">
      <c r="C33" s="21"/>
    </row>
    <row r="34" spans="3:3" ht="14.4" x14ac:dyDescent="0.3">
      <c r="C34" s="21"/>
    </row>
    <row r="35" spans="3:3" ht="14.4" x14ac:dyDescent="0.3">
      <c r="C35" s="21"/>
    </row>
    <row r="37" spans="3:3" ht="14.4" x14ac:dyDescent="0.3">
      <c r="C37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9"/>
  <sheetViews>
    <sheetView workbookViewId="0"/>
  </sheetViews>
  <sheetFormatPr defaultColWidth="14.44140625" defaultRowHeight="15" customHeight="1" x14ac:dyDescent="0.3"/>
  <cols>
    <col min="1" max="1" width="55.6640625" customWidth="1"/>
    <col min="2" max="2" width="20.109375" customWidth="1"/>
    <col min="3" max="3" width="20.88671875" customWidth="1"/>
  </cols>
  <sheetData>
    <row r="1" spans="1:3" ht="15" customHeight="1" x14ac:dyDescent="0.3">
      <c r="A1" t="s">
        <v>90</v>
      </c>
    </row>
    <row r="2" spans="1:3" ht="14.4" x14ac:dyDescent="0.3">
      <c r="A2" s="8" t="s">
        <v>3</v>
      </c>
      <c r="B2" s="8" t="s">
        <v>76</v>
      </c>
      <c r="C2" s="19" t="s">
        <v>77</v>
      </c>
    </row>
    <row r="3" spans="1:3" ht="14.4" x14ac:dyDescent="0.3">
      <c r="A3" s="8" t="s">
        <v>16</v>
      </c>
      <c r="B3" s="8">
        <v>1</v>
      </c>
      <c r="C3" s="8">
        <v>0</v>
      </c>
    </row>
    <row r="4" spans="1:3" ht="14.4" x14ac:dyDescent="0.3">
      <c r="A4" s="8" t="s">
        <v>38</v>
      </c>
      <c r="B4" s="8">
        <v>1</v>
      </c>
      <c r="C4" s="8">
        <v>0</v>
      </c>
    </row>
    <row r="5" spans="1:3" ht="14.4" x14ac:dyDescent="0.3">
      <c r="A5" s="8" t="s">
        <v>56</v>
      </c>
      <c r="B5" s="8">
        <v>1</v>
      </c>
      <c r="C5" s="8">
        <v>0</v>
      </c>
    </row>
    <row r="6" spans="1:3" ht="14.4" x14ac:dyDescent="0.3">
      <c r="A6" s="8" t="s">
        <v>59</v>
      </c>
      <c r="B6" s="8">
        <v>1</v>
      </c>
      <c r="C6" s="8">
        <v>0</v>
      </c>
    </row>
    <row r="7" spans="1:3" ht="14.4" x14ac:dyDescent="0.3">
      <c r="A7" s="8" t="s">
        <v>35</v>
      </c>
      <c r="B7" s="8">
        <v>2</v>
      </c>
      <c r="C7" s="8">
        <v>0</v>
      </c>
    </row>
    <row r="8" spans="1:3" ht="14.4" x14ac:dyDescent="0.3">
      <c r="A8" s="8" t="s">
        <v>62</v>
      </c>
      <c r="B8" s="8">
        <v>1</v>
      </c>
      <c r="C8" s="8">
        <v>0</v>
      </c>
    </row>
    <row r="9" spans="1:3" ht="14.4" x14ac:dyDescent="0.3">
      <c r="A9" s="8" t="s">
        <v>68</v>
      </c>
      <c r="B9" s="8">
        <v>1</v>
      </c>
      <c r="C9" s="8">
        <v>0</v>
      </c>
    </row>
    <row r="10" spans="1:3" ht="14.4" x14ac:dyDescent="0.3">
      <c r="A10" s="8" t="s">
        <v>43</v>
      </c>
      <c r="B10" s="8">
        <v>1</v>
      </c>
      <c r="C10" s="8">
        <v>0</v>
      </c>
    </row>
    <row r="11" spans="1:3" ht="14.4" x14ac:dyDescent="0.3">
      <c r="A11" s="20" t="s">
        <v>52</v>
      </c>
      <c r="B11" s="8">
        <v>1</v>
      </c>
      <c r="C11" s="8">
        <v>0</v>
      </c>
    </row>
    <row r="12" spans="1:3" ht="14.4" x14ac:dyDescent="0.3">
      <c r="A12" s="8" t="s">
        <v>40</v>
      </c>
      <c r="B12" s="8">
        <v>1</v>
      </c>
      <c r="C12" s="8">
        <v>0</v>
      </c>
    </row>
    <row r="13" spans="1:3" ht="14.4" x14ac:dyDescent="0.3">
      <c r="A13" s="8" t="s">
        <v>54</v>
      </c>
      <c r="B13" s="8">
        <v>1</v>
      </c>
      <c r="C13" s="8">
        <v>0</v>
      </c>
    </row>
    <row r="14" spans="1:3" ht="14.4" x14ac:dyDescent="0.3">
      <c r="A14" s="8" t="s">
        <v>31</v>
      </c>
      <c r="B14" s="8">
        <v>1</v>
      </c>
      <c r="C14" s="8">
        <v>0</v>
      </c>
    </row>
    <row r="15" spans="1:3" ht="14.4" x14ac:dyDescent="0.3">
      <c r="A15" s="8" t="s">
        <v>28</v>
      </c>
      <c r="B15" s="8">
        <v>1</v>
      </c>
      <c r="C15" s="8">
        <v>0</v>
      </c>
    </row>
    <row r="16" spans="1:3" ht="14.4" x14ac:dyDescent="0.3">
      <c r="A16" s="8" t="s">
        <v>21</v>
      </c>
      <c r="B16" s="8">
        <v>2</v>
      </c>
      <c r="C16" s="21">
        <v>-0.05</v>
      </c>
    </row>
    <row r="17" spans="1:3" ht="14.4" x14ac:dyDescent="0.3">
      <c r="A17" s="8" t="s">
        <v>64</v>
      </c>
      <c r="B17" s="8">
        <v>6</v>
      </c>
      <c r="C17" s="21">
        <v>-0.18</v>
      </c>
    </row>
    <row r="18" spans="1:3" ht="14.4" x14ac:dyDescent="0.3">
      <c r="A18" s="8" t="s">
        <v>18</v>
      </c>
      <c r="B18" s="8">
        <v>6</v>
      </c>
      <c r="C18" s="21">
        <v>-0.31</v>
      </c>
    </row>
    <row r="19" spans="1:3" ht="14.4" x14ac:dyDescent="0.3">
      <c r="A19" s="8" t="s">
        <v>34</v>
      </c>
      <c r="B19" s="8">
        <v>7</v>
      </c>
      <c r="C19" s="21">
        <v>-0.31</v>
      </c>
    </row>
    <row r="20" spans="1:3" ht="14.4" x14ac:dyDescent="0.3">
      <c r="A20" s="8" t="s">
        <v>49</v>
      </c>
      <c r="B20" s="8">
        <v>6</v>
      </c>
      <c r="C20" s="21">
        <v>-0.38</v>
      </c>
    </row>
    <row r="21" spans="1:3" ht="14.4" x14ac:dyDescent="0.3">
      <c r="A21" s="8" t="s">
        <v>13</v>
      </c>
      <c r="B21" s="8">
        <v>2</v>
      </c>
      <c r="C21" s="21">
        <v>-0.45</v>
      </c>
    </row>
    <row r="22" spans="1:3" ht="14.4" x14ac:dyDescent="0.3">
      <c r="A22" s="8" t="s">
        <v>24</v>
      </c>
      <c r="B22" s="8">
        <v>4</v>
      </c>
      <c r="C22" s="21">
        <v>-0.46</v>
      </c>
    </row>
    <row r="23" spans="1:3" ht="14.4" x14ac:dyDescent="0.3">
      <c r="A23" s="8" t="s">
        <v>37</v>
      </c>
      <c r="B23" s="8">
        <v>5</v>
      </c>
      <c r="C23" s="21">
        <v>-0.49</v>
      </c>
    </row>
    <row r="24" spans="1:3" ht="14.4" x14ac:dyDescent="0.3">
      <c r="A24" s="8" t="s">
        <v>46</v>
      </c>
      <c r="B24" s="8">
        <v>4</v>
      </c>
      <c r="C24" s="21">
        <v>-0.5</v>
      </c>
    </row>
    <row r="25" spans="1:3" ht="14.4" x14ac:dyDescent="0.3">
      <c r="A25" s="8" t="s">
        <v>66</v>
      </c>
      <c r="B25" s="8">
        <v>6</v>
      </c>
      <c r="C25" s="21">
        <v>-0.53</v>
      </c>
    </row>
    <row r="26" spans="1:3" ht="14.4" x14ac:dyDescent="0.3">
      <c r="A26" s="8" t="s">
        <v>73</v>
      </c>
      <c r="B26" s="8">
        <v>3</v>
      </c>
      <c r="C26" s="21">
        <v>-0.64</v>
      </c>
    </row>
    <row r="27" spans="1:3" ht="14.4" x14ac:dyDescent="0.3">
      <c r="A27" s="8" t="s">
        <v>70</v>
      </c>
      <c r="B27" s="8">
        <v>3</v>
      </c>
      <c r="C27" s="21">
        <v>-0.64</v>
      </c>
    </row>
    <row r="28" spans="1:3" ht="14.4" x14ac:dyDescent="0.3">
      <c r="A28" s="8" t="s">
        <v>44</v>
      </c>
      <c r="B28" s="8">
        <v>3</v>
      </c>
      <c r="C28" s="21">
        <v>-0.69</v>
      </c>
    </row>
    <row r="29" spans="1:3" ht="14.4" x14ac:dyDescent="0.3">
      <c r="A29" s="8" t="s">
        <v>26</v>
      </c>
      <c r="B29" s="8">
        <v>2</v>
      </c>
      <c r="C29" s="21">
        <v>-0.78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zoomScale="85" zoomScaleNormal="85" workbookViewId="0">
      <selection activeCell="H26" sqref="H26"/>
    </sheetView>
  </sheetViews>
  <sheetFormatPr defaultColWidth="14.44140625" defaultRowHeight="15" customHeight="1" x14ac:dyDescent="0.3"/>
  <cols>
    <col min="1" max="1" width="16.44140625" customWidth="1"/>
    <col min="2" max="3" width="18.88671875" customWidth="1"/>
  </cols>
  <sheetData>
    <row r="1" spans="1:4" ht="15" customHeight="1" x14ac:dyDescent="0.3">
      <c r="A1" t="s">
        <v>90</v>
      </c>
    </row>
    <row r="2" spans="1:4" ht="14.4" x14ac:dyDescent="0.3">
      <c r="A2" s="8" t="s">
        <v>76</v>
      </c>
      <c r="B2" s="22" t="s">
        <v>78</v>
      </c>
      <c r="C2" s="22" t="s">
        <v>91</v>
      </c>
      <c r="D2" s="22" t="s">
        <v>79</v>
      </c>
    </row>
    <row r="3" spans="1:4" ht="14.4" x14ac:dyDescent="0.3">
      <c r="A3" s="8">
        <v>1</v>
      </c>
      <c r="B3" s="8">
        <v>12</v>
      </c>
      <c r="C3" s="8"/>
      <c r="D3" s="18">
        <v>4644127</v>
      </c>
    </row>
    <row r="4" spans="1:4" ht="14.4" x14ac:dyDescent="0.3">
      <c r="A4" s="8">
        <v>2</v>
      </c>
      <c r="B4" s="8">
        <v>4</v>
      </c>
      <c r="C4" s="8"/>
      <c r="D4" s="18">
        <v>6535258</v>
      </c>
    </row>
    <row r="5" spans="1:4" ht="14.4" x14ac:dyDescent="0.3">
      <c r="A5" s="8">
        <v>3</v>
      </c>
      <c r="B5" s="8">
        <v>3</v>
      </c>
      <c r="C5" s="8"/>
      <c r="D5" s="18">
        <v>35748</v>
      </c>
    </row>
    <row r="6" spans="1:4" ht="14.4" x14ac:dyDescent="0.3">
      <c r="A6" s="8">
        <v>4</v>
      </c>
      <c r="B6" s="8">
        <v>2</v>
      </c>
      <c r="C6" s="8"/>
      <c r="D6" s="18">
        <v>466150</v>
      </c>
    </row>
    <row r="7" spans="1:4" ht="14.4" x14ac:dyDescent="0.3">
      <c r="A7" s="8">
        <v>5</v>
      </c>
      <c r="B7" s="8">
        <v>1</v>
      </c>
      <c r="C7" s="8"/>
      <c r="D7" s="18">
        <v>66720</v>
      </c>
    </row>
    <row r="8" spans="1:4" ht="14.4" x14ac:dyDescent="0.3">
      <c r="A8" s="8">
        <v>6</v>
      </c>
      <c r="B8" s="8">
        <v>4</v>
      </c>
      <c r="C8" s="8"/>
      <c r="D8" s="18">
        <v>1566189</v>
      </c>
    </row>
    <row r="9" spans="1:4" ht="14.4" x14ac:dyDescent="0.3">
      <c r="A9" s="8">
        <v>7</v>
      </c>
      <c r="B9" s="8">
        <v>1</v>
      </c>
      <c r="C9" s="8"/>
      <c r="D9" s="18">
        <v>140811</v>
      </c>
    </row>
    <row r="10" spans="1:4" ht="14.4" x14ac:dyDescent="0.3">
      <c r="D10" s="18"/>
    </row>
    <row r="11" spans="1:4" ht="14.4" x14ac:dyDescent="0.3">
      <c r="D11" s="18"/>
    </row>
    <row r="12" spans="1:4" ht="14.4" x14ac:dyDescent="0.3">
      <c r="D12" s="18"/>
    </row>
    <row r="13" spans="1:4" ht="14.4" x14ac:dyDescent="0.3">
      <c r="D13" s="18"/>
    </row>
    <row r="14" spans="1:4" ht="14.4" x14ac:dyDescent="0.3">
      <c r="D14" s="18"/>
    </row>
    <row r="15" spans="1:4" ht="14.4" x14ac:dyDescent="0.3">
      <c r="D15" s="18"/>
    </row>
    <row r="16" spans="1:4" ht="14.4" x14ac:dyDescent="0.3">
      <c r="D16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6"/>
  <sheetViews>
    <sheetView workbookViewId="0">
      <selection activeCell="F23" sqref="F23"/>
    </sheetView>
  </sheetViews>
  <sheetFormatPr defaultColWidth="14.44140625" defaultRowHeight="15" customHeight="1" x14ac:dyDescent="0.3"/>
  <cols>
    <col min="1" max="1" width="16.88671875" customWidth="1"/>
    <col min="2" max="2" width="23.88671875" customWidth="1"/>
    <col min="3" max="3" width="17.5546875" customWidth="1"/>
  </cols>
  <sheetData>
    <row r="1" spans="1:3" ht="15" customHeight="1" x14ac:dyDescent="0.3">
      <c r="A1" t="s">
        <v>90</v>
      </c>
    </row>
    <row r="2" spans="1:3" ht="14.4" x14ac:dyDescent="0.3">
      <c r="A2" s="8" t="s">
        <v>76</v>
      </c>
      <c r="B2" s="8" t="s">
        <v>78</v>
      </c>
      <c r="C2" s="8" t="s">
        <v>75</v>
      </c>
    </row>
    <row r="3" spans="1:3" ht="14.4" x14ac:dyDescent="0.3">
      <c r="A3" s="8">
        <v>1</v>
      </c>
      <c r="B3" s="8">
        <v>12</v>
      </c>
      <c r="C3" s="18">
        <v>4644127</v>
      </c>
    </row>
    <row r="4" spans="1:3" ht="14.4" x14ac:dyDescent="0.3">
      <c r="A4" s="8">
        <v>2</v>
      </c>
      <c r="B4" s="8">
        <v>4</v>
      </c>
      <c r="C4" s="18">
        <v>23401600</v>
      </c>
    </row>
    <row r="5" spans="1:3" ht="14.4" x14ac:dyDescent="0.3">
      <c r="A5" s="8">
        <v>3</v>
      </c>
      <c r="B5" s="8">
        <v>3</v>
      </c>
      <c r="C5" s="18">
        <v>967480</v>
      </c>
    </row>
    <row r="6" spans="1:3" ht="14.4" x14ac:dyDescent="0.3">
      <c r="A6" s="8">
        <v>4</v>
      </c>
      <c r="B6" s="8">
        <v>2</v>
      </c>
      <c r="C6" s="18">
        <v>9675485</v>
      </c>
    </row>
    <row r="7" spans="1:3" ht="14.4" x14ac:dyDescent="0.3">
      <c r="A7" s="8">
        <v>5</v>
      </c>
      <c r="B7" s="8">
        <v>1</v>
      </c>
      <c r="C7" s="18">
        <v>3756252</v>
      </c>
    </row>
    <row r="8" spans="1:3" ht="14.4" x14ac:dyDescent="0.3">
      <c r="A8" s="8">
        <v>6</v>
      </c>
      <c r="B8" s="8">
        <v>4</v>
      </c>
      <c r="C8" s="18">
        <v>48022925</v>
      </c>
    </row>
    <row r="9" spans="1:3" ht="14.4" x14ac:dyDescent="0.3">
      <c r="A9" s="8">
        <v>7</v>
      </c>
      <c r="B9" s="8">
        <v>1</v>
      </c>
      <c r="C9" s="18">
        <v>11830375</v>
      </c>
    </row>
    <row r="10" spans="1:3" ht="14.4" x14ac:dyDescent="0.3">
      <c r="C10" s="18"/>
    </row>
    <row r="11" spans="1:3" ht="14.4" x14ac:dyDescent="0.3">
      <c r="C11" s="18"/>
    </row>
    <row r="12" spans="1:3" ht="14.4" x14ac:dyDescent="0.3">
      <c r="C12" s="18"/>
    </row>
    <row r="13" spans="1:3" ht="14.4" x14ac:dyDescent="0.3">
      <c r="C13" s="18"/>
    </row>
    <row r="14" spans="1:3" ht="14.4" x14ac:dyDescent="0.3">
      <c r="C14" s="18"/>
    </row>
    <row r="15" spans="1:3" ht="14.4" x14ac:dyDescent="0.3">
      <c r="C15" s="18"/>
    </row>
    <row r="16" spans="1:3" ht="14.4" x14ac:dyDescent="0.3">
      <c r="C16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7"/>
  <sheetViews>
    <sheetView workbookViewId="0">
      <selection activeCell="C24" sqref="C24"/>
    </sheetView>
  </sheetViews>
  <sheetFormatPr defaultColWidth="14.44140625" defaultRowHeight="15" customHeight="1" x14ac:dyDescent="0.3"/>
  <cols>
    <col min="1" max="1" width="17.6640625" customWidth="1"/>
    <col min="3" max="3" width="21.88671875" customWidth="1"/>
    <col min="5" max="5" width="18.109375" customWidth="1"/>
  </cols>
  <sheetData>
    <row r="1" spans="1:5" ht="15" customHeight="1" x14ac:dyDescent="0.3">
      <c r="A1" t="s">
        <v>90</v>
      </c>
    </row>
    <row r="2" spans="1:5" ht="14.4" x14ac:dyDescent="0.3">
      <c r="A2" s="8" t="s">
        <v>80</v>
      </c>
      <c r="B2" s="8" t="s">
        <v>81</v>
      </c>
      <c r="C2" s="8" t="s">
        <v>82</v>
      </c>
      <c r="D2" s="8" t="s">
        <v>83</v>
      </c>
      <c r="E2" s="8" t="s">
        <v>84</v>
      </c>
    </row>
    <row r="3" spans="1:5" ht="14.4" x14ac:dyDescent="0.3">
      <c r="A3" s="8" t="s">
        <v>85</v>
      </c>
      <c r="B3" s="18">
        <f>AVERAGE('BFI Weekend Box Office'!D:D)</f>
        <v>498333.44444444444</v>
      </c>
      <c r="C3" s="21">
        <f>AVERAGE('BFI Weekend Box Office'!F:F)</f>
        <v>-0.23740740740740734</v>
      </c>
      <c r="D3" s="18">
        <f>AVERAGE('BFI Weekend Box Office'!I:I)</f>
        <v>1032.4074074074074</v>
      </c>
      <c r="E3" s="18">
        <f>AVERAGE('BFI Weekend Box Office'!J:J)</f>
        <v>3788823.8518518517</v>
      </c>
    </row>
    <row r="4" spans="1:5" ht="14.4" x14ac:dyDescent="0.3">
      <c r="A4" s="8" t="s">
        <v>86</v>
      </c>
      <c r="B4" s="18">
        <f>MEDIAN('BFI Weekend Box Office'!D:D)</f>
        <v>39751</v>
      </c>
      <c r="C4" s="21">
        <f>MEDIAN('BFI Weekend Box Office'!F:F)</f>
        <v>-0.05</v>
      </c>
      <c r="D4" s="18">
        <f>MEDIAN('BFI Weekend Box Office'!I:I)</f>
        <v>482</v>
      </c>
      <c r="E4" s="18">
        <f>MEDIAN('BFI Weekend Box Office'!J:J)</f>
        <v>165464</v>
      </c>
    </row>
    <row r="5" spans="1:5" ht="14.4" x14ac:dyDescent="0.3">
      <c r="A5" s="8" t="s">
        <v>87</v>
      </c>
      <c r="B5" s="8">
        <f>STDEV('BFI Weekend Box Office'!D:D)</f>
        <v>1228127.7638213672</v>
      </c>
      <c r="C5" s="8">
        <f>STDEV('BFI Weekend Box Office'!F:F)</f>
        <v>0.27305384919170178</v>
      </c>
      <c r="D5" s="8">
        <f>STDEV('BFI Weekend Box Office'!I:I)</f>
        <v>1693.430956537173</v>
      </c>
      <c r="E5" s="8">
        <f>STDEV('BFI Weekend Box Office'!J:J)</f>
        <v>9648468.4238504265</v>
      </c>
    </row>
    <row r="6" spans="1:5" ht="14.4" x14ac:dyDescent="0.3">
      <c r="A6" s="8" t="s">
        <v>88</v>
      </c>
      <c r="B6" s="18">
        <f>MIN('BFI Weekend Box Office'!D:D)</f>
        <v>217</v>
      </c>
      <c r="C6" s="21">
        <f>MIN('BFI Weekend Box Office'!F:F)</f>
        <v>-0.78</v>
      </c>
      <c r="D6" s="18">
        <f>MIN('BFI Weekend Box Office'!I:I)</f>
        <v>56</v>
      </c>
      <c r="E6" s="18">
        <f>MIN('BFI Weekend Box Office'!J:J)</f>
        <v>1553</v>
      </c>
    </row>
    <row r="7" spans="1:5" ht="14.4" x14ac:dyDescent="0.3">
      <c r="A7" s="8" t="s">
        <v>89</v>
      </c>
      <c r="B7" s="18">
        <f>MAX('BFI Weekend Box Office'!D:D)</f>
        <v>4925774</v>
      </c>
      <c r="C7" s="21">
        <f>MAX('BFI Weekend Box Office'!F:F)</f>
        <v>0</v>
      </c>
      <c r="D7" s="18">
        <f>MAX('BFI Weekend Box Office'!I:I)</f>
        <v>7007</v>
      </c>
      <c r="E7" s="18">
        <f>MAX('BFI Weekend Box Office'!J:J)</f>
        <v>47239957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BFI Weekend Box Office</vt:lpstr>
      <vt:lpstr>Distributor Analysis</vt:lpstr>
      <vt:lpstr>Trend analysis</vt:lpstr>
      <vt:lpstr>Performance analysis</vt:lpstr>
      <vt:lpstr>Weekly Trend gross</vt:lpstr>
      <vt:lpstr>Trend Gross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Shamir Ashraf</cp:lastModifiedBy>
  <dcterms:modified xsi:type="dcterms:W3CDTF">2024-08-10T12:03:12Z</dcterms:modified>
</cp:coreProperties>
</file>