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_projects\OnlineOrdering\documentation\"/>
    </mc:Choice>
  </mc:AlternateContent>
  <bookViews>
    <workbookView xWindow="0" yWindow="0" windowWidth="28965" windowHeight="11415" activeTab="1"/>
  </bookViews>
  <sheets>
    <sheet name="Base Products" sheetId="1" r:id="rId1"/>
    <sheet name="mix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1" i="2" l="1"/>
  <c r="B180" i="2"/>
  <c r="B179" i="2"/>
  <c r="B178" i="2"/>
  <c r="B177" i="2"/>
  <c r="B176" i="2"/>
  <c r="B175" i="2"/>
  <c r="B174" i="2"/>
  <c r="D181" i="2"/>
  <c r="F181" i="2" s="1"/>
  <c r="D180" i="2"/>
  <c r="F180" i="2" s="1"/>
  <c r="D179" i="2"/>
  <c r="F179" i="2" s="1"/>
  <c r="D178" i="2"/>
  <c r="F178" i="2" s="1"/>
  <c r="D177" i="2"/>
  <c r="F177" i="2" s="1"/>
  <c r="D176" i="2"/>
  <c r="F176" i="2" s="1"/>
  <c r="D175" i="2"/>
  <c r="F175" i="2" s="1"/>
  <c r="D174" i="2"/>
  <c r="F174" i="2" s="1"/>
  <c r="B172" i="2"/>
  <c r="B171" i="2"/>
  <c r="B170" i="2"/>
  <c r="B169" i="2"/>
  <c r="B168" i="2"/>
  <c r="D172" i="2"/>
  <c r="F172" i="2" s="1"/>
  <c r="D171" i="2"/>
  <c r="F171" i="2" s="1"/>
  <c r="D170" i="2"/>
  <c r="F170" i="2" s="1"/>
  <c r="D169" i="2"/>
  <c r="F169" i="2" s="1"/>
  <c r="D168" i="2"/>
  <c r="F168" i="2" s="1"/>
  <c r="B166" i="2"/>
  <c r="B165" i="2"/>
  <c r="B164" i="2"/>
  <c r="B163" i="2"/>
  <c r="B162" i="2"/>
  <c r="B161" i="2"/>
  <c r="B160" i="2"/>
  <c r="D166" i="2"/>
  <c r="F166" i="2" s="1"/>
  <c r="D165" i="2"/>
  <c r="F165" i="2" s="1"/>
  <c r="D164" i="2"/>
  <c r="F164" i="2" s="1"/>
  <c r="D163" i="2"/>
  <c r="F163" i="2" s="1"/>
  <c r="F162" i="2"/>
  <c r="D162" i="2"/>
  <c r="D161" i="2"/>
  <c r="F161" i="2" s="1"/>
  <c r="D160" i="2"/>
  <c r="F160" i="2" s="1"/>
  <c r="B158" i="2"/>
  <c r="B157" i="2"/>
  <c r="B156" i="2"/>
  <c r="B155" i="2"/>
  <c r="B154" i="2"/>
  <c r="B153" i="2"/>
  <c r="B152" i="2"/>
  <c r="B151" i="2"/>
  <c r="B150" i="2"/>
  <c r="B149" i="2"/>
  <c r="B148" i="2"/>
  <c r="D158" i="2"/>
  <c r="F158" i="2" s="1"/>
  <c r="D157" i="2"/>
  <c r="F157" i="2" s="1"/>
  <c r="D156" i="2"/>
  <c r="F156" i="2" s="1"/>
  <c r="D155" i="2"/>
  <c r="F155" i="2" s="1"/>
  <c r="D154" i="2"/>
  <c r="F154" i="2" s="1"/>
  <c r="D153" i="2"/>
  <c r="F153" i="2" s="1"/>
  <c r="D152" i="2"/>
  <c r="F152" i="2" s="1"/>
  <c r="D151" i="2"/>
  <c r="F151" i="2" s="1"/>
  <c r="D150" i="2"/>
  <c r="F150" i="2" s="1"/>
  <c r="D149" i="2"/>
  <c r="F149" i="2" s="1"/>
  <c r="D148" i="2"/>
  <c r="F148" i="2" s="1"/>
  <c r="B146" i="2"/>
  <c r="B145" i="2"/>
  <c r="B144" i="2"/>
  <c r="B143" i="2"/>
  <c r="B142" i="2"/>
  <c r="B141" i="2"/>
  <c r="B140" i="2"/>
  <c r="B139" i="2"/>
  <c r="D146" i="2"/>
  <c r="F146" i="2" s="1"/>
  <c r="D145" i="2"/>
  <c r="F145" i="2" s="1"/>
  <c r="D144" i="2"/>
  <c r="F144" i="2" s="1"/>
  <c r="D143" i="2"/>
  <c r="F143" i="2" s="1"/>
  <c r="D142" i="2"/>
  <c r="F142" i="2" s="1"/>
  <c r="D141" i="2"/>
  <c r="F141" i="2" s="1"/>
  <c r="D140" i="2"/>
  <c r="F140" i="2" s="1"/>
  <c r="D139" i="2"/>
  <c r="F139" i="2" s="1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D137" i="2"/>
  <c r="F137" i="2" s="1"/>
  <c r="D136" i="2"/>
  <c r="F136" i="2" s="1"/>
  <c r="D135" i="2"/>
  <c r="F135" i="2" s="1"/>
  <c r="D134" i="2"/>
  <c r="F134" i="2" s="1"/>
  <c r="D133" i="2"/>
  <c r="F133" i="2" s="1"/>
  <c r="D132" i="2"/>
  <c r="F132" i="2" s="1"/>
  <c r="D131" i="2"/>
  <c r="F131" i="2" s="1"/>
  <c r="D130" i="2"/>
  <c r="F130" i="2" s="1"/>
  <c r="D129" i="2"/>
  <c r="F129" i="2" s="1"/>
  <c r="D128" i="2"/>
  <c r="F128" i="2" s="1"/>
  <c r="D127" i="2"/>
  <c r="F127" i="2" s="1"/>
  <c r="D126" i="2"/>
  <c r="F126" i="2" s="1"/>
  <c r="D125" i="2"/>
  <c r="F125" i="2" s="1"/>
  <c r="D124" i="2"/>
  <c r="F124" i="2" s="1"/>
  <c r="D123" i="2"/>
  <c r="F123" i="2" s="1"/>
  <c r="D122" i="2"/>
  <c r="F122" i="2" s="1"/>
  <c r="D121" i="2"/>
  <c r="F121" i="2" s="1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D119" i="2"/>
  <c r="F119" i="2" s="1"/>
  <c r="D118" i="2"/>
  <c r="F118" i="2" s="1"/>
  <c r="D117" i="2"/>
  <c r="F117" i="2" s="1"/>
  <c r="D116" i="2"/>
  <c r="F116" i="2" s="1"/>
  <c r="D115" i="2"/>
  <c r="F115" i="2" s="1"/>
  <c r="D114" i="2"/>
  <c r="F114" i="2" s="1"/>
  <c r="D113" i="2"/>
  <c r="F113" i="2" s="1"/>
  <c r="D112" i="2"/>
  <c r="F112" i="2" s="1"/>
  <c r="D111" i="2"/>
  <c r="F111" i="2" s="1"/>
  <c r="D110" i="2"/>
  <c r="F110" i="2" s="1"/>
  <c r="D109" i="2"/>
  <c r="F109" i="2" s="1"/>
  <c r="D108" i="2"/>
  <c r="F108" i="2" s="1"/>
  <c r="D107" i="2"/>
  <c r="F107" i="2" s="1"/>
  <c r="D106" i="2"/>
  <c r="F106" i="2" s="1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D104" i="2"/>
  <c r="F104" i="2" s="1"/>
  <c r="D103" i="2"/>
  <c r="F103" i="2" s="1"/>
  <c r="D102" i="2"/>
  <c r="F102" i="2" s="1"/>
  <c r="D101" i="2"/>
  <c r="F101" i="2" s="1"/>
  <c r="D100" i="2"/>
  <c r="F100" i="2" s="1"/>
  <c r="D99" i="2"/>
  <c r="F99" i="2" s="1"/>
  <c r="D98" i="2"/>
  <c r="F98" i="2" s="1"/>
  <c r="D97" i="2"/>
  <c r="F97" i="2" s="1"/>
  <c r="D96" i="2"/>
  <c r="F96" i="2" s="1"/>
  <c r="D95" i="2"/>
  <c r="F95" i="2" s="1"/>
  <c r="D94" i="2"/>
  <c r="F94" i="2" s="1"/>
  <c r="D93" i="2"/>
  <c r="F93" i="2" s="1"/>
  <c r="D92" i="2"/>
  <c r="F92" i="2" s="1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D90" i="2"/>
  <c r="F90" i="2" s="1"/>
  <c r="D89" i="2"/>
  <c r="F89" i="2" s="1"/>
  <c r="D88" i="2"/>
  <c r="F88" i="2" s="1"/>
  <c r="D87" i="2"/>
  <c r="F87" i="2" s="1"/>
  <c r="D86" i="2"/>
  <c r="F86" i="2" s="1"/>
  <c r="D85" i="2"/>
  <c r="F85" i="2" s="1"/>
  <c r="D84" i="2"/>
  <c r="F84" i="2" s="1"/>
  <c r="D83" i="2"/>
  <c r="F83" i="2" s="1"/>
  <c r="D82" i="2"/>
  <c r="F82" i="2" s="1"/>
  <c r="D81" i="2"/>
  <c r="F81" i="2" s="1"/>
  <c r="D80" i="2"/>
  <c r="F80" i="2" s="1"/>
  <c r="D79" i="2"/>
  <c r="F79" i="2" s="1"/>
  <c r="D78" i="2"/>
  <c r="F78" i="2" s="1"/>
  <c r="D77" i="2"/>
  <c r="F77" i="2" s="1"/>
  <c r="B75" i="2"/>
  <c r="B74" i="2"/>
  <c r="B73" i="2"/>
  <c r="B72" i="2"/>
  <c r="B71" i="2"/>
  <c r="B70" i="2"/>
  <c r="B69" i="2"/>
  <c r="B68" i="2"/>
  <c r="B67" i="2"/>
  <c r="B66" i="2"/>
  <c r="B65" i="2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B63" i="2"/>
  <c r="B62" i="2"/>
  <c r="B61" i="2"/>
  <c r="B60" i="2"/>
  <c r="B59" i="2"/>
  <c r="B58" i="2"/>
  <c r="B57" i="2"/>
  <c r="B56" i="2"/>
  <c r="B55" i="2"/>
  <c r="B54" i="2"/>
  <c r="B53" i="2"/>
  <c r="B52" i="2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B40" i="2"/>
  <c r="B41" i="2"/>
  <c r="B42" i="2"/>
  <c r="B43" i="2"/>
  <c r="B44" i="2"/>
  <c r="B45" i="2"/>
  <c r="B46" i="2"/>
  <c r="B47" i="2"/>
  <c r="B48" i="2"/>
  <c r="B49" i="2"/>
  <c r="B50" i="2"/>
  <c r="B39" i="2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B37" i="2"/>
  <c r="B36" i="2"/>
  <c r="B35" i="2"/>
  <c r="B34" i="2"/>
  <c r="B33" i="2"/>
  <c r="B32" i="2"/>
  <c r="B31" i="2"/>
  <c r="B30" i="2"/>
  <c r="B29" i="2"/>
  <c r="B28" i="2"/>
  <c r="B27" i="2"/>
  <c r="B26" i="2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B15" i="2"/>
  <c r="B16" i="2"/>
  <c r="B17" i="2"/>
  <c r="B18" i="2"/>
  <c r="B19" i="2"/>
  <c r="B20" i="2"/>
  <c r="B21" i="2"/>
  <c r="B22" i="2"/>
  <c r="B23" i="2"/>
  <c r="B24" i="2"/>
  <c r="B14" i="2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B3" i="2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<sst xmlns="http://schemas.openxmlformats.org/spreadsheetml/2006/main" count="372" uniqueCount="54">
  <si>
    <t>Grain</t>
  </si>
  <si>
    <t>Price</t>
  </si>
  <si>
    <t>Almond Hulls</t>
  </si>
  <si>
    <t>Almond Meal</t>
  </si>
  <si>
    <t>Barley</t>
  </si>
  <si>
    <t>Barley 2nds</t>
  </si>
  <si>
    <t>Bentonite</t>
  </si>
  <si>
    <t>BIO MOS</t>
  </si>
  <si>
    <t>Canola Meal</t>
  </si>
  <si>
    <t>Choc Malt</t>
  </si>
  <si>
    <t>Choc Meal</t>
  </si>
  <si>
    <t>DCP (18%)</t>
  </si>
  <si>
    <t>DDG</t>
  </si>
  <si>
    <t>Energy Blend</t>
  </si>
  <si>
    <t>Grape Meal</t>
  </si>
  <si>
    <t>Hominie (Corn meal)</t>
  </si>
  <si>
    <t>Irwins Premix</t>
  </si>
  <si>
    <t>Limestone</t>
  </si>
  <si>
    <t>Lucerne Chaff</t>
  </si>
  <si>
    <t>Lupins</t>
  </si>
  <si>
    <t>Maize</t>
  </si>
  <si>
    <t>Mill Run</t>
  </si>
  <si>
    <t>Molasses Sweetener</t>
  </si>
  <si>
    <t>N/F Anionic Pellet</t>
  </si>
  <si>
    <t>Oat Bran</t>
  </si>
  <si>
    <t>Pea Pollard</t>
  </si>
  <si>
    <t>PKE</t>
  </si>
  <si>
    <t>Rumensin 100</t>
  </si>
  <si>
    <t>Salt</t>
  </si>
  <si>
    <t>Sodium Bicarb</t>
  </si>
  <si>
    <t>Sugar</t>
  </si>
  <si>
    <t>Trit</t>
  </si>
  <si>
    <t>Tylan 50</t>
  </si>
  <si>
    <t>Urea</t>
  </si>
  <si>
    <t>Veg Oil</t>
  </si>
  <si>
    <t>Wheat</t>
  </si>
  <si>
    <t>Unimix</t>
  </si>
  <si>
    <t>%</t>
  </si>
  <si>
    <t>Cost</t>
  </si>
  <si>
    <t>Economix</t>
  </si>
  <si>
    <t>Irmix 14 %</t>
  </si>
  <si>
    <t>Premium Meal</t>
  </si>
  <si>
    <t>Sustain Mix 18%</t>
  </si>
  <si>
    <t>Super Mix 13%</t>
  </si>
  <si>
    <t>Beef Feedlot Mix</t>
  </si>
  <si>
    <t>18% Calf Rearer Meal</t>
  </si>
  <si>
    <t>20% Calf Beginer Meal</t>
  </si>
  <si>
    <t>20% Calf Starter Meal</t>
  </si>
  <si>
    <t>Leed Feed Meal</t>
  </si>
  <si>
    <t>Leed Feed (Non Grain)</t>
  </si>
  <si>
    <t>Palm Blend Mix</t>
  </si>
  <si>
    <t>Hay Extendor</t>
  </si>
  <si>
    <t>Spring Special</t>
  </si>
  <si>
    <t>Hominie (corn meal)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</si>
</sst>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"/>
    <numFmt numFmtId="169" formatCode="0.0%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1" fillId="0" borderId="0" xfId="1" applyFont="1"/>
    <xf numFmtId="164" fontId="1" fillId="0" borderId="0" xfId="1" applyNumberFormat="1" applyFill="1"/>
    <xf numFmtId="0" fontId="1" fillId="0" borderId="0" xfId="1"/>
    <xf numFmtId="164" fontId="1" fillId="2" borderId="0" xfId="1" applyNumberFormat="1" applyFill="1"/>
    <xf numFmtId="164" fontId="1" fillId="3" borderId="0" xfId="1" applyNumberFormat="1" applyFill="1"/>
    <xf numFmtId="10" fontId="0" fillId="0" borderId="0" xfId="2" applyNumberFormat="1" applyFont="1"/>
    <xf numFmtId="44" fontId="0" fillId="0" borderId="0" xfId="3" applyFont="1"/>
    <xf numFmtId="10" fontId="1" fillId="0" borderId="0" xfId="1" applyNumberFormat="1"/>
    <xf numFmtId="0" fontId="1" fillId="0" borderId="0" xfId="1" applyFont="1" applyFill="1"/>
    <xf numFmtId="10" fontId="0" fillId="0" borderId="0" xfId="2" applyNumberFormat="1" applyFont="1" applyFill="1"/>
    <xf numFmtId="169" fontId="1" fillId="0" borderId="0" xfId="1" applyNumberFormat="1"/>
  </cellXfs>
  <cellStyles count="4">
    <cellStyle name="Currency 2" xfId="3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S-SBSESS\Folder%20Redirection$\shamus.dougan\Desktop\Product%20Rations%2001-12-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vestar Monthly Prices"/>
      <sheetName val="Fivestar"/>
      <sheetName val="Pellets"/>
      <sheetName val="Prices"/>
      <sheetName val="Prices (2)"/>
      <sheetName val="Unimix"/>
      <sheetName val="Economix"/>
      <sheetName val="Irmix 14%"/>
      <sheetName val="Premium Meal"/>
      <sheetName val="Sustain Mix 18%"/>
      <sheetName val="Super Mix 13%"/>
      <sheetName val="Beef Feedlot Mix"/>
      <sheetName val="18% Calf Rearer Meal"/>
      <sheetName val="20% Calf Beginer Meal"/>
      <sheetName val="20% Calf Starter Meal"/>
      <sheetName val="Leed Feed Meal"/>
      <sheetName val="Leed Feed (Non Grain)"/>
      <sheetName val="Palm Blend Mix"/>
      <sheetName val="Hay Extendor"/>
      <sheetName val="Autumn Special"/>
      <sheetName val="Travel"/>
    </sheetNames>
    <sheetDataSet>
      <sheetData sheetId="0"/>
      <sheetData sheetId="1"/>
      <sheetData sheetId="2"/>
      <sheetData sheetId="3">
        <row r="1">
          <cell r="A1" t="str">
            <v>Grain</v>
          </cell>
          <cell r="B1" t="str">
            <v>Price</v>
          </cell>
        </row>
        <row r="2">
          <cell r="A2" t="str">
            <v>Almond Hulls</v>
          </cell>
          <cell r="B2">
            <v>101</v>
          </cell>
        </row>
        <row r="3">
          <cell r="A3" t="str">
            <v>Almond Meal</v>
          </cell>
          <cell r="B3">
            <v>127</v>
          </cell>
        </row>
        <row r="4">
          <cell r="A4" t="str">
            <v>Barley</v>
          </cell>
          <cell r="B4">
            <v>260</v>
          </cell>
        </row>
        <row r="5">
          <cell r="A5" t="str">
            <v>Barley 2nds</v>
          </cell>
          <cell r="B5">
            <v>60</v>
          </cell>
        </row>
        <row r="6">
          <cell r="A6" t="str">
            <v>Bentonite</v>
          </cell>
          <cell r="B6">
            <v>226</v>
          </cell>
        </row>
        <row r="7">
          <cell r="A7" t="str">
            <v>BIO MOS</v>
          </cell>
          <cell r="B7">
            <v>12375</v>
          </cell>
        </row>
        <row r="8">
          <cell r="A8" t="str">
            <v>Canola Meal</v>
          </cell>
          <cell r="B8">
            <v>430</v>
          </cell>
        </row>
        <row r="9">
          <cell r="A9" t="str">
            <v>Choc Malt</v>
          </cell>
          <cell r="B9">
            <v>300</v>
          </cell>
        </row>
        <row r="10">
          <cell r="A10" t="str">
            <v>Choc Meal</v>
          </cell>
          <cell r="B10">
            <v>215</v>
          </cell>
        </row>
        <row r="11">
          <cell r="A11" t="str">
            <v>DCP (18%)</v>
          </cell>
          <cell r="B11">
            <v>627</v>
          </cell>
        </row>
        <row r="12">
          <cell r="A12" t="str">
            <v>DDG</v>
          </cell>
          <cell r="B12">
            <v>285</v>
          </cell>
        </row>
        <row r="13">
          <cell r="A13" t="str">
            <v>Energy Blend</v>
          </cell>
          <cell r="B13">
            <v>275</v>
          </cell>
        </row>
        <row r="14">
          <cell r="A14" t="str">
            <v>Grape Meal</v>
          </cell>
          <cell r="B14">
            <v>220</v>
          </cell>
        </row>
        <row r="15">
          <cell r="A15" t="str">
            <v>Hominie (Corn meal)</v>
          </cell>
          <cell r="B15">
            <v>300</v>
          </cell>
        </row>
        <row r="16">
          <cell r="A16" t="str">
            <v>Irwins Premix</v>
          </cell>
          <cell r="B16">
            <v>2701</v>
          </cell>
        </row>
        <row r="17">
          <cell r="A17" t="str">
            <v>Limestone</v>
          </cell>
          <cell r="B17">
            <v>53</v>
          </cell>
        </row>
        <row r="18">
          <cell r="A18" t="str">
            <v>Lucerne Chaff</v>
          </cell>
          <cell r="B18">
            <v>1000</v>
          </cell>
        </row>
        <row r="19">
          <cell r="A19" t="str">
            <v>Lupins</v>
          </cell>
          <cell r="B19">
            <v>450</v>
          </cell>
        </row>
        <row r="20">
          <cell r="A20" t="str">
            <v>Maize</v>
          </cell>
          <cell r="B20">
            <v>315</v>
          </cell>
        </row>
        <row r="21">
          <cell r="A21" t="str">
            <v>Mill Run</v>
          </cell>
          <cell r="B21">
            <v>275</v>
          </cell>
        </row>
        <row r="22">
          <cell r="A22" t="str">
            <v>Molasses Sweetener</v>
          </cell>
          <cell r="B22">
            <v>16550</v>
          </cell>
        </row>
        <row r="23">
          <cell r="A23" t="str">
            <v>N/F Anionic Pellet</v>
          </cell>
          <cell r="B23">
            <v>944</v>
          </cell>
        </row>
        <row r="24">
          <cell r="A24" t="str">
            <v>Oat Bran</v>
          </cell>
          <cell r="B24">
            <v>50</v>
          </cell>
        </row>
        <row r="25">
          <cell r="A25" t="str">
            <v>Pea Pollard</v>
          </cell>
          <cell r="B25">
            <v>210</v>
          </cell>
        </row>
        <row r="26">
          <cell r="A26" t="str">
            <v>PKE</v>
          </cell>
          <cell r="B26">
            <v>250</v>
          </cell>
        </row>
        <row r="27">
          <cell r="A27" t="str">
            <v>Rumensin 100</v>
          </cell>
          <cell r="B27">
            <v>7271</v>
          </cell>
        </row>
        <row r="28">
          <cell r="A28" t="str">
            <v>Salt</v>
          </cell>
          <cell r="B28">
            <v>264</v>
          </cell>
        </row>
        <row r="29">
          <cell r="A29" t="str">
            <v>Sodium Bicarb</v>
          </cell>
          <cell r="B29">
            <v>594</v>
          </cell>
        </row>
        <row r="30">
          <cell r="A30" t="str">
            <v>Sugar</v>
          </cell>
          <cell r="B30">
            <v>970</v>
          </cell>
        </row>
        <row r="31">
          <cell r="A31" t="str">
            <v>Trit</v>
          </cell>
          <cell r="B31">
            <v>300</v>
          </cell>
        </row>
        <row r="32">
          <cell r="A32" t="str">
            <v>Tylan 50</v>
          </cell>
          <cell r="B32">
            <v>7865</v>
          </cell>
        </row>
        <row r="33">
          <cell r="A33" t="str">
            <v>Urea</v>
          </cell>
          <cell r="B33">
            <v>1113</v>
          </cell>
        </row>
        <row r="34">
          <cell r="A34" t="str">
            <v>Veg Oil</v>
          </cell>
          <cell r="B34">
            <v>575</v>
          </cell>
        </row>
        <row r="35">
          <cell r="A35" t="str">
            <v>Wheat</v>
          </cell>
          <cell r="B35">
            <v>300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7" workbookViewId="0">
      <selection activeCell="F13" sqref="F13"/>
    </sheetView>
  </sheetViews>
  <sheetFormatPr defaultRowHeight="15" x14ac:dyDescent="0.25"/>
  <cols>
    <col min="1" max="1" width="18.5703125" style="5" bestFit="1" customWidth="1"/>
    <col min="3" max="3" width="9.140625" style="5"/>
  </cols>
  <sheetData>
    <row r="1" spans="1:3" x14ac:dyDescent="0.25">
      <c r="A1" s="1" t="s">
        <v>0</v>
      </c>
      <c r="C1" s="2" t="s">
        <v>1</v>
      </c>
    </row>
    <row r="2" spans="1:3" x14ac:dyDescent="0.25">
      <c r="A2" s="3" t="s">
        <v>2</v>
      </c>
      <c r="B2">
        <v>2029</v>
      </c>
      <c r="C2" s="4">
        <v>101</v>
      </c>
    </row>
    <row r="3" spans="1:3" x14ac:dyDescent="0.25">
      <c r="A3" s="5" t="s">
        <v>3</v>
      </c>
      <c r="B3">
        <v>2027</v>
      </c>
      <c r="C3" s="4">
        <v>127</v>
      </c>
    </row>
    <row r="4" spans="1:3" x14ac:dyDescent="0.25">
      <c r="A4" s="3" t="s">
        <v>4</v>
      </c>
      <c r="B4">
        <v>2002</v>
      </c>
      <c r="C4" s="4">
        <v>260</v>
      </c>
    </row>
    <row r="5" spans="1:3" x14ac:dyDescent="0.25">
      <c r="A5" s="5" t="s">
        <v>5</v>
      </c>
      <c r="B5">
        <v>2017</v>
      </c>
      <c r="C5" s="4">
        <v>60</v>
      </c>
    </row>
    <row r="6" spans="1:3" x14ac:dyDescent="0.25">
      <c r="A6" s="3" t="s">
        <v>6</v>
      </c>
      <c r="B6">
        <v>2025</v>
      </c>
      <c r="C6" s="4">
        <v>226</v>
      </c>
    </row>
    <row r="7" spans="1:3" x14ac:dyDescent="0.25">
      <c r="A7" s="5" t="s">
        <v>7</v>
      </c>
      <c r="B7">
        <v>4013</v>
      </c>
      <c r="C7" s="6">
        <v>12375</v>
      </c>
    </row>
    <row r="8" spans="1:3" x14ac:dyDescent="0.25">
      <c r="A8" s="3" t="s">
        <v>8</v>
      </c>
      <c r="B8">
        <v>2009</v>
      </c>
      <c r="C8" s="4">
        <v>430</v>
      </c>
    </row>
    <row r="9" spans="1:3" x14ac:dyDescent="0.25">
      <c r="A9" s="3" t="s">
        <v>9</v>
      </c>
      <c r="B9">
        <v>2014</v>
      </c>
      <c r="C9" s="4">
        <v>300</v>
      </c>
    </row>
    <row r="10" spans="1:3" x14ac:dyDescent="0.25">
      <c r="A10" s="5" t="s">
        <v>10</v>
      </c>
      <c r="B10">
        <v>2032</v>
      </c>
      <c r="C10" s="4">
        <v>215</v>
      </c>
    </row>
    <row r="11" spans="1:3" x14ac:dyDescent="0.25">
      <c r="A11" s="5" t="s">
        <v>11</v>
      </c>
      <c r="B11">
        <v>4018</v>
      </c>
      <c r="C11" s="4">
        <v>627</v>
      </c>
    </row>
    <row r="12" spans="1:3" x14ac:dyDescent="0.25">
      <c r="A12" s="5" t="s">
        <v>12</v>
      </c>
      <c r="B12">
        <v>2018</v>
      </c>
      <c r="C12" s="4">
        <v>285</v>
      </c>
    </row>
    <row r="13" spans="1:3" x14ac:dyDescent="0.25">
      <c r="A13" s="5" t="s">
        <v>13</v>
      </c>
      <c r="B13">
        <v>2031</v>
      </c>
      <c r="C13" s="4">
        <v>275</v>
      </c>
    </row>
    <row r="14" spans="1:3" x14ac:dyDescent="0.25">
      <c r="A14" s="5" t="s">
        <v>14</v>
      </c>
      <c r="B14">
        <v>2034</v>
      </c>
      <c r="C14" s="4">
        <v>220</v>
      </c>
    </row>
    <row r="15" spans="1:3" x14ac:dyDescent="0.25">
      <c r="A15" s="3" t="s">
        <v>15</v>
      </c>
      <c r="B15">
        <v>2028</v>
      </c>
      <c r="C15" s="4">
        <v>300</v>
      </c>
    </row>
    <row r="16" spans="1:3" x14ac:dyDescent="0.25">
      <c r="A16" s="5" t="s">
        <v>16</v>
      </c>
      <c r="C16" s="4">
        <v>2701</v>
      </c>
    </row>
    <row r="17" spans="1:3" x14ac:dyDescent="0.25">
      <c r="A17" s="3" t="s">
        <v>17</v>
      </c>
      <c r="B17">
        <v>2024</v>
      </c>
      <c r="C17" s="4">
        <v>53</v>
      </c>
    </row>
    <row r="18" spans="1:3" x14ac:dyDescent="0.25">
      <c r="A18" s="5" t="s">
        <v>18</v>
      </c>
      <c r="B18">
        <v>4069</v>
      </c>
      <c r="C18" s="4">
        <v>1000</v>
      </c>
    </row>
    <row r="19" spans="1:3" x14ac:dyDescent="0.25">
      <c r="A19" s="3" t="s">
        <v>19</v>
      </c>
      <c r="B19">
        <v>2006</v>
      </c>
      <c r="C19" s="4">
        <v>450</v>
      </c>
    </row>
    <row r="20" spans="1:3" x14ac:dyDescent="0.25">
      <c r="A20" s="3" t="s">
        <v>20</v>
      </c>
      <c r="B20">
        <v>2005</v>
      </c>
      <c r="C20" s="4">
        <v>315</v>
      </c>
    </row>
    <row r="21" spans="1:3" x14ac:dyDescent="0.25">
      <c r="A21" s="5" t="s">
        <v>21</v>
      </c>
      <c r="B21">
        <v>2019</v>
      </c>
      <c r="C21" s="4">
        <v>275</v>
      </c>
    </row>
    <row r="22" spans="1:3" x14ac:dyDescent="0.25">
      <c r="A22" s="5" t="s">
        <v>22</v>
      </c>
      <c r="B22">
        <v>4028</v>
      </c>
      <c r="C22" s="4">
        <v>16550</v>
      </c>
    </row>
    <row r="23" spans="1:3" x14ac:dyDescent="0.25">
      <c r="A23" s="3" t="s">
        <v>23</v>
      </c>
      <c r="B23">
        <v>4057</v>
      </c>
      <c r="C23" s="4">
        <v>944</v>
      </c>
    </row>
    <row r="24" spans="1:3" x14ac:dyDescent="0.25">
      <c r="A24" s="5" t="s">
        <v>24</v>
      </c>
      <c r="B24">
        <v>2012</v>
      </c>
      <c r="C24" s="4">
        <v>50</v>
      </c>
    </row>
    <row r="25" spans="1:3" x14ac:dyDescent="0.25">
      <c r="A25" s="5" t="s">
        <v>25</v>
      </c>
      <c r="B25">
        <v>2023</v>
      </c>
      <c r="C25" s="4">
        <v>210</v>
      </c>
    </row>
    <row r="26" spans="1:3" x14ac:dyDescent="0.25">
      <c r="A26" s="3" t="s">
        <v>26</v>
      </c>
      <c r="B26">
        <v>2013</v>
      </c>
      <c r="C26" s="4">
        <v>250</v>
      </c>
    </row>
    <row r="27" spans="1:3" x14ac:dyDescent="0.25">
      <c r="A27" s="5" t="s">
        <v>27</v>
      </c>
      <c r="B27">
        <v>4030</v>
      </c>
      <c r="C27" s="4">
        <v>7271</v>
      </c>
    </row>
    <row r="28" spans="1:3" x14ac:dyDescent="0.25">
      <c r="A28" s="3" t="s">
        <v>28</v>
      </c>
      <c r="B28">
        <v>4031</v>
      </c>
      <c r="C28" s="4">
        <v>264</v>
      </c>
    </row>
    <row r="29" spans="1:3" x14ac:dyDescent="0.25">
      <c r="A29" s="5" t="s">
        <v>29</v>
      </c>
      <c r="B29">
        <v>4010</v>
      </c>
      <c r="C29" s="4">
        <v>594</v>
      </c>
    </row>
    <row r="30" spans="1:3" x14ac:dyDescent="0.25">
      <c r="A30" s="5" t="s">
        <v>30</v>
      </c>
      <c r="B30">
        <v>4040</v>
      </c>
      <c r="C30" s="4">
        <v>970</v>
      </c>
    </row>
    <row r="31" spans="1:3" x14ac:dyDescent="0.25">
      <c r="A31" s="3" t="s">
        <v>31</v>
      </c>
      <c r="B31">
        <v>2003</v>
      </c>
      <c r="C31" s="4">
        <v>300</v>
      </c>
    </row>
    <row r="32" spans="1:3" x14ac:dyDescent="0.25">
      <c r="A32" s="5" t="s">
        <v>32</v>
      </c>
      <c r="B32">
        <v>4033</v>
      </c>
      <c r="C32" s="4">
        <v>7865</v>
      </c>
    </row>
    <row r="33" spans="1:3" x14ac:dyDescent="0.25">
      <c r="A33" s="5" t="s">
        <v>33</v>
      </c>
      <c r="B33">
        <v>4089</v>
      </c>
      <c r="C33" s="7">
        <v>1113</v>
      </c>
    </row>
    <row r="34" spans="1:3" x14ac:dyDescent="0.25">
      <c r="A34" s="3" t="s">
        <v>34</v>
      </c>
      <c r="B34">
        <v>4034</v>
      </c>
      <c r="C34" s="4">
        <v>575</v>
      </c>
    </row>
    <row r="35" spans="1:3" x14ac:dyDescent="0.25">
      <c r="A35" s="3" t="s">
        <v>35</v>
      </c>
      <c r="B35">
        <v>2001</v>
      </c>
      <c r="C35" s="4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topLeftCell="A155" workbookViewId="0">
      <selection activeCell="C179" sqref="C179"/>
    </sheetView>
  </sheetViews>
  <sheetFormatPr defaultRowHeight="15" x14ac:dyDescent="0.25"/>
  <cols>
    <col min="1" max="1" width="21.7109375" bestFit="1" customWidth="1"/>
    <col min="3" max="3" width="12.5703125" bestFit="1" customWidth="1"/>
  </cols>
  <sheetData>
    <row r="1" spans="1:6" x14ac:dyDescent="0.25">
      <c r="C1" t="s">
        <v>36</v>
      </c>
      <c r="D1" t="s">
        <v>1</v>
      </c>
      <c r="E1" t="s">
        <v>37</v>
      </c>
      <c r="F1" t="s">
        <v>38</v>
      </c>
    </row>
    <row r="2" spans="1:6" x14ac:dyDescent="0.25">
      <c r="A2" t="s">
        <v>36</v>
      </c>
      <c r="B2">
        <f>VLOOKUP(C2, 'Base Products'!A:C,2,FALSE)</f>
        <v>2003</v>
      </c>
      <c r="C2" t="s">
        <v>31</v>
      </c>
      <c r="D2">
        <v>300</v>
      </c>
      <c r="E2">
        <v>0.3</v>
      </c>
      <c r="F2">
        <v>90</v>
      </c>
    </row>
    <row r="3" spans="1:6" x14ac:dyDescent="0.25">
      <c r="A3" t="s">
        <v>36</v>
      </c>
      <c r="B3">
        <f>VLOOKUP(C3, 'Base Products'!A:C,2,FALSE)</f>
        <v>2001</v>
      </c>
      <c r="C3" t="s">
        <v>35</v>
      </c>
      <c r="D3">
        <v>300</v>
      </c>
      <c r="E3">
        <v>0.2</v>
      </c>
      <c r="F3">
        <v>60</v>
      </c>
    </row>
    <row r="4" spans="1:6" x14ac:dyDescent="0.25">
      <c r="A4" t="s">
        <v>36</v>
      </c>
      <c r="B4">
        <f>VLOOKUP(C4, 'Base Products'!A:C,2,FALSE)</f>
        <v>2002</v>
      </c>
      <c r="C4" t="s">
        <v>4</v>
      </c>
      <c r="D4">
        <v>260</v>
      </c>
      <c r="E4">
        <v>0.19</v>
      </c>
      <c r="F4">
        <v>49.4</v>
      </c>
    </row>
    <row r="5" spans="1:6" x14ac:dyDescent="0.25">
      <c r="A5" t="s">
        <v>36</v>
      </c>
      <c r="B5">
        <f>VLOOKUP(C5, 'Base Products'!A:C,2,FALSE)</f>
        <v>2013</v>
      </c>
      <c r="C5" t="s">
        <v>26</v>
      </c>
      <c r="D5">
        <v>250</v>
      </c>
      <c r="E5">
        <v>0.15</v>
      </c>
      <c r="F5">
        <v>37.5</v>
      </c>
    </row>
    <row r="6" spans="1:6" x14ac:dyDescent="0.25">
      <c r="A6" t="s">
        <v>36</v>
      </c>
      <c r="B6">
        <f>VLOOKUP(C6, 'Base Products'!A:C,2,FALSE)</f>
        <v>2006</v>
      </c>
      <c r="C6" t="s">
        <v>19</v>
      </c>
      <c r="D6">
        <v>450</v>
      </c>
      <c r="E6">
        <v>0.05</v>
      </c>
      <c r="F6">
        <v>22.5</v>
      </c>
    </row>
    <row r="7" spans="1:6" x14ac:dyDescent="0.25">
      <c r="A7" t="s">
        <v>36</v>
      </c>
      <c r="B7">
        <f>VLOOKUP(C7, 'Base Products'!A:C,2,FALSE)</f>
        <v>2014</v>
      </c>
      <c r="C7" t="s">
        <v>9</v>
      </c>
      <c r="D7">
        <v>300</v>
      </c>
      <c r="E7">
        <v>0</v>
      </c>
      <c r="F7">
        <v>0</v>
      </c>
    </row>
    <row r="8" spans="1:6" x14ac:dyDescent="0.25">
      <c r="A8" t="s">
        <v>36</v>
      </c>
      <c r="B8">
        <f>VLOOKUP(C8, 'Base Products'!A:C,2,FALSE)</f>
        <v>2031</v>
      </c>
      <c r="C8" t="s">
        <v>13</v>
      </c>
      <c r="D8">
        <v>275</v>
      </c>
      <c r="E8">
        <v>0.06</v>
      </c>
      <c r="F8">
        <v>16.5</v>
      </c>
    </row>
    <row r="9" spans="1:6" x14ac:dyDescent="0.25">
      <c r="A9" t="s">
        <v>36</v>
      </c>
      <c r="B9">
        <f>VLOOKUP(C9, 'Base Products'!A:C,2,FALSE)</f>
        <v>2024</v>
      </c>
      <c r="C9" t="s">
        <v>17</v>
      </c>
      <c r="D9">
        <v>53</v>
      </c>
      <c r="E9">
        <v>0.02</v>
      </c>
      <c r="F9">
        <v>1.06</v>
      </c>
    </row>
    <row r="10" spans="1:6" x14ac:dyDescent="0.25">
      <c r="A10" t="s">
        <v>36</v>
      </c>
      <c r="B10">
        <f>VLOOKUP(C10, 'Base Products'!A:C,2,FALSE)</f>
        <v>2025</v>
      </c>
      <c r="C10" t="s">
        <v>6</v>
      </c>
      <c r="D10">
        <v>226</v>
      </c>
      <c r="E10">
        <v>0.01</v>
      </c>
      <c r="F10">
        <v>2.2600000000000002</v>
      </c>
    </row>
    <row r="11" spans="1:6" x14ac:dyDescent="0.25">
      <c r="A11" t="s">
        <v>36</v>
      </c>
      <c r="B11">
        <f>VLOOKUP(C11, 'Base Products'!A:C,2,FALSE)</f>
        <v>4031</v>
      </c>
      <c r="C11" t="s">
        <v>28</v>
      </c>
      <c r="D11">
        <v>264</v>
      </c>
      <c r="E11">
        <v>0.01</v>
      </c>
      <c r="F11">
        <v>2.64</v>
      </c>
    </row>
    <row r="12" spans="1:6" x14ac:dyDescent="0.25">
      <c r="A12" t="s">
        <v>36</v>
      </c>
      <c r="B12">
        <f>VLOOKUP(C12, 'Base Products'!A:C,2,FALSE)</f>
        <v>4034</v>
      </c>
      <c r="C12" t="s">
        <v>34</v>
      </c>
      <c r="D12">
        <v>575</v>
      </c>
      <c r="E12">
        <v>0.01</v>
      </c>
      <c r="F12">
        <v>5.75</v>
      </c>
    </row>
    <row r="14" spans="1:6" x14ac:dyDescent="0.25">
      <c r="A14" s="1" t="s">
        <v>39</v>
      </c>
      <c r="B14">
        <f>VLOOKUP(C14, 'Base Products'!A:C,2,FALSE)</f>
        <v>2003</v>
      </c>
      <c r="C14" s="3" t="s">
        <v>31</v>
      </c>
      <c r="D14" s="5">
        <f>VLOOKUP(C14,[1]Prices!$A$4:$B$35,2,FALSE)</f>
        <v>300</v>
      </c>
      <c r="E14" s="8">
        <v>0.3</v>
      </c>
      <c r="F14" s="9">
        <f t="shared" ref="F14:F24" si="0">+D14*E14</f>
        <v>90</v>
      </c>
    </row>
    <row r="15" spans="1:6" x14ac:dyDescent="0.25">
      <c r="A15" s="1" t="s">
        <v>39</v>
      </c>
      <c r="B15">
        <f>VLOOKUP(C15, 'Base Products'!A:C,2,FALSE)</f>
        <v>2001</v>
      </c>
      <c r="C15" s="3" t="s">
        <v>35</v>
      </c>
      <c r="D15" s="5">
        <f>VLOOKUP(C15,[1]Prices!$A$4:$B$35,2,FALSE)</f>
        <v>300</v>
      </c>
      <c r="E15" s="8">
        <v>0.23</v>
      </c>
      <c r="F15" s="9">
        <f t="shared" si="0"/>
        <v>69</v>
      </c>
    </row>
    <row r="16" spans="1:6" x14ac:dyDescent="0.25">
      <c r="A16" s="1" t="s">
        <v>39</v>
      </c>
      <c r="B16">
        <f>VLOOKUP(C16, 'Base Products'!A:C,2,FALSE)</f>
        <v>2002</v>
      </c>
      <c r="C16" s="3" t="s">
        <v>4</v>
      </c>
      <c r="D16" s="5">
        <f>VLOOKUP(C16,[1]Prices!$A$4:$B$35,2,FALSE)</f>
        <v>260</v>
      </c>
      <c r="E16" s="8">
        <v>0.21</v>
      </c>
      <c r="F16" s="9">
        <f t="shared" si="0"/>
        <v>54.6</v>
      </c>
    </row>
    <row r="17" spans="1:6" x14ac:dyDescent="0.25">
      <c r="A17" s="1" t="s">
        <v>39</v>
      </c>
      <c r="B17">
        <f>VLOOKUP(C17, 'Base Products'!A:C,2,FALSE)</f>
        <v>2013</v>
      </c>
      <c r="C17" s="3" t="s">
        <v>26</v>
      </c>
      <c r="D17" s="5">
        <f>VLOOKUP(C17,[1]Prices!$A$4:$B$35,2,FALSE)</f>
        <v>250</v>
      </c>
      <c r="E17" s="8">
        <v>0.1</v>
      </c>
      <c r="F17" s="9">
        <f t="shared" si="0"/>
        <v>25</v>
      </c>
    </row>
    <row r="18" spans="1:6" x14ac:dyDescent="0.25">
      <c r="A18" s="1" t="s">
        <v>39</v>
      </c>
      <c r="B18">
        <f>VLOOKUP(C18, 'Base Products'!A:C,2,FALSE)</f>
        <v>2006</v>
      </c>
      <c r="C18" s="3" t="s">
        <v>19</v>
      </c>
      <c r="D18" s="5">
        <f>VLOOKUP(C18,[1]Prices!$A$4:$B$35,2,FALSE)</f>
        <v>450</v>
      </c>
      <c r="E18" s="8">
        <v>0.06</v>
      </c>
      <c r="F18" s="9">
        <f t="shared" si="0"/>
        <v>27</v>
      </c>
    </row>
    <row r="19" spans="1:6" x14ac:dyDescent="0.25">
      <c r="A19" s="1" t="s">
        <v>39</v>
      </c>
      <c r="B19">
        <f>VLOOKUP(C19, 'Base Products'!A:C,2,FALSE)</f>
        <v>2014</v>
      </c>
      <c r="C19" s="3" t="s">
        <v>9</v>
      </c>
      <c r="D19" s="5">
        <f>VLOOKUP(C19,[1]Prices!$A$4:$B$35,2,FALSE)</f>
        <v>300</v>
      </c>
      <c r="E19" s="8">
        <v>0</v>
      </c>
      <c r="F19" s="9">
        <f t="shared" si="0"/>
        <v>0</v>
      </c>
    </row>
    <row r="20" spans="1:6" x14ac:dyDescent="0.25">
      <c r="A20" s="1" t="s">
        <v>39</v>
      </c>
      <c r="B20">
        <f>VLOOKUP(C20, 'Base Products'!A:C,2,FALSE)</f>
        <v>2031</v>
      </c>
      <c r="C20" s="5" t="s">
        <v>13</v>
      </c>
      <c r="D20" s="5">
        <f>VLOOKUP(C20,[1]Prices!$A$4:$B$35,2,FALSE)</f>
        <v>275</v>
      </c>
      <c r="E20" s="8">
        <v>0.05</v>
      </c>
      <c r="F20" s="9">
        <f t="shared" si="0"/>
        <v>13.75</v>
      </c>
    </row>
    <row r="21" spans="1:6" x14ac:dyDescent="0.25">
      <c r="A21" s="1" t="s">
        <v>39</v>
      </c>
      <c r="B21">
        <f>VLOOKUP(C21, 'Base Products'!A:C,2,FALSE)</f>
        <v>2024</v>
      </c>
      <c r="C21" s="3" t="s">
        <v>17</v>
      </c>
      <c r="D21" s="5">
        <f>VLOOKUP(C21,[1]Prices!$A$4:$B$35,2,FALSE)</f>
        <v>53</v>
      </c>
      <c r="E21" s="8">
        <v>0.02</v>
      </c>
      <c r="F21" s="9">
        <f t="shared" si="0"/>
        <v>1.06</v>
      </c>
    </row>
    <row r="22" spans="1:6" x14ac:dyDescent="0.25">
      <c r="A22" s="1" t="s">
        <v>39</v>
      </c>
      <c r="B22">
        <f>VLOOKUP(C22, 'Base Products'!A:C,2,FALSE)</f>
        <v>2025</v>
      </c>
      <c r="C22" s="3" t="s">
        <v>6</v>
      </c>
      <c r="D22" s="5">
        <f>VLOOKUP(C22,[1]Prices!$A$4:$B$35,2,FALSE)</f>
        <v>226</v>
      </c>
      <c r="E22" s="8">
        <v>0.01</v>
      </c>
      <c r="F22" s="9">
        <f t="shared" si="0"/>
        <v>2.2600000000000002</v>
      </c>
    </row>
    <row r="23" spans="1:6" x14ac:dyDescent="0.25">
      <c r="A23" s="1" t="s">
        <v>39</v>
      </c>
      <c r="B23">
        <f>VLOOKUP(C23, 'Base Products'!A:C,2,FALSE)</f>
        <v>4031</v>
      </c>
      <c r="C23" s="3" t="s">
        <v>28</v>
      </c>
      <c r="D23" s="5">
        <f>VLOOKUP(C23,[1]Prices!$A$4:$B$35,2,FALSE)</f>
        <v>264</v>
      </c>
      <c r="E23" s="8">
        <v>0.01</v>
      </c>
      <c r="F23" s="9">
        <f t="shared" si="0"/>
        <v>2.64</v>
      </c>
    </row>
    <row r="24" spans="1:6" x14ac:dyDescent="0.25">
      <c r="A24" s="1" t="s">
        <v>39</v>
      </c>
      <c r="B24">
        <f>VLOOKUP(C24, 'Base Products'!A:C,2,FALSE)</f>
        <v>4034</v>
      </c>
      <c r="C24" s="3" t="s">
        <v>34</v>
      </c>
      <c r="D24" s="5">
        <f>VLOOKUP(C24,[1]Prices!$A$4:$B$35,2,FALSE)</f>
        <v>575</v>
      </c>
      <c r="E24" s="8">
        <v>0.01</v>
      </c>
      <c r="F24" s="9">
        <f t="shared" si="0"/>
        <v>5.75</v>
      </c>
    </row>
    <row r="25" spans="1:6" x14ac:dyDescent="0.25">
      <c r="C25" s="5"/>
      <c r="D25" s="5"/>
      <c r="E25" s="10"/>
      <c r="F25" s="9"/>
    </row>
    <row r="26" spans="1:6" x14ac:dyDescent="0.25">
      <c r="A26" s="1" t="s">
        <v>40</v>
      </c>
      <c r="B26">
        <f>VLOOKUP(C26, 'Base Products'!A:C,2,FALSE)</f>
        <v>2003</v>
      </c>
      <c r="C26" s="3" t="s">
        <v>31</v>
      </c>
      <c r="D26" s="5">
        <f>VLOOKUP(C26,[1]Prices!$A$4:$B$35,2,FALSE)</f>
        <v>300</v>
      </c>
      <c r="E26" s="8">
        <v>0.3</v>
      </c>
      <c r="F26" s="9">
        <f t="shared" ref="F26:F37" si="1">+D26*E26</f>
        <v>90</v>
      </c>
    </row>
    <row r="27" spans="1:6" x14ac:dyDescent="0.25">
      <c r="A27" s="1" t="s">
        <v>40</v>
      </c>
      <c r="B27">
        <f>VLOOKUP(C27, 'Base Products'!A:C,2,FALSE)</f>
        <v>2001</v>
      </c>
      <c r="C27" s="3" t="s">
        <v>35</v>
      </c>
      <c r="D27" s="5">
        <f>VLOOKUP(C27,[1]Prices!$A$4:$B$35,2,FALSE)</f>
        <v>300</v>
      </c>
      <c r="E27" s="8">
        <v>0.22</v>
      </c>
      <c r="F27" s="9">
        <f t="shared" si="1"/>
        <v>66</v>
      </c>
    </row>
    <row r="28" spans="1:6" x14ac:dyDescent="0.25">
      <c r="A28" s="1" t="s">
        <v>40</v>
      </c>
      <c r="B28">
        <f>VLOOKUP(C28, 'Base Products'!A:C,2,FALSE)</f>
        <v>2002</v>
      </c>
      <c r="C28" s="3" t="s">
        <v>4</v>
      </c>
      <c r="D28" s="5">
        <f>VLOOKUP(C28,[1]Prices!$A$4:$B$35,2,FALSE)</f>
        <v>260</v>
      </c>
      <c r="E28" s="8">
        <v>0.13</v>
      </c>
      <c r="F28" s="9">
        <f t="shared" si="1"/>
        <v>33.800000000000004</v>
      </c>
    </row>
    <row r="29" spans="1:6" x14ac:dyDescent="0.25">
      <c r="A29" s="1" t="s">
        <v>40</v>
      </c>
      <c r="B29">
        <f>VLOOKUP(C29, 'Base Products'!A:C,2,FALSE)</f>
        <v>2006</v>
      </c>
      <c r="C29" s="3" t="s">
        <v>19</v>
      </c>
      <c r="D29" s="5">
        <f>VLOOKUP(C29,[1]Prices!$A$4:$B$35,2,FALSE)</f>
        <v>450</v>
      </c>
      <c r="E29" s="8">
        <v>0.1</v>
      </c>
      <c r="F29" s="9">
        <f t="shared" si="1"/>
        <v>45</v>
      </c>
    </row>
    <row r="30" spans="1:6" x14ac:dyDescent="0.25">
      <c r="A30" s="1" t="s">
        <v>40</v>
      </c>
      <c r="B30">
        <f>VLOOKUP(C30, 'Base Products'!A:C,2,FALSE)</f>
        <v>2013</v>
      </c>
      <c r="C30" s="3" t="s">
        <v>26</v>
      </c>
      <c r="D30" s="5">
        <f>VLOOKUP(C30,[1]Prices!$A$4:$B$35,2,FALSE)</f>
        <v>250</v>
      </c>
      <c r="E30" s="8">
        <v>0.1</v>
      </c>
      <c r="F30" s="9">
        <f t="shared" si="1"/>
        <v>25</v>
      </c>
    </row>
    <row r="31" spans="1:6" x14ac:dyDescent="0.25">
      <c r="A31" s="1" t="s">
        <v>40</v>
      </c>
      <c r="B31">
        <f>VLOOKUP(C31, 'Base Products'!A:C,2,FALSE)</f>
        <v>2009</v>
      </c>
      <c r="C31" s="5" t="s">
        <v>8</v>
      </c>
      <c r="D31" s="5">
        <f>VLOOKUP(C31,[1]Prices!$A$4:$B$35,2,FALSE)</f>
        <v>430</v>
      </c>
      <c r="E31" s="8">
        <v>0.05</v>
      </c>
      <c r="F31" s="9">
        <f t="shared" si="1"/>
        <v>21.5</v>
      </c>
    </row>
    <row r="32" spans="1:6" x14ac:dyDescent="0.25">
      <c r="A32" s="1" t="s">
        <v>40</v>
      </c>
      <c r="B32">
        <f>VLOOKUP(C32, 'Base Products'!A:C,2,FALSE)</f>
        <v>2031</v>
      </c>
      <c r="C32" s="5" t="s">
        <v>13</v>
      </c>
      <c r="D32" s="5">
        <f>VLOOKUP(C32,[1]Prices!$A$4:$B$35,2,FALSE)</f>
        <v>275</v>
      </c>
      <c r="E32" s="8">
        <v>0.05</v>
      </c>
      <c r="F32" s="9">
        <f t="shared" si="1"/>
        <v>13.75</v>
      </c>
    </row>
    <row r="33" spans="1:6" x14ac:dyDescent="0.25">
      <c r="A33" s="1" t="s">
        <v>40</v>
      </c>
      <c r="B33">
        <f>VLOOKUP(C33, 'Base Products'!A:C,2,FALSE)</f>
        <v>2014</v>
      </c>
      <c r="C33" s="5" t="s">
        <v>9</v>
      </c>
      <c r="D33" s="5">
        <f>VLOOKUP(C33,[1]Prices!$A$4:$B$35,2,FALSE)</f>
        <v>300</v>
      </c>
      <c r="E33" s="8">
        <v>0</v>
      </c>
      <c r="F33" s="9">
        <f t="shared" si="1"/>
        <v>0</v>
      </c>
    </row>
    <row r="34" spans="1:6" x14ac:dyDescent="0.25">
      <c r="A34" s="1" t="s">
        <v>40</v>
      </c>
      <c r="B34">
        <f>VLOOKUP(C34, 'Base Products'!A:C,2,FALSE)</f>
        <v>2024</v>
      </c>
      <c r="C34" s="5" t="s">
        <v>17</v>
      </c>
      <c r="D34" s="5">
        <f>VLOOKUP(C34,[1]Prices!$A$4:$B$35,2,FALSE)</f>
        <v>53</v>
      </c>
      <c r="E34" s="8">
        <v>0.02</v>
      </c>
      <c r="F34" s="9">
        <f t="shared" si="1"/>
        <v>1.06</v>
      </c>
    </row>
    <row r="35" spans="1:6" x14ac:dyDescent="0.25">
      <c r="A35" s="1" t="s">
        <v>40</v>
      </c>
      <c r="B35">
        <f>VLOOKUP(C35, 'Base Products'!A:C,2,FALSE)</f>
        <v>2025</v>
      </c>
      <c r="C35" s="5" t="s">
        <v>6</v>
      </c>
      <c r="D35" s="5">
        <f>VLOOKUP(C35,[1]Prices!$A$4:$B$35,2,FALSE)</f>
        <v>226</v>
      </c>
      <c r="E35" s="8">
        <v>0.01</v>
      </c>
      <c r="F35" s="9">
        <f t="shared" si="1"/>
        <v>2.2600000000000002</v>
      </c>
    </row>
    <row r="36" spans="1:6" x14ac:dyDescent="0.25">
      <c r="A36" s="1" t="s">
        <v>40</v>
      </c>
      <c r="B36">
        <f>VLOOKUP(C36, 'Base Products'!A:C,2,FALSE)</f>
        <v>4031</v>
      </c>
      <c r="C36" s="5" t="s">
        <v>28</v>
      </c>
      <c r="D36" s="5">
        <f>VLOOKUP(C36,[1]Prices!$A$4:$B$35,2,FALSE)</f>
        <v>264</v>
      </c>
      <c r="E36" s="8">
        <v>0.01</v>
      </c>
      <c r="F36" s="9">
        <f t="shared" si="1"/>
        <v>2.64</v>
      </c>
    </row>
    <row r="37" spans="1:6" x14ac:dyDescent="0.25">
      <c r="A37" s="1" t="s">
        <v>40</v>
      </c>
      <c r="B37">
        <f>VLOOKUP(C37, 'Base Products'!A:C,2,FALSE)</f>
        <v>4034</v>
      </c>
      <c r="C37" s="5" t="s">
        <v>34</v>
      </c>
      <c r="D37" s="5">
        <f>VLOOKUP(C37,[1]Prices!$A$4:$B$35,2,FALSE)</f>
        <v>575</v>
      </c>
      <c r="E37" s="8">
        <v>0.01</v>
      </c>
      <c r="F37" s="9">
        <f t="shared" si="1"/>
        <v>5.75</v>
      </c>
    </row>
    <row r="39" spans="1:6" x14ac:dyDescent="0.25">
      <c r="A39" s="1" t="s">
        <v>41</v>
      </c>
      <c r="B39">
        <f>VLOOKUP(C39, 'Base Products'!A:C,2,FALSE)</f>
        <v>2001</v>
      </c>
      <c r="C39" s="3" t="s">
        <v>35</v>
      </c>
      <c r="D39" s="5">
        <f>VLOOKUP(C39,[1]Prices!$A$2:$B$35,2,FALSE)</f>
        <v>300</v>
      </c>
      <c r="E39" s="8">
        <v>0.25</v>
      </c>
      <c r="F39" s="9">
        <f t="shared" ref="F39:F50" si="2">+D39*E39</f>
        <v>75</v>
      </c>
    </row>
    <row r="40" spans="1:6" x14ac:dyDescent="0.25">
      <c r="A40" s="1" t="s">
        <v>41</v>
      </c>
      <c r="B40">
        <f>VLOOKUP(C40, 'Base Products'!A:C,2,FALSE)</f>
        <v>2003</v>
      </c>
      <c r="C40" s="3" t="s">
        <v>31</v>
      </c>
      <c r="D40" s="5">
        <f>VLOOKUP(C40,[1]Prices!$A$2:$B$35,2,FALSE)</f>
        <v>300</v>
      </c>
      <c r="E40" s="8">
        <v>0.2</v>
      </c>
      <c r="F40" s="9">
        <f t="shared" si="2"/>
        <v>60</v>
      </c>
    </row>
    <row r="41" spans="1:6" x14ac:dyDescent="0.25">
      <c r="A41" s="1" t="s">
        <v>41</v>
      </c>
      <c r="B41">
        <f>VLOOKUP(C41, 'Base Products'!A:C,2,FALSE)</f>
        <v>2006</v>
      </c>
      <c r="C41" s="3" t="s">
        <v>19</v>
      </c>
      <c r="D41" s="5">
        <f>VLOOKUP(C41,[1]Prices!$A$2:$B$35,2,FALSE)</f>
        <v>450</v>
      </c>
      <c r="E41" s="8">
        <v>0.18</v>
      </c>
      <c r="F41" s="9">
        <f t="shared" si="2"/>
        <v>81</v>
      </c>
    </row>
    <row r="42" spans="1:6" x14ac:dyDescent="0.25">
      <c r="A42" s="1" t="s">
        <v>41</v>
      </c>
      <c r="B42">
        <f>VLOOKUP(C42, 'Base Products'!A:C,2,FALSE)</f>
        <v>2002</v>
      </c>
      <c r="C42" s="11" t="s">
        <v>4</v>
      </c>
      <c r="D42" s="5">
        <f>VLOOKUP(C42,[1]Prices!$A$2:$B$35,2,FALSE)</f>
        <v>260</v>
      </c>
      <c r="E42" s="12">
        <v>0.13</v>
      </c>
      <c r="F42" s="9">
        <f t="shared" si="2"/>
        <v>33.800000000000004</v>
      </c>
    </row>
    <row r="43" spans="1:6" x14ac:dyDescent="0.25">
      <c r="A43" s="1" t="s">
        <v>41</v>
      </c>
      <c r="B43">
        <f>VLOOKUP(C43, 'Base Products'!A:C,2,FALSE)</f>
        <v>2013</v>
      </c>
      <c r="C43" s="11" t="s">
        <v>26</v>
      </c>
      <c r="D43" s="5">
        <f>VLOOKUP(C43,[1]Prices!$A$2:$B$35,2,FALSE)</f>
        <v>250</v>
      </c>
      <c r="E43" s="12">
        <v>0.1</v>
      </c>
      <c r="F43" s="9">
        <f t="shared" si="2"/>
        <v>25</v>
      </c>
    </row>
    <row r="44" spans="1:6" x14ac:dyDescent="0.25">
      <c r="A44" s="1" t="s">
        <v>41</v>
      </c>
      <c r="B44">
        <f>VLOOKUP(C44, 'Base Products'!A:C,2,FALSE)</f>
        <v>2014</v>
      </c>
      <c r="C44" s="11" t="s">
        <v>9</v>
      </c>
      <c r="D44" s="5">
        <f>VLOOKUP(C44,[1]Prices!$A$2:$B$35,2,FALSE)</f>
        <v>300</v>
      </c>
      <c r="E44" s="12">
        <v>0</v>
      </c>
      <c r="F44" s="9">
        <f t="shared" si="2"/>
        <v>0</v>
      </c>
    </row>
    <row r="45" spans="1:6" x14ac:dyDescent="0.25">
      <c r="A45" s="1" t="s">
        <v>41</v>
      </c>
      <c r="B45">
        <f>VLOOKUP(C45, 'Base Products'!A:C,2,FALSE)</f>
        <v>2031</v>
      </c>
      <c r="C45" s="5" t="s">
        <v>13</v>
      </c>
      <c r="D45" s="5">
        <f>VLOOKUP(C45,[1]Prices!$A$2:$B$35,2,FALSE)</f>
        <v>275</v>
      </c>
      <c r="E45" s="12">
        <v>0.05</v>
      </c>
      <c r="F45" s="9">
        <f t="shared" si="2"/>
        <v>13.75</v>
      </c>
    </row>
    <row r="46" spans="1:6" x14ac:dyDescent="0.25">
      <c r="A46" s="1" t="s">
        <v>41</v>
      </c>
      <c r="B46">
        <f>VLOOKUP(C46, 'Base Products'!A:C,2,FALSE)</f>
        <v>2009</v>
      </c>
      <c r="C46" s="11" t="s">
        <v>8</v>
      </c>
      <c r="D46" s="5">
        <f>VLOOKUP(C46,[1]Prices!$A$2:$B$35,2,FALSE)</f>
        <v>430</v>
      </c>
      <c r="E46" s="12">
        <v>0.04</v>
      </c>
      <c r="F46" s="9">
        <f t="shared" si="2"/>
        <v>17.2</v>
      </c>
    </row>
    <row r="47" spans="1:6" x14ac:dyDescent="0.25">
      <c r="A47" s="1" t="s">
        <v>41</v>
      </c>
      <c r="B47">
        <f>VLOOKUP(C47, 'Base Products'!A:C,2,FALSE)</f>
        <v>2024</v>
      </c>
      <c r="C47" s="11" t="s">
        <v>17</v>
      </c>
      <c r="D47" s="5">
        <f>VLOOKUP(C47,[1]Prices!$A$2:$B$35,2,FALSE)</f>
        <v>53</v>
      </c>
      <c r="E47" s="12">
        <v>0.02</v>
      </c>
      <c r="F47" s="9">
        <f t="shared" si="2"/>
        <v>1.06</v>
      </c>
    </row>
    <row r="48" spans="1:6" x14ac:dyDescent="0.25">
      <c r="A48" s="1" t="s">
        <v>41</v>
      </c>
      <c r="B48">
        <f>VLOOKUP(C48, 'Base Products'!A:C,2,FALSE)</f>
        <v>2025</v>
      </c>
      <c r="C48" s="11" t="s">
        <v>6</v>
      </c>
      <c r="D48" s="5">
        <f>VLOOKUP(C48,[1]Prices!$A$2:$B$35,2,FALSE)</f>
        <v>226</v>
      </c>
      <c r="E48" s="12">
        <v>0.01</v>
      </c>
      <c r="F48" s="9">
        <f t="shared" si="2"/>
        <v>2.2600000000000002</v>
      </c>
    </row>
    <row r="49" spans="1:6" x14ac:dyDescent="0.25">
      <c r="A49" s="1" t="s">
        <v>41</v>
      </c>
      <c r="B49">
        <f>VLOOKUP(C49, 'Base Products'!A:C,2,FALSE)</f>
        <v>4031</v>
      </c>
      <c r="C49" s="11" t="s">
        <v>28</v>
      </c>
      <c r="D49" s="5">
        <f>VLOOKUP(C49,[1]Prices!$A$2:$B$35,2,FALSE)</f>
        <v>264</v>
      </c>
      <c r="E49" s="12">
        <v>0.01</v>
      </c>
      <c r="F49" s="9">
        <f t="shared" si="2"/>
        <v>2.64</v>
      </c>
    </row>
    <row r="50" spans="1:6" x14ac:dyDescent="0.25">
      <c r="A50" s="1" t="s">
        <v>41</v>
      </c>
      <c r="B50">
        <f>VLOOKUP(C50, 'Base Products'!A:C,2,FALSE)</f>
        <v>4034</v>
      </c>
      <c r="C50" s="11" t="s">
        <v>34</v>
      </c>
      <c r="D50" s="5">
        <f>VLOOKUP(C50,[1]Prices!$A$2:$B$35,2,FALSE)</f>
        <v>575</v>
      </c>
      <c r="E50" s="12">
        <v>0.01</v>
      </c>
      <c r="F50" s="9">
        <f t="shared" si="2"/>
        <v>5.75</v>
      </c>
    </row>
    <row r="52" spans="1:6" x14ac:dyDescent="0.25">
      <c r="A52" s="1" t="s">
        <v>42</v>
      </c>
      <c r="B52">
        <f>VLOOKUP(C52, 'Base Products'!A:C,2,FALSE)</f>
        <v>2006</v>
      </c>
      <c r="C52" s="3" t="s">
        <v>19</v>
      </c>
      <c r="D52" s="5">
        <f>VLOOKUP(C52,[1]Prices!$A$4:$B$35,2,FALSE)</f>
        <v>450</v>
      </c>
      <c r="E52" s="8">
        <v>0.22</v>
      </c>
      <c r="F52" s="9">
        <f t="shared" ref="F52:F63" si="3">+D52*E52</f>
        <v>99</v>
      </c>
    </row>
    <row r="53" spans="1:6" x14ac:dyDescent="0.25">
      <c r="A53" s="1" t="s">
        <v>42</v>
      </c>
      <c r="B53">
        <f>VLOOKUP(C53, 'Base Products'!A:C,2,FALSE)</f>
        <v>2001</v>
      </c>
      <c r="C53" s="3" t="s">
        <v>35</v>
      </c>
      <c r="D53" s="5">
        <f>VLOOKUP(C53,[1]Prices!$A$4:$B$35,2,FALSE)</f>
        <v>300</v>
      </c>
      <c r="E53" s="8">
        <v>0.18</v>
      </c>
      <c r="F53" s="9">
        <f t="shared" si="3"/>
        <v>54</v>
      </c>
    </row>
    <row r="54" spans="1:6" x14ac:dyDescent="0.25">
      <c r="A54" s="1" t="s">
        <v>42</v>
      </c>
      <c r="B54">
        <f>VLOOKUP(C54, 'Base Products'!A:C,2,FALSE)</f>
        <v>2003</v>
      </c>
      <c r="C54" s="3" t="s">
        <v>31</v>
      </c>
      <c r="D54" s="5">
        <f>VLOOKUP(C54,[1]Prices!$A$4:$B$35,2,FALSE)</f>
        <v>300</v>
      </c>
      <c r="E54" s="8">
        <v>0.15</v>
      </c>
      <c r="F54" s="9">
        <f t="shared" si="3"/>
        <v>45</v>
      </c>
    </row>
    <row r="55" spans="1:6" x14ac:dyDescent="0.25">
      <c r="A55" s="1" t="s">
        <v>42</v>
      </c>
      <c r="B55">
        <f>VLOOKUP(C55, 'Base Products'!A:C,2,FALSE)</f>
        <v>2002</v>
      </c>
      <c r="C55" s="3" t="s">
        <v>4</v>
      </c>
      <c r="D55" s="5">
        <f>VLOOKUP(C55,[1]Prices!$A$4:$B$35,2,FALSE)</f>
        <v>260</v>
      </c>
      <c r="E55" s="8">
        <v>0.15</v>
      </c>
      <c r="F55" s="9">
        <f t="shared" si="3"/>
        <v>39</v>
      </c>
    </row>
    <row r="56" spans="1:6" x14ac:dyDescent="0.25">
      <c r="A56" s="1" t="s">
        <v>42</v>
      </c>
      <c r="B56">
        <f>VLOOKUP(C56, 'Base Products'!A:C,2,FALSE)</f>
        <v>2013</v>
      </c>
      <c r="C56" s="3" t="s">
        <v>26</v>
      </c>
      <c r="D56" s="5">
        <f>VLOOKUP(C56,[1]Prices!$A$4:$B$35,2,FALSE)</f>
        <v>250</v>
      </c>
      <c r="E56" s="8">
        <v>0.1</v>
      </c>
      <c r="F56" s="9">
        <f t="shared" si="3"/>
        <v>25</v>
      </c>
    </row>
    <row r="57" spans="1:6" x14ac:dyDescent="0.25">
      <c r="A57" s="1" t="s">
        <v>42</v>
      </c>
      <c r="B57">
        <f>VLOOKUP(C57, 'Base Products'!A:C,2,FALSE)</f>
        <v>2009</v>
      </c>
      <c r="C57" s="3" t="s">
        <v>8</v>
      </c>
      <c r="D57" s="5">
        <f>VLOOKUP(C57,[1]Prices!$A$4:$B$35,2,FALSE)</f>
        <v>430</v>
      </c>
      <c r="E57" s="8">
        <v>0.08</v>
      </c>
      <c r="F57" s="9">
        <f t="shared" si="3"/>
        <v>34.4</v>
      </c>
    </row>
    <row r="58" spans="1:6" x14ac:dyDescent="0.25">
      <c r="A58" s="1" t="s">
        <v>42</v>
      </c>
      <c r="B58">
        <f>VLOOKUP(C58, 'Base Products'!A:C,2,FALSE)</f>
        <v>2031</v>
      </c>
      <c r="C58" s="5" t="s">
        <v>13</v>
      </c>
      <c r="D58" s="5">
        <f>VLOOKUP(C58,[1]Prices!$A$4:$B$35,2,FALSE)</f>
        <v>275</v>
      </c>
      <c r="E58" s="8">
        <v>7.0000000000000007E-2</v>
      </c>
      <c r="F58" s="9">
        <f t="shared" si="3"/>
        <v>19.250000000000004</v>
      </c>
    </row>
    <row r="59" spans="1:6" x14ac:dyDescent="0.25">
      <c r="A59" s="1" t="s">
        <v>42</v>
      </c>
      <c r="B59">
        <f>VLOOKUP(C59, 'Base Products'!A:C,2,FALSE)</f>
        <v>2014</v>
      </c>
      <c r="C59" s="3" t="s">
        <v>9</v>
      </c>
      <c r="D59" s="5">
        <f>VLOOKUP(C59,[1]Prices!$A$4:$B$35,2,FALSE)</f>
        <v>300</v>
      </c>
      <c r="E59" s="8">
        <v>0</v>
      </c>
      <c r="F59" s="9">
        <f t="shared" si="3"/>
        <v>0</v>
      </c>
    </row>
    <row r="60" spans="1:6" x14ac:dyDescent="0.25">
      <c r="A60" s="1" t="s">
        <v>42</v>
      </c>
      <c r="B60">
        <f>VLOOKUP(C60, 'Base Products'!A:C,2,FALSE)</f>
        <v>2024</v>
      </c>
      <c r="C60" s="5" t="s">
        <v>17</v>
      </c>
      <c r="D60" s="5">
        <f>VLOOKUP(C60,[1]Prices!$A$4:$B$35,2,FALSE)</f>
        <v>53</v>
      </c>
      <c r="E60" s="8">
        <v>0.02</v>
      </c>
      <c r="F60" s="9">
        <f t="shared" si="3"/>
        <v>1.06</v>
      </c>
    </row>
    <row r="61" spans="1:6" x14ac:dyDescent="0.25">
      <c r="A61" s="1" t="s">
        <v>42</v>
      </c>
      <c r="B61">
        <f>VLOOKUP(C61, 'Base Products'!A:C,2,FALSE)</f>
        <v>2025</v>
      </c>
      <c r="C61" s="5" t="s">
        <v>6</v>
      </c>
      <c r="D61" s="5">
        <f>VLOOKUP(C61,[1]Prices!$A$4:$B$35,2,FALSE)</f>
        <v>226</v>
      </c>
      <c r="E61" s="8">
        <v>0.01</v>
      </c>
      <c r="F61" s="9">
        <f t="shared" si="3"/>
        <v>2.2600000000000002</v>
      </c>
    </row>
    <row r="62" spans="1:6" x14ac:dyDescent="0.25">
      <c r="A62" s="1" t="s">
        <v>42</v>
      </c>
      <c r="B62">
        <f>VLOOKUP(C62, 'Base Products'!A:C,2,FALSE)</f>
        <v>4031</v>
      </c>
      <c r="C62" s="5" t="s">
        <v>28</v>
      </c>
      <c r="D62" s="5">
        <f>VLOOKUP(C62,[1]Prices!$A$4:$B$35,2,FALSE)</f>
        <v>264</v>
      </c>
      <c r="E62" s="8">
        <v>0.01</v>
      </c>
      <c r="F62" s="9">
        <f t="shared" si="3"/>
        <v>2.64</v>
      </c>
    </row>
    <row r="63" spans="1:6" x14ac:dyDescent="0.25">
      <c r="A63" s="1" t="s">
        <v>42</v>
      </c>
      <c r="B63">
        <f>VLOOKUP(C63, 'Base Products'!A:C,2,FALSE)</f>
        <v>4034</v>
      </c>
      <c r="C63" s="5" t="s">
        <v>34</v>
      </c>
      <c r="D63" s="5">
        <f>VLOOKUP(C63,[1]Prices!$A$4:$B$35,2,FALSE)</f>
        <v>575</v>
      </c>
      <c r="E63" s="8">
        <v>0.01</v>
      </c>
      <c r="F63" s="9">
        <f t="shared" si="3"/>
        <v>5.75</v>
      </c>
    </row>
    <row r="65" spans="1:6" x14ac:dyDescent="0.25">
      <c r="A65" s="1" t="s">
        <v>43</v>
      </c>
      <c r="B65">
        <f>VLOOKUP(C65, 'Base Products'!A:C,2,FALSE)</f>
        <v>2001</v>
      </c>
      <c r="C65" s="3" t="s">
        <v>35</v>
      </c>
      <c r="D65" s="5">
        <f>VLOOKUP(C65,[1]Prices!$A$4:$B$35,2,FALSE)</f>
        <v>300</v>
      </c>
      <c r="E65" s="8">
        <v>0.35</v>
      </c>
      <c r="F65" s="9">
        <f t="shared" ref="F65:F75" si="4">+D65*E65</f>
        <v>105</v>
      </c>
    </row>
    <row r="66" spans="1:6" x14ac:dyDescent="0.25">
      <c r="A66" s="1" t="s">
        <v>43</v>
      </c>
      <c r="B66">
        <f>VLOOKUP(C66, 'Base Products'!A:C,2,FALSE)</f>
        <v>2003</v>
      </c>
      <c r="C66" s="3" t="s">
        <v>31</v>
      </c>
      <c r="D66" s="5">
        <f>VLOOKUP(C66,[1]Prices!$A$4:$B$35,2,FALSE)</f>
        <v>300</v>
      </c>
      <c r="E66" s="8">
        <v>0.25</v>
      </c>
      <c r="F66" s="9">
        <f t="shared" si="4"/>
        <v>75</v>
      </c>
    </row>
    <row r="67" spans="1:6" x14ac:dyDescent="0.25">
      <c r="A67" s="1" t="s">
        <v>43</v>
      </c>
      <c r="B67">
        <f>VLOOKUP(C67, 'Base Products'!A:C,2,FALSE)</f>
        <v>2002</v>
      </c>
      <c r="C67" s="3" t="s">
        <v>4</v>
      </c>
      <c r="D67" s="5">
        <f>VLOOKUP(C67,[1]Prices!$A$4:$B$35,2,FALSE)</f>
        <v>260</v>
      </c>
      <c r="E67" s="8">
        <v>0.1</v>
      </c>
      <c r="F67" s="9">
        <f t="shared" si="4"/>
        <v>26</v>
      </c>
    </row>
    <row r="68" spans="1:6" x14ac:dyDescent="0.25">
      <c r="A68" s="1" t="s">
        <v>43</v>
      </c>
      <c r="B68">
        <f>VLOOKUP(C68, 'Base Products'!A:C,2,FALSE)</f>
        <v>2006</v>
      </c>
      <c r="C68" s="3" t="s">
        <v>19</v>
      </c>
      <c r="D68" s="5">
        <f>VLOOKUP(C68,[1]Prices!$A$4:$B$35,2,FALSE)</f>
        <v>450</v>
      </c>
      <c r="E68" s="8">
        <v>0.1</v>
      </c>
      <c r="F68" s="9">
        <f t="shared" si="4"/>
        <v>45</v>
      </c>
    </row>
    <row r="69" spans="1:6" x14ac:dyDescent="0.25">
      <c r="A69" s="1" t="s">
        <v>43</v>
      </c>
      <c r="B69">
        <f>VLOOKUP(C69, 'Base Products'!A:C,2,FALSE)</f>
        <v>2014</v>
      </c>
      <c r="C69" s="3" t="s">
        <v>9</v>
      </c>
      <c r="D69" s="5">
        <f>VLOOKUP(C69,[1]Prices!$A$4:$B$35,2,FALSE)</f>
        <v>300</v>
      </c>
      <c r="E69" s="8">
        <v>0</v>
      </c>
      <c r="F69" s="9">
        <f t="shared" si="4"/>
        <v>0</v>
      </c>
    </row>
    <row r="70" spans="1:6" x14ac:dyDescent="0.25">
      <c r="A70" s="1" t="s">
        <v>43</v>
      </c>
      <c r="B70">
        <f>VLOOKUP(C70, 'Base Products'!A:C,2,FALSE)</f>
        <v>2031</v>
      </c>
      <c r="C70" s="5" t="s">
        <v>13</v>
      </c>
      <c r="D70" s="5">
        <f>VLOOKUP(C70,[1]Prices!$A$4:$B$35,2,FALSE)</f>
        <v>275</v>
      </c>
      <c r="E70" s="8">
        <v>0.08</v>
      </c>
      <c r="F70" s="9">
        <f t="shared" si="4"/>
        <v>22</v>
      </c>
    </row>
    <row r="71" spans="1:6" x14ac:dyDescent="0.25">
      <c r="A71" s="1" t="s">
        <v>43</v>
      </c>
      <c r="B71">
        <f>VLOOKUP(C71, 'Base Products'!A:C,2,FALSE)</f>
        <v>2005</v>
      </c>
      <c r="C71" s="3" t="s">
        <v>20</v>
      </c>
      <c r="D71" s="5">
        <f>VLOOKUP(C71,[1]Prices!$A$4:$B$35,2,FALSE)</f>
        <v>315</v>
      </c>
      <c r="E71" s="8">
        <v>7.0000000000000007E-2</v>
      </c>
      <c r="F71" s="9">
        <f t="shared" si="4"/>
        <v>22.05</v>
      </c>
    </row>
    <row r="72" spans="1:6" x14ac:dyDescent="0.25">
      <c r="A72" s="1" t="s">
        <v>43</v>
      </c>
      <c r="B72">
        <f>VLOOKUP(C72, 'Base Products'!A:C,2,FALSE)</f>
        <v>2024</v>
      </c>
      <c r="C72" s="3" t="s">
        <v>17</v>
      </c>
      <c r="D72" s="5">
        <f>VLOOKUP(C72,[1]Prices!$A$4:$B$35,2,FALSE)</f>
        <v>53</v>
      </c>
      <c r="E72" s="8">
        <v>0.02</v>
      </c>
      <c r="F72" s="9">
        <f t="shared" si="4"/>
        <v>1.06</v>
      </c>
    </row>
    <row r="73" spans="1:6" x14ac:dyDescent="0.25">
      <c r="A73" s="1" t="s">
        <v>43</v>
      </c>
      <c r="B73">
        <f>VLOOKUP(C73, 'Base Products'!A:C,2,FALSE)</f>
        <v>2025</v>
      </c>
      <c r="C73" s="5" t="s">
        <v>6</v>
      </c>
      <c r="D73" s="5">
        <f>VLOOKUP(C73,[1]Prices!$A$4:$B$35,2,FALSE)</f>
        <v>226</v>
      </c>
      <c r="E73" s="8">
        <v>0.01</v>
      </c>
      <c r="F73" s="9">
        <f t="shared" si="4"/>
        <v>2.2600000000000002</v>
      </c>
    </row>
    <row r="74" spans="1:6" x14ac:dyDescent="0.25">
      <c r="A74" s="1" t="s">
        <v>43</v>
      </c>
      <c r="B74">
        <f>VLOOKUP(C74, 'Base Products'!A:C,2,FALSE)</f>
        <v>4031</v>
      </c>
      <c r="C74" s="5" t="s">
        <v>28</v>
      </c>
      <c r="D74" s="5">
        <f>VLOOKUP(C74,[1]Prices!$A$4:$B$35,2,FALSE)</f>
        <v>264</v>
      </c>
      <c r="E74" s="8">
        <v>0.01</v>
      </c>
      <c r="F74" s="9">
        <f t="shared" si="4"/>
        <v>2.64</v>
      </c>
    </row>
    <row r="75" spans="1:6" x14ac:dyDescent="0.25">
      <c r="A75" s="1" t="s">
        <v>43</v>
      </c>
      <c r="B75">
        <f>VLOOKUP(C75, 'Base Products'!A:C,2,FALSE)</f>
        <v>4034</v>
      </c>
      <c r="C75" s="5" t="s">
        <v>34</v>
      </c>
      <c r="D75" s="5">
        <f>VLOOKUP(C75,[1]Prices!$A$4:$B$35,2,FALSE)</f>
        <v>575</v>
      </c>
      <c r="E75" s="8">
        <v>0.01</v>
      </c>
      <c r="F75" s="9">
        <f t="shared" si="4"/>
        <v>5.75</v>
      </c>
    </row>
    <row r="77" spans="1:6" x14ac:dyDescent="0.25">
      <c r="A77" s="1" t="s">
        <v>44</v>
      </c>
      <c r="B77">
        <f>VLOOKUP(C77, 'Base Products'!A:C,2,FALSE)</f>
        <v>2002</v>
      </c>
      <c r="C77" s="3" t="s">
        <v>4</v>
      </c>
      <c r="D77" s="5">
        <f>VLOOKUP(C77,[1]Prices!$A$1:$B$35,2,FALSE)</f>
        <v>260</v>
      </c>
      <c r="E77" s="8">
        <v>0.5</v>
      </c>
      <c r="F77" s="9">
        <f t="shared" ref="F77:F90" si="5">+D77*E77</f>
        <v>130</v>
      </c>
    </row>
    <row r="78" spans="1:6" x14ac:dyDescent="0.25">
      <c r="A78" s="1" t="s">
        <v>44</v>
      </c>
      <c r="B78">
        <f>VLOOKUP(C78, 'Base Products'!A:C,2,FALSE)</f>
        <v>2031</v>
      </c>
      <c r="C78" s="5" t="s">
        <v>13</v>
      </c>
      <c r="D78" s="5">
        <f>VLOOKUP(C78,[1]Prices!$A$1:$B$35,2,FALSE)</f>
        <v>275</v>
      </c>
      <c r="E78" s="8">
        <v>0.3</v>
      </c>
      <c r="F78" s="9">
        <f t="shared" si="5"/>
        <v>82.5</v>
      </c>
    </row>
    <row r="79" spans="1:6" x14ac:dyDescent="0.25">
      <c r="A79" s="1" t="s">
        <v>44</v>
      </c>
      <c r="B79">
        <f>VLOOKUP(C79, 'Base Products'!A:C,2,FALSE)</f>
        <v>2018</v>
      </c>
      <c r="C79" s="5" t="s">
        <v>12</v>
      </c>
      <c r="D79" s="5">
        <f>VLOOKUP(C79,[1]Prices!$A$1:$B$35,2,FALSE)</f>
        <v>285</v>
      </c>
      <c r="E79" s="8">
        <v>0.1</v>
      </c>
      <c r="F79" s="9">
        <f t="shared" si="5"/>
        <v>28.5</v>
      </c>
    </row>
    <row r="80" spans="1:6" x14ac:dyDescent="0.25">
      <c r="A80" s="1" t="s">
        <v>44</v>
      </c>
      <c r="B80">
        <f>VLOOKUP(C80, 'Base Products'!A:C,2,FALSE)</f>
        <v>2027</v>
      </c>
      <c r="C80" s="5" t="s">
        <v>3</v>
      </c>
      <c r="D80" s="5">
        <f>VLOOKUP(C80,[1]Prices!$A$1:$B$35,2,FALSE)</f>
        <v>127</v>
      </c>
      <c r="E80" s="8">
        <v>0.1</v>
      </c>
      <c r="F80" s="9">
        <f t="shared" si="5"/>
        <v>12.700000000000001</v>
      </c>
    </row>
    <row r="81" spans="1:6" x14ac:dyDescent="0.25">
      <c r="A81" s="1" t="s">
        <v>44</v>
      </c>
      <c r="B81">
        <f>VLOOKUP(C81, 'Base Products'!A:C,2,FALSE)</f>
        <v>2003</v>
      </c>
      <c r="C81" s="3" t="s">
        <v>31</v>
      </c>
      <c r="D81" s="5">
        <f>VLOOKUP(C81,[1]Prices!$A$1:$B$35,2,FALSE)</f>
        <v>300</v>
      </c>
      <c r="E81" s="8">
        <v>0</v>
      </c>
      <c r="F81" s="9">
        <f t="shared" si="5"/>
        <v>0</v>
      </c>
    </row>
    <row r="82" spans="1:6" x14ac:dyDescent="0.25">
      <c r="A82" s="1" t="s">
        <v>44</v>
      </c>
      <c r="B82">
        <f>VLOOKUP(C82, 'Base Products'!A:C,2,FALSE)</f>
        <v>2013</v>
      </c>
      <c r="C82" s="3" t="s">
        <v>26</v>
      </c>
      <c r="D82" s="5">
        <f>VLOOKUP(C82,[1]Prices!$A$1:$B$35,2,FALSE)</f>
        <v>250</v>
      </c>
      <c r="E82" s="8">
        <v>0</v>
      </c>
      <c r="F82" s="9">
        <f t="shared" si="5"/>
        <v>0</v>
      </c>
    </row>
    <row r="83" spans="1:6" x14ac:dyDescent="0.25">
      <c r="A83" s="1" t="s">
        <v>44</v>
      </c>
      <c r="B83">
        <f>VLOOKUP(C83, 'Base Products'!A:C,2,FALSE)</f>
        <v>2006</v>
      </c>
      <c r="C83" s="3" t="s">
        <v>19</v>
      </c>
      <c r="D83" s="5">
        <f>VLOOKUP(C83,[1]Prices!$A$1:$B$35,2,FALSE)</f>
        <v>450</v>
      </c>
      <c r="E83" s="8">
        <v>0</v>
      </c>
      <c r="F83" s="9">
        <f t="shared" si="5"/>
        <v>0</v>
      </c>
    </row>
    <row r="84" spans="1:6" x14ac:dyDescent="0.25">
      <c r="A84" s="1" t="s">
        <v>44</v>
      </c>
      <c r="B84">
        <f>VLOOKUP(C84, 'Base Products'!A:C,2,FALSE)</f>
        <v>2014</v>
      </c>
      <c r="C84" s="3" t="s">
        <v>9</v>
      </c>
      <c r="D84" s="5">
        <f>VLOOKUP(C84,[1]Prices!$A$1:$B$35,2,FALSE)</f>
        <v>300</v>
      </c>
      <c r="E84" s="8">
        <v>0</v>
      </c>
      <c r="F84" s="9">
        <f t="shared" si="5"/>
        <v>0</v>
      </c>
    </row>
    <row r="85" spans="1:6" x14ac:dyDescent="0.25">
      <c r="A85" s="1" t="s">
        <v>44</v>
      </c>
      <c r="B85">
        <f>VLOOKUP(C85, 'Base Products'!A:C,2,FALSE)</f>
        <v>2025</v>
      </c>
      <c r="C85" s="3" t="s">
        <v>6</v>
      </c>
      <c r="D85" s="5">
        <f>VLOOKUP(C85,[1]Prices!$A$1:$B$35,2,FALSE)</f>
        <v>226</v>
      </c>
      <c r="E85" s="8">
        <v>0</v>
      </c>
      <c r="F85" s="9">
        <f t="shared" si="5"/>
        <v>0</v>
      </c>
    </row>
    <row r="86" spans="1:6" x14ac:dyDescent="0.25">
      <c r="A86" s="1" t="s">
        <v>44</v>
      </c>
      <c r="B86">
        <f>VLOOKUP(C86, 'Base Products'!A:C,2,FALSE)</f>
        <v>4031</v>
      </c>
      <c r="C86" s="3" t="s">
        <v>28</v>
      </c>
      <c r="D86" s="5">
        <f>VLOOKUP(C86,[1]Prices!$A$1:$B$35,2,FALSE)</f>
        <v>264</v>
      </c>
      <c r="E86" s="8">
        <v>0</v>
      </c>
      <c r="F86" s="9">
        <f t="shared" si="5"/>
        <v>0</v>
      </c>
    </row>
    <row r="87" spans="1:6" x14ac:dyDescent="0.25">
      <c r="A87" s="1" t="s">
        <v>44</v>
      </c>
      <c r="B87">
        <f>VLOOKUP(C87, 'Base Products'!A:C,2,FALSE)</f>
        <v>2024</v>
      </c>
      <c r="C87" s="5" t="s">
        <v>17</v>
      </c>
      <c r="D87" s="5">
        <f>VLOOKUP(C87,[1]Prices!$A$1:$B$35,2,FALSE)</f>
        <v>53</v>
      </c>
      <c r="E87" s="8">
        <v>0</v>
      </c>
      <c r="F87" s="9">
        <f t="shared" si="5"/>
        <v>0</v>
      </c>
    </row>
    <row r="88" spans="1:6" x14ac:dyDescent="0.25">
      <c r="A88" s="1" t="s">
        <v>44</v>
      </c>
      <c r="B88">
        <f>VLOOKUP(C88, 'Base Products'!A:C,2,FALSE)</f>
        <v>4034</v>
      </c>
      <c r="C88" s="5" t="s">
        <v>34</v>
      </c>
      <c r="D88" s="5">
        <f>VLOOKUP(C88,[1]Prices!$A$1:$B$35,2,FALSE)</f>
        <v>575</v>
      </c>
      <c r="E88" s="8">
        <v>0</v>
      </c>
      <c r="F88" s="9">
        <f t="shared" si="5"/>
        <v>0</v>
      </c>
    </row>
    <row r="89" spans="1:6" x14ac:dyDescent="0.25">
      <c r="A89" s="1" t="s">
        <v>44</v>
      </c>
      <c r="B89">
        <f>VLOOKUP(C89, 'Base Products'!A:C,2,FALSE)</f>
        <v>4033</v>
      </c>
      <c r="C89" s="5" t="s">
        <v>32</v>
      </c>
      <c r="D89" s="5">
        <f>VLOOKUP(C89,[1]Prices!$A$1:$B$35,2,FALSE)</f>
        <v>7865</v>
      </c>
      <c r="E89" s="8">
        <v>0</v>
      </c>
      <c r="F89" s="9">
        <f t="shared" si="5"/>
        <v>0</v>
      </c>
    </row>
    <row r="90" spans="1:6" x14ac:dyDescent="0.25">
      <c r="A90" s="1" t="s">
        <v>44</v>
      </c>
      <c r="B90">
        <f>VLOOKUP(C90, 'Base Products'!A:C,2,FALSE)</f>
        <v>4030</v>
      </c>
      <c r="C90" s="5" t="s">
        <v>27</v>
      </c>
      <c r="D90" s="5">
        <f>VLOOKUP(C90,[1]Prices!$A$1:$B$35,2,FALSE)</f>
        <v>7271</v>
      </c>
      <c r="E90" s="8">
        <v>0</v>
      </c>
      <c r="F90" s="9">
        <f t="shared" si="5"/>
        <v>0</v>
      </c>
    </row>
    <row r="92" spans="1:6" x14ac:dyDescent="0.25">
      <c r="A92" s="1" t="s">
        <v>45</v>
      </c>
      <c r="B92">
        <f>VLOOKUP(C92, 'Base Products'!A:C,2,FALSE)</f>
        <v>2001</v>
      </c>
      <c r="C92" s="3" t="s">
        <v>35</v>
      </c>
      <c r="D92" s="5">
        <f>VLOOKUP(C92,[1]Prices!$A$4:$B$35,2,FALSE)</f>
        <v>300</v>
      </c>
      <c r="E92" s="8">
        <v>0.2</v>
      </c>
      <c r="F92" s="9">
        <f t="shared" ref="F92:F104" si="6">+D92*E92</f>
        <v>60</v>
      </c>
    </row>
    <row r="93" spans="1:6" x14ac:dyDescent="0.25">
      <c r="A93" s="1" t="s">
        <v>45</v>
      </c>
      <c r="B93">
        <f>VLOOKUP(C93, 'Base Products'!A:C,2,FALSE)</f>
        <v>2006</v>
      </c>
      <c r="C93" s="3" t="s">
        <v>19</v>
      </c>
      <c r="D93" s="5">
        <f>VLOOKUP(C93,[1]Prices!$A$4:$B$35,2,FALSE)</f>
        <v>450</v>
      </c>
      <c r="E93" s="8">
        <v>0.2</v>
      </c>
      <c r="F93" s="9">
        <f t="shared" si="6"/>
        <v>90</v>
      </c>
    </row>
    <row r="94" spans="1:6" x14ac:dyDescent="0.25">
      <c r="A94" s="1" t="s">
        <v>45</v>
      </c>
      <c r="B94">
        <f>VLOOKUP(C94, 'Base Products'!A:C,2,FALSE)</f>
        <v>2002</v>
      </c>
      <c r="C94" s="3" t="s">
        <v>4</v>
      </c>
      <c r="D94" s="5">
        <f>VLOOKUP(C94,[1]Prices!$A$4:$B$35,2,FALSE)</f>
        <v>260</v>
      </c>
      <c r="E94" s="8">
        <v>0.14749999999999999</v>
      </c>
      <c r="F94" s="9">
        <f t="shared" si="6"/>
        <v>38.35</v>
      </c>
    </row>
    <row r="95" spans="1:6" x14ac:dyDescent="0.25">
      <c r="A95" s="1" t="s">
        <v>45</v>
      </c>
      <c r="B95">
        <f>VLOOKUP(C95, 'Base Products'!A:C,2,FALSE)</f>
        <v>2003</v>
      </c>
      <c r="C95" s="3" t="s">
        <v>31</v>
      </c>
      <c r="D95" s="5">
        <f>VLOOKUP(C95,[1]Prices!$A$4:$B$35,2,FALSE)</f>
        <v>300</v>
      </c>
      <c r="E95" s="8">
        <v>0.1</v>
      </c>
      <c r="F95" s="9">
        <f t="shared" si="6"/>
        <v>30</v>
      </c>
    </row>
    <row r="96" spans="1:6" x14ac:dyDescent="0.25">
      <c r="A96" s="1" t="s">
        <v>45</v>
      </c>
      <c r="B96">
        <f>VLOOKUP(C96, 'Base Products'!A:C,2,FALSE)</f>
        <v>2005</v>
      </c>
      <c r="C96" s="3" t="s">
        <v>20</v>
      </c>
      <c r="D96" s="5">
        <f>VLOOKUP(C96,[1]Prices!$A$4:$B$35,2,FALSE)</f>
        <v>315</v>
      </c>
      <c r="E96" s="8">
        <v>0.1</v>
      </c>
      <c r="F96" s="9">
        <f t="shared" si="6"/>
        <v>31.5</v>
      </c>
    </row>
    <row r="97" spans="1:6" x14ac:dyDescent="0.25">
      <c r="A97" s="1" t="s">
        <v>45</v>
      </c>
      <c r="B97">
        <f>VLOOKUP(C97, 'Base Products'!A:C,2,FALSE)</f>
        <v>2009</v>
      </c>
      <c r="C97" s="3" t="s">
        <v>8</v>
      </c>
      <c r="D97" s="5">
        <f>VLOOKUP(C97,[1]Prices!$A$4:$B$35,2,FALSE)</f>
        <v>430</v>
      </c>
      <c r="E97" s="8">
        <v>0.1</v>
      </c>
      <c r="F97" s="9">
        <f t="shared" si="6"/>
        <v>43</v>
      </c>
    </row>
    <row r="98" spans="1:6" x14ac:dyDescent="0.25">
      <c r="A98" s="1" t="s">
        <v>45</v>
      </c>
      <c r="B98">
        <f>VLOOKUP(C98, 'Base Products'!A:C,2,FALSE)</f>
        <v>2013</v>
      </c>
      <c r="C98" s="3" t="s">
        <v>26</v>
      </c>
      <c r="D98" s="5">
        <f>VLOOKUP(C98,[1]Prices!$A$4:$B$35,2,FALSE)</f>
        <v>250</v>
      </c>
      <c r="E98" s="8">
        <v>0.1</v>
      </c>
      <c r="F98" s="9">
        <f t="shared" si="6"/>
        <v>25</v>
      </c>
    </row>
    <row r="99" spans="1:6" x14ac:dyDescent="0.25">
      <c r="A99" s="1" t="s">
        <v>45</v>
      </c>
      <c r="B99">
        <f>VLOOKUP(C99, 'Base Products'!A:C,2,FALSE)</f>
        <v>2024</v>
      </c>
      <c r="C99" s="3" t="s">
        <v>17</v>
      </c>
      <c r="D99" s="5">
        <f>VLOOKUP(C99,[1]Prices!$A$4:$B$35,2,FALSE)</f>
        <v>53</v>
      </c>
      <c r="E99" s="8">
        <v>0.02</v>
      </c>
      <c r="F99" s="9">
        <f t="shared" si="6"/>
        <v>1.06</v>
      </c>
    </row>
    <row r="100" spans="1:6" x14ac:dyDescent="0.25">
      <c r="A100" s="1" t="s">
        <v>45</v>
      </c>
      <c r="B100">
        <f>VLOOKUP(C100, 'Base Products'!A:C,2,FALSE)</f>
        <v>4010</v>
      </c>
      <c r="C100" s="3" t="s">
        <v>29</v>
      </c>
      <c r="D100" s="5">
        <f>VLOOKUP(C100,[1]Prices!$A$4:$B$35,2,FALSE)</f>
        <v>594</v>
      </c>
      <c r="E100" s="8">
        <v>0.01</v>
      </c>
      <c r="F100" s="9">
        <f t="shared" si="6"/>
        <v>5.94</v>
      </c>
    </row>
    <row r="101" spans="1:6" x14ac:dyDescent="0.25">
      <c r="A101" s="1" t="s">
        <v>45</v>
      </c>
      <c r="B101">
        <f>VLOOKUP(C101, 'Base Products'!A:C,2,FALSE)</f>
        <v>4031</v>
      </c>
      <c r="C101" s="3" t="s">
        <v>28</v>
      </c>
      <c r="D101" s="5">
        <f>VLOOKUP(C101,[1]Prices!$A$4:$B$35,2,FALSE)</f>
        <v>264</v>
      </c>
      <c r="E101" s="8">
        <v>0.01</v>
      </c>
      <c r="F101" s="9">
        <f t="shared" si="6"/>
        <v>2.64</v>
      </c>
    </row>
    <row r="102" spans="1:6" x14ac:dyDescent="0.25">
      <c r="A102" s="1" t="s">
        <v>45</v>
      </c>
      <c r="B102">
        <f>VLOOKUP(C102, 'Base Products'!A:C,2,FALSE)</f>
        <v>4034</v>
      </c>
      <c r="C102" s="3" t="s">
        <v>34</v>
      </c>
      <c r="D102" s="5">
        <f>VLOOKUP(C102,[1]Prices!$A$4:$B$35,2,FALSE)</f>
        <v>575</v>
      </c>
      <c r="E102" s="8">
        <v>0.01</v>
      </c>
      <c r="F102" s="9">
        <f t="shared" si="6"/>
        <v>5.75</v>
      </c>
    </row>
    <row r="103" spans="1:6" x14ac:dyDescent="0.25">
      <c r="A103" s="1" t="s">
        <v>45</v>
      </c>
      <c r="B103">
        <f>VLOOKUP(C103, 'Base Products'!A:C,2,FALSE)</f>
        <v>0</v>
      </c>
      <c r="C103" s="3" t="s">
        <v>16</v>
      </c>
      <c r="D103" s="5">
        <f>VLOOKUP(C103,[1]Prices!$A$4:$B$35,2,FALSE)</f>
        <v>2701</v>
      </c>
      <c r="E103" s="8">
        <v>2E-3</v>
      </c>
      <c r="F103" s="9">
        <f t="shared" si="6"/>
        <v>5.4020000000000001</v>
      </c>
    </row>
    <row r="104" spans="1:6" x14ac:dyDescent="0.25">
      <c r="A104" s="1" t="s">
        <v>45</v>
      </c>
      <c r="B104">
        <f>VLOOKUP(C104, 'Base Products'!A:C,2,FALSE)</f>
        <v>4030</v>
      </c>
      <c r="C104" s="5" t="s">
        <v>27</v>
      </c>
      <c r="D104" s="5">
        <f>VLOOKUP(C104,[1]Prices!$A$4:$B$35,2,FALSE)</f>
        <v>7271</v>
      </c>
      <c r="E104" s="8">
        <v>5.0000000000000001E-4</v>
      </c>
      <c r="F104" s="9">
        <f t="shared" si="6"/>
        <v>3.6355</v>
      </c>
    </row>
    <row r="106" spans="1:6" x14ac:dyDescent="0.25">
      <c r="A106" s="1" t="s">
        <v>46</v>
      </c>
      <c r="B106">
        <f>VLOOKUP(C106, 'Base Products'!A:C,2,FALSE)</f>
        <v>2006</v>
      </c>
      <c r="C106" s="3" t="s">
        <v>19</v>
      </c>
      <c r="D106" s="5">
        <f>VLOOKUP(C106,[1]Prices!$A$4:$B$35,2,FALSE)</f>
        <v>450</v>
      </c>
      <c r="E106" s="8">
        <v>0.2</v>
      </c>
      <c r="F106" s="9">
        <f t="shared" ref="F106:F119" si="7">+D106*E106</f>
        <v>90</v>
      </c>
    </row>
    <row r="107" spans="1:6" x14ac:dyDescent="0.25">
      <c r="A107" s="1" t="s">
        <v>46</v>
      </c>
      <c r="B107">
        <f>VLOOKUP(C107, 'Base Products'!A:C,2,FALSE)</f>
        <v>2009</v>
      </c>
      <c r="C107" s="3" t="s">
        <v>8</v>
      </c>
      <c r="D107" s="5">
        <f>VLOOKUP(C107,[1]Prices!$A$4:$B$35,2,FALSE)</f>
        <v>430</v>
      </c>
      <c r="E107" s="8">
        <v>0.2</v>
      </c>
      <c r="F107" s="9">
        <f t="shared" si="7"/>
        <v>86</v>
      </c>
    </row>
    <row r="108" spans="1:6" x14ac:dyDescent="0.25">
      <c r="A108" s="1" t="s">
        <v>46</v>
      </c>
      <c r="B108">
        <f>VLOOKUP(C108, 'Base Products'!A:C,2,FALSE)</f>
        <v>2001</v>
      </c>
      <c r="C108" s="3" t="s">
        <v>35</v>
      </c>
      <c r="D108" s="5">
        <f>VLOOKUP(C108,[1]Prices!$A$4:$B$35,2,FALSE)</f>
        <v>300</v>
      </c>
      <c r="E108" s="8">
        <v>0.1875</v>
      </c>
      <c r="F108" s="9">
        <f t="shared" si="7"/>
        <v>56.25</v>
      </c>
    </row>
    <row r="109" spans="1:6" x14ac:dyDescent="0.25">
      <c r="A109" s="1" t="s">
        <v>46</v>
      </c>
      <c r="B109">
        <f>VLOOKUP(C109, 'Base Products'!A:C,2,FALSE)</f>
        <v>2003</v>
      </c>
      <c r="C109" s="3" t="s">
        <v>31</v>
      </c>
      <c r="D109" s="5">
        <f>VLOOKUP(C109,[1]Prices!$A$4:$B$35,2,FALSE)</f>
        <v>300</v>
      </c>
      <c r="E109" s="8">
        <v>0.1</v>
      </c>
      <c r="F109" s="9">
        <f t="shared" si="7"/>
        <v>30</v>
      </c>
    </row>
    <row r="110" spans="1:6" x14ac:dyDescent="0.25">
      <c r="A110" s="1" t="s">
        <v>46</v>
      </c>
      <c r="B110">
        <f>VLOOKUP(C110, 'Base Products'!A:C,2,FALSE)</f>
        <v>2002</v>
      </c>
      <c r="C110" s="3" t="s">
        <v>4</v>
      </c>
      <c r="D110" s="5">
        <f>VLOOKUP(C110,[1]Prices!$A$4:$B$35,2,FALSE)</f>
        <v>260</v>
      </c>
      <c r="E110" s="8">
        <v>0.1</v>
      </c>
      <c r="F110" s="9">
        <f t="shared" si="7"/>
        <v>26</v>
      </c>
    </row>
    <row r="111" spans="1:6" x14ac:dyDescent="0.25">
      <c r="A111" s="1" t="s">
        <v>46</v>
      </c>
      <c r="B111">
        <f>VLOOKUP(C111, 'Base Products'!A:C,2,FALSE)</f>
        <v>2005</v>
      </c>
      <c r="C111" s="3" t="s">
        <v>20</v>
      </c>
      <c r="D111" s="5">
        <f>VLOOKUP(C111,[1]Prices!$A$4:$B$35,2,FALSE)</f>
        <v>315</v>
      </c>
      <c r="E111" s="8">
        <v>0.1</v>
      </c>
      <c r="F111" s="9">
        <f t="shared" si="7"/>
        <v>31.5</v>
      </c>
    </row>
    <row r="112" spans="1:6" x14ac:dyDescent="0.25">
      <c r="A112" s="1" t="s">
        <v>46</v>
      </c>
      <c r="B112">
        <f>VLOOKUP(C112, 'Base Products'!A:C,2,FALSE)</f>
        <v>2013</v>
      </c>
      <c r="C112" s="3" t="s">
        <v>26</v>
      </c>
      <c r="D112" s="5">
        <f>VLOOKUP(C112,[1]Prices!$A$4:$B$35,2,FALSE)</f>
        <v>250</v>
      </c>
      <c r="E112" s="8">
        <v>0.05</v>
      </c>
      <c r="F112" s="9">
        <f t="shared" si="7"/>
        <v>12.5</v>
      </c>
    </row>
    <row r="113" spans="1:6" x14ac:dyDescent="0.25">
      <c r="A113" s="1" t="s">
        <v>46</v>
      </c>
      <c r="B113">
        <f>VLOOKUP(C113, 'Base Products'!A:C,2,FALSE)</f>
        <v>2024</v>
      </c>
      <c r="C113" s="3" t="s">
        <v>17</v>
      </c>
      <c r="D113" s="5">
        <f>VLOOKUP(C113,[1]Prices!$A$4:$B$35,2,FALSE)</f>
        <v>53</v>
      </c>
      <c r="E113" s="8">
        <v>0.02</v>
      </c>
      <c r="F113" s="9">
        <f t="shared" si="7"/>
        <v>1.06</v>
      </c>
    </row>
    <row r="114" spans="1:6" x14ac:dyDescent="0.25">
      <c r="A114" s="1" t="s">
        <v>46</v>
      </c>
      <c r="B114">
        <f>VLOOKUP(C114, 'Base Products'!A:C,2,FALSE)</f>
        <v>2025</v>
      </c>
      <c r="C114" s="3" t="s">
        <v>6</v>
      </c>
      <c r="D114" s="5">
        <f>VLOOKUP(C114,[1]Prices!$A$4:$B$35,2,FALSE)</f>
        <v>226</v>
      </c>
      <c r="E114" s="8">
        <v>0.01</v>
      </c>
      <c r="F114" s="9">
        <f t="shared" si="7"/>
        <v>2.2600000000000002</v>
      </c>
    </row>
    <row r="115" spans="1:6" x14ac:dyDescent="0.25">
      <c r="A115" s="1" t="s">
        <v>46</v>
      </c>
      <c r="B115">
        <f>VLOOKUP(C115, 'Base Products'!A:C,2,FALSE)</f>
        <v>4010</v>
      </c>
      <c r="C115" s="3" t="s">
        <v>29</v>
      </c>
      <c r="D115" s="5">
        <f>VLOOKUP(C115,[1]Prices!$A$4:$B$35,2,FALSE)</f>
        <v>594</v>
      </c>
      <c r="E115" s="8">
        <v>0.01</v>
      </c>
      <c r="F115" s="9">
        <f t="shared" si="7"/>
        <v>5.94</v>
      </c>
    </row>
    <row r="116" spans="1:6" x14ac:dyDescent="0.25">
      <c r="A116" s="1" t="s">
        <v>46</v>
      </c>
      <c r="B116">
        <f>VLOOKUP(C116, 'Base Products'!A:C,2,FALSE)</f>
        <v>4031</v>
      </c>
      <c r="C116" s="3" t="s">
        <v>28</v>
      </c>
      <c r="D116" s="5">
        <f>VLOOKUP(C116,[1]Prices!$A$4:$B$35,2,FALSE)</f>
        <v>264</v>
      </c>
      <c r="E116" s="8">
        <v>0.01</v>
      </c>
      <c r="F116" s="9">
        <f t="shared" si="7"/>
        <v>2.64</v>
      </c>
    </row>
    <row r="117" spans="1:6" x14ac:dyDescent="0.25">
      <c r="A117" s="1" t="s">
        <v>46</v>
      </c>
      <c r="B117">
        <f>VLOOKUP(C117, 'Base Products'!A:C,2,FALSE)</f>
        <v>4034</v>
      </c>
      <c r="C117" s="3" t="s">
        <v>34</v>
      </c>
      <c r="D117" s="5">
        <f>VLOOKUP(C117,[1]Prices!$A$4:$B$35,2,FALSE)</f>
        <v>575</v>
      </c>
      <c r="E117" s="8">
        <v>0.01</v>
      </c>
      <c r="F117" s="9">
        <f t="shared" si="7"/>
        <v>5.75</v>
      </c>
    </row>
    <row r="118" spans="1:6" x14ac:dyDescent="0.25">
      <c r="A118" s="1" t="s">
        <v>46</v>
      </c>
      <c r="B118">
        <f>VLOOKUP(C118, 'Base Products'!A:C,2,FALSE)</f>
        <v>0</v>
      </c>
      <c r="C118" s="3" t="s">
        <v>16</v>
      </c>
      <c r="D118" s="5">
        <f>VLOOKUP(C118,[1]Prices!$A$4:$B$35,2,FALSE)</f>
        <v>2701</v>
      </c>
      <c r="E118" s="8">
        <v>2E-3</v>
      </c>
      <c r="F118" s="9">
        <f t="shared" si="7"/>
        <v>5.4020000000000001</v>
      </c>
    </row>
    <row r="119" spans="1:6" x14ac:dyDescent="0.25">
      <c r="A119" s="1" t="s">
        <v>46</v>
      </c>
      <c r="B119">
        <f>VLOOKUP(C119, 'Base Products'!A:C,2,FALSE)</f>
        <v>4030</v>
      </c>
      <c r="C119" s="3" t="s">
        <v>27</v>
      </c>
      <c r="D119" s="5">
        <f>VLOOKUP(C119,[1]Prices!$A$4:$B$35,2,FALSE)</f>
        <v>7271</v>
      </c>
      <c r="E119" s="8">
        <v>5.0000000000000001E-4</v>
      </c>
      <c r="F119" s="9">
        <f t="shared" si="7"/>
        <v>3.6355</v>
      </c>
    </row>
    <row r="121" spans="1:6" x14ac:dyDescent="0.25">
      <c r="A121" s="1" t="s">
        <v>47</v>
      </c>
      <c r="B121">
        <f>VLOOKUP(C121, 'Base Products'!A:C,2,FALSE)</f>
        <v>2006</v>
      </c>
      <c r="C121" s="3" t="s">
        <v>19</v>
      </c>
      <c r="D121" s="5">
        <f>VLOOKUP(C121,[1]Prices!$A$4:$B$35,2,FALSE)</f>
        <v>450</v>
      </c>
      <c r="E121" s="8">
        <v>0.2</v>
      </c>
      <c r="F121" s="9">
        <f t="shared" ref="F121:F137" si="8">+D121*E121</f>
        <v>90</v>
      </c>
    </row>
    <row r="122" spans="1:6" x14ac:dyDescent="0.25">
      <c r="A122" s="1" t="s">
        <v>47</v>
      </c>
      <c r="B122">
        <f>VLOOKUP(C122, 'Base Products'!A:C,2,FALSE)</f>
        <v>2009</v>
      </c>
      <c r="C122" s="3" t="s">
        <v>8</v>
      </c>
      <c r="D122" s="5">
        <f>VLOOKUP(C122,[1]Prices!$A$4:$B$35,2,FALSE)</f>
        <v>430</v>
      </c>
      <c r="E122" s="8">
        <v>0.2</v>
      </c>
      <c r="F122" s="9">
        <f t="shared" si="8"/>
        <v>86</v>
      </c>
    </row>
    <row r="123" spans="1:6" x14ac:dyDescent="0.25">
      <c r="A123" s="1" t="s">
        <v>47</v>
      </c>
      <c r="B123">
        <f>VLOOKUP(C123, 'Base Products'!A:C,2,FALSE)</f>
        <v>2001</v>
      </c>
      <c r="C123" s="3" t="s">
        <v>35</v>
      </c>
      <c r="D123" s="5">
        <f>VLOOKUP(C123,[1]Prices!$A$4:$B$35,2,FALSE)</f>
        <v>300</v>
      </c>
      <c r="E123" s="8">
        <v>0.1663</v>
      </c>
      <c r="F123" s="9">
        <f t="shared" si="8"/>
        <v>49.89</v>
      </c>
    </row>
    <row r="124" spans="1:6" x14ac:dyDescent="0.25">
      <c r="A124" s="1" t="s">
        <v>47</v>
      </c>
      <c r="B124">
        <f>VLOOKUP(C124, 'Base Products'!A:C,2,FALSE)</f>
        <v>2003</v>
      </c>
      <c r="C124" s="3" t="s">
        <v>31</v>
      </c>
      <c r="D124" s="5">
        <f>VLOOKUP(C124,[1]Prices!$A$4:$B$35,2,FALSE)</f>
        <v>300</v>
      </c>
      <c r="E124" s="8">
        <v>0.1</v>
      </c>
      <c r="F124" s="9">
        <f t="shared" si="8"/>
        <v>30</v>
      </c>
    </row>
    <row r="125" spans="1:6" x14ac:dyDescent="0.25">
      <c r="A125" s="1" t="s">
        <v>47</v>
      </c>
      <c r="B125">
        <f>VLOOKUP(C125, 'Base Products'!A:C,2,FALSE)</f>
        <v>2002</v>
      </c>
      <c r="C125" s="3" t="s">
        <v>4</v>
      </c>
      <c r="D125" s="5">
        <f>VLOOKUP(C125,[1]Prices!$A$4:$B$35,2,FALSE)</f>
        <v>260</v>
      </c>
      <c r="E125" s="8">
        <v>0.1</v>
      </c>
      <c r="F125" s="9">
        <f t="shared" si="8"/>
        <v>26</v>
      </c>
    </row>
    <row r="126" spans="1:6" x14ac:dyDescent="0.25">
      <c r="A126" s="1" t="s">
        <v>47</v>
      </c>
      <c r="B126">
        <f>VLOOKUP(C126, 'Base Products'!A:C,2,FALSE)</f>
        <v>2005</v>
      </c>
      <c r="C126" s="3" t="s">
        <v>20</v>
      </c>
      <c r="D126" s="5">
        <f>VLOOKUP(C126,[1]Prices!$A$4:$B$35,2,FALSE)</f>
        <v>315</v>
      </c>
      <c r="E126" s="8">
        <v>0.1</v>
      </c>
      <c r="F126" s="9">
        <f t="shared" si="8"/>
        <v>31.5</v>
      </c>
    </row>
    <row r="127" spans="1:6" x14ac:dyDescent="0.25">
      <c r="A127" s="1" t="s">
        <v>47</v>
      </c>
      <c r="B127">
        <f>VLOOKUP(C127, 'Base Products'!A:C,2,FALSE)</f>
        <v>2013</v>
      </c>
      <c r="C127" s="3" t="s">
        <v>26</v>
      </c>
      <c r="D127" s="5">
        <f>VLOOKUP(C127,[1]Prices!$A$4:$B$35,2,FALSE)</f>
        <v>250</v>
      </c>
      <c r="E127" s="8">
        <v>0.05</v>
      </c>
      <c r="F127" s="9">
        <f t="shared" si="8"/>
        <v>12.5</v>
      </c>
    </row>
    <row r="128" spans="1:6" x14ac:dyDescent="0.25">
      <c r="A128" s="1" t="s">
        <v>47</v>
      </c>
      <c r="B128">
        <f>VLOOKUP(C128, 'Base Products'!A:C,2,FALSE)</f>
        <v>4069</v>
      </c>
      <c r="C128" s="5" t="s">
        <v>18</v>
      </c>
      <c r="D128" s="5">
        <f>VLOOKUP(C128,[1]Prices!$A$4:$B$35,2,FALSE)</f>
        <v>1000</v>
      </c>
      <c r="E128" s="8">
        <v>0.03</v>
      </c>
      <c r="F128" s="9">
        <f t="shared" si="8"/>
        <v>30</v>
      </c>
    </row>
    <row r="129" spans="1:6" x14ac:dyDescent="0.25">
      <c r="A129" s="1" t="s">
        <v>47</v>
      </c>
      <c r="B129">
        <f>VLOOKUP(C129, 'Base Products'!A:C,2,FALSE)</f>
        <v>2024</v>
      </c>
      <c r="C129" s="5" t="s">
        <v>17</v>
      </c>
      <c r="D129" s="5">
        <f>VLOOKUP(C129,[1]Prices!$A$4:$B$35,2,FALSE)</f>
        <v>53</v>
      </c>
      <c r="E129" s="8">
        <v>0.02</v>
      </c>
      <c r="F129" s="9">
        <f t="shared" si="8"/>
        <v>1.06</v>
      </c>
    </row>
    <row r="130" spans="1:6" x14ac:dyDescent="0.25">
      <c r="A130" s="1" t="s">
        <v>47</v>
      </c>
      <c r="B130">
        <f>VLOOKUP(C130, 'Base Products'!A:C,2,FALSE)</f>
        <v>4031</v>
      </c>
      <c r="C130" s="5" t="s">
        <v>28</v>
      </c>
      <c r="D130" s="5">
        <f>VLOOKUP(C130,[1]Prices!$A$4:$B$35,2,FALSE)</f>
        <v>264</v>
      </c>
      <c r="E130" s="8">
        <v>0.01</v>
      </c>
      <c r="F130" s="9">
        <f t="shared" si="8"/>
        <v>2.64</v>
      </c>
    </row>
    <row r="131" spans="1:6" x14ac:dyDescent="0.25">
      <c r="A131" s="1" t="s">
        <v>47</v>
      </c>
      <c r="B131">
        <f>VLOOKUP(C131, 'Base Products'!A:C,2,FALSE)</f>
        <v>4034</v>
      </c>
      <c r="C131" s="5" t="s">
        <v>34</v>
      </c>
      <c r="D131" s="5">
        <f>VLOOKUP(C131,[1]Prices!$A$4:$B$35,2,FALSE)</f>
        <v>575</v>
      </c>
      <c r="E131" s="8">
        <v>0.01</v>
      </c>
      <c r="F131" s="9">
        <f t="shared" si="8"/>
        <v>5.75</v>
      </c>
    </row>
    <row r="132" spans="1:6" x14ac:dyDescent="0.25">
      <c r="A132" s="1" t="s">
        <v>47</v>
      </c>
      <c r="B132">
        <f>VLOOKUP(C132, 'Base Products'!A:C,2,FALSE)</f>
        <v>4010</v>
      </c>
      <c r="C132" s="5" t="s">
        <v>29</v>
      </c>
      <c r="D132" s="5">
        <f>VLOOKUP(C132,[1]Prices!$A$4:$B$35,2,FALSE)</f>
        <v>594</v>
      </c>
      <c r="E132" s="8">
        <v>5.0000000000000001E-3</v>
      </c>
      <c r="F132" s="9">
        <f t="shared" si="8"/>
        <v>2.97</v>
      </c>
    </row>
    <row r="133" spans="1:6" x14ac:dyDescent="0.25">
      <c r="A133" s="1" t="s">
        <v>47</v>
      </c>
      <c r="B133">
        <f>VLOOKUP(C133, 'Base Products'!A:C,2,FALSE)</f>
        <v>4018</v>
      </c>
      <c r="C133" s="5" t="s">
        <v>11</v>
      </c>
      <c r="D133" s="5">
        <f>VLOOKUP(C133,[1]Prices!$A$4:$B$35,2,FALSE)</f>
        <v>627</v>
      </c>
      <c r="E133" s="8">
        <v>5.0000000000000001E-3</v>
      </c>
      <c r="F133" s="9">
        <f t="shared" si="8"/>
        <v>3.1350000000000002</v>
      </c>
    </row>
    <row r="134" spans="1:6" x14ac:dyDescent="0.25">
      <c r="A134" s="1" t="s">
        <v>47</v>
      </c>
      <c r="B134">
        <f>VLOOKUP(C134, 'Base Products'!A:C,2,FALSE)</f>
        <v>0</v>
      </c>
      <c r="C134" s="5" t="s">
        <v>16</v>
      </c>
      <c r="D134" s="5">
        <f>VLOOKUP(C134,[1]Prices!$A$4:$B$35,2,FALSE)</f>
        <v>2701</v>
      </c>
      <c r="E134" s="8">
        <v>2E-3</v>
      </c>
      <c r="F134" s="9">
        <f t="shared" si="8"/>
        <v>5.4020000000000001</v>
      </c>
    </row>
    <row r="135" spans="1:6" x14ac:dyDescent="0.25">
      <c r="A135" s="1" t="s">
        <v>47</v>
      </c>
      <c r="B135">
        <f>VLOOKUP(C135, 'Base Products'!A:C,2,FALSE)</f>
        <v>4013</v>
      </c>
      <c r="C135" s="5" t="s">
        <v>7</v>
      </c>
      <c r="D135" s="5">
        <f>VLOOKUP(C135,[1]Prices!$A$4:$B$35,2,FALSE)</f>
        <v>12375</v>
      </c>
      <c r="E135" s="8">
        <v>1E-3</v>
      </c>
      <c r="F135" s="9">
        <f t="shared" si="8"/>
        <v>12.375</v>
      </c>
    </row>
    <row r="136" spans="1:6" x14ac:dyDescent="0.25">
      <c r="A136" s="1" t="s">
        <v>47</v>
      </c>
      <c r="B136">
        <f>VLOOKUP(C136, 'Base Products'!A:C,2,FALSE)</f>
        <v>4030</v>
      </c>
      <c r="C136" s="5" t="s">
        <v>27</v>
      </c>
      <c r="D136" s="5">
        <f>VLOOKUP(C136,[1]Prices!$A$4:$B$35,2,FALSE)</f>
        <v>7271</v>
      </c>
      <c r="E136" s="8">
        <v>5.0000000000000001E-4</v>
      </c>
      <c r="F136" s="9">
        <f t="shared" si="8"/>
        <v>3.6355</v>
      </c>
    </row>
    <row r="137" spans="1:6" x14ac:dyDescent="0.25">
      <c r="A137" s="1" t="s">
        <v>47</v>
      </c>
      <c r="B137">
        <f>VLOOKUP(C137, 'Base Products'!A:C,2,FALSE)</f>
        <v>4028</v>
      </c>
      <c r="C137" s="5" t="s">
        <v>22</v>
      </c>
      <c r="D137" s="5">
        <f>VLOOKUP(C137,[1]Prices!$A$4:$B$35,2,FALSE)</f>
        <v>16550</v>
      </c>
      <c r="E137" s="8">
        <v>2.0000000000000001E-4</v>
      </c>
      <c r="F137" s="9">
        <f t="shared" si="8"/>
        <v>3.31</v>
      </c>
    </row>
    <row r="139" spans="1:6" x14ac:dyDescent="0.25">
      <c r="A139" s="1" t="s">
        <v>48</v>
      </c>
      <c r="B139">
        <f>VLOOKUP(C139, 'Base Products'!A:C,2,FALSE)</f>
        <v>4057</v>
      </c>
      <c r="C139" s="3" t="s">
        <v>23</v>
      </c>
      <c r="D139" s="5">
        <f>VLOOKUP(C139,[1]Prices!$A$4:$B$35,2,FALSE)</f>
        <v>944</v>
      </c>
      <c r="E139" s="8">
        <v>0.2</v>
      </c>
      <c r="F139" s="9">
        <f t="shared" ref="F139:F146" si="9">+D139*E139</f>
        <v>188.8</v>
      </c>
    </row>
    <row r="140" spans="1:6" x14ac:dyDescent="0.25">
      <c r="A140" s="1" t="s">
        <v>48</v>
      </c>
      <c r="B140">
        <f>VLOOKUP(C140, 'Base Products'!A:C,2,FALSE)</f>
        <v>2006</v>
      </c>
      <c r="C140" s="3" t="s">
        <v>19</v>
      </c>
      <c r="D140" s="5">
        <f>VLOOKUP(C140,[1]Prices!$A$4:$B$35,2,FALSE)</f>
        <v>450</v>
      </c>
      <c r="E140" s="8">
        <v>0.17</v>
      </c>
      <c r="F140" s="9">
        <f t="shared" si="9"/>
        <v>76.5</v>
      </c>
    </row>
    <row r="141" spans="1:6" x14ac:dyDescent="0.25">
      <c r="A141" s="1" t="s">
        <v>48</v>
      </c>
      <c r="B141">
        <f>VLOOKUP(C141, 'Base Products'!A:C,2,FALSE)</f>
        <v>2009</v>
      </c>
      <c r="C141" s="3" t="s">
        <v>8</v>
      </c>
      <c r="D141" s="5">
        <f>VLOOKUP(C141,[1]Prices!$A$4:$B$35,2,FALSE)</f>
        <v>430</v>
      </c>
      <c r="E141" s="8">
        <v>0.17</v>
      </c>
      <c r="F141" s="9">
        <f t="shared" si="9"/>
        <v>73.100000000000009</v>
      </c>
    </row>
    <row r="142" spans="1:6" x14ac:dyDescent="0.25">
      <c r="A142" s="1" t="s">
        <v>48</v>
      </c>
      <c r="B142">
        <f>VLOOKUP(C142, 'Base Products'!A:C,2,FALSE)</f>
        <v>2003</v>
      </c>
      <c r="C142" s="3" t="s">
        <v>31</v>
      </c>
      <c r="D142" s="5">
        <f>VLOOKUP(C142,[1]Prices!$A$4:$B$35,2,FALSE)</f>
        <v>300</v>
      </c>
      <c r="E142" s="8">
        <v>0.15</v>
      </c>
      <c r="F142" s="9">
        <f t="shared" si="9"/>
        <v>45</v>
      </c>
    </row>
    <row r="143" spans="1:6" x14ac:dyDescent="0.25">
      <c r="A143" s="1" t="s">
        <v>48</v>
      </c>
      <c r="B143">
        <f>VLOOKUP(C143, 'Base Products'!A:C,2,FALSE)</f>
        <v>2002</v>
      </c>
      <c r="C143" s="3" t="s">
        <v>4</v>
      </c>
      <c r="D143" s="5">
        <f>VLOOKUP(C143,[1]Prices!$A$4:$B$35,2,FALSE)</f>
        <v>260</v>
      </c>
      <c r="E143" s="8">
        <v>0.15</v>
      </c>
      <c r="F143" s="9">
        <f t="shared" si="9"/>
        <v>39</v>
      </c>
    </row>
    <row r="144" spans="1:6" x14ac:dyDescent="0.25">
      <c r="A144" s="1" t="s">
        <v>48</v>
      </c>
      <c r="B144">
        <f>VLOOKUP(C144, 'Base Products'!A:C,2,FALSE)</f>
        <v>2001</v>
      </c>
      <c r="C144" s="3" t="s">
        <v>35</v>
      </c>
      <c r="D144" s="5">
        <f>VLOOKUP(C144,[1]Prices!$A$4:$B$35,2,FALSE)</f>
        <v>300</v>
      </c>
      <c r="E144" s="8">
        <v>0.13</v>
      </c>
      <c r="F144" s="9">
        <f t="shared" si="9"/>
        <v>39</v>
      </c>
    </row>
    <row r="145" spans="1:6" x14ac:dyDescent="0.25">
      <c r="A145" s="1" t="s">
        <v>48</v>
      </c>
      <c r="B145">
        <f>VLOOKUP(C145, 'Base Products'!A:C,2,FALSE)</f>
        <v>4040</v>
      </c>
      <c r="C145" s="3" t="s">
        <v>30</v>
      </c>
      <c r="D145" s="5">
        <f>VLOOKUP(C145,[1]Prices!$A$4:$B$35,2,FALSE)</f>
        <v>970</v>
      </c>
      <c r="E145" s="8">
        <v>0.02</v>
      </c>
      <c r="F145" s="9">
        <f t="shared" si="9"/>
        <v>19.400000000000002</v>
      </c>
    </row>
    <row r="146" spans="1:6" x14ac:dyDescent="0.25">
      <c r="A146" s="1" t="s">
        <v>48</v>
      </c>
      <c r="B146">
        <f>VLOOKUP(C146, 'Base Products'!A:C,2,FALSE)</f>
        <v>4034</v>
      </c>
      <c r="C146" s="5" t="s">
        <v>34</v>
      </c>
      <c r="D146" s="5">
        <f>VLOOKUP(C146,[1]Prices!$A$4:$B$35,2,FALSE)</f>
        <v>575</v>
      </c>
      <c r="E146" s="8">
        <v>0.01</v>
      </c>
      <c r="F146" s="9">
        <f t="shared" si="9"/>
        <v>5.75</v>
      </c>
    </row>
    <row r="147" spans="1:6" x14ac:dyDescent="0.25">
      <c r="C147" s="5"/>
      <c r="D147" s="5"/>
      <c r="E147" s="13"/>
      <c r="F147" s="9"/>
    </row>
    <row r="148" spans="1:6" x14ac:dyDescent="0.25">
      <c r="A148" s="1" t="s">
        <v>49</v>
      </c>
      <c r="B148">
        <f>VLOOKUP(C148, 'Base Products'!A:C,2,FALSE)</f>
        <v>2028</v>
      </c>
      <c r="C148" s="3" t="s">
        <v>15</v>
      </c>
      <c r="D148" s="5">
        <f>VLOOKUP(C148,[1]Prices!$A$2:$B$35,2,FALSE)</f>
        <v>300</v>
      </c>
      <c r="E148" s="8">
        <v>0.1</v>
      </c>
      <c r="F148" s="9">
        <f t="shared" ref="F148:F158" si="10">+D148*E148</f>
        <v>30</v>
      </c>
    </row>
    <row r="149" spans="1:6" x14ac:dyDescent="0.25">
      <c r="A149" s="1" t="s">
        <v>49</v>
      </c>
      <c r="B149">
        <f>VLOOKUP(C149, 'Base Products'!A:C,2,FALSE)</f>
        <v>2018</v>
      </c>
      <c r="C149" s="3" t="s">
        <v>12</v>
      </c>
      <c r="D149" s="5">
        <f>VLOOKUP(C149,[1]Prices!$A$2:$B$35,2,FALSE)</f>
        <v>285</v>
      </c>
      <c r="E149" s="8">
        <v>0.15</v>
      </c>
      <c r="F149" s="9">
        <f t="shared" si="10"/>
        <v>42.75</v>
      </c>
    </row>
    <row r="150" spans="1:6" x14ac:dyDescent="0.25">
      <c r="A150" s="1" t="s">
        <v>49</v>
      </c>
      <c r="B150">
        <f>VLOOKUP(C150, 'Base Products'!A:C,2,FALSE)</f>
        <v>2013</v>
      </c>
      <c r="C150" s="3" t="s">
        <v>26</v>
      </c>
      <c r="D150" s="5">
        <f>VLOOKUP(C150,[1]Prices!$A$2:$B$35,2,FALSE)</f>
        <v>250</v>
      </c>
      <c r="E150" s="8">
        <v>0.24</v>
      </c>
      <c r="F150" s="9">
        <f t="shared" si="10"/>
        <v>60</v>
      </c>
    </row>
    <row r="151" spans="1:6" x14ac:dyDescent="0.25">
      <c r="A151" s="1" t="s">
        <v>49</v>
      </c>
      <c r="B151">
        <f>VLOOKUP(C151, 'Base Products'!A:C,2,FALSE)</f>
        <v>2019</v>
      </c>
      <c r="C151" s="3" t="s">
        <v>21</v>
      </c>
      <c r="D151" s="5">
        <f>VLOOKUP(C151,[1]Prices!$A$2:$B$35,2,FALSE)</f>
        <v>275</v>
      </c>
      <c r="E151" s="8">
        <v>0.1</v>
      </c>
      <c r="F151" s="9">
        <f t="shared" si="10"/>
        <v>27.5</v>
      </c>
    </row>
    <row r="152" spans="1:6" x14ac:dyDescent="0.25">
      <c r="A152" s="1" t="s">
        <v>49</v>
      </c>
      <c r="B152">
        <f>VLOOKUP(C152, 'Base Products'!A:C,2,FALSE)</f>
        <v>2029</v>
      </c>
      <c r="C152" s="3" t="s">
        <v>2</v>
      </c>
      <c r="D152" s="5">
        <f>VLOOKUP(C152,[1]Prices!$A$2:$B$35,2,FALSE)</f>
        <v>101</v>
      </c>
      <c r="E152" s="8">
        <v>7.0000000000000007E-2</v>
      </c>
      <c r="F152" s="9">
        <f t="shared" si="10"/>
        <v>7.07</v>
      </c>
    </row>
    <row r="153" spans="1:6" x14ac:dyDescent="0.25">
      <c r="A153" s="1" t="s">
        <v>49</v>
      </c>
      <c r="B153">
        <f>VLOOKUP(C153, 'Base Products'!A:C,2,FALSE)</f>
        <v>2034</v>
      </c>
      <c r="C153" s="5" t="s">
        <v>14</v>
      </c>
      <c r="D153" s="5">
        <f>VLOOKUP(C153,[1]Prices!$A$2:$B$35,2,FALSE)</f>
        <v>220</v>
      </c>
      <c r="E153" s="8">
        <v>0.192</v>
      </c>
      <c r="F153" s="9">
        <f t="shared" si="10"/>
        <v>42.24</v>
      </c>
    </row>
    <row r="154" spans="1:6" x14ac:dyDescent="0.25">
      <c r="A154" s="1" t="s">
        <v>49</v>
      </c>
      <c r="B154">
        <f>VLOOKUP(C154, 'Base Products'!A:C,2,FALSE)</f>
        <v>2023</v>
      </c>
      <c r="C154" s="3" t="s">
        <v>25</v>
      </c>
      <c r="D154" s="5">
        <f>VLOOKUP(C154,[1]Prices!$A$2:$B$35,2,FALSE)</f>
        <v>210</v>
      </c>
      <c r="E154" s="8">
        <v>0.1</v>
      </c>
      <c r="F154" s="9">
        <f t="shared" si="10"/>
        <v>21</v>
      </c>
    </row>
    <row r="155" spans="1:6" x14ac:dyDescent="0.25">
      <c r="A155" s="1" t="s">
        <v>49</v>
      </c>
      <c r="B155">
        <f>VLOOKUP(C155, 'Base Products'!A:C,2,FALSE)</f>
        <v>2024</v>
      </c>
      <c r="C155" s="3" t="s">
        <v>17</v>
      </c>
      <c r="D155" s="5">
        <f>VLOOKUP(C155,[1]Prices!$A$2:$B$35,2,FALSE)</f>
        <v>53</v>
      </c>
      <c r="E155" s="8">
        <v>1.4999999999999999E-2</v>
      </c>
      <c r="F155" s="9">
        <f t="shared" si="10"/>
        <v>0.79499999999999993</v>
      </c>
    </row>
    <row r="156" spans="1:6" x14ac:dyDescent="0.25">
      <c r="A156" s="1" t="s">
        <v>49</v>
      </c>
      <c r="B156">
        <f>VLOOKUP(C156, 'Base Products'!A:C,2,FALSE)</f>
        <v>4040</v>
      </c>
      <c r="C156" s="3" t="s">
        <v>30</v>
      </c>
      <c r="D156" s="5">
        <f>VLOOKUP(C156,[1]Prices!$A$2:$B$35,2,FALSE)</f>
        <v>970</v>
      </c>
      <c r="E156" s="8">
        <v>1.4999999999999999E-2</v>
      </c>
      <c r="F156" s="9">
        <f t="shared" si="10"/>
        <v>14.549999999999999</v>
      </c>
    </row>
    <row r="157" spans="1:6" x14ac:dyDescent="0.25">
      <c r="A157" s="1" t="s">
        <v>49</v>
      </c>
      <c r="B157">
        <f>VLOOKUP(C157, 'Base Products'!A:C,2,FALSE)</f>
        <v>4089</v>
      </c>
      <c r="C157" s="3" t="s">
        <v>33</v>
      </c>
      <c r="D157" s="5">
        <f>VLOOKUP(C157,[1]Prices!$A$2:$B$35,2,FALSE)</f>
        <v>1113</v>
      </c>
      <c r="E157" s="8">
        <v>8.0000000000000002E-3</v>
      </c>
      <c r="F157" s="9">
        <f t="shared" si="10"/>
        <v>8.9039999999999999</v>
      </c>
    </row>
    <row r="158" spans="1:6" x14ac:dyDescent="0.25">
      <c r="A158" s="1" t="s">
        <v>49</v>
      </c>
      <c r="B158">
        <f>VLOOKUP(C158, 'Base Products'!A:C,2,FALSE)</f>
        <v>4031</v>
      </c>
      <c r="C158" s="3" t="s">
        <v>28</v>
      </c>
      <c r="D158" s="5">
        <f>VLOOKUP(C158,[1]Prices!$A$2:$B$35,2,FALSE)</f>
        <v>264</v>
      </c>
      <c r="E158" s="8">
        <v>0.01</v>
      </c>
      <c r="F158" s="9">
        <f t="shared" si="10"/>
        <v>2.64</v>
      </c>
    </row>
    <row r="160" spans="1:6" x14ac:dyDescent="0.25">
      <c r="A160" s="1" t="s">
        <v>50</v>
      </c>
      <c r="B160">
        <f>VLOOKUP(C160, 'Base Products'!A:C,2,FALSE)</f>
        <v>2013</v>
      </c>
      <c r="C160" s="3" t="s">
        <v>26</v>
      </c>
      <c r="D160" s="5">
        <f>VLOOKUP(C160,[1]Prices!$A$2:$B$35,2,FALSE)</f>
        <v>250</v>
      </c>
      <c r="E160" s="8">
        <v>0.25</v>
      </c>
      <c r="F160" s="9">
        <f t="shared" ref="F160:F166" si="11">+D160*E160</f>
        <v>62.5</v>
      </c>
    </row>
    <row r="161" spans="1:6" x14ac:dyDescent="0.25">
      <c r="A161" s="1" t="s">
        <v>50</v>
      </c>
      <c r="B161">
        <f>VLOOKUP(C161, 'Base Products'!A:C,2,FALSE)</f>
        <v>2029</v>
      </c>
      <c r="C161" s="3" t="s">
        <v>2</v>
      </c>
      <c r="D161" s="5">
        <f>VLOOKUP(C161,[1]Prices!$A$2:$B$35,2,FALSE)</f>
        <v>101</v>
      </c>
      <c r="E161" s="8">
        <v>0</v>
      </c>
      <c r="F161" s="9">
        <f t="shared" si="11"/>
        <v>0</v>
      </c>
    </row>
    <row r="162" spans="1:6" x14ac:dyDescent="0.25">
      <c r="A162" s="1" t="s">
        <v>50</v>
      </c>
      <c r="B162">
        <f>VLOOKUP(C162, 'Base Products'!A:C,2,FALSE)</f>
        <v>2018</v>
      </c>
      <c r="C162" s="3" t="s">
        <v>12</v>
      </c>
      <c r="D162" s="5">
        <f>VLOOKUP(C162,[1]Prices!$A$2:$B$35,2,FALSE)</f>
        <v>285</v>
      </c>
      <c r="E162" s="8">
        <v>0</v>
      </c>
      <c r="F162" s="9">
        <f t="shared" si="11"/>
        <v>0</v>
      </c>
    </row>
    <row r="163" spans="1:6" x14ac:dyDescent="0.25">
      <c r="A163" s="1" t="s">
        <v>50</v>
      </c>
      <c r="B163">
        <f>VLOOKUP(C163, 'Base Products'!A:C,2,FALSE)</f>
        <v>2014</v>
      </c>
      <c r="C163" s="3" t="s">
        <v>9</v>
      </c>
      <c r="D163" s="5">
        <f>VLOOKUP(C163,[1]Prices!$A$2:$B$35,2,FALSE)</f>
        <v>300</v>
      </c>
      <c r="E163" s="8">
        <v>0</v>
      </c>
      <c r="F163" s="9">
        <f t="shared" si="11"/>
        <v>0</v>
      </c>
    </row>
    <row r="164" spans="1:6" x14ac:dyDescent="0.25">
      <c r="A164" s="1" t="s">
        <v>50</v>
      </c>
      <c r="B164">
        <f>VLOOKUP(C164, 'Base Products'!A:C,2,FALSE)</f>
        <v>2002</v>
      </c>
      <c r="C164" s="5" t="s">
        <v>4</v>
      </c>
      <c r="D164" s="5">
        <f>VLOOKUP(C164,[1]Prices!$A$2:$B$35,2,FALSE)</f>
        <v>260</v>
      </c>
      <c r="E164" s="13">
        <v>0.25</v>
      </c>
      <c r="F164" s="9">
        <f t="shared" si="11"/>
        <v>65</v>
      </c>
    </row>
    <row r="165" spans="1:6" x14ac:dyDescent="0.25">
      <c r="A165" s="1" t="s">
        <v>50</v>
      </c>
      <c r="B165">
        <f>VLOOKUP(C165, 'Base Products'!A:C,2,FALSE)</f>
        <v>2031</v>
      </c>
      <c r="C165" s="5" t="s">
        <v>13</v>
      </c>
      <c r="D165" s="5">
        <f>VLOOKUP(C165,[1]Prices!$A$2:$B$35,2,FALSE)</f>
        <v>275</v>
      </c>
      <c r="E165" s="13">
        <v>0.2</v>
      </c>
      <c r="F165" s="9">
        <f t="shared" si="11"/>
        <v>55</v>
      </c>
    </row>
    <row r="166" spans="1:6" x14ac:dyDescent="0.25">
      <c r="A166" s="1" t="s">
        <v>50</v>
      </c>
      <c r="B166">
        <f>VLOOKUP(C166, 'Base Products'!A:C,2,FALSE)</f>
        <v>2027</v>
      </c>
      <c r="C166" s="5" t="s">
        <v>3</v>
      </c>
      <c r="D166" s="5">
        <f>VLOOKUP(C166,[1]Prices!$A$2:$B$35,2,FALSE)</f>
        <v>127</v>
      </c>
      <c r="E166" s="13">
        <v>0.3</v>
      </c>
      <c r="F166" s="9">
        <f t="shared" si="11"/>
        <v>38.1</v>
      </c>
    </row>
    <row r="167" spans="1:6" x14ac:dyDescent="0.25">
      <c r="C167" s="5"/>
      <c r="D167" s="5"/>
      <c r="E167" s="13"/>
      <c r="F167" s="9"/>
    </row>
    <row r="168" spans="1:6" x14ac:dyDescent="0.25">
      <c r="A168" s="1" t="s">
        <v>51</v>
      </c>
      <c r="B168">
        <f>VLOOKUP(C168, 'Base Products'!A:C,2,FALSE)</f>
        <v>2013</v>
      </c>
      <c r="C168" s="3" t="s">
        <v>26</v>
      </c>
      <c r="D168" s="5">
        <f>VLOOKUP(C168,[1]Prices!$A$4:$B$35,2,FALSE)</f>
        <v>250</v>
      </c>
      <c r="E168" s="8">
        <v>0.4</v>
      </c>
      <c r="F168" s="9">
        <f t="shared" ref="F168:F172" si="12">+D168*E168</f>
        <v>100</v>
      </c>
    </row>
    <row r="169" spans="1:6" x14ac:dyDescent="0.25">
      <c r="A169" s="1" t="s">
        <v>51</v>
      </c>
      <c r="B169">
        <f>VLOOKUP(C169, 'Base Products'!A:C,2,FALSE)</f>
        <v>2029</v>
      </c>
      <c r="C169" s="3" t="s">
        <v>2</v>
      </c>
      <c r="D169" s="5">
        <f>VLOOKUP(C169,[1]Prices!$A$2:$B$35,2,FALSE)</f>
        <v>101</v>
      </c>
      <c r="E169" s="8">
        <v>0.6</v>
      </c>
      <c r="F169" s="9">
        <f t="shared" si="12"/>
        <v>60.599999999999994</v>
      </c>
    </row>
    <row r="170" spans="1:6" x14ac:dyDescent="0.25">
      <c r="A170" s="1" t="s">
        <v>51</v>
      </c>
      <c r="B170">
        <f>VLOOKUP(C170, 'Base Products'!A:C,2,FALSE)</f>
        <v>2018</v>
      </c>
      <c r="C170" s="3" t="s">
        <v>12</v>
      </c>
      <c r="D170" s="5">
        <f>VLOOKUP(C170,[1]Prices!$A$4:$B$35,2,FALSE)</f>
        <v>285</v>
      </c>
      <c r="E170" s="8">
        <v>0</v>
      </c>
      <c r="F170" s="9">
        <f t="shared" si="12"/>
        <v>0</v>
      </c>
    </row>
    <row r="171" spans="1:6" x14ac:dyDescent="0.25">
      <c r="A171" s="1" t="s">
        <v>51</v>
      </c>
      <c r="B171">
        <f>VLOOKUP(C171, 'Base Products'!A:C,2,FALSE)</f>
        <v>2014</v>
      </c>
      <c r="C171" s="3" t="s">
        <v>9</v>
      </c>
      <c r="D171" s="5">
        <f>VLOOKUP(C171,[1]Prices!$A$4:$B$35,2,FALSE)</f>
        <v>300</v>
      </c>
      <c r="E171" s="8">
        <v>0</v>
      </c>
      <c r="F171" s="9">
        <f t="shared" si="12"/>
        <v>0</v>
      </c>
    </row>
    <row r="172" spans="1:6" x14ac:dyDescent="0.25">
      <c r="A172" s="1" t="s">
        <v>51</v>
      </c>
      <c r="B172">
        <f>VLOOKUP(C172, 'Base Products'!A:C,2,FALSE)</f>
        <v>2002</v>
      </c>
      <c r="C172" s="5" t="s">
        <v>4</v>
      </c>
      <c r="D172" s="5">
        <f>VLOOKUP(C172,[1]Prices!$A$4:$B$35,2,FALSE)</f>
        <v>260</v>
      </c>
      <c r="E172" s="13">
        <v>0</v>
      </c>
      <c r="F172" s="9">
        <f t="shared" si="12"/>
        <v>0</v>
      </c>
    </row>
    <row r="174" spans="1:6" x14ac:dyDescent="0.25">
      <c r="A174" s="1" t="s">
        <v>52</v>
      </c>
      <c r="B174">
        <f>VLOOKUP(C174, 'Base Products'!A:C,2,FALSE)</f>
        <v>2001</v>
      </c>
      <c r="C174" s="3" t="s">
        <v>35</v>
      </c>
      <c r="D174" s="5">
        <f>VLOOKUP(C174,[1]Prices!$A$2:$B$35,2,FALSE)</f>
        <v>300</v>
      </c>
      <c r="E174" s="12">
        <v>0.23</v>
      </c>
      <c r="F174" s="9">
        <f t="shared" ref="F174:F181" si="13">+D174*E174</f>
        <v>69</v>
      </c>
    </row>
    <row r="175" spans="1:6" x14ac:dyDescent="0.25">
      <c r="A175" s="1" t="s">
        <v>52</v>
      </c>
      <c r="B175">
        <f>VLOOKUP(C175, 'Base Products'!A:C,2,FALSE)</f>
        <v>2002</v>
      </c>
      <c r="C175" s="3" t="s">
        <v>4</v>
      </c>
      <c r="D175" s="5">
        <f>VLOOKUP(C175,[1]Prices!$A$2:$B$35,2,FALSE)</f>
        <v>260</v>
      </c>
      <c r="E175" s="12">
        <v>0.2</v>
      </c>
      <c r="F175" s="9">
        <f t="shared" si="13"/>
        <v>52</v>
      </c>
    </row>
    <row r="176" spans="1:6" x14ac:dyDescent="0.25">
      <c r="A176" s="1" t="s">
        <v>52</v>
      </c>
      <c r="B176">
        <f>VLOOKUP(C176, 'Base Products'!A:C,2,FALSE)</f>
        <v>2005</v>
      </c>
      <c r="C176" s="3" t="s">
        <v>20</v>
      </c>
      <c r="D176" s="5">
        <f>VLOOKUP(C176,[1]Prices!$A$2:$B$35,2,FALSE)</f>
        <v>315</v>
      </c>
      <c r="E176" s="12">
        <v>0.1</v>
      </c>
      <c r="F176" s="9">
        <f t="shared" si="13"/>
        <v>31.5</v>
      </c>
    </row>
    <row r="177" spans="1:6" x14ac:dyDescent="0.25">
      <c r="A177" s="1" t="s">
        <v>52</v>
      </c>
      <c r="B177">
        <f>VLOOKUP(C177, 'Base Products'!A:C,2,FALSE)</f>
        <v>2028</v>
      </c>
      <c r="C177" s="3" t="s">
        <v>53</v>
      </c>
      <c r="D177" s="5">
        <f>VLOOKUP(C177,[1]Prices!$A$2:$B$35,2,FALSE)</f>
        <v>300</v>
      </c>
      <c r="E177" s="12">
        <v>0.15</v>
      </c>
      <c r="F177" s="9">
        <f t="shared" si="13"/>
        <v>45</v>
      </c>
    </row>
    <row r="178" spans="1:6" x14ac:dyDescent="0.25">
      <c r="A178" s="1" t="s">
        <v>52</v>
      </c>
      <c r="B178">
        <f>VLOOKUP(C178, 'Base Products'!A:C,2,FALSE)</f>
        <v>2018</v>
      </c>
      <c r="C178" s="3" t="s">
        <v>12</v>
      </c>
      <c r="D178" s="5">
        <f>VLOOKUP(C178,[1]Prices!$A$2:$B$35,2,FALSE)</f>
        <v>285</v>
      </c>
      <c r="E178" s="12">
        <v>0.15</v>
      </c>
      <c r="F178" s="9">
        <f t="shared" si="13"/>
        <v>42.75</v>
      </c>
    </row>
    <row r="179" spans="1:6" x14ac:dyDescent="0.25">
      <c r="A179" s="1" t="s">
        <v>52</v>
      </c>
      <c r="B179">
        <f>VLOOKUP(C179, 'Base Products'!A:C,2,FALSE)</f>
        <v>2029</v>
      </c>
      <c r="C179" s="3" t="s">
        <v>2</v>
      </c>
      <c r="D179" s="5">
        <f>VLOOKUP(C179,[1]Prices!$A$2:$B$35,2,FALSE)</f>
        <v>101</v>
      </c>
      <c r="E179" s="12">
        <v>0.15</v>
      </c>
      <c r="F179" s="9">
        <f t="shared" si="13"/>
        <v>15.149999999999999</v>
      </c>
    </row>
    <row r="180" spans="1:6" x14ac:dyDescent="0.25">
      <c r="A180" s="1" t="s">
        <v>52</v>
      </c>
      <c r="B180">
        <f>VLOOKUP(C180, 'Base Products'!A:C,2,FALSE)</f>
        <v>2024</v>
      </c>
      <c r="C180" s="3" t="s">
        <v>17</v>
      </c>
      <c r="D180" s="5">
        <f>VLOOKUP(C180,[1]Prices!$A$2:$B$35,2,FALSE)</f>
        <v>53</v>
      </c>
      <c r="E180" s="12">
        <v>0.01</v>
      </c>
      <c r="F180" s="9">
        <f t="shared" si="13"/>
        <v>0.53</v>
      </c>
    </row>
    <row r="181" spans="1:6" x14ac:dyDescent="0.25">
      <c r="A181" s="1" t="s">
        <v>52</v>
      </c>
      <c r="B181">
        <f>VLOOKUP(C181, 'Base Products'!A:C,2,FALSE)</f>
        <v>4031</v>
      </c>
      <c r="C181" s="5" t="s">
        <v>28</v>
      </c>
      <c r="D181" s="5">
        <f>VLOOKUP(C181,[1]Prices!$A$2:$B$35,2,FALSE)</f>
        <v>264</v>
      </c>
      <c r="E181" s="12">
        <v>0.01</v>
      </c>
      <c r="F181" s="9">
        <f t="shared" si="13"/>
        <v>2.64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Products</vt:lpstr>
      <vt:lpstr>mixes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Shamus Dougan</dc:creator>
  <cp:lastModifiedBy>Shamus Dougan</cp:lastModifiedBy>
  <dcterms:created xsi:type="dcterms:W3CDTF">2015-12-08T04:16:47Z</dcterms:created>
  <dcterms:modified xsi:type="dcterms:W3CDTF">2015-12-08T05:35:06Z</dcterms:modified>
</cp:coreProperties>
</file>