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nash\Documents\Projects\ZeroOne\Android\ExcelData\"/>
    </mc:Choice>
  </mc:AlternateContent>
  <xr:revisionPtr revIDLastSave="0" documentId="13_ncr:1_{5EFDE134-FC62-49A9-BB5F-9A6EF9AD0FFD}" xr6:coauthVersionLast="47" xr6:coauthVersionMax="47" xr10:uidLastSave="{00000000-0000-0000-0000-000000000000}"/>
  <bookViews>
    <workbookView xWindow="-120" yWindow="-120" windowWidth="38640" windowHeight="21240" activeTab="3" xr2:uid="{12AB0069-08DC-4F06-9A7D-57D2D5173796}"/>
  </bookViews>
  <sheets>
    <sheet name="!Usable" sheetId="4" r:id="rId1"/>
    <sheet name="!Desc" sheetId="1" r:id="rId2"/>
    <sheet name="!참조_ENUM" sheetId="3" r:id="rId3"/>
    <sheet name="pc_data" sheetId="2" r:id="rId4"/>
    <sheet name="pc_battle_data" sheetId="5" r:id="rId5"/>
    <sheet name="position_icon_data" sheetId="6" r:id="rId6"/>
    <sheet name="role_icon_data" sheetId="7" r:id="rId7"/>
    <sheet name="attribute_icon_data" sheetId="8" r:id="rId8"/>
  </sheets>
  <externalReferences>
    <externalReference r:id="rId9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6" i="5" l="1"/>
  <c r="B7" i="5"/>
  <c r="B8" i="5"/>
  <c r="B9" i="5"/>
  <c r="B10" i="5"/>
  <c r="B11" i="5"/>
  <c r="B12" i="5"/>
  <c r="B13" i="5"/>
  <c r="B14" i="5"/>
  <c r="B15" i="5"/>
  <c r="B16" i="5"/>
  <c r="B17" i="5"/>
  <c r="B18" i="5"/>
  <c r="B19" i="5"/>
  <c r="B20" i="5"/>
  <c r="B21" i="5"/>
  <c r="B22" i="5"/>
  <c r="B23" i="5"/>
  <c r="B24" i="5"/>
  <c r="B25" i="5"/>
  <c r="B26" i="5"/>
  <c r="B27" i="5"/>
  <c r="B28" i="5"/>
  <c r="B29" i="5"/>
  <c r="B30" i="5"/>
  <c r="B31" i="5"/>
  <c r="B32" i="5"/>
  <c r="B33" i="5"/>
  <c r="B34" i="5"/>
  <c r="B35" i="5"/>
  <c r="B36" i="5"/>
  <c r="B37" i="5"/>
  <c r="B38" i="5"/>
  <c r="B39" i="5"/>
  <c r="B40" i="5"/>
  <c r="B41" i="5"/>
  <c r="B42" i="5"/>
  <c r="B43" i="5"/>
  <c r="B44" i="5"/>
  <c r="B45" i="5"/>
  <c r="B46" i="5"/>
  <c r="B47" i="5"/>
  <c r="B48" i="5"/>
  <c r="B49" i="5"/>
  <c r="B50" i="5"/>
  <c r="B51" i="5"/>
  <c r="B52" i="5"/>
  <c r="B53" i="5"/>
  <c r="B54" i="5"/>
  <c r="B55" i="5"/>
  <c r="B56" i="5"/>
  <c r="B57" i="5"/>
  <c r="B58" i="5"/>
  <c r="B5" i="5"/>
  <c r="S4" i="3" l="1"/>
  <c r="S5" i="3"/>
  <c r="S6" i="3"/>
  <c r="S7" i="3"/>
  <c r="R4" i="3"/>
  <c r="R5" i="3"/>
  <c r="R6" i="3"/>
  <c r="R7" i="3"/>
  <c r="Q4" i="3"/>
  <c r="Q5" i="3"/>
  <c r="Q6" i="3"/>
  <c r="Q7" i="3"/>
  <c r="S3" i="3"/>
  <c r="R3" i="3"/>
  <c r="Q3" i="3"/>
  <c r="S2" i="3"/>
  <c r="R2" i="3"/>
  <c r="Q2" i="3"/>
  <c r="Q1" i="3"/>
  <c r="I9" i="2" l="1"/>
  <c r="I8" i="2"/>
  <c r="I10" i="2"/>
  <c r="I7" i="2"/>
  <c r="I15" i="2"/>
  <c r="I14" i="2"/>
  <c r="I17" i="2"/>
  <c r="I16" i="2"/>
  <c r="A8" i="8"/>
  <c r="I5" i="2"/>
  <c r="A5" i="8"/>
  <c r="A6" i="8"/>
  <c r="A7" i="8"/>
  <c r="I13" i="2"/>
  <c r="I6" i="2"/>
  <c r="I12" i="2"/>
  <c r="I11" i="2"/>
  <c r="O7" i="3"/>
  <c r="N7" i="3"/>
  <c r="M7" i="3"/>
  <c r="O6" i="3"/>
  <c r="N6" i="3"/>
  <c r="M6" i="3"/>
  <c r="O5" i="3"/>
  <c r="N5" i="3"/>
  <c r="M5" i="3"/>
  <c r="O4" i="3"/>
  <c r="N4" i="3"/>
  <c r="M4" i="3"/>
  <c r="O3" i="3"/>
  <c r="N3" i="3"/>
  <c r="M3" i="3"/>
  <c r="O2" i="3"/>
  <c r="N2" i="3"/>
  <c r="M2" i="3"/>
  <c r="M1" i="3"/>
  <c r="C9" i="3"/>
  <c r="B9" i="3"/>
  <c r="A9" i="3"/>
  <c r="C8" i="3"/>
  <c r="B8" i="3"/>
  <c r="A8" i="3"/>
  <c r="C7" i="3"/>
  <c r="B7" i="3"/>
  <c r="A7" i="3"/>
  <c r="C6" i="3"/>
  <c r="B6" i="3"/>
  <c r="A6" i="3"/>
  <c r="C5" i="3"/>
  <c r="B5" i="3"/>
  <c r="A5" i="3"/>
  <c r="C4" i="3"/>
  <c r="B4" i="3"/>
  <c r="A4" i="3"/>
  <c r="C3" i="3"/>
  <c r="B3" i="3"/>
  <c r="A3" i="3"/>
  <c r="C2" i="3"/>
  <c r="B2" i="3"/>
  <c r="A2" i="3"/>
  <c r="A1" i="3"/>
  <c r="G6" i="3"/>
  <c r="F6" i="3"/>
  <c r="E6" i="3"/>
  <c r="G5" i="3"/>
  <c r="F5" i="3"/>
  <c r="E5" i="3"/>
  <c r="G4" i="3"/>
  <c r="F4" i="3"/>
  <c r="E4" i="3"/>
  <c r="G3" i="3"/>
  <c r="F3" i="3"/>
  <c r="E3" i="3"/>
  <c r="E2" i="3"/>
  <c r="G2" i="3"/>
  <c r="F2" i="3"/>
  <c r="E1" i="3"/>
  <c r="G10" i="2" l="1"/>
  <c r="G9" i="2"/>
  <c r="G7" i="2"/>
  <c r="G8" i="2"/>
  <c r="E34" i="5"/>
  <c r="E33" i="5"/>
  <c r="E32" i="5"/>
  <c r="E22" i="5"/>
  <c r="E21" i="5"/>
  <c r="E20" i="5"/>
  <c r="E31" i="5"/>
  <c r="E30" i="5"/>
  <c r="E19" i="5"/>
  <c r="E29" i="5"/>
  <c r="E23" i="5"/>
  <c r="E28" i="5"/>
  <c r="E18" i="5"/>
  <c r="E27" i="5"/>
  <c r="E17" i="5"/>
  <c r="E24" i="5"/>
  <c r="E26" i="5"/>
  <c r="E25" i="5"/>
  <c r="E7" i="2"/>
  <c r="E9" i="2"/>
  <c r="E10" i="2"/>
  <c r="E8" i="2"/>
  <c r="G14" i="2"/>
  <c r="G15" i="2"/>
  <c r="E14" i="2"/>
  <c r="E15" i="2"/>
  <c r="G17" i="2"/>
  <c r="G16" i="2"/>
  <c r="E17" i="2"/>
  <c r="E16" i="2"/>
  <c r="G5" i="2"/>
  <c r="E11" i="2"/>
  <c r="E12" i="2"/>
  <c r="E13" i="2"/>
  <c r="G11" i="2"/>
  <c r="G12" i="2"/>
  <c r="G13" i="2"/>
  <c r="E6" i="5"/>
  <c r="E39" i="5"/>
  <c r="E14" i="5"/>
  <c r="E40" i="5"/>
  <c r="E36" i="5"/>
  <c r="E44" i="5"/>
  <c r="E10" i="5"/>
  <c r="E47" i="5"/>
  <c r="E48" i="5"/>
  <c r="E41" i="5"/>
  <c r="E37" i="5"/>
  <c r="E13" i="5"/>
  <c r="E42" i="5"/>
  <c r="E43" i="5"/>
  <c r="E12" i="5"/>
  <c r="E45" i="5"/>
  <c r="E46" i="5"/>
  <c r="E9" i="5"/>
  <c r="E50" i="5"/>
  <c r="E7" i="5"/>
  <c r="E53" i="5"/>
  <c r="E56" i="5"/>
  <c r="E16" i="5"/>
  <c r="E52" i="5"/>
  <c r="E38" i="5"/>
  <c r="E8" i="5"/>
  <c r="E51" i="5"/>
  <c r="E54" i="5"/>
  <c r="E55" i="5"/>
  <c r="E57" i="5"/>
  <c r="E58" i="5"/>
  <c r="E15" i="5"/>
  <c r="E49" i="5"/>
  <c r="A6" i="6"/>
  <c r="A8" i="7"/>
  <c r="E5" i="2"/>
  <c r="G6" i="2"/>
  <c r="E5" i="5"/>
  <c r="A5" i="7"/>
  <c r="A7" i="7"/>
  <c r="E11" i="5"/>
  <c r="E35" i="5"/>
  <c r="A5" i="6"/>
  <c r="A7" i="6"/>
  <c r="A6" i="7"/>
  <c r="E6" i="2"/>
  <c r="K7" i="3"/>
  <c r="J7" i="3"/>
  <c r="I7" i="3"/>
  <c r="K6" i="3"/>
  <c r="J6" i="3"/>
  <c r="I6" i="3"/>
  <c r="K5" i="3"/>
  <c r="J5" i="3"/>
  <c r="I5" i="3"/>
  <c r="K4" i="3"/>
  <c r="J4" i="3"/>
  <c r="I4" i="3"/>
  <c r="K3" i="3"/>
  <c r="J3" i="3"/>
  <c r="I3" i="3"/>
  <c r="K2" i="3"/>
  <c r="J2" i="3"/>
  <c r="I2" i="3"/>
  <c r="I1" i="3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tc={CB45DB7A-9AF2-466B-B2A5-9B249AA35C04}</author>
    <author>tc={15FA70F9-1022-46DA-A3AA-B5528ADE25BA}</author>
  </authors>
  <commentList>
    <comment ref="E2" authorId="0" shapeId="0" xr:uid="{CB45DB7A-9AF2-466B-B2A5-9B249AA35C04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role_icon_data 시트 참조</t>
      </text>
    </comment>
    <comment ref="L2" authorId="1" shapeId="0" xr:uid="{15FA70F9-1022-46DA-A3AA-B5528ADE25BA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생년월일 미정인 경우 0 으로 설정한다.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tc={CC159883-DA20-4026-854B-1C5B0E1D2B86}</author>
    <author>전홍림</author>
  </authors>
  <commentList>
    <comment ref="W2" authorId="0" shapeId="0" xr:uid="{CC159883-DA20-4026-854B-1C5B0E1D2B86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상태이상 저항 값</t>
      </text>
    </comment>
    <comment ref="G4" authorId="1" shapeId="0" xr:uid="{86028095-9DEB-4D11-8C94-4AAA289DA834}">
      <text>
        <r>
          <rPr>
            <b/>
            <sz val="9"/>
            <color indexed="81"/>
            <rFont val="Tahoma"/>
            <family val="2"/>
          </rPr>
          <t>pc_group_skill_id</t>
        </r>
        <r>
          <rPr>
            <b/>
            <sz val="9"/>
            <color indexed="81"/>
            <rFont val="돋움"/>
            <family val="3"/>
            <charset val="129"/>
          </rPr>
          <t>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사용한다</t>
        </r>
        <r>
          <rPr>
            <b/>
            <sz val="9"/>
            <color indexed="81"/>
            <rFont val="Tahoma"/>
            <family val="2"/>
          </rPr>
          <t>.</t>
        </r>
      </text>
    </comment>
  </commentList>
</comments>
</file>

<file path=xl/sharedStrings.xml><?xml version="1.0" encoding="utf-8"?>
<sst xmlns="http://schemas.openxmlformats.org/spreadsheetml/2006/main" count="551" uniqueCount="240">
  <si>
    <t>int</t>
    <phoneticPr fontId="1" type="noConversion"/>
  </si>
  <si>
    <t>player_character_id</t>
    <phoneticPr fontId="1" type="noConversion"/>
  </si>
  <si>
    <t>캐릭터 고유 인덱스</t>
    <phoneticPr fontId="1" type="noConversion"/>
  </si>
  <si>
    <t>캐릭터 명칭</t>
    <phoneticPr fontId="1" type="noConversion"/>
  </si>
  <si>
    <t>전투 정보 인덱스</t>
    <phoneticPr fontId="1" type="noConversion"/>
  </si>
  <si>
    <t>캐릭터 아이콘</t>
    <phoneticPr fontId="1" type="noConversion"/>
  </si>
  <si>
    <t>캐릭터 설명</t>
    <phoneticPr fontId="1" type="noConversion"/>
  </si>
  <si>
    <t>string</t>
    <phoneticPr fontId="1" type="noConversion"/>
  </si>
  <si>
    <t>ENUM:TRIBE_TYPE:NONE</t>
    <phoneticPr fontId="1" type="noConversion"/>
  </si>
  <si>
    <t>#desc</t>
    <phoneticPr fontId="1" type="noConversion"/>
  </si>
  <si>
    <t>battle_info_id</t>
    <phoneticPr fontId="1" type="noConversion"/>
  </si>
  <si>
    <t>name_kr</t>
    <phoneticPr fontId="1" type="noConversion"/>
  </si>
  <si>
    <t>icon_path</t>
    <phoneticPr fontId="1" type="noConversion"/>
  </si>
  <si>
    <t>script</t>
    <phoneticPr fontId="1" type="noConversion"/>
  </si>
  <si>
    <t>캐릭터설명설명설명</t>
  </si>
  <si>
    <t>사용 가능한 데이터 타입</t>
    <phoneticPr fontId="1" type="noConversion"/>
  </si>
  <si>
    <t>일반 데이터 타입</t>
    <phoneticPr fontId="1" type="noConversion"/>
  </si>
  <si>
    <t>double</t>
    <phoneticPr fontId="1" type="noConversion"/>
  </si>
  <si>
    <t>bool</t>
    <phoneticPr fontId="1" type="noConversion"/>
  </si>
  <si>
    <t>ENUM</t>
    <phoneticPr fontId="1" type="noConversion"/>
  </si>
  <si>
    <r>
      <t xml:space="preserve">ENUM을 사용할 경우 </t>
    </r>
    <r>
      <rPr>
        <b/>
        <sz val="11"/>
        <color rgb="FFFF0000"/>
        <rFont val="맑은 고딕"/>
        <family val="3"/>
        <charset val="129"/>
        <scheme val="minor"/>
      </rPr>
      <t>ENUM:ENUM_TYPE:NONE</t>
    </r>
    <r>
      <rPr>
        <sz val="11"/>
        <color theme="1"/>
        <rFont val="맑은 고딕"/>
        <family val="2"/>
        <charset val="129"/>
        <scheme val="minor"/>
      </rPr>
      <t xml:space="preserve"> 처럼 </t>
    </r>
    <r>
      <rPr>
        <b/>
        <sz val="11"/>
        <color rgb="FFFF0000"/>
        <rFont val="맑은 고딕"/>
        <family val="3"/>
        <charset val="129"/>
        <scheme val="minor"/>
      </rPr>
      <t>":"</t>
    </r>
    <r>
      <rPr>
        <sz val="11"/>
        <color theme="1"/>
        <rFont val="맑은 고딕"/>
        <family val="2"/>
        <charset val="129"/>
        <scheme val="minor"/>
      </rPr>
      <t xml:space="preserve"> 으로 구분하며 마지막에 초기화 값을 지정해줘야 함.</t>
    </r>
    <phoneticPr fontId="1" type="noConversion"/>
  </si>
  <si>
    <t>배열형 데이터 타입 [데이터는 "," 로 구분]</t>
    <phoneticPr fontId="1" type="noConversion"/>
  </si>
  <si>
    <t>int[]</t>
    <phoneticPr fontId="1" type="noConversion"/>
  </si>
  <si>
    <t>double[]</t>
    <phoneticPr fontId="1" type="noConversion"/>
  </si>
  <si>
    <t>string[]</t>
    <phoneticPr fontId="1" type="noConversion"/>
  </si>
  <si>
    <t>bool[]</t>
    <phoneticPr fontId="1" type="noConversion"/>
  </si>
  <si>
    <t>ENUM[]</t>
    <phoneticPr fontId="1" type="noConversion"/>
  </si>
  <si>
    <r>
      <t xml:space="preserve">ENUM을 배열로 사용할 경우 초기화 값은 지정해주지 않아도됨. 대신  </t>
    </r>
    <r>
      <rPr>
        <b/>
        <sz val="11"/>
        <color rgb="FFFF0000"/>
        <rFont val="맑은 고딕"/>
        <family val="3"/>
        <charset val="129"/>
        <scheme val="minor"/>
      </rPr>
      <t>ENUM:ENUM_TYPE[]</t>
    </r>
    <r>
      <rPr>
        <sz val="11"/>
        <color theme="1"/>
        <rFont val="맑은 고딕"/>
        <family val="2"/>
        <charset val="129"/>
        <scheme val="minor"/>
      </rPr>
      <t xml:space="preserve"> 형식으로 입력 해줘야 함.</t>
    </r>
    <phoneticPr fontId="1" type="noConversion"/>
  </si>
  <si>
    <r>
      <t xml:space="preserve">시트이름 앞에 </t>
    </r>
    <r>
      <rPr>
        <b/>
        <sz val="11"/>
        <color rgb="FFFF0000"/>
        <rFont val="맑은 고딕"/>
        <family val="3"/>
        <charset val="129"/>
        <scheme val="minor"/>
      </rPr>
      <t>!</t>
    </r>
    <r>
      <rPr>
        <sz val="11"/>
        <color theme="1"/>
        <rFont val="맑은 고딕"/>
        <family val="2"/>
        <charset val="129"/>
        <scheme val="minor"/>
      </rPr>
      <t xml:space="preserve"> 표시를 하면 해당 시트는 변환하지 않습니다.</t>
    </r>
    <phoneticPr fontId="1" type="noConversion"/>
  </si>
  <si>
    <r>
      <t xml:space="preserve">시트이름 앞에 </t>
    </r>
    <r>
      <rPr>
        <b/>
        <sz val="11"/>
        <color rgb="FFFF0000"/>
        <rFont val="맑은 고딕"/>
        <family val="3"/>
        <charset val="129"/>
        <scheme val="minor"/>
      </rPr>
      <t>@</t>
    </r>
    <r>
      <rPr>
        <sz val="11"/>
        <color theme="1"/>
        <rFont val="맑은 고딕"/>
        <family val="2"/>
        <charset val="129"/>
        <scheme val="minor"/>
      </rPr>
      <t xml:space="preserve"> 표시를 하면 </t>
    </r>
    <r>
      <rPr>
        <b/>
        <sz val="11"/>
        <color rgb="FFFF0000"/>
        <rFont val="맑은 고딕"/>
        <family val="3"/>
        <charset val="129"/>
        <scheme val="minor"/>
      </rPr>
      <t>ENUM</t>
    </r>
    <r>
      <rPr>
        <sz val="11"/>
        <color theme="1"/>
        <rFont val="맑은 고딕"/>
        <family val="2"/>
        <charset val="129"/>
        <scheme val="minor"/>
      </rPr>
      <t xml:space="preserve"> 시트로 판단하여 </t>
    </r>
    <r>
      <rPr>
        <b/>
        <sz val="11"/>
        <color rgb="FFFF0000"/>
        <rFont val="맑은 고딕"/>
        <family val="3"/>
        <charset val="129"/>
        <scheme val="minor"/>
      </rPr>
      <t>ENUM</t>
    </r>
    <r>
      <rPr>
        <sz val="11"/>
        <color theme="1"/>
        <rFont val="맑은 고딕"/>
        <family val="2"/>
        <charset val="129"/>
        <scheme val="minor"/>
      </rPr>
      <t xml:space="preserve"> 을 정의합니다.</t>
    </r>
    <phoneticPr fontId="1" type="noConversion"/>
  </si>
  <si>
    <r>
      <t xml:space="preserve">변수 이름 앞에 </t>
    </r>
    <r>
      <rPr>
        <b/>
        <sz val="11"/>
        <color rgb="FFFF0000"/>
        <rFont val="맑은 고딕"/>
        <family val="3"/>
        <charset val="129"/>
        <scheme val="minor"/>
      </rPr>
      <t>#</t>
    </r>
    <r>
      <rPr>
        <sz val="11"/>
        <color theme="1"/>
        <rFont val="맑은 고딕"/>
        <family val="2"/>
        <charset val="129"/>
        <scheme val="minor"/>
      </rPr>
      <t xml:space="preserve"> 표시를 하면 해당 컬럼은 데이터로 변환하지 않습니다. 기획 작업 시 참조할 목적으로 사용하는 컬럼입니다. (단, 데이터 타입은 지정할 필요가 있습니다.)</t>
    </r>
    <phoneticPr fontId="1" type="noConversion"/>
  </si>
  <si>
    <t>전투 인덱스</t>
    <phoneticPr fontId="1" type="noConversion"/>
  </si>
  <si>
    <t>캐릭터 설명(기획)</t>
    <phoneticPr fontId="1" type="noConversion"/>
  </si>
  <si>
    <t>배치 위치</t>
    <phoneticPr fontId="1" type="noConversion"/>
  </si>
  <si>
    <t>ENUM:POSITION_TYPE:NONE</t>
    <phoneticPr fontId="1" type="noConversion"/>
  </si>
  <si>
    <t>position_type</t>
    <phoneticPr fontId="1" type="noConversion"/>
  </si>
  <si>
    <t>배치 표시(기획)</t>
    <phoneticPr fontId="1" type="noConversion"/>
  </si>
  <si>
    <t>#position</t>
    <phoneticPr fontId="1" type="noConversion"/>
  </si>
  <si>
    <t>스킬 패턴</t>
    <phoneticPr fontId="1" type="noConversion"/>
  </si>
  <si>
    <t>패시브</t>
    <phoneticPr fontId="1" type="noConversion"/>
  </si>
  <si>
    <t>궁극기</t>
    <phoneticPr fontId="1" type="noConversion"/>
  </si>
  <si>
    <t>체력</t>
    <phoneticPr fontId="1" type="noConversion"/>
  </si>
  <si>
    <t>전투 이동 속도</t>
    <phoneticPr fontId="1" type="noConversion"/>
  </si>
  <si>
    <t>전투 대사 인덱스</t>
    <phoneticPr fontId="1" type="noConversion"/>
  </si>
  <si>
    <t>아이콘</t>
    <phoneticPr fontId="1" type="noConversion"/>
  </si>
  <si>
    <t>skill_pattern</t>
    <phoneticPr fontId="1" type="noConversion"/>
  </si>
  <si>
    <t>passive_skill_group_id</t>
    <phoneticPr fontId="1" type="noConversion"/>
  </si>
  <si>
    <t>move_speed</t>
    <phoneticPr fontId="1" type="noConversion"/>
  </si>
  <si>
    <t>attack_script</t>
    <phoneticPr fontId="1" type="noConversion"/>
  </si>
  <si>
    <t>icon</t>
    <phoneticPr fontId="1" type="noConversion"/>
  </si>
  <si>
    <t>공격하자</t>
    <phoneticPr fontId="1" type="noConversion"/>
  </si>
  <si>
    <t>나도 공격</t>
    <phoneticPr fontId="1" type="noConversion"/>
  </si>
  <si>
    <t>포지션 타입</t>
    <phoneticPr fontId="1" type="noConversion"/>
  </si>
  <si>
    <t>이름</t>
    <phoneticPr fontId="1" type="noConversion"/>
  </si>
  <si>
    <t>tribe_type</t>
    <phoneticPr fontId="1" type="noConversion"/>
  </si>
  <si>
    <t>prefab_path</t>
    <phoneticPr fontId="1" type="noConversion"/>
  </si>
  <si>
    <t>Player_Character_Data</t>
    <phoneticPr fontId="1" type="noConversion"/>
  </si>
  <si>
    <t>Player_Character_Battle_Data</t>
    <phoneticPr fontId="1" type="noConversion"/>
  </si>
  <si>
    <t>Position_Icon_Data</t>
    <phoneticPr fontId="1" type="noConversion"/>
  </si>
  <si>
    <t>접근 사거리</t>
    <phoneticPr fontId="1" type="noConversion"/>
  </si>
  <si>
    <t>approach</t>
    <phoneticPr fontId="1" type="noConversion"/>
  </si>
  <si>
    <t>[100001, 100002,100003]</t>
    <phoneticPr fontId="1" type="noConversion"/>
  </si>
  <si>
    <t>[100101, 100102,100103]</t>
    <phoneticPr fontId="1" type="noConversion"/>
  </si>
  <si>
    <t>회피</t>
    <phoneticPr fontId="1" type="noConversion"/>
  </si>
  <si>
    <t>명중</t>
    <phoneticPr fontId="1" type="noConversion"/>
  </si>
  <si>
    <t>자동 회복</t>
    <phoneticPr fontId="1" type="noConversion"/>
  </si>
  <si>
    <t>auto_recovery</t>
    <phoneticPr fontId="1" type="noConversion"/>
  </si>
  <si>
    <t>evasion</t>
    <phoneticPr fontId="1" type="noConversion"/>
  </si>
  <si>
    <t>[100501, 100502,100503]</t>
    <phoneticPr fontId="1" type="noConversion"/>
  </si>
  <si>
    <t>accuracy</t>
    <phoneticPr fontId="1" type="noConversion"/>
  </si>
  <si>
    <t>태생 성급</t>
    <phoneticPr fontId="1" type="noConversion"/>
  </si>
  <si>
    <t>역할군</t>
    <phoneticPr fontId="1" type="noConversion"/>
  </si>
  <si>
    <t>프로필 정보_나이</t>
    <phoneticPr fontId="1" type="noConversion"/>
  </si>
  <si>
    <t>프로필 정보_생일</t>
    <phoneticPr fontId="1" type="noConversion"/>
  </si>
  <si>
    <t>프로필 정보_키</t>
    <phoneticPr fontId="1" type="noConversion"/>
  </si>
  <si>
    <t>프로필 정보_취미</t>
    <phoneticPr fontId="1" type="noConversion"/>
  </si>
  <si>
    <t>캐릭터 일러스트</t>
    <phoneticPr fontId="1" type="noConversion"/>
  </si>
  <si>
    <t>Illustration_path</t>
    <phoneticPr fontId="1" type="noConversion"/>
  </si>
  <si>
    <t>[3, 10]</t>
    <phoneticPr fontId="1" type="noConversion"/>
  </si>
  <si>
    <t>봉사하기</t>
    <phoneticPr fontId="1" type="noConversion"/>
  </si>
  <si>
    <t>[1, 13]</t>
    <phoneticPr fontId="1" type="noConversion"/>
  </si>
  <si>
    <t>독서하기</t>
    <phoneticPr fontId="1" type="noConversion"/>
  </si>
  <si>
    <t>[9, 10]</t>
    <phoneticPr fontId="1" type="noConversion"/>
  </si>
  <si>
    <t>카페 탐방</t>
    <phoneticPr fontId="1" type="noConversion"/>
  </si>
  <si>
    <t>Role_Icon_Data</t>
    <phoneticPr fontId="1" type="noConversion"/>
  </si>
  <si>
    <t>역할 타입</t>
    <phoneticPr fontId="1" type="noConversion"/>
  </si>
  <si>
    <t>profile_birthday</t>
    <phoneticPr fontId="1" type="noConversion"/>
  </si>
  <si>
    <t>profile_age</t>
    <phoneticPr fontId="1" type="noConversion"/>
  </si>
  <si>
    <t>profile_high</t>
    <phoneticPr fontId="1" type="noConversion"/>
  </si>
  <si>
    <t>profile_habby</t>
    <phoneticPr fontId="1" type="noConversion"/>
  </si>
  <si>
    <t>role_type</t>
    <phoneticPr fontId="1" type="noConversion"/>
  </si>
  <si>
    <t>ENUM:ROLE_TYPE:NONE</t>
    <phoneticPr fontId="1" type="noConversion"/>
  </si>
  <si>
    <t>역할군(기획)</t>
    <phoneticPr fontId="1" type="noConversion"/>
  </si>
  <si>
    <t>#role_type</t>
    <phoneticPr fontId="1" type="noConversion"/>
  </si>
  <si>
    <t>sd_prefab_path</t>
    <phoneticPr fontId="1" type="noConversion"/>
  </si>
  <si>
    <t>Assets/AssetResources/Prefabs/Units/Hero/Hero_100001</t>
    <phoneticPr fontId="1" type="noConversion"/>
  </si>
  <si>
    <t>Assets/AssetResources/Prefabs/Units/Hero/Hero_100002</t>
    <phoneticPr fontId="1" type="noConversion"/>
  </si>
  <si>
    <t>Assets/AssetResources/Prefabs/UI/Units/Hero/UIHero_100001</t>
    <phoneticPr fontId="1" type="noConversion"/>
  </si>
  <si>
    <t>Assets/AssetResources/Prefabs/UI/Units/Hero/UIHero_100002</t>
    <phoneticPr fontId="1" type="noConversion"/>
  </si>
  <si>
    <t>Assets/AssetResources/Prefabs/UI/Units/Hero/UIHero_100006</t>
    <phoneticPr fontId="1" type="noConversion"/>
  </si>
  <si>
    <t>Assets/AssetResources/Textures/Card/Pc_Icon/PC_100001</t>
  </si>
  <si>
    <t>Assets/AssetResources/Textures/Card/Pc_Icon/PC_100002</t>
    <phoneticPr fontId="1" type="noConversion"/>
  </si>
  <si>
    <t>1 탱커</t>
  </si>
  <si>
    <t>2 딜러</t>
  </si>
  <si>
    <t>3 서포터</t>
  </si>
  <si>
    <t>4 힐러</t>
  </si>
  <si>
    <t>2 엘프족</t>
  </si>
  <si>
    <t>1 전열 배치</t>
  </si>
  <si>
    <t>2 중열 배치</t>
  </si>
  <si>
    <t>3 후열 배치</t>
  </si>
  <si>
    <t>default_star</t>
    <phoneticPr fontId="1" type="noConversion"/>
  </si>
  <si>
    <t>Assets/AssetResources/Textures/UI/CharacterInfo/Img_Position_Front</t>
  </si>
  <si>
    <t>Assets/AssetResources/Textures/UI/CharacterInfo/Img_Position_Back</t>
    <phoneticPr fontId="1" type="noConversion"/>
  </si>
  <si>
    <t>카드 아이콘</t>
    <phoneticPr fontId="1" type="noConversion"/>
  </si>
  <si>
    <t>card_icon</t>
    <phoneticPr fontId="1" type="noConversion"/>
  </si>
  <si>
    <t>Assets/AssetResources/Textures/UI/CharacterInfo/Img_Position_Mid</t>
    <phoneticPr fontId="1" type="noConversion"/>
  </si>
  <si>
    <t>태그 bg</t>
    <phoneticPr fontId="1" type="noConversion"/>
  </si>
  <si>
    <t>tag_bg_path</t>
    <phoneticPr fontId="1" type="noConversion"/>
  </si>
  <si>
    <t>결과 UI 프리팹</t>
    <phoneticPr fontId="1" type="noConversion"/>
  </si>
  <si>
    <t>전투용 프리팹</t>
    <phoneticPr fontId="1" type="noConversion"/>
  </si>
  <si>
    <t>로비 스탠딩</t>
    <phoneticPr fontId="1" type="noConversion"/>
  </si>
  <si>
    <t>로비 서약 스탠딩</t>
    <phoneticPr fontId="1" type="noConversion"/>
  </si>
  <si>
    <t>Assets/AssetResources/Textures/UI/CharacterInfo/Icon_Role_Tanker</t>
  </si>
  <si>
    <t>Assets/AssetResources/Textures/UI/Common/Icon_Slot_Role_Tanker</t>
  </si>
  <si>
    <t>Assets/AssetResources/Textures/UI/Common/Box_Role_Tag_Tanker</t>
  </si>
  <si>
    <t>Assets/AssetResources/Textures/UI/CharacterInfo/Icon_Role_Dealer</t>
  </si>
  <si>
    <t>Assets/AssetResources/Textures/UI/Common/Icon_Slot_Role_Dealer</t>
  </si>
  <si>
    <t>Assets/AssetResources/Textures/UI/Common/Box_Role_Tag_Dealer</t>
  </si>
  <si>
    <t>Assets/AssetResources/Textures/UI/CharacterInfo/Icon_Role_Supporter</t>
  </si>
  <si>
    <t>Assets/AssetResources/Textures/UI/Common/Icon_Slot_Role_Supporter</t>
  </si>
  <si>
    <t>Assets/AssetResources/Textures/UI/Common/Box_Role_Tag_Supporter</t>
  </si>
  <si>
    <t>Assets/AssetResources/Textures/UI/CharacterInfo/Icon_Role_Healer</t>
  </si>
  <si>
    <t>Assets/AssetResources/Textures/UI/Common/Icon_Slot_Role_Healer</t>
  </si>
  <si>
    <t>Assets/AssetResources/Textures/UI/Common/Box_Role_Tag_Healer</t>
  </si>
  <si>
    <t>마법 공격력</t>
    <phoneticPr fontId="1" type="noConversion"/>
  </si>
  <si>
    <t>물리 공격력</t>
    <phoneticPr fontId="1" type="noConversion"/>
  </si>
  <si>
    <t>마법_방어력</t>
    <phoneticPr fontId="1" type="noConversion"/>
  </si>
  <si>
    <t>물리 방어력</t>
    <phoneticPr fontId="1" type="noConversion"/>
  </si>
  <si>
    <t>special_skill_group_id</t>
    <phoneticPr fontId="1" type="noConversion"/>
  </si>
  <si>
    <t>1 인간종족</t>
  </si>
  <si>
    <t>6 천사</t>
  </si>
  <si>
    <t>별성 정보</t>
    <phoneticPr fontId="1" type="noConversion"/>
  </si>
  <si>
    <t>star_grade</t>
    <phoneticPr fontId="1" type="noConversion"/>
  </si>
  <si>
    <t>key_1:int</t>
    <phoneticPr fontId="1" type="noConversion"/>
  </si>
  <si>
    <t>key_2:int</t>
    <phoneticPr fontId="1" type="noConversion"/>
  </si>
  <si>
    <t>key_1:ENUM:POSITION_TYPE:NONE</t>
    <phoneticPr fontId="1" type="noConversion"/>
  </si>
  <si>
    <t>key_1:ENUM:ROLE_TYPE:NONE</t>
    <phoneticPr fontId="1" type="noConversion"/>
  </si>
  <si>
    <t>Assets/AssetResources/Prefabs/Units/Hero/Hero_100006</t>
    <phoneticPr fontId="1" type="noConversion"/>
  </si>
  <si>
    <t>물리 크리티컬 확률</t>
    <phoneticPr fontId="1" type="noConversion"/>
  </si>
  <si>
    <t>마법 크리티컬 확률</t>
    <phoneticPr fontId="1" type="noConversion"/>
  </si>
  <si>
    <t>마법 크리티컬 추가 대미지</t>
    <phoneticPr fontId="1" type="noConversion"/>
  </si>
  <si>
    <t>물리 크리티컬 추가 대미지</t>
    <phoneticPr fontId="1" type="noConversion"/>
  </si>
  <si>
    <t>타격 시 회복량</t>
    <phoneticPr fontId="1" type="noConversion"/>
  </si>
  <si>
    <t>힐량</t>
    <phoneticPr fontId="1" type="noConversion"/>
  </si>
  <si>
    <t>heal</t>
    <phoneticPr fontId="1" type="noConversion"/>
  </si>
  <si>
    <t>강인함</t>
    <phoneticPr fontId="1" type="noConversion"/>
  </si>
  <si>
    <t xml:space="preserve">resist </t>
    <phoneticPr fontId="1" type="noConversion"/>
  </si>
  <si>
    <t>3 수인족</t>
  </si>
  <si>
    <t>5 악마</t>
  </si>
  <si>
    <t>무게</t>
    <phoneticPr fontId="1" type="noConversion"/>
  </si>
  <si>
    <t>weight</t>
    <phoneticPr fontId="1" type="noConversion"/>
  </si>
  <si>
    <t>(기획자 확인용)</t>
    <phoneticPr fontId="1" type="noConversion"/>
  </si>
  <si>
    <t>전기</t>
  </si>
  <si>
    <t>마력</t>
  </si>
  <si>
    <t>베리타리움</t>
  </si>
  <si>
    <t>요력</t>
  </si>
  <si>
    <t>공격 속성</t>
    <phoneticPr fontId="1" type="noConversion"/>
  </si>
  <si>
    <t>attribute_type</t>
    <phoneticPr fontId="1" type="noConversion"/>
  </si>
  <si>
    <t>ENUM:ATTRIBUTE_TYPE:NONE</t>
    <phoneticPr fontId="1" type="noConversion"/>
  </si>
  <si>
    <t>Attribute_Icon_Data</t>
    <phoneticPr fontId="1" type="noConversion"/>
  </si>
  <si>
    <t>key_1:ENUM:ATTRIBUTE_TYPE:NONE</t>
    <phoneticPr fontId="1" type="noConversion"/>
  </si>
  <si>
    <t>life</t>
    <phoneticPr fontId="1" type="noConversion"/>
  </si>
  <si>
    <t>physics_attack</t>
    <phoneticPr fontId="1" type="noConversion"/>
  </si>
  <si>
    <t>magic_attack</t>
  </si>
  <si>
    <t>physics_defend</t>
  </si>
  <si>
    <t>magic_defend</t>
  </si>
  <si>
    <t>physics_critical_chance</t>
  </si>
  <si>
    <t>magic_critical_chance</t>
  </si>
  <si>
    <t>physics_critical_power_add</t>
  </si>
  <si>
    <t>magic_critical_power_add</t>
  </si>
  <si>
    <t>attack_life_recovery</t>
  </si>
  <si>
    <t>Assets/AssetResources/Textures/Card/Pc_Icon/PC_100001_1</t>
    <phoneticPr fontId="1" type="noConversion"/>
  </si>
  <si>
    <t>Assets/AssetResources/Textures/Card/Pc_Icon/PC_100002_2</t>
    <phoneticPr fontId="1" type="noConversion"/>
  </si>
  <si>
    <t>Assets/AssetResources/Prefabs/UI/Units/Hero/UIHero_100005</t>
    <phoneticPr fontId="1" type="noConversion"/>
  </si>
  <si>
    <t>Assets/AssetResources/Textures/Card/Pc_Icon/PC_100006_1</t>
    <phoneticPr fontId="1" type="noConversion"/>
  </si>
  <si>
    <t>Assets/AssetResources/Textures/Card/Pc_Icon/PC_100006_2</t>
    <phoneticPr fontId="1" type="noConversion"/>
  </si>
  <si>
    <t>lobby_basic_id</t>
    <phoneticPr fontId="1" type="noConversion"/>
  </si>
  <si>
    <t>lobby_merry_id</t>
    <phoneticPr fontId="1" type="noConversion"/>
  </si>
  <si>
    <t>종족</t>
    <phoneticPr fontId="1" type="noConversion"/>
  </si>
  <si>
    <t>종족명</t>
    <phoneticPr fontId="1" type="noConversion"/>
  </si>
  <si>
    <t>루시아</t>
  </si>
  <si>
    <t>라일라</t>
  </si>
  <si>
    <t>바이올렛</t>
  </si>
  <si>
    <t>데이지</t>
  </si>
  <si>
    <t>클레어</t>
  </si>
  <si>
    <t>에일린</t>
  </si>
  <si>
    <t>마네</t>
  </si>
  <si>
    <t>츠키</t>
  </si>
  <si>
    <t>엘리자베스</t>
  </si>
  <si>
    <t>전열용 루시아</t>
  </si>
  <si>
    <t>전열용 라일라</t>
  </si>
  <si>
    <t>전열용 클레어 1</t>
  </si>
  <si>
    <t>전열용 클레어 2</t>
  </si>
  <si>
    <t>character_name_0001</t>
  </si>
  <si>
    <t>character_name_0002</t>
  </si>
  <si>
    <t>character_name_0003</t>
  </si>
  <si>
    <t>character_name_0004</t>
  </si>
  <si>
    <t>character_name_0005</t>
  </si>
  <si>
    <t>character_name_0006</t>
  </si>
  <si>
    <t>character_name_0007</t>
  </si>
  <si>
    <t>character_name_0008</t>
  </si>
  <si>
    <t>character_name_0009</t>
  </si>
  <si>
    <t>character_name_0010</t>
  </si>
  <si>
    <t>character_name_0011</t>
  </si>
  <si>
    <t>character_name_0012</t>
  </si>
  <si>
    <t>character_name_0013</t>
  </si>
  <si>
    <t>name_id</t>
    <phoneticPr fontId="1" type="noConversion"/>
  </si>
  <si>
    <t>#name_kr</t>
    <phoneticPr fontId="1" type="noConversion"/>
  </si>
  <si>
    <t>Assets/AssetResources/Textures/Card/Pc_Icon/PC_100003</t>
  </si>
  <si>
    <t>Assets/AssetResources/Textures/Card/Pc_Icon/PC_100004</t>
  </si>
  <si>
    <t>Assets/AssetResources/Textures/Card/Pc_Icon/PC_100007</t>
  </si>
  <si>
    <t>Assets/AssetResources/Textures/Card/Pc_Icon/PC_100008</t>
  </si>
  <si>
    <t>Assets/AssetResources/Textures/Card/Pc_Icon/PC_100009</t>
  </si>
  <si>
    <t>Assets/AssetResources/Textures/UI/CharacterInfo/Icon_Power_Electric</t>
  </si>
  <si>
    <t>Assets/AssetResources/Textures/UI/CharacterInfo/Icon_Power_Veritarium</t>
  </si>
  <si>
    <t>Assets/AssetResources/Textures/UI/CharacterInfo/Icon_Power_Charm</t>
  </si>
  <si>
    <t>Assets/AssetResources/Textures/UI/CharacterInfo/Icon_Power_Mana</t>
  </si>
  <si>
    <t>크기</t>
    <phoneticPr fontId="1" type="noConversion"/>
  </si>
  <si>
    <t>scale</t>
    <phoneticPr fontId="1" type="noConversion"/>
  </si>
  <si>
    <t>이름</t>
  </si>
  <si>
    <t>string</t>
  </si>
  <si>
    <t>system_attribute_electric</t>
  </si>
  <si>
    <t>system_attribute_veritarium</t>
  </si>
  <si>
    <t>system_attribute_charm</t>
  </si>
  <si>
    <t>system_attribute_mana</t>
  </si>
  <si>
    <t>초기 오픈 캐릭터</t>
    <phoneticPr fontId="1" type="noConversion"/>
  </si>
  <si>
    <t>first_open_check</t>
    <phoneticPr fontId="1" type="noConversion"/>
  </si>
  <si>
    <t>4 안드로이드</t>
  </si>
  <si>
    <t>Assets/AssetResources/Textures/Card/Pc_Icon/PC_100006</t>
    <phoneticPr fontId="1" type="noConversion"/>
  </si>
  <si>
    <t>Assets/AssetResources/Textures/Card/Pc_Icon/PC_100005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</si>
</sst>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b/>
      <sz val="11"/>
      <color rgb="FFFF0000"/>
      <name val="맑은 고딕"/>
      <family val="3"/>
      <charset val="129"/>
      <scheme val="minor"/>
    </font>
    <font>
      <b/>
      <sz val="11"/>
      <color theme="8" tint="-0.249977111117893"/>
      <name val="맑은 고딕"/>
      <family val="3"/>
      <charset val="129"/>
      <scheme val="minor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</fonts>
  <fills count="11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1" tint="0.49998474074526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0" fontId="2" fillId="5" borderId="1" xfId="0" applyFont="1" applyFill="1" applyBorder="1" applyAlignment="1">
      <alignment horizontal="center"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0" fillId="6" borderId="1" xfId="0" applyFill="1" applyBorder="1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7" borderId="1" xfId="0" applyFill="1" applyBorder="1">
      <alignment vertical="center"/>
    </xf>
    <xf numFmtId="0" fontId="0" fillId="8" borderId="1" xfId="0" applyFill="1" applyBorder="1">
      <alignment vertical="center"/>
    </xf>
    <xf numFmtId="0" fontId="0" fillId="8" borderId="0" xfId="0" applyFill="1">
      <alignment vertical="center"/>
    </xf>
    <xf numFmtId="0" fontId="3" fillId="4" borderId="2" xfId="0" applyFont="1" applyFill="1" applyBorder="1" applyAlignment="1">
      <alignment horizontal="center" vertical="center"/>
    </xf>
    <xf numFmtId="0" fontId="2" fillId="9" borderId="1" xfId="0" applyFont="1" applyFill="1" applyBorder="1" applyAlignment="1">
      <alignment horizontal="center" vertical="center"/>
    </xf>
    <xf numFmtId="0" fontId="3" fillId="9" borderId="1" xfId="0" applyFont="1" applyFill="1" applyBorder="1" applyAlignment="1">
      <alignment horizontal="center" vertical="center"/>
    </xf>
    <xf numFmtId="0" fontId="2" fillId="10" borderId="1" xfId="0" applyFont="1" applyFill="1" applyBorder="1" applyAlignment="1">
      <alignment horizontal="center" vertical="center"/>
    </xf>
    <xf numFmtId="0" fontId="3" fillId="10" borderId="1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Relationship Id="rId14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D:\SVN_Document\Program\trunk\Client\Prj_Sub_Culture\Android\ExcelData\Enums_01.xlsx" TargetMode="External"/><Relationship Id="rId1" Type="http://schemas.openxmlformats.org/officeDocument/2006/relationships/externalLinkPath" Target="Enums_0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@tribe"/>
      <sheetName val="@stage"/>
      <sheetName val="@position"/>
      <sheetName val="@role"/>
      <sheetName val="@npc"/>
      <sheetName val="@target_rule"/>
      <sheetName val="@character_sort"/>
      <sheetName val="@second_target_rule"/>
      <sheetName val="@effect"/>
      <sheetName val="@stat"/>
      <sheetName val="@team_type"/>
      <sheetName val="@touch_body_type"/>
      <sheetName val="@touch_gesture_type"/>
      <sheetName val="@target_type"/>
      <sheetName val="@onetime_effect_type"/>
      <sheetName val="@duration_effect_type"/>
      <sheetName val="@game_type"/>
      <sheetName val="@persistence_type"/>
      <sheetName val="@projectile_type"/>
      <sheetName val="@inequality_type"/>
      <sheetName val="@skill_type"/>
      <sheetName val="@Limit"/>
      <sheetName val="@item_type_v2"/>
      <sheetName val="@goods_type"/>
      <sheetName val="@piece_type"/>
      <sheetName val="@eqipment_type"/>
      <sheetName val="@drop_type"/>
      <sheetName val="@repeat_type"/>
      <sheetName val="@charge_type"/>
      <sheetName val="@reward_type"/>
      <sheetName val="@effect_count_type"/>
      <sheetName val="@love_level_type"/>
      <sheetName val="@attribute_type"/>
    </sheetNames>
    <sheetDataSet>
      <sheetData sheetId="0">
        <row r="1">
          <cell r="A1" t="str">
            <v>TRIBE_TYPE</v>
          </cell>
        </row>
        <row r="3">
          <cell r="A3" t="str">
            <v>type</v>
          </cell>
          <cell r="B3" t="str">
            <v>value</v>
          </cell>
          <cell r="C3" t="str">
            <v>comment</v>
          </cell>
        </row>
        <row r="4">
          <cell r="A4" t="str">
            <v>NONE</v>
          </cell>
          <cell r="B4">
            <v>0</v>
          </cell>
          <cell r="C4" t="str">
            <v>NONE</v>
          </cell>
        </row>
        <row r="5">
          <cell r="A5" t="str">
            <v>HUMAN</v>
          </cell>
          <cell r="B5">
            <v>1</v>
          </cell>
          <cell r="C5" t="str">
            <v>1 인간종족</v>
          </cell>
        </row>
        <row r="6">
          <cell r="A6" t="str">
            <v>ELF</v>
          </cell>
          <cell r="B6">
            <v>2</v>
          </cell>
          <cell r="C6" t="str">
            <v>2 엘프족</v>
          </cell>
        </row>
        <row r="7">
          <cell r="A7" t="str">
            <v>WEREBEAST</v>
          </cell>
          <cell r="B7">
            <v>3</v>
          </cell>
          <cell r="C7" t="str">
            <v>3 수인족</v>
          </cell>
        </row>
        <row r="8">
          <cell r="A8" t="str">
            <v>ANDROID</v>
          </cell>
          <cell r="B8">
            <v>4</v>
          </cell>
          <cell r="C8" t="str">
            <v>4 안드로이드</v>
          </cell>
        </row>
        <row r="9">
          <cell r="A9" t="str">
            <v>DEVIL</v>
          </cell>
          <cell r="B9">
            <v>5</v>
          </cell>
          <cell r="C9" t="str">
            <v>5 악마</v>
          </cell>
        </row>
        <row r="10">
          <cell r="A10" t="str">
            <v>ANGEL</v>
          </cell>
          <cell r="B10">
            <v>6</v>
          </cell>
          <cell r="C10" t="str">
            <v>6 천사</v>
          </cell>
        </row>
      </sheetData>
      <sheetData sheetId="1"/>
      <sheetData sheetId="2">
        <row r="1">
          <cell r="A1" t="str">
            <v>POSITION_TYPE</v>
          </cell>
        </row>
        <row r="3">
          <cell r="A3" t="str">
            <v>type</v>
          </cell>
          <cell r="B3" t="str">
            <v>value</v>
          </cell>
          <cell r="C3" t="str">
            <v>comment</v>
          </cell>
        </row>
        <row r="4">
          <cell r="A4" t="str">
            <v>NONE</v>
          </cell>
          <cell r="B4">
            <v>0</v>
          </cell>
          <cell r="C4" t="str">
            <v>NONE</v>
          </cell>
        </row>
        <row r="5">
          <cell r="A5" t="str">
            <v>FRONT</v>
          </cell>
          <cell r="B5">
            <v>1</v>
          </cell>
          <cell r="C5" t="str">
            <v>1 전열 배치</v>
          </cell>
        </row>
        <row r="6">
          <cell r="A6" t="str">
            <v>MIDDLE</v>
          </cell>
          <cell r="B6">
            <v>2</v>
          </cell>
          <cell r="C6" t="str">
            <v>2 중열 배치</v>
          </cell>
        </row>
        <row r="7">
          <cell r="A7" t="str">
            <v>BACK</v>
          </cell>
          <cell r="B7">
            <v>3</v>
          </cell>
          <cell r="C7" t="str">
            <v>3 후열 배치</v>
          </cell>
        </row>
      </sheetData>
      <sheetData sheetId="3">
        <row r="1">
          <cell r="A1" t="str">
            <v>ROLE_TYPE</v>
          </cell>
        </row>
        <row r="3">
          <cell r="A3" t="str">
            <v>type</v>
          </cell>
          <cell r="B3" t="str">
            <v>value</v>
          </cell>
          <cell r="C3" t="str">
            <v>comment</v>
          </cell>
        </row>
        <row r="4">
          <cell r="A4" t="str">
            <v>NONE</v>
          </cell>
          <cell r="B4">
            <v>0</v>
          </cell>
          <cell r="C4" t="str">
            <v>NONE</v>
          </cell>
        </row>
        <row r="5">
          <cell r="A5" t="str">
            <v>TANKER</v>
          </cell>
          <cell r="B5">
            <v>1</v>
          </cell>
          <cell r="C5" t="str">
            <v>1 탱커</v>
          </cell>
        </row>
        <row r="6">
          <cell r="A6" t="str">
            <v>DEARLER</v>
          </cell>
          <cell r="B6">
            <v>2</v>
          </cell>
          <cell r="C6" t="str">
            <v>2 딜러</v>
          </cell>
        </row>
        <row r="7">
          <cell r="A7" t="str">
            <v>SUPPORTER</v>
          </cell>
          <cell r="B7">
            <v>3</v>
          </cell>
          <cell r="C7" t="str">
            <v>3 서포터</v>
          </cell>
        </row>
        <row r="8">
          <cell r="A8" t="str">
            <v>HEALER</v>
          </cell>
          <cell r="B8">
            <v>4</v>
          </cell>
          <cell r="C8" t="str">
            <v>4 힐러</v>
          </cell>
        </row>
      </sheetData>
      <sheetData sheetId="4">
        <row r="1">
          <cell r="A1" t="str">
            <v>NPC_TYPE</v>
          </cell>
        </row>
        <row r="3">
          <cell r="A3" t="str">
            <v>type</v>
          </cell>
          <cell r="B3" t="str">
            <v>value</v>
          </cell>
          <cell r="C3" t="str">
            <v>comment</v>
          </cell>
        </row>
        <row r="4">
          <cell r="A4" t="str">
            <v>NONE</v>
          </cell>
          <cell r="B4">
            <v>0</v>
          </cell>
          <cell r="C4" t="str">
            <v>NONE</v>
          </cell>
        </row>
        <row r="5">
          <cell r="A5" t="str">
            <v>NPC</v>
          </cell>
          <cell r="B5">
            <v>1</v>
          </cell>
          <cell r="C5" t="str">
            <v>1 우호 NPC</v>
          </cell>
        </row>
        <row r="6">
          <cell r="A6" t="str">
            <v>NORMAL</v>
          </cell>
          <cell r="B6">
            <v>2</v>
          </cell>
          <cell r="C6" t="str">
            <v>2 일반 몬스터</v>
          </cell>
        </row>
        <row r="7">
          <cell r="A7" t="str">
            <v>ELITE</v>
          </cell>
          <cell r="B7">
            <v>3</v>
          </cell>
          <cell r="C7" t="str">
            <v>3 엘리트 몬스터</v>
          </cell>
        </row>
        <row r="8">
          <cell r="A8" t="str">
            <v>BOSS</v>
          </cell>
          <cell r="B8">
            <v>4</v>
          </cell>
          <cell r="C8" t="str">
            <v>4 보스 몬스터</v>
          </cell>
        </row>
      </sheetData>
      <sheetData sheetId="5">
        <row r="1">
          <cell r="A1" t="str">
            <v>TARGET_RULE_TYPE</v>
          </cell>
        </row>
      </sheetData>
      <sheetData sheetId="6"/>
      <sheetData sheetId="7">
        <row r="1">
          <cell r="A1" t="str">
            <v>SECOND_TARGET_RULE_TYPE</v>
          </cell>
        </row>
      </sheetData>
      <sheetData sheetId="8">
        <row r="1">
          <cell r="A1" t="str">
            <v>EFFECT_TYPE</v>
          </cell>
        </row>
      </sheetData>
      <sheetData sheetId="9">
        <row r="1">
          <cell r="A1" t="str">
            <v>STAT_MULTIPLE_TYPE</v>
          </cell>
        </row>
      </sheetData>
      <sheetData sheetId="10"/>
      <sheetData sheetId="11">
        <row r="4">
          <cell r="A4" t="str">
            <v>NONE</v>
          </cell>
        </row>
      </sheetData>
      <sheetData sheetId="12">
        <row r="4">
          <cell r="A4" t="str">
            <v>NONE</v>
          </cell>
        </row>
      </sheetData>
      <sheetData sheetId="13">
        <row r="1">
          <cell r="A1" t="str">
            <v>TARGET_TYPE</v>
          </cell>
        </row>
      </sheetData>
      <sheetData sheetId="14">
        <row r="1">
          <cell r="A1" t="str">
            <v>ONETIME_EFFECT_TYPE</v>
          </cell>
        </row>
      </sheetData>
      <sheetData sheetId="15">
        <row r="1">
          <cell r="A1" t="str">
            <v>DURATION_EFFECT_TYPE</v>
          </cell>
        </row>
      </sheetData>
      <sheetData sheetId="16"/>
      <sheetData sheetId="17">
        <row r="1">
          <cell r="A1" t="str">
            <v>PERSISTENCE_TYPE</v>
          </cell>
        </row>
      </sheetData>
      <sheetData sheetId="18"/>
      <sheetData sheetId="19"/>
      <sheetData sheetId="20">
        <row r="1">
          <cell r="A1" t="str">
            <v>SKILL_TYPE</v>
          </cell>
        </row>
      </sheetData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>
        <row r="1">
          <cell r="A1" t="str">
            <v>EFFECT_COUNT_TYPE</v>
          </cell>
        </row>
      </sheetData>
      <sheetData sheetId="31">
        <row r="4">
          <cell r="A4" t="str">
            <v>NONE</v>
          </cell>
        </row>
      </sheetData>
      <sheetData sheetId="32">
        <row r="1">
          <cell r="A1" t="str">
            <v>ATTRIBUTE_TYPE</v>
          </cell>
        </row>
        <row r="3">
          <cell r="A3" t="str">
            <v>type</v>
          </cell>
          <cell r="B3" t="str">
            <v>value</v>
          </cell>
          <cell r="C3" t="str">
            <v>comment</v>
          </cell>
        </row>
        <row r="4">
          <cell r="A4" t="str">
            <v>NONE</v>
          </cell>
          <cell r="B4">
            <v>0</v>
          </cell>
          <cell r="C4" t="str">
            <v>NONE</v>
          </cell>
        </row>
        <row r="5">
          <cell r="A5" t="str">
            <v>ELECTRICITY</v>
          </cell>
          <cell r="B5">
            <v>1</v>
          </cell>
          <cell r="C5" t="str">
            <v>전기</v>
          </cell>
        </row>
        <row r="6">
          <cell r="A6" t="str">
            <v>VEGETARIUM</v>
          </cell>
          <cell r="B6">
            <v>2</v>
          </cell>
          <cell r="C6" t="str">
            <v>베리타리움</v>
          </cell>
        </row>
        <row r="7">
          <cell r="A7" t="str">
            <v>CHARM</v>
          </cell>
          <cell r="B7">
            <v>3</v>
          </cell>
          <cell r="C7" t="str">
            <v>요력</v>
          </cell>
        </row>
        <row r="8">
          <cell r="A8" t="str">
            <v>MANA</v>
          </cell>
          <cell r="B8">
            <v>4</v>
          </cell>
          <cell r="C8" t="str">
            <v>마력</v>
          </cell>
        </row>
      </sheetData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>
  <person displayName="예림 김" id="{99C3A3CE-39E9-4C54-82A7-CCE82ABA6C36}" userId="e5ea80ba949d36f3" providerId="Windows Live"/>
</personList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E2" dT="2023-12-19T02:22:00.75" personId="{99C3A3CE-39E9-4C54-82A7-CCE82ABA6C36}" id="{CB45DB7A-9AF2-466B-B2A5-9B249AA35C04}">
    <text>role_icon_data 시트 참조</text>
  </threadedComment>
  <threadedComment ref="L2" dT="2024-02-06T05:07:34.38" personId="{99C3A3CE-39E9-4C54-82A7-CCE82ABA6C36}" id="{15FA70F9-1022-46DA-A3AA-B5528ADE25BA}">
    <text>생년월일 미정인 경우 0 으로 설정한다.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W2" dT="2024-02-02T05:50:03.72" personId="{99C3A3CE-39E9-4C54-82A7-CCE82ABA6C36}" id="{CC159883-DA20-4026-854B-1C5B0E1D2B86}">
    <text>상태이상 저항 값</text>
  </threadedComment>
</ThreadedComments>
</file>

<file path=xl/worksheets/_rels/sheet4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CA676B-ADC0-4DC0-BBCE-DB25FD7926D5}">
  <dimension ref="A1:B23"/>
  <sheetViews>
    <sheetView workbookViewId="0">
      <selection activeCell="G38" sqref="G38"/>
    </sheetView>
  </sheetViews>
  <sheetFormatPr defaultRowHeight="16.5" x14ac:dyDescent="0.3"/>
  <sheetData>
    <row r="1" spans="1:2" x14ac:dyDescent="0.3">
      <c r="A1" t="s">
        <v>15</v>
      </c>
    </row>
    <row r="3" spans="1:2" x14ac:dyDescent="0.3">
      <c r="A3" s="6" t="s">
        <v>16</v>
      </c>
    </row>
    <row r="4" spans="1:2" x14ac:dyDescent="0.3">
      <c r="A4" s="7" t="s">
        <v>0</v>
      </c>
    </row>
    <row r="5" spans="1:2" x14ac:dyDescent="0.3">
      <c r="A5" s="7" t="s">
        <v>17</v>
      </c>
    </row>
    <row r="6" spans="1:2" x14ac:dyDescent="0.3">
      <c r="A6" s="7" t="s">
        <v>7</v>
      </c>
    </row>
    <row r="7" spans="1:2" x14ac:dyDescent="0.3">
      <c r="A7" s="7" t="s">
        <v>18</v>
      </c>
    </row>
    <row r="8" spans="1:2" x14ac:dyDescent="0.3">
      <c r="A8" s="7" t="s">
        <v>19</v>
      </c>
      <c r="B8" t="s">
        <v>20</v>
      </c>
    </row>
    <row r="10" spans="1:2" x14ac:dyDescent="0.3">
      <c r="A10" s="6" t="s">
        <v>21</v>
      </c>
    </row>
    <row r="11" spans="1:2" x14ac:dyDescent="0.3">
      <c r="A11" s="7" t="s">
        <v>22</v>
      </c>
    </row>
    <row r="12" spans="1:2" x14ac:dyDescent="0.3">
      <c r="A12" s="7" t="s">
        <v>23</v>
      </c>
    </row>
    <row r="13" spans="1:2" x14ac:dyDescent="0.3">
      <c r="A13" s="7" t="s">
        <v>24</v>
      </c>
    </row>
    <row r="14" spans="1:2" x14ac:dyDescent="0.3">
      <c r="A14" s="7" t="s">
        <v>25</v>
      </c>
    </row>
    <row r="15" spans="1:2" x14ac:dyDescent="0.3">
      <c r="A15" s="7" t="s">
        <v>26</v>
      </c>
      <c r="B15" t="s">
        <v>27</v>
      </c>
    </row>
    <row r="19" spans="1:1" x14ac:dyDescent="0.3">
      <c r="A19" t="s">
        <v>28</v>
      </c>
    </row>
    <row r="21" spans="1:1" x14ac:dyDescent="0.3">
      <c r="A21" t="s">
        <v>29</v>
      </c>
    </row>
    <row r="23" spans="1:1" x14ac:dyDescent="0.3">
      <c r="A23" t="s">
        <v>30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3C7321-ADBB-4F25-B4FE-109270DC0565}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E5FBD5-DEC5-4BB7-BF75-CE8046386F75}">
  <dimension ref="A1:S9"/>
  <sheetViews>
    <sheetView workbookViewId="0">
      <selection activeCell="C7" sqref="A7:C7"/>
    </sheetView>
  </sheetViews>
  <sheetFormatPr defaultRowHeight="16.5" x14ac:dyDescent="0.3"/>
  <cols>
    <col min="1" max="1" width="11.875" bestFit="1" customWidth="1"/>
    <col min="2" max="2" width="12.25" customWidth="1"/>
    <col min="3" max="3" width="11" bestFit="1" customWidth="1"/>
    <col min="7" max="7" width="11.375" bestFit="1" customWidth="1"/>
    <col min="9" max="9" width="10.125" bestFit="1" customWidth="1"/>
    <col min="11" max="11" width="13.75" bestFit="1" customWidth="1"/>
    <col min="13" max="13" width="12.125" bestFit="1" customWidth="1"/>
    <col min="15" max="15" width="10.125" bestFit="1" customWidth="1"/>
    <col min="19" max="19" width="11" bestFit="1" customWidth="1"/>
  </cols>
  <sheetData>
    <row r="1" spans="1:19" x14ac:dyDescent="0.3">
      <c r="A1" t="str">
        <f>'[1]@tribe'!$A$1</f>
        <v>TRIBE_TYPE</v>
      </c>
      <c r="E1" t="str">
        <f>'[1]@position'!$A$1</f>
        <v>POSITION_TYPE</v>
      </c>
      <c r="I1" t="str">
        <f>'[1]@npc'!$A$1</f>
        <v>NPC_TYPE</v>
      </c>
      <c r="M1" t="str">
        <f>'[1]@role'!$A$1</f>
        <v>ROLE_TYPE</v>
      </c>
      <c r="Q1" t="str">
        <f>'[1]@attribute_type'!$A$1</f>
        <v>ATTRIBUTE_TYPE</v>
      </c>
    </row>
    <row r="2" spans="1:19" x14ac:dyDescent="0.3">
      <c r="A2" s="5" t="str">
        <f>'[1]@tribe'!$A3</f>
        <v>type</v>
      </c>
      <c r="B2" s="5" t="str">
        <f>'[1]@tribe'!$B3</f>
        <v>value</v>
      </c>
      <c r="C2" s="1" t="str">
        <f>'[1]@tribe'!$C3</f>
        <v>comment</v>
      </c>
      <c r="E2" s="5" t="str">
        <f>'[1]@position'!$A3</f>
        <v>type</v>
      </c>
      <c r="F2" s="5" t="str">
        <f>'[1]@position'!$B3</f>
        <v>value</v>
      </c>
      <c r="G2" s="1" t="str">
        <f>'[1]@position'!$C3</f>
        <v>comment</v>
      </c>
      <c r="I2" s="5" t="str">
        <f>'[1]@npc'!$A3</f>
        <v>type</v>
      </c>
      <c r="J2" s="5" t="str">
        <f>'[1]@npc'!$B3</f>
        <v>value</v>
      </c>
      <c r="K2" s="1" t="str">
        <f>'[1]@npc'!$C3</f>
        <v>comment</v>
      </c>
      <c r="M2" s="5" t="str">
        <f>'[1]@role'!$A3</f>
        <v>type</v>
      </c>
      <c r="N2" s="5" t="str">
        <f>'[1]@role'!$B3</f>
        <v>value</v>
      </c>
      <c r="O2" s="1" t="str">
        <f>'[1]@role'!$C3</f>
        <v>comment</v>
      </c>
      <c r="Q2" s="5" t="str">
        <f>'[1]@attribute_type'!$A3</f>
        <v>type</v>
      </c>
      <c r="R2" s="5" t="str">
        <f>'[1]@attribute_type'!$B3</f>
        <v>value</v>
      </c>
      <c r="S2" s="1" t="str">
        <f>'[1]@attribute_type'!$C3</f>
        <v>comment</v>
      </c>
    </row>
    <row r="3" spans="1:19" x14ac:dyDescent="0.3">
      <c r="A3" s="4" t="str">
        <f>'[1]@tribe'!$A4</f>
        <v>NONE</v>
      </c>
      <c r="B3" s="4">
        <f>'[1]@tribe'!$B4</f>
        <v>0</v>
      </c>
      <c r="C3" s="4" t="str">
        <f>'[1]@tribe'!$C4</f>
        <v>NONE</v>
      </c>
      <c r="E3" s="4" t="str">
        <f>'[1]@position'!$A4</f>
        <v>NONE</v>
      </c>
      <c r="F3" s="4">
        <f>'[1]@position'!$B4</f>
        <v>0</v>
      </c>
      <c r="G3" s="4" t="str">
        <f>'[1]@position'!$C4</f>
        <v>NONE</v>
      </c>
      <c r="I3" s="4" t="str">
        <f>'[1]@npc'!$A4</f>
        <v>NONE</v>
      </c>
      <c r="J3" s="4">
        <f>'[1]@npc'!$B4</f>
        <v>0</v>
      </c>
      <c r="K3" s="4" t="str">
        <f>'[1]@npc'!$C4</f>
        <v>NONE</v>
      </c>
      <c r="M3" s="4" t="str">
        <f>'[1]@role'!$A4</f>
        <v>NONE</v>
      </c>
      <c r="N3" s="4">
        <f>'[1]@role'!$B4</f>
        <v>0</v>
      </c>
      <c r="O3" s="4" t="str">
        <f>'[1]@role'!$C4</f>
        <v>NONE</v>
      </c>
      <c r="Q3" s="4" t="str">
        <f>'[1]@attribute_type'!$A4</f>
        <v>NONE</v>
      </c>
      <c r="R3" s="4">
        <f>'[1]@attribute_type'!$B4</f>
        <v>0</v>
      </c>
      <c r="S3" s="4" t="str">
        <f>'[1]@attribute_type'!$C4</f>
        <v>NONE</v>
      </c>
    </row>
    <row r="4" spans="1:19" x14ac:dyDescent="0.3">
      <c r="A4" s="4" t="str">
        <f>'[1]@tribe'!$A5</f>
        <v>HUMAN</v>
      </c>
      <c r="B4" s="4">
        <f>'[1]@tribe'!$B5</f>
        <v>1</v>
      </c>
      <c r="C4" s="4" t="str">
        <f>'[1]@tribe'!$C5</f>
        <v>1 인간종족</v>
      </c>
      <c r="E4" s="4" t="str">
        <f>'[1]@position'!$A5</f>
        <v>FRONT</v>
      </c>
      <c r="F4" s="4">
        <f>'[1]@position'!$B5</f>
        <v>1</v>
      </c>
      <c r="G4" s="4" t="str">
        <f>'[1]@position'!$C5</f>
        <v>1 전열 배치</v>
      </c>
      <c r="I4" s="4" t="str">
        <f>'[1]@npc'!$A5</f>
        <v>NPC</v>
      </c>
      <c r="J4" s="4">
        <f>'[1]@npc'!$B5</f>
        <v>1</v>
      </c>
      <c r="K4" s="4" t="str">
        <f>'[1]@npc'!$C5</f>
        <v>1 우호 NPC</v>
      </c>
      <c r="M4" s="4" t="str">
        <f>'[1]@role'!$A5</f>
        <v>TANKER</v>
      </c>
      <c r="N4" s="4">
        <f>'[1]@role'!$B5</f>
        <v>1</v>
      </c>
      <c r="O4" s="4" t="str">
        <f>'[1]@role'!$C5</f>
        <v>1 탱커</v>
      </c>
      <c r="Q4" s="4" t="str">
        <f>'[1]@attribute_type'!$A5</f>
        <v>ELECTRICITY</v>
      </c>
      <c r="R4" s="4">
        <f>'[1]@attribute_type'!$B5</f>
        <v>1</v>
      </c>
      <c r="S4" s="4" t="str">
        <f>'[1]@attribute_type'!$C5</f>
        <v>전기</v>
      </c>
    </row>
    <row r="5" spans="1:19" x14ac:dyDescent="0.3">
      <c r="A5" s="4" t="str">
        <f>'[1]@tribe'!$A6</f>
        <v>ELF</v>
      </c>
      <c r="B5" s="4">
        <f>'[1]@tribe'!$B6</f>
        <v>2</v>
      </c>
      <c r="C5" s="4" t="str">
        <f>'[1]@tribe'!$C6</f>
        <v>2 엘프족</v>
      </c>
      <c r="E5" s="4" t="str">
        <f>'[1]@position'!$A6</f>
        <v>MIDDLE</v>
      </c>
      <c r="F5" s="4">
        <f>'[1]@position'!$B6</f>
        <v>2</v>
      </c>
      <c r="G5" s="4" t="str">
        <f>'[1]@position'!$C6</f>
        <v>2 중열 배치</v>
      </c>
      <c r="I5" s="4" t="str">
        <f>'[1]@npc'!$A6</f>
        <v>NORMAL</v>
      </c>
      <c r="J5" s="4">
        <f>'[1]@npc'!$B6</f>
        <v>2</v>
      </c>
      <c r="K5" s="4" t="str">
        <f>'[1]@npc'!$C6</f>
        <v>2 일반 몬스터</v>
      </c>
      <c r="M5" s="4" t="str">
        <f>'[1]@role'!$A6</f>
        <v>DEARLER</v>
      </c>
      <c r="N5" s="4">
        <f>'[1]@role'!$B6</f>
        <v>2</v>
      </c>
      <c r="O5" s="4" t="str">
        <f>'[1]@role'!$C6</f>
        <v>2 딜러</v>
      </c>
      <c r="Q5" s="4" t="str">
        <f>'[1]@attribute_type'!$A6</f>
        <v>VEGETARIUM</v>
      </c>
      <c r="R5" s="4">
        <f>'[1]@attribute_type'!$B6</f>
        <v>2</v>
      </c>
      <c r="S5" s="4" t="str">
        <f>'[1]@attribute_type'!$C6</f>
        <v>베리타리움</v>
      </c>
    </row>
    <row r="6" spans="1:19" x14ac:dyDescent="0.3">
      <c r="A6" s="4" t="str">
        <f>'[1]@tribe'!$A7</f>
        <v>WEREBEAST</v>
      </c>
      <c r="B6" s="4">
        <f>'[1]@tribe'!$B7</f>
        <v>3</v>
      </c>
      <c r="C6" s="4" t="str">
        <f>'[1]@tribe'!$C7</f>
        <v>3 수인족</v>
      </c>
      <c r="E6" s="4" t="str">
        <f>'[1]@position'!$A7</f>
        <v>BACK</v>
      </c>
      <c r="F6" s="4">
        <f>'[1]@position'!$B7</f>
        <v>3</v>
      </c>
      <c r="G6" s="4" t="str">
        <f>'[1]@position'!$C7</f>
        <v>3 후열 배치</v>
      </c>
      <c r="I6" s="4" t="str">
        <f>'[1]@npc'!$A7</f>
        <v>ELITE</v>
      </c>
      <c r="J6" s="4">
        <f>'[1]@npc'!$B7</f>
        <v>3</v>
      </c>
      <c r="K6" s="4" t="str">
        <f>'[1]@npc'!$C7</f>
        <v>3 엘리트 몬스터</v>
      </c>
      <c r="M6" s="4" t="str">
        <f>'[1]@role'!$A7</f>
        <v>SUPPORTER</v>
      </c>
      <c r="N6" s="4">
        <f>'[1]@role'!$B7</f>
        <v>3</v>
      </c>
      <c r="O6" s="4" t="str">
        <f>'[1]@role'!$C7</f>
        <v>3 서포터</v>
      </c>
      <c r="Q6" s="4" t="str">
        <f>'[1]@attribute_type'!$A7</f>
        <v>CHARM</v>
      </c>
      <c r="R6" s="4">
        <f>'[1]@attribute_type'!$B7</f>
        <v>3</v>
      </c>
      <c r="S6" s="4" t="str">
        <f>'[1]@attribute_type'!$C7</f>
        <v>요력</v>
      </c>
    </row>
    <row r="7" spans="1:19" x14ac:dyDescent="0.3">
      <c r="A7" s="4" t="str">
        <f>'[1]@tribe'!$A8</f>
        <v>ANDROID</v>
      </c>
      <c r="B7" s="4">
        <f>'[1]@tribe'!$B8</f>
        <v>4</v>
      </c>
      <c r="C7" s="4" t="str">
        <f>'[1]@tribe'!$C8</f>
        <v>4 안드로이드</v>
      </c>
      <c r="I7" s="4" t="str">
        <f>'[1]@npc'!$A8</f>
        <v>BOSS</v>
      </c>
      <c r="J7" s="4">
        <f>'[1]@npc'!$B8</f>
        <v>4</v>
      </c>
      <c r="K7" s="4" t="str">
        <f>'[1]@npc'!$C8</f>
        <v>4 보스 몬스터</v>
      </c>
      <c r="M7" s="4" t="str">
        <f>'[1]@role'!$A8</f>
        <v>HEALER</v>
      </c>
      <c r="N7" s="4">
        <f>'[1]@role'!$B8</f>
        <v>4</v>
      </c>
      <c r="O7" s="4" t="str">
        <f>'[1]@role'!$C8</f>
        <v>4 힐러</v>
      </c>
      <c r="Q7" s="4" t="str">
        <f>'[1]@attribute_type'!$A8</f>
        <v>MANA</v>
      </c>
      <c r="R7" s="4">
        <f>'[1]@attribute_type'!$B8</f>
        <v>4</v>
      </c>
      <c r="S7" s="4" t="str">
        <f>'[1]@attribute_type'!$C8</f>
        <v>마력</v>
      </c>
    </row>
    <row r="8" spans="1:19" x14ac:dyDescent="0.3">
      <c r="A8" s="4" t="str">
        <f>'[1]@tribe'!$A9</f>
        <v>DEVIL</v>
      </c>
      <c r="B8" s="4">
        <f>'[1]@tribe'!$B9</f>
        <v>5</v>
      </c>
      <c r="C8" s="4" t="str">
        <f>'[1]@tribe'!$C9</f>
        <v>5 악마</v>
      </c>
    </row>
    <row r="9" spans="1:19" x14ac:dyDescent="0.3">
      <c r="A9" s="4" t="str">
        <f>'[1]@tribe'!$A10</f>
        <v>ANGEL</v>
      </c>
      <c r="B9" s="4">
        <f>'[1]@tribe'!$B10</f>
        <v>6</v>
      </c>
      <c r="C9" s="4" t="str">
        <f>'[1]@tribe'!$C10</f>
        <v>6 천사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7A7D18-FD96-442C-9001-001AEB5CD872}">
  <dimension ref="A1:X17"/>
  <sheetViews>
    <sheetView tabSelected="1" workbookViewId="0">
      <pane xSplit="10" ySplit="4" topLeftCell="R5" activePane="bottomRight" state="frozen"/>
      <selection pane="topRight" activeCell="J1" sqref="J1"/>
      <selection pane="bottomLeft" activeCell="A5" sqref="A5"/>
      <selection pane="bottomRight" activeCell="R10" sqref="R10"/>
    </sheetView>
  </sheetViews>
  <sheetFormatPr defaultRowHeight="16.5" x14ac:dyDescent="0.3"/>
  <cols>
    <col min="1" max="1" width="21.375" bestFit="1" customWidth="1"/>
    <col min="2" max="2" width="20.5" bestFit="1" customWidth="1"/>
    <col min="3" max="3" width="15.5" customWidth="1"/>
    <col min="4" max="4" width="10.25" bestFit="1" customWidth="1"/>
    <col min="5" max="5" width="9.75" customWidth="1"/>
    <col min="6" max="6" width="12.625" bestFit="1" customWidth="1"/>
    <col min="7" max="7" width="10.375" customWidth="1"/>
    <col min="8" max="8" width="19.625" customWidth="1"/>
    <col min="9" max="9" width="4.5" customWidth="1"/>
    <col min="10" max="10" width="15.375" bestFit="1" customWidth="1"/>
    <col min="11" max="12" width="16.875" bestFit="1" customWidth="1"/>
    <col min="13" max="13" width="14.875" bestFit="1" customWidth="1"/>
    <col min="14" max="14" width="16.875" bestFit="1" customWidth="1"/>
    <col min="15" max="15" width="16.75" bestFit="1" customWidth="1"/>
    <col min="16" max="16" width="53.875" bestFit="1" customWidth="1"/>
    <col min="17" max="17" width="58" bestFit="1" customWidth="1"/>
    <col min="18" max="18" width="15.75" bestFit="1" customWidth="1"/>
    <col min="19" max="19" width="16.75" bestFit="1" customWidth="1"/>
    <col min="20" max="20" width="51.375" bestFit="1" customWidth="1"/>
    <col min="21" max="21" width="16.75" bestFit="1" customWidth="1"/>
    <col min="22" max="22" width="19.25" bestFit="1" customWidth="1"/>
    <col min="24" max="24" width="16.75" bestFit="1" customWidth="1"/>
  </cols>
  <sheetData>
    <row r="1" spans="1:24" x14ac:dyDescent="0.3">
      <c r="A1" t="s">
        <v>56</v>
      </c>
      <c r="L1" s="9"/>
    </row>
    <row r="2" spans="1:24" x14ac:dyDescent="0.3">
      <c r="A2" s="1" t="s">
        <v>2</v>
      </c>
      <c r="B2" s="1" t="s">
        <v>3</v>
      </c>
      <c r="C2" s="15" t="s">
        <v>3</v>
      </c>
      <c r="D2" s="1" t="s">
        <v>70</v>
      </c>
      <c r="E2" s="1" t="s">
        <v>71</v>
      </c>
      <c r="F2" s="1" t="s">
        <v>92</v>
      </c>
      <c r="G2" s="1" t="s">
        <v>188</v>
      </c>
      <c r="H2" s="1" t="s">
        <v>189</v>
      </c>
      <c r="I2" s="1" t="s">
        <v>166</v>
      </c>
      <c r="J2" s="1" t="s">
        <v>161</v>
      </c>
      <c r="K2" s="1" t="s">
        <v>72</v>
      </c>
      <c r="L2" s="1" t="s">
        <v>73</v>
      </c>
      <c r="M2" s="1" t="s">
        <v>74</v>
      </c>
      <c r="N2" s="1" t="s">
        <v>75</v>
      </c>
      <c r="O2" s="1" t="s">
        <v>4</v>
      </c>
      <c r="P2" s="1" t="s">
        <v>119</v>
      </c>
      <c r="Q2" s="1" t="s">
        <v>118</v>
      </c>
      <c r="R2" s="1" t="s">
        <v>120</v>
      </c>
      <c r="S2" s="1" t="s">
        <v>121</v>
      </c>
      <c r="T2" s="1" t="s">
        <v>5</v>
      </c>
      <c r="U2" s="1" t="s">
        <v>76</v>
      </c>
      <c r="V2" s="1" t="s">
        <v>6</v>
      </c>
      <c r="W2" s="1" t="s">
        <v>227</v>
      </c>
      <c r="X2" s="1" t="s">
        <v>235</v>
      </c>
    </row>
    <row r="3" spans="1:24" ht="19.5" customHeight="1" x14ac:dyDescent="0.3">
      <c r="A3" s="2" t="s">
        <v>143</v>
      </c>
      <c r="B3" s="2" t="s">
        <v>7</v>
      </c>
      <c r="C3" s="15" t="s">
        <v>7</v>
      </c>
      <c r="D3" s="2" t="s">
        <v>0</v>
      </c>
      <c r="E3" s="2" t="s">
        <v>91</v>
      </c>
      <c r="F3" s="2" t="s">
        <v>7</v>
      </c>
      <c r="G3" s="2" t="s">
        <v>8</v>
      </c>
      <c r="H3" s="2" t="s">
        <v>7</v>
      </c>
      <c r="I3" s="2" t="s">
        <v>168</v>
      </c>
      <c r="J3" s="2" t="s">
        <v>7</v>
      </c>
      <c r="K3" s="2" t="s">
        <v>0</v>
      </c>
      <c r="L3" s="2" t="s">
        <v>22</v>
      </c>
      <c r="M3" s="2" t="s">
        <v>0</v>
      </c>
      <c r="N3" s="2" t="s">
        <v>7</v>
      </c>
      <c r="O3" s="2" t="s">
        <v>0</v>
      </c>
      <c r="P3" s="2" t="s">
        <v>7</v>
      </c>
      <c r="Q3" s="2" t="s">
        <v>7</v>
      </c>
      <c r="R3" s="2" t="s">
        <v>0</v>
      </c>
      <c r="S3" s="2" t="s">
        <v>0</v>
      </c>
      <c r="T3" s="2" t="s">
        <v>7</v>
      </c>
      <c r="U3" s="2" t="s">
        <v>7</v>
      </c>
      <c r="V3" s="2" t="s">
        <v>7</v>
      </c>
      <c r="W3" s="2" t="s">
        <v>17</v>
      </c>
      <c r="X3" s="2" t="s">
        <v>18</v>
      </c>
    </row>
    <row r="4" spans="1:24" x14ac:dyDescent="0.3">
      <c r="A4" s="3" t="s">
        <v>1</v>
      </c>
      <c r="B4" s="3" t="s">
        <v>216</v>
      </c>
      <c r="C4" s="16" t="s">
        <v>217</v>
      </c>
      <c r="D4" s="3" t="s">
        <v>110</v>
      </c>
      <c r="E4" s="3" t="s">
        <v>90</v>
      </c>
      <c r="F4" s="3" t="s">
        <v>93</v>
      </c>
      <c r="G4" s="3" t="s">
        <v>54</v>
      </c>
      <c r="H4" s="3" t="s">
        <v>9</v>
      </c>
      <c r="I4" s="14" t="s">
        <v>167</v>
      </c>
      <c r="J4" s="3" t="s">
        <v>9</v>
      </c>
      <c r="K4" s="3" t="s">
        <v>87</v>
      </c>
      <c r="L4" s="3" t="s">
        <v>86</v>
      </c>
      <c r="M4" s="3" t="s">
        <v>88</v>
      </c>
      <c r="N4" s="3" t="s">
        <v>89</v>
      </c>
      <c r="O4" s="3" t="s">
        <v>10</v>
      </c>
      <c r="P4" s="3" t="s">
        <v>55</v>
      </c>
      <c r="Q4" s="3" t="s">
        <v>94</v>
      </c>
      <c r="R4" s="3" t="s">
        <v>186</v>
      </c>
      <c r="S4" s="3" t="s">
        <v>187</v>
      </c>
      <c r="T4" s="3" t="s">
        <v>12</v>
      </c>
      <c r="U4" s="3" t="s">
        <v>77</v>
      </c>
      <c r="V4" s="3" t="s">
        <v>13</v>
      </c>
      <c r="W4" s="3" t="s">
        <v>228</v>
      </c>
      <c r="X4" s="3" t="s">
        <v>236</v>
      </c>
    </row>
    <row r="5" spans="1:24" x14ac:dyDescent="0.3">
      <c r="A5" s="4">
        <v>100001</v>
      </c>
      <c r="B5" s="4" t="s">
        <v>203</v>
      </c>
      <c r="C5" s="11" t="s">
        <v>190</v>
      </c>
      <c r="D5" s="4">
        <v>1</v>
      </c>
      <c r="E5" s="4">
        <f>INDEX('!참조_ENUM'!$N$3:$N$7,MATCH(F5,'!참조_ENUM'!$O$3:$O$7,0))</f>
        <v>4</v>
      </c>
      <c r="F5" s="11" t="s">
        <v>105</v>
      </c>
      <c r="G5" s="4">
        <f>INDEX('!참조_ENUM'!$B$3:$B$9,MATCH(H5,'!참조_ENUM'!$C$3:$C$9,0))</f>
        <v>2</v>
      </c>
      <c r="H5" s="8" t="s">
        <v>106</v>
      </c>
      <c r="I5" s="4">
        <f>INDEX('!참조_ENUM'!$R$3:$R$7,MATCH(J5,'!참조_ENUM'!$S$3:$S$7,0))</f>
        <v>4</v>
      </c>
      <c r="J5" s="8" t="s">
        <v>163</v>
      </c>
      <c r="K5" s="4">
        <v>24</v>
      </c>
      <c r="L5" s="10" t="s">
        <v>78</v>
      </c>
      <c r="M5" s="4">
        <v>170</v>
      </c>
      <c r="N5" s="4" t="s">
        <v>79</v>
      </c>
      <c r="O5" s="4">
        <v>100001</v>
      </c>
      <c r="P5" s="4" t="s">
        <v>95</v>
      </c>
      <c r="Q5" s="4" t="s">
        <v>97</v>
      </c>
      <c r="R5" s="4">
        <v>1010101</v>
      </c>
      <c r="S5" s="4">
        <v>1010051</v>
      </c>
      <c r="T5" s="4" t="s">
        <v>100</v>
      </c>
      <c r="U5" s="4"/>
      <c r="V5" s="4" t="s">
        <v>14</v>
      </c>
      <c r="W5" s="4">
        <v>0.35</v>
      </c>
      <c r="X5" s="4" t="b">
        <v>1</v>
      </c>
    </row>
    <row r="6" spans="1:24" x14ac:dyDescent="0.3">
      <c r="A6" s="4">
        <v>100002</v>
      </c>
      <c r="B6" s="4" t="s">
        <v>204</v>
      </c>
      <c r="C6" s="11" t="s">
        <v>191</v>
      </c>
      <c r="D6" s="4">
        <v>1</v>
      </c>
      <c r="E6" s="4">
        <f>INDEX('!참조_ENUM'!$N$3:$N$7,MATCH(F6,'!참조_ENUM'!$O$3:$O$7,0))</f>
        <v>2</v>
      </c>
      <c r="F6" s="11" t="s">
        <v>103</v>
      </c>
      <c r="G6" s="4">
        <f>INDEX('!참조_ENUM'!$B$3:$B$9,MATCH(H6,'!참조_ENUM'!$C$3:$C$9,0))</f>
        <v>1</v>
      </c>
      <c r="H6" s="8" t="s">
        <v>139</v>
      </c>
      <c r="I6" s="4">
        <f>INDEX('!참조_ENUM'!$R$3:$R$7,MATCH(J6,'!참조_ENUM'!$S$3:$S$7,0))</f>
        <v>1</v>
      </c>
      <c r="J6" s="8" t="s">
        <v>162</v>
      </c>
      <c r="K6" s="4">
        <v>20</v>
      </c>
      <c r="L6" s="10" t="s">
        <v>80</v>
      </c>
      <c r="M6" s="4">
        <v>160</v>
      </c>
      <c r="N6" s="4" t="s">
        <v>81</v>
      </c>
      <c r="O6" s="4">
        <v>100002</v>
      </c>
      <c r="P6" s="4" t="s">
        <v>96</v>
      </c>
      <c r="Q6" s="4" t="s">
        <v>98</v>
      </c>
      <c r="R6" s="4">
        <v>1010201</v>
      </c>
      <c r="S6" s="4">
        <v>1010051</v>
      </c>
      <c r="T6" s="4" t="s">
        <v>101</v>
      </c>
      <c r="U6" s="4"/>
      <c r="V6" s="4" t="s">
        <v>14</v>
      </c>
      <c r="W6" s="4">
        <v>0.35</v>
      </c>
      <c r="X6" s="4" t="b">
        <v>1</v>
      </c>
    </row>
    <row r="7" spans="1:24" x14ac:dyDescent="0.3">
      <c r="A7" s="4">
        <v>100003</v>
      </c>
      <c r="B7" s="4" t="s">
        <v>205</v>
      </c>
      <c r="C7" s="11" t="s">
        <v>192</v>
      </c>
      <c r="D7" s="4">
        <v>1</v>
      </c>
      <c r="E7" s="4">
        <f>INDEX('!참조_ENUM'!$N$3:$N$7,MATCH(F7,'!참조_ENUM'!$O$3:$O$7,0))</f>
        <v>2</v>
      </c>
      <c r="F7" s="11" t="s">
        <v>103</v>
      </c>
      <c r="G7" s="4">
        <f>INDEX('!참조_ENUM'!$B$3:$B$9,MATCH(H7,'!참조_ENUM'!$C$3:$C$9,0))</f>
        <v>4</v>
      </c>
      <c r="H7" s="8" t="s">
        <v>237</v>
      </c>
      <c r="I7" s="4">
        <f>INDEX('!참조_ENUM'!$R$3:$R$7,MATCH(J7,'!참조_ENUM'!$S$3:$S$7,0))</f>
        <v>2</v>
      </c>
      <c r="J7" s="8" t="s">
        <v>164</v>
      </c>
      <c r="K7" s="4">
        <v>20</v>
      </c>
      <c r="L7" s="10" t="s">
        <v>80</v>
      </c>
      <c r="M7" s="4">
        <v>160</v>
      </c>
      <c r="N7" s="4" t="s">
        <v>81</v>
      </c>
      <c r="O7" s="4">
        <v>100003</v>
      </c>
      <c r="P7" s="4" t="s">
        <v>96</v>
      </c>
      <c r="Q7" s="4" t="s">
        <v>98</v>
      </c>
      <c r="R7" s="4">
        <v>1010301</v>
      </c>
      <c r="S7" s="4">
        <v>1010051</v>
      </c>
      <c r="T7" s="4" t="s">
        <v>218</v>
      </c>
      <c r="U7" s="4"/>
      <c r="V7" s="4" t="s">
        <v>14</v>
      </c>
      <c r="W7" s="4">
        <v>0.35</v>
      </c>
      <c r="X7" s="4" t="b">
        <v>1</v>
      </c>
    </row>
    <row r="8" spans="1:24" x14ac:dyDescent="0.3">
      <c r="A8" s="4">
        <v>100004</v>
      </c>
      <c r="B8" s="4" t="s">
        <v>206</v>
      </c>
      <c r="C8" s="11" t="s">
        <v>193</v>
      </c>
      <c r="D8" s="4">
        <v>1</v>
      </c>
      <c r="E8" s="4">
        <f>INDEX('!참조_ENUM'!$N$3:$N$7,MATCH(F8,'!참조_ENUM'!$O$3:$O$7,0))</f>
        <v>2</v>
      </c>
      <c r="F8" s="11" t="s">
        <v>103</v>
      </c>
      <c r="G8" s="4">
        <f>INDEX('!참조_ENUM'!$B$3:$B$9,MATCH(H8,'!참조_ENUM'!$C$3:$C$9,0))</f>
        <v>4</v>
      </c>
      <c r="H8" s="8" t="s">
        <v>237</v>
      </c>
      <c r="I8" s="4">
        <f>INDEX('!참조_ENUM'!$R$3:$R$7,MATCH(J8,'!참조_ENUM'!$S$3:$S$7,0))</f>
        <v>2</v>
      </c>
      <c r="J8" s="8" t="s">
        <v>164</v>
      </c>
      <c r="K8" s="4">
        <v>20</v>
      </c>
      <c r="L8" s="10" t="s">
        <v>80</v>
      </c>
      <c r="M8" s="4">
        <v>160</v>
      </c>
      <c r="N8" s="4" t="s">
        <v>81</v>
      </c>
      <c r="O8" s="4">
        <v>100004</v>
      </c>
      <c r="P8" s="4" t="s">
        <v>96</v>
      </c>
      <c r="Q8" s="4" t="s">
        <v>98</v>
      </c>
      <c r="R8" s="4">
        <v>1010401</v>
      </c>
      <c r="S8" s="4">
        <v>1010051</v>
      </c>
      <c r="T8" s="4" t="s">
        <v>219</v>
      </c>
      <c r="U8" s="4"/>
      <c r="V8" s="4" t="s">
        <v>14</v>
      </c>
      <c r="W8" s="4">
        <v>0.35</v>
      </c>
      <c r="X8" s="4" t="b">
        <v>1</v>
      </c>
    </row>
    <row r="9" spans="1:24" x14ac:dyDescent="0.3">
      <c r="A9" s="4">
        <v>100005</v>
      </c>
      <c r="B9" s="4" t="s">
        <v>207</v>
      </c>
      <c r="C9" s="11" t="s">
        <v>194</v>
      </c>
      <c r="D9" s="4">
        <v>1</v>
      </c>
      <c r="E9" s="4">
        <f>INDEX('!참조_ENUM'!$N$3:$N$7,MATCH(F9,'!참조_ENUM'!$O$3:$O$7,0))</f>
        <v>1</v>
      </c>
      <c r="F9" s="11" t="s">
        <v>102</v>
      </c>
      <c r="G9" s="4">
        <f>INDEX('!참조_ENUM'!$B$3:$B$9,MATCH(H9,'!참조_ENUM'!$C$3:$C$9,0))</f>
        <v>6</v>
      </c>
      <c r="H9" s="8" t="s">
        <v>140</v>
      </c>
      <c r="I9" s="4">
        <f>INDEX('!참조_ENUM'!$R$3:$R$7,MATCH(J9,'!참조_ENUM'!$S$3:$S$7,0))</f>
        <v>2</v>
      </c>
      <c r="J9" s="8" t="s">
        <v>164</v>
      </c>
      <c r="K9" s="4">
        <v>16</v>
      </c>
      <c r="L9" s="10" t="s">
        <v>82</v>
      </c>
      <c r="M9" s="4">
        <v>156</v>
      </c>
      <c r="N9" s="4" t="s">
        <v>83</v>
      </c>
      <c r="O9" s="4">
        <v>100005</v>
      </c>
      <c r="P9" s="4" t="s">
        <v>147</v>
      </c>
      <c r="Q9" s="4" t="s">
        <v>183</v>
      </c>
      <c r="R9" s="4">
        <v>1010501</v>
      </c>
      <c r="S9" s="4">
        <v>1010051</v>
      </c>
      <c r="T9" s="4" t="s">
        <v>238</v>
      </c>
      <c r="U9" s="4"/>
      <c r="V9" s="4" t="s">
        <v>14</v>
      </c>
      <c r="W9" s="4">
        <v>0.35</v>
      </c>
      <c r="X9" s="4" t="b">
        <v>1</v>
      </c>
    </row>
    <row r="10" spans="1:24" x14ac:dyDescent="0.3">
      <c r="A10" s="4">
        <v>100006</v>
      </c>
      <c r="B10" s="4" t="s">
        <v>208</v>
      </c>
      <c r="C10" s="11" t="s">
        <v>195</v>
      </c>
      <c r="D10" s="4">
        <v>1</v>
      </c>
      <c r="E10" s="4">
        <f>INDEX('!참조_ENUM'!$N$3:$N$7,MATCH(F10,'!참조_ENUM'!$O$3:$O$7,0))</f>
        <v>1</v>
      </c>
      <c r="F10" s="11" t="s">
        <v>102</v>
      </c>
      <c r="G10" s="4">
        <f>INDEX('!참조_ENUM'!$B$3:$B$9,MATCH(H10,'!참조_ENUM'!$C$3:$C$9,0))</f>
        <v>1</v>
      </c>
      <c r="H10" s="8" t="s">
        <v>139</v>
      </c>
      <c r="I10" s="4">
        <f>INDEX('!참조_ENUM'!$R$3:$R$7,MATCH(J10,'!참조_ENUM'!$S$3:$S$7,0))</f>
        <v>1</v>
      </c>
      <c r="J10" s="8" t="s">
        <v>162</v>
      </c>
      <c r="K10" s="4">
        <v>16</v>
      </c>
      <c r="L10" s="10" t="s">
        <v>82</v>
      </c>
      <c r="M10" s="4">
        <v>156</v>
      </c>
      <c r="N10" s="4" t="s">
        <v>83</v>
      </c>
      <c r="O10" s="4">
        <v>100006</v>
      </c>
      <c r="P10" s="4" t="s">
        <v>147</v>
      </c>
      <c r="Q10" s="4" t="s">
        <v>99</v>
      </c>
      <c r="R10" s="4">
        <v>1010601</v>
      </c>
      <c r="S10" s="4">
        <v>1010102</v>
      </c>
      <c r="T10" s="4" t="s">
        <v>239</v>
      </c>
      <c r="U10" s="4"/>
      <c r="V10" s="4" t="s">
        <v>14</v>
      </c>
      <c r="W10" s="4">
        <v>0.35</v>
      </c>
      <c r="X10" s="4" t="b">
        <v>1</v>
      </c>
    </row>
    <row r="11" spans="1:24" x14ac:dyDescent="0.3">
      <c r="A11" s="4">
        <v>100007</v>
      </c>
      <c r="B11" s="4" t="s">
        <v>209</v>
      </c>
      <c r="C11" s="11" t="s">
        <v>196</v>
      </c>
      <c r="D11" s="4">
        <v>3</v>
      </c>
      <c r="E11" s="4">
        <f>INDEX('!참조_ENUM'!$N$3:$N$7,MATCH(F11,'!참조_ENUM'!$O$3:$O$7,0))</f>
        <v>2</v>
      </c>
      <c r="F11" s="11" t="s">
        <v>103</v>
      </c>
      <c r="G11" s="4">
        <f>INDEX('!참조_ENUM'!$B$3:$B$9,MATCH(H11,'!참조_ENUM'!$C$3:$C$9,0))</f>
        <v>2</v>
      </c>
      <c r="H11" s="8" t="s">
        <v>106</v>
      </c>
      <c r="I11" s="4">
        <f>INDEX('!참조_ENUM'!$R$3:$R$7,MATCH(J11,'!참조_ENUM'!$S$3:$S$7,0))</f>
        <v>1</v>
      </c>
      <c r="J11" s="8" t="s">
        <v>162</v>
      </c>
      <c r="K11" s="4">
        <v>16</v>
      </c>
      <c r="L11" s="10" t="s">
        <v>82</v>
      </c>
      <c r="M11" s="4">
        <v>156</v>
      </c>
      <c r="N11" s="4" t="s">
        <v>83</v>
      </c>
      <c r="O11" s="4">
        <v>100007</v>
      </c>
      <c r="P11" s="4" t="s">
        <v>147</v>
      </c>
      <c r="Q11" s="4" t="s">
        <v>99</v>
      </c>
      <c r="R11" s="4">
        <v>1010701</v>
      </c>
      <c r="S11" s="4">
        <v>1010051</v>
      </c>
      <c r="T11" s="4" t="s">
        <v>220</v>
      </c>
      <c r="U11" s="4"/>
      <c r="V11" s="4" t="s">
        <v>14</v>
      </c>
      <c r="W11" s="4">
        <v>0.35</v>
      </c>
      <c r="X11" s="4" t="b">
        <v>1</v>
      </c>
    </row>
    <row r="12" spans="1:24" x14ac:dyDescent="0.3">
      <c r="A12" s="4">
        <v>100008</v>
      </c>
      <c r="B12" s="4" t="s">
        <v>210</v>
      </c>
      <c r="C12" s="11" t="s">
        <v>197</v>
      </c>
      <c r="D12" s="4">
        <v>3</v>
      </c>
      <c r="E12" s="4">
        <f>INDEX('!참조_ENUM'!$N$3:$N$7,MATCH(F12,'!참조_ENUM'!$O$3:$O$7,0))</f>
        <v>2</v>
      </c>
      <c r="F12" s="11" t="s">
        <v>103</v>
      </c>
      <c r="G12" s="4">
        <f>INDEX('!참조_ENUM'!$B$3:$B$9,MATCH(H12,'!참조_ENUM'!$C$3:$C$9,0))</f>
        <v>3</v>
      </c>
      <c r="H12" s="8" t="s">
        <v>157</v>
      </c>
      <c r="I12" s="4">
        <f>INDEX('!참조_ENUM'!$R$3:$R$7,MATCH(J12,'!참조_ENUM'!$S$3:$S$7,0))</f>
        <v>3</v>
      </c>
      <c r="J12" s="8" t="s">
        <v>165</v>
      </c>
      <c r="K12" s="4">
        <v>16</v>
      </c>
      <c r="L12" s="10" t="s">
        <v>82</v>
      </c>
      <c r="M12" s="4">
        <v>156</v>
      </c>
      <c r="N12" s="4" t="s">
        <v>83</v>
      </c>
      <c r="O12" s="4">
        <v>100008</v>
      </c>
      <c r="P12" s="4" t="s">
        <v>147</v>
      </c>
      <c r="Q12" s="4" t="s">
        <v>99</v>
      </c>
      <c r="R12" s="4">
        <v>1010801</v>
      </c>
      <c r="S12" s="4">
        <v>1010051</v>
      </c>
      <c r="T12" s="4" t="s">
        <v>221</v>
      </c>
      <c r="U12" s="4"/>
      <c r="V12" s="4" t="s">
        <v>14</v>
      </c>
      <c r="W12" s="4">
        <v>0.35</v>
      </c>
      <c r="X12" s="4" t="b">
        <v>1</v>
      </c>
    </row>
    <row r="13" spans="1:24" x14ac:dyDescent="0.3">
      <c r="A13" s="4">
        <v>100009</v>
      </c>
      <c r="B13" s="4" t="s">
        <v>211</v>
      </c>
      <c r="C13" s="11" t="s">
        <v>198</v>
      </c>
      <c r="D13" s="4">
        <v>3</v>
      </c>
      <c r="E13" s="4">
        <f>INDEX('!참조_ENUM'!$N$3:$N$7,MATCH(F13,'!참조_ENUM'!$O$3:$O$7,0))</f>
        <v>3</v>
      </c>
      <c r="F13" s="11" t="s">
        <v>104</v>
      </c>
      <c r="G13" s="4">
        <f>INDEX('!참조_ENUM'!$B$3:$B$9,MATCH(H13,'!참조_ENUM'!$C$3:$C$9,0))</f>
        <v>5</v>
      </c>
      <c r="H13" s="8" t="s">
        <v>158</v>
      </c>
      <c r="I13" s="4">
        <f>INDEX('!참조_ENUM'!$R$3:$R$7,MATCH(J13,'!참조_ENUM'!$S$3:$S$7,0))</f>
        <v>4</v>
      </c>
      <c r="J13" s="8" t="s">
        <v>163</v>
      </c>
      <c r="K13" s="4">
        <v>16</v>
      </c>
      <c r="L13" s="10" t="s">
        <v>82</v>
      </c>
      <c r="M13" s="4">
        <v>156</v>
      </c>
      <c r="N13" s="4" t="s">
        <v>83</v>
      </c>
      <c r="O13" s="4">
        <v>100009</v>
      </c>
      <c r="P13" s="4" t="s">
        <v>147</v>
      </c>
      <c r="Q13" s="4" t="s">
        <v>99</v>
      </c>
      <c r="R13" s="4">
        <v>1010901</v>
      </c>
      <c r="S13" s="4">
        <v>1010051</v>
      </c>
      <c r="T13" s="4" t="s">
        <v>222</v>
      </c>
      <c r="U13" s="4"/>
      <c r="V13" s="4" t="s">
        <v>14</v>
      </c>
      <c r="W13" s="4">
        <v>0.35</v>
      </c>
      <c r="X13" s="4" t="b">
        <v>1</v>
      </c>
    </row>
    <row r="14" spans="1:24" x14ac:dyDescent="0.3">
      <c r="A14" s="4">
        <v>100011</v>
      </c>
      <c r="B14" s="4" t="s">
        <v>212</v>
      </c>
      <c r="C14" s="11" t="s">
        <v>199</v>
      </c>
      <c r="D14" s="4">
        <v>3</v>
      </c>
      <c r="E14" s="4">
        <f>INDEX('!참조_ENUM'!$N$3:$N$7,MATCH(F14,'!참조_ENUM'!$O$3:$O$7,0))</f>
        <v>4</v>
      </c>
      <c r="F14" s="11" t="s">
        <v>105</v>
      </c>
      <c r="G14" s="4">
        <f>INDEX('!참조_ENUM'!$B$3:$B$9,MATCH(H14,'!참조_ENUM'!$C$3:$C$9,0))</f>
        <v>2</v>
      </c>
      <c r="H14" s="8" t="s">
        <v>106</v>
      </c>
      <c r="I14" s="4">
        <f>INDEX('!참조_ENUM'!$R$3:$R$7,MATCH(J14,'!참조_ENUM'!$S$3:$S$7,0))</f>
        <v>4</v>
      </c>
      <c r="J14" s="8" t="s">
        <v>163</v>
      </c>
      <c r="K14" s="4">
        <v>24</v>
      </c>
      <c r="L14" s="10" t="s">
        <v>78</v>
      </c>
      <c r="M14" s="4">
        <v>170</v>
      </c>
      <c r="N14" s="4" t="s">
        <v>79</v>
      </c>
      <c r="O14" s="4">
        <v>100001</v>
      </c>
      <c r="P14" s="4" t="s">
        <v>95</v>
      </c>
      <c r="Q14" s="4" t="s">
        <v>97</v>
      </c>
      <c r="R14" s="4">
        <v>1010101</v>
      </c>
      <c r="S14" s="4">
        <v>1010051</v>
      </c>
      <c r="T14" s="4" t="s">
        <v>181</v>
      </c>
      <c r="U14" s="4"/>
      <c r="V14" s="4" t="s">
        <v>14</v>
      </c>
      <c r="W14" s="4">
        <v>0.35</v>
      </c>
      <c r="X14" s="4" t="b">
        <v>0</v>
      </c>
    </row>
    <row r="15" spans="1:24" x14ac:dyDescent="0.3">
      <c r="A15" s="4">
        <v>100012</v>
      </c>
      <c r="B15" s="4" t="s">
        <v>213</v>
      </c>
      <c r="C15" s="11" t="s">
        <v>200</v>
      </c>
      <c r="D15" s="4">
        <v>3</v>
      </c>
      <c r="E15" s="4">
        <f>INDEX('!참조_ENUM'!$N$3:$N$7,MATCH(F15,'!참조_ENUM'!$O$3:$O$7,0))</f>
        <v>2</v>
      </c>
      <c r="F15" s="11" t="s">
        <v>103</v>
      </c>
      <c r="G15" s="4">
        <f>INDEX('!참조_ENUM'!$B$3:$B$9,MATCH(H15,'!참조_ENUM'!$C$3:$C$9,0))</f>
        <v>1</v>
      </c>
      <c r="H15" s="8" t="s">
        <v>139</v>
      </c>
      <c r="I15" s="4">
        <f>INDEX('!참조_ENUM'!$R$3:$R$7,MATCH(J15,'!참조_ENUM'!$S$3:$S$7,0))</f>
        <v>1</v>
      </c>
      <c r="J15" s="8" t="s">
        <v>162</v>
      </c>
      <c r="K15" s="4">
        <v>20</v>
      </c>
      <c r="L15" s="10" t="s">
        <v>80</v>
      </c>
      <c r="M15" s="4">
        <v>160</v>
      </c>
      <c r="N15" s="4" t="s">
        <v>81</v>
      </c>
      <c r="O15" s="4">
        <v>100002</v>
      </c>
      <c r="P15" s="4" t="s">
        <v>96</v>
      </c>
      <c r="Q15" s="4" t="s">
        <v>98</v>
      </c>
      <c r="R15" s="4">
        <v>1010101</v>
      </c>
      <c r="S15" s="4">
        <v>1010051</v>
      </c>
      <c r="T15" s="4" t="s">
        <v>182</v>
      </c>
      <c r="U15" s="4"/>
      <c r="V15" s="4" t="s">
        <v>14</v>
      </c>
      <c r="W15" s="4">
        <v>0.35</v>
      </c>
      <c r="X15" s="4" t="b">
        <v>0</v>
      </c>
    </row>
    <row r="16" spans="1:24" x14ac:dyDescent="0.3">
      <c r="A16" s="4">
        <v>100013</v>
      </c>
      <c r="B16" s="4" t="s">
        <v>214</v>
      </c>
      <c r="C16" s="11" t="s">
        <v>201</v>
      </c>
      <c r="D16" s="4">
        <v>3</v>
      </c>
      <c r="E16" s="4">
        <f>INDEX('!참조_ENUM'!$N$3:$N$7,MATCH(F16,'!참조_ENUM'!$O$3:$O$7,0))</f>
        <v>1</v>
      </c>
      <c r="F16" s="11" t="s">
        <v>102</v>
      </c>
      <c r="G16" s="4">
        <f>INDEX('!참조_ENUM'!$B$3:$B$9,MATCH(H16,'!참조_ENUM'!$C$3:$C$9,0))</f>
        <v>6</v>
      </c>
      <c r="H16" s="8" t="s">
        <v>140</v>
      </c>
      <c r="I16" s="4">
        <f>INDEX('!참조_ENUM'!$R$3:$R$7,MATCH(J16,'!참조_ENUM'!$S$3:$S$7,0))</f>
        <v>2</v>
      </c>
      <c r="J16" s="8" t="s">
        <v>164</v>
      </c>
      <c r="K16" s="4">
        <v>16</v>
      </c>
      <c r="L16" s="10" t="s">
        <v>82</v>
      </c>
      <c r="M16" s="4">
        <v>156</v>
      </c>
      <c r="N16" s="4" t="s">
        <v>83</v>
      </c>
      <c r="O16" s="4">
        <v>100005</v>
      </c>
      <c r="P16" s="4" t="s">
        <v>147</v>
      </c>
      <c r="Q16" s="4" t="s">
        <v>99</v>
      </c>
      <c r="R16" s="4">
        <v>1010101</v>
      </c>
      <c r="S16" s="4">
        <v>1010051</v>
      </c>
      <c r="T16" s="4" t="s">
        <v>184</v>
      </c>
      <c r="U16" s="4"/>
      <c r="V16" s="4" t="s">
        <v>14</v>
      </c>
      <c r="W16" s="4">
        <v>0.35</v>
      </c>
      <c r="X16" s="4" t="b">
        <v>0</v>
      </c>
    </row>
    <row r="17" spans="1:24" x14ac:dyDescent="0.3">
      <c r="A17" s="4">
        <v>100014</v>
      </c>
      <c r="B17" s="4" t="s">
        <v>215</v>
      </c>
      <c r="C17" s="11" t="s">
        <v>202</v>
      </c>
      <c r="D17" s="4">
        <v>3</v>
      </c>
      <c r="E17" s="4">
        <f>INDEX('!참조_ENUM'!$N$3:$N$7,MATCH(F17,'!참조_ENUM'!$O$3:$O$7,0))</f>
        <v>1</v>
      </c>
      <c r="F17" s="11" t="s">
        <v>102</v>
      </c>
      <c r="G17" s="4">
        <f>INDEX('!참조_ENUM'!$B$3:$B$9,MATCH(H17,'!참조_ENUM'!$C$3:$C$9,0))</f>
        <v>6</v>
      </c>
      <c r="H17" s="8" t="s">
        <v>140</v>
      </c>
      <c r="I17" s="4">
        <f>INDEX('!참조_ENUM'!$R$3:$R$7,MATCH(J17,'!참조_ENUM'!$S$3:$S$7,0))</f>
        <v>2</v>
      </c>
      <c r="J17" s="8" t="s">
        <v>164</v>
      </c>
      <c r="K17" s="4">
        <v>16</v>
      </c>
      <c r="L17" s="10" t="s">
        <v>82</v>
      </c>
      <c r="M17" s="4">
        <v>156</v>
      </c>
      <c r="N17" s="4" t="s">
        <v>83</v>
      </c>
      <c r="O17" s="4">
        <v>100005</v>
      </c>
      <c r="P17" s="4" t="s">
        <v>147</v>
      </c>
      <c r="Q17" s="4" t="s">
        <v>99</v>
      </c>
      <c r="R17" s="4">
        <v>1010101</v>
      </c>
      <c r="S17" s="4">
        <v>1010051</v>
      </c>
      <c r="T17" s="4" t="s">
        <v>185</v>
      </c>
      <c r="U17" s="4"/>
      <c r="V17" s="4" t="s">
        <v>14</v>
      </c>
      <c r="W17" s="4">
        <v>0.35</v>
      </c>
      <c r="X17" s="4" t="b">
        <v>0</v>
      </c>
    </row>
  </sheetData>
  <phoneticPr fontId="1" type="noConversion"/>
  <pageMargins left="0.7" right="0.7" top="0.75" bottom="0.75" header="0.3" footer="0.3"/>
  <legacyDrawing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E3F419FD-C813-4E3F-9701-4E344FD4F16F}">
          <x14:formula1>
            <xm:f>'!참조_ENUM'!$O$3:$O$7</xm:f>
          </x14:formula1>
          <xm:sqref>F5:F17</xm:sqref>
        </x14:dataValidation>
        <x14:dataValidation type="list" allowBlank="1" showInputMessage="1" showErrorMessage="1" xr:uid="{FE49CEC5-CA23-452C-AD15-7B4AB0347788}">
          <x14:formula1>
            <xm:f>'!참조_ENUM'!$C$3:$C$9</xm:f>
          </x14:formula1>
          <xm:sqref>H5:H17</xm:sqref>
        </x14:dataValidation>
        <x14:dataValidation type="list" allowBlank="1" showInputMessage="1" showErrorMessage="1" xr:uid="{868E2CAE-0D9D-4AA3-AA91-4715B4A0546C}">
          <x14:formula1>
            <xm:f>'!참조_ENUM'!$S$3:$S$7</xm:f>
          </x14:formula1>
          <xm:sqref>J5:J17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99CCC4-53E8-44FE-AAEF-FF252046E24C}">
  <dimension ref="A1:AA58"/>
  <sheetViews>
    <sheetView workbookViewId="0">
      <pane xSplit="2" ySplit="4" topLeftCell="C5" activePane="bottomRight" state="frozen"/>
      <selection pane="topRight" activeCell="C1" sqref="C1"/>
      <selection pane="bottomLeft" activeCell="A5" sqref="A5"/>
      <selection pane="bottomRight" activeCell="F14" sqref="F14"/>
    </sheetView>
  </sheetViews>
  <sheetFormatPr defaultRowHeight="16.5" x14ac:dyDescent="0.3"/>
  <cols>
    <col min="1" max="1" width="27.625" bestFit="1" customWidth="1"/>
    <col min="2" max="2" width="20.5" bestFit="1" customWidth="1"/>
    <col min="3" max="3" width="12.125" bestFit="1" customWidth="1"/>
    <col min="4" max="4" width="11.875" bestFit="1" customWidth="1"/>
    <col min="5" max="5" width="12.75" customWidth="1"/>
    <col min="6" max="6" width="15.375" bestFit="1" customWidth="1"/>
    <col min="7" max="7" width="23.5" bestFit="1" customWidth="1"/>
    <col min="8" max="8" width="21.75" bestFit="1" customWidth="1"/>
    <col min="9" max="9" width="20.125" bestFit="1" customWidth="1"/>
    <col min="10" max="10" width="7.75" bestFit="1" customWidth="1"/>
    <col min="11" max="13" width="11.875" bestFit="1" customWidth="1"/>
    <col min="14" max="14" width="12" bestFit="1" customWidth="1"/>
    <col min="15" max="18" width="14.375" customWidth="1"/>
    <col min="19" max="19" width="15.875" bestFit="1" customWidth="1"/>
    <col min="20" max="20" width="8.375" bestFit="1" customWidth="1"/>
    <col min="21" max="21" width="9.25" bestFit="1" customWidth="1"/>
    <col min="22" max="24" width="9.25" customWidth="1"/>
    <col min="25" max="25" width="14.375" bestFit="1" customWidth="1"/>
    <col min="26" max="26" width="14.625" bestFit="1" customWidth="1"/>
    <col min="27" max="27" width="16.75" bestFit="1" customWidth="1"/>
  </cols>
  <sheetData>
    <row r="1" spans="1:27" x14ac:dyDescent="0.3">
      <c r="A1" t="s">
        <v>57</v>
      </c>
    </row>
    <row r="2" spans="1:27" x14ac:dyDescent="0.3">
      <c r="A2" s="1" t="s">
        <v>31</v>
      </c>
      <c r="B2" s="1" t="s">
        <v>32</v>
      </c>
      <c r="C2" s="1" t="s">
        <v>141</v>
      </c>
      <c r="D2" s="1" t="s">
        <v>59</v>
      </c>
      <c r="E2" s="1" t="s">
        <v>33</v>
      </c>
      <c r="F2" s="1" t="s">
        <v>36</v>
      </c>
      <c r="G2" s="1" t="s">
        <v>38</v>
      </c>
      <c r="H2" s="1" t="s">
        <v>39</v>
      </c>
      <c r="I2" s="1" t="s">
        <v>40</v>
      </c>
      <c r="J2" s="1" t="s">
        <v>41</v>
      </c>
      <c r="K2" s="1" t="s">
        <v>135</v>
      </c>
      <c r="L2" s="1" t="s">
        <v>134</v>
      </c>
      <c r="M2" s="1" t="s">
        <v>137</v>
      </c>
      <c r="N2" s="1" t="s">
        <v>136</v>
      </c>
      <c r="O2" s="1" t="s">
        <v>148</v>
      </c>
      <c r="P2" s="1" t="s">
        <v>149</v>
      </c>
      <c r="Q2" s="1" t="s">
        <v>151</v>
      </c>
      <c r="R2" s="1" t="s">
        <v>150</v>
      </c>
      <c r="S2" s="1" t="s">
        <v>152</v>
      </c>
      <c r="T2" s="1" t="s">
        <v>63</v>
      </c>
      <c r="U2" s="1" t="s">
        <v>64</v>
      </c>
      <c r="V2" s="1" t="s">
        <v>153</v>
      </c>
      <c r="W2" s="1" t="s">
        <v>155</v>
      </c>
      <c r="X2" s="1" t="s">
        <v>159</v>
      </c>
      <c r="Y2" s="1" t="s">
        <v>65</v>
      </c>
      <c r="Z2" s="1" t="s">
        <v>42</v>
      </c>
      <c r="AA2" s="1" t="s">
        <v>43</v>
      </c>
    </row>
    <row r="3" spans="1:27" x14ac:dyDescent="0.3">
      <c r="A3" s="2" t="s">
        <v>143</v>
      </c>
      <c r="B3" s="2" t="s">
        <v>7</v>
      </c>
      <c r="C3" s="2" t="s">
        <v>144</v>
      </c>
      <c r="D3" s="2" t="s">
        <v>17</v>
      </c>
      <c r="E3" s="2" t="s">
        <v>34</v>
      </c>
      <c r="F3" s="2" t="s">
        <v>7</v>
      </c>
      <c r="G3" s="2" t="s">
        <v>22</v>
      </c>
      <c r="H3" s="2" t="s">
        <v>0</v>
      </c>
      <c r="I3" s="2" t="s">
        <v>0</v>
      </c>
      <c r="J3" s="2" t="s">
        <v>17</v>
      </c>
      <c r="K3" s="2" t="s">
        <v>17</v>
      </c>
      <c r="L3" s="2" t="s">
        <v>17</v>
      </c>
      <c r="M3" s="2" t="s">
        <v>17</v>
      </c>
      <c r="N3" s="2" t="s">
        <v>17</v>
      </c>
      <c r="O3" s="2" t="s">
        <v>17</v>
      </c>
      <c r="P3" s="2" t="s">
        <v>17</v>
      </c>
      <c r="Q3" s="2" t="s">
        <v>17</v>
      </c>
      <c r="R3" s="2" t="s">
        <v>17</v>
      </c>
      <c r="S3" s="2" t="s">
        <v>17</v>
      </c>
      <c r="T3" s="2" t="s">
        <v>17</v>
      </c>
      <c r="U3" s="2" t="s">
        <v>17</v>
      </c>
      <c r="V3" s="2" t="s">
        <v>17</v>
      </c>
      <c r="W3" s="2" t="s">
        <v>17</v>
      </c>
      <c r="X3" s="2" t="s">
        <v>17</v>
      </c>
      <c r="Y3" s="2" t="s">
        <v>17</v>
      </c>
      <c r="Z3" s="2" t="s">
        <v>17</v>
      </c>
      <c r="AA3" s="2" t="s">
        <v>7</v>
      </c>
    </row>
    <row r="4" spans="1:27" x14ac:dyDescent="0.3">
      <c r="A4" s="3" t="s">
        <v>10</v>
      </c>
      <c r="B4" s="3" t="s">
        <v>9</v>
      </c>
      <c r="C4" s="3" t="s">
        <v>142</v>
      </c>
      <c r="D4" s="3" t="s">
        <v>60</v>
      </c>
      <c r="E4" s="3" t="s">
        <v>35</v>
      </c>
      <c r="F4" s="3" t="s">
        <v>37</v>
      </c>
      <c r="G4" s="3" t="s">
        <v>45</v>
      </c>
      <c r="H4" s="3" t="s">
        <v>46</v>
      </c>
      <c r="I4" s="3" t="s">
        <v>138</v>
      </c>
      <c r="J4" s="3" t="s">
        <v>171</v>
      </c>
      <c r="K4" s="3" t="s">
        <v>172</v>
      </c>
      <c r="L4" s="3" t="s">
        <v>173</v>
      </c>
      <c r="M4" s="3" t="s">
        <v>174</v>
      </c>
      <c r="N4" s="3" t="s">
        <v>175</v>
      </c>
      <c r="O4" s="3" t="s">
        <v>176</v>
      </c>
      <c r="P4" s="3" t="s">
        <v>177</v>
      </c>
      <c r="Q4" s="3" t="s">
        <v>178</v>
      </c>
      <c r="R4" s="3" t="s">
        <v>179</v>
      </c>
      <c r="S4" s="3" t="s">
        <v>180</v>
      </c>
      <c r="T4" s="3" t="s">
        <v>67</v>
      </c>
      <c r="U4" s="3" t="s">
        <v>69</v>
      </c>
      <c r="V4" s="3" t="s">
        <v>154</v>
      </c>
      <c r="W4" s="3" t="s">
        <v>156</v>
      </c>
      <c r="X4" s="3" t="s">
        <v>160</v>
      </c>
      <c r="Y4" s="3" t="s">
        <v>66</v>
      </c>
      <c r="Z4" s="3" t="s">
        <v>47</v>
      </c>
      <c r="AA4" s="3" t="s">
        <v>48</v>
      </c>
    </row>
    <row r="5" spans="1:27" x14ac:dyDescent="0.3">
      <c r="A5" s="4">
        <v>100001</v>
      </c>
      <c r="B5" s="11" t="str">
        <f>VLOOKUP(A5,pc_data!A:C,3,FALSE)</f>
        <v>루시아</v>
      </c>
      <c r="C5" s="4">
        <v>1</v>
      </c>
      <c r="D5" s="4">
        <v>6</v>
      </c>
      <c r="E5" s="4">
        <f>INDEX('!참조_ENUM'!$F$3:$F$6,MATCH(F5,'!참조_ENUM'!$G$3:$G$6,0))</f>
        <v>3</v>
      </c>
      <c r="F5" s="8" t="s">
        <v>109</v>
      </c>
      <c r="G5" s="4" t="s">
        <v>61</v>
      </c>
      <c r="H5" s="4">
        <v>0</v>
      </c>
      <c r="I5" s="4">
        <v>100004</v>
      </c>
      <c r="J5" s="4">
        <v>505</v>
      </c>
      <c r="K5" s="4">
        <v>0</v>
      </c>
      <c r="L5" s="4">
        <v>55</v>
      </c>
      <c r="M5" s="4">
        <v>1</v>
      </c>
      <c r="N5" s="4">
        <v>1</v>
      </c>
      <c r="O5" s="4">
        <v>0</v>
      </c>
      <c r="P5" s="4">
        <v>0</v>
      </c>
      <c r="Q5" s="4">
        <v>0</v>
      </c>
      <c r="R5" s="4">
        <v>0</v>
      </c>
      <c r="S5" s="4">
        <v>0</v>
      </c>
      <c r="T5" s="4">
        <v>0</v>
      </c>
      <c r="U5" s="4">
        <v>0</v>
      </c>
      <c r="V5" s="4">
        <v>48</v>
      </c>
      <c r="W5" s="4">
        <v>0</v>
      </c>
      <c r="X5" s="4">
        <v>0</v>
      </c>
      <c r="Y5" s="4">
        <v>0</v>
      </c>
      <c r="Z5" s="4">
        <v>5</v>
      </c>
      <c r="AA5" s="4" t="s">
        <v>50</v>
      </c>
    </row>
    <row r="6" spans="1:27" x14ac:dyDescent="0.3">
      <c r="A6" s="4">
        <v>100001</v>
      </c>
      <c r="B6" s="11" t="str">
        <f>VLOOKUP(A6,pc_data!A:C,3,FALSE)</f>
        <v>루시아</v>
      </c>
      <c r="C6" s="4">
        <v>2</v>
      </c>
      <c r="D6" s="4">
        <v>6</v>
      </c>
      <c r="E6" s="4">
        <f>INDEX('!참조_ENUM'!$F$3:$F$6,MATCH(F6,'!참조_ENUM'!$G$3:$G$6,0))</f>
        <v>3</v>
      </c>
      <c r="F6" s="8" t="s">
        <v>109</v>
      </c>
      <c r="G6" s="4" t="s">
        <v>61</v>
      </c>
      <c r="H6" s="4">
        <v>0</v>
      </c>
      <c r="I6" s="4">
        <v>100004</v>
      </c>
      <c r="J6" s="4">
        <v>520</v>
      </c>
      <c r="K6" s="4">
        <v>0</v>
      </c>
      <c r="L6" s="4">
        <v>56</v>
      </c>
      <c r="M6" s="4">
        <v>1</v>
      </c>
      <c r="N6" s="4">
        <v>1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4">
        <v>0</v>
      </c>
      <c r="V6" s="4">
        <v>50</v>
      </c>
      <c r="W6" s="4">
        <v>0</v>
      </c>
      <c r="X6" s="4">
        <v>0</v>
      </c>
      <c r="Y6" s="4">
        <v>0</v>
      </c>
      <c r="Z6" s="4">
        <v>5</v>
      </c>
      <c r="AA6" s="4" t="s">
        <v>50</v>
      </c>
    </row>
    <row r="7" spans="1:27" x14ac:dyDescent="0.3">
      <c r="A7" s="4">
        <v>100001</v>
      </c>
      <c r="B7" s="11" t="str">
        <f>VLOOKUP(A7,pc_data!A:C,3,FALSE)</f>
        <v>루시아</v>
      </c>
      <c r="C7" s="4">
        <v>3</v>
      </c>
      <c r="D7" s="4">
        <v>6</v>
      </c>
      <c r="E7" s="4">
        <f>INDEX('!참조_ENUM'!$F$3:$F$6,MATCH(F7,'!참조_ENUM'!$G$3:$G$6,0))</f>
        <v>3</v>
      </c>
      <c r="F7" s="8" t="s">
        <v>109</v>
      </c>
      <c r="G7" s="4" t="s">
        <v>61</v>
      </c>
      <c r="H7" s="4">
        <v>0</v>
      </c>
      <c r="I7" s="4">
        <v>100004</v>
      </c>
      <c r="J7" s="4">
        <v>543</v>
      </c>
      <c r="K7" s="4">
        <v>0</v>
      </c>
      <c r="L7" s="4">
        <v>59</v>
      </c>
      <c r="M7" s="4">
        <v>1</v>
      </c>
      <c r="N7" s="4">
        <v>1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55</v>
      </c>
      <c r="W7" s="4">
        <v>0</v>
      </c>
      <c r="X7" s="4">
        <v>0</v>
      </c>
      <c r="Y7" s="4">
        <v>0</v>
      </c>
      <c r="Z7" s="4">
        <v>5</v>
      </c>
      <c r="AA7" s="4" t="s">
        <v>50</v>
      </c>
    </row>
    <row r="8" spans="1:27" x14ac:dyDescent="0.3">
      <c r="A8" s="4">
        <v>100001</v>
      </c>
      <c r="B8" s="11" t="str">
        <f>VLOOKUP(A8,pc_data!A:C,3,FALSE)</f>
        <v>루시아</v>
      </c>
      <c r="C8" s="4">
        <v>4</v>
      </c>
      <c r="D8" s="4">
        <v>6</v>
      </c>
      <c r="E8" s="4">
        <f>INDEX('!참조_ENUM'!$F$3:$F$6,MATCH(F8,'!참조_ENUM'!$G$3:$G$6,0))</f>
        <v>3</v>
      </c>
      <c r="F8" s="8" t="s">
        <v>109</v>
      </c>
      <c r="G8" s="4" t="s">
        <v>61</v>
      </c>
      <c r="H8" s="4">
        <v>0</v>
      </c>
      <c r="I8" s="4">
        <v>100004</v>
      </c>
      <c r="J8" s="4">
        <v>576</v>
      </c>
      <c r="K8" s="4">
        <v>0</v>
      </c>
      <c r="L8" s="4">
        <v>62</v>
      </c>
      <c r="M8" s="4">
        <v>1</v>
      </c>
      <c r="N8" s="4">
        <v>1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62</v>
      </c>
      <c r="W8" s="4">
        <v>0</v>
      </c>
      <c r="X8" s="4">
        <v>0</v>
      </c>
      <c r="Y8" s="4">
        <v>0</v>
      </c>
      <c r="Z8" s="4">
        <v>5</v>
      </c>
      <c r="AA8" s="4" t="s">
        <v>50</v>
      </c>
    </row>
    <row r="9" spans="1:27" x14ac:dyDescent="0.3">
      <c r="A9" s="4">
        <v>100001</v>
      </c>
      <c r="B9" s="11" t="str">
        <f>VLOOKUP(A9,pc_data!A:C,3,FALSE)</f>
        <v>루시아</v>
      </c>
      <c r="C9" s="4">
        <v>5</v>
      </c>
      <c r="D9" s="4">
        <v>6</v>
      </c>
      <c r="E9" s="4">
        <f>INDEX('!참조_ENUM'!$F$3:$F$6,MATCH(F9,'!참조_ENUM'!$G$3:$G$6,0))</f>
        <v>3</v>
      </c>
      <c r="F9" s="8" t="s">
        <v>109</v>
      </c>
      <c r="G9" s="4" t="s">
        <v>61</v>
      </c>
      <c r="H9" s="4">
        <v>0</v>
      </c>
      <c r="I9" s="4">
        <v>100004</v>
      </c>
      <c r="J9" s="4">
        <v>619</v>
      </c>
      <c r="K9" s="4">
        <v>0</v>
      </c>
      <c r="L9" s="4">
        <v>67</v>
      </c>
      <c r="M9" s="4">
        <v>1</v>
      </c>
      <c r="N9" s="4">
        <v>1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71</v>
      </c>
      <c r="W9" s="4">
        <v>0</v>
      </c>
      <c r="X9" s="4">
        <v>0</v>
      </c>
      <c r="Y9" s="4">
        <v>0</v>
      </c>
      <c r="Z9" s="4">
        <v>5</v>
      </c>
      <c r="AA9" s="4" t="s">
        <v>50</v>
      </c>
    </row>
    <row r="10" spans="1:27" x14ac:dyDescent="0.3">
      <c r="A10" s="4">
        <v>100001</v>
      </c>
      <c r="B10" s="11" t="str">
        <f>VLOOKUP(A10,pc_data!A:C,3,FALSE)</f>
        <v>루시아</v>
      </c>
      <c r="C10" s="4">
        <v>6</v>
      </c>
      <c r="D10" s="4">
        <v>6</v>
      </c>
      <c r="E10" s="4">
        <f>INDEX('!참조_ENUM'!$F$3:$F$6,MATCH(F10,'!참조_ENUM'!$G$3:$G$6,0))</f>
        <v>3</v>
      </c>
      <c r="F10" s="8" t="s">
        <v>109</v>
      </c>
      <c r="G10" s="4" t="s">
        <v>61</v>
      </c>
      <c r="H10" s="4">
        <v>0</v>
      </c>
      <c r="I10" s="4">
        <v>100004</v>
      </c>
      <c r="J10" s="4">
        <v>675</v>
      </c>
      <c r="K10" s="4">
        <v>0</v>
      </c>
      <c r="L10" s="4">
        <v>73</v>
      </c>
      <c r="M10" s="4">
        <v>1</v>
      </c>
      <c r="N10" s="4">
        <v>1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84</v>
      </c>
      <c r="W10" s="4">
        <v>0</v>
      </c>
      <c r="X10" s="4">
        <v>0</v>
      </c>
      <c r="Y10" s="4">
        <v>0</v>
      </c>
      <c r="Z10" s="4">
        <v>5</v>
      </c>
      <c r="AA10" s="4" t="s">
        <v>50</v>
      </c>
    </row>
    <row r="11" spans="1:27" s="13" customFormat="1" x14ac:dyDescent="0.3">
      <c r="A11" s="12">
        <v>100002</v>
      </c>
      <c r="B11" s="11" t="str">
        <f>VLOOKUP(A11,pc_data!A:C,3,FALSE)</f>
        <v>라일라</v>
      </c>
      <c r="C11" s="12">
        <v>1</v>
      </c>
      <c r="D11" s="12">
        <v>9</v>
      </c>
      <c r="E11" s="12">
        <f>INDEX('!참조_ENUM'!$F$3:$F$6,MATCH(F11,'!참조_ENUM'!$G$3:$G$6,0))</f>
        <v>3</v>
      </c>
      <c r="F11" s="12" t="s">
        <v>109</v>
      </c>
      <c r="G11" s="12" t="s">
        <v>62</v>
      </c>
      <c r="H11" s="12">
        <v>0</v>
      </c>
      <c r="I11" s="12">
        <v>100104</v>
      </c>
      <c r="J11" s="12">
        <v>445</v>
      </c>
      <c r="K11" s="12">
        <v>127</v>
      </c>
      <c r="L11" s="12">
        <v>0</v>
      </c>
      <c r="M11" s="12">
        <v>1</v>
      </c>
      <c r="N11" s="12">
        <v>1</v>
      </c>
      <c r="O11" s="12">
        <v>0</v>
      </c>
      <c r="P11" s="12">
        <v>0</v>
      </c>
      <c r="Q11" s="12">
        <v>0</v>
      </c>
      <c r="R11" s="12">
        <v>0</v>
      </c>
      <c r="S11" s="12">
        <v>0</v>
      </c>
      <c r="T11" s="12">
        <v>0</v>
      </c>
      <c r="U11" s="12">
        <v>0</v>
      </c>
      <c r="V11" s="12">
        <v>0</v>
      </c>
      <c r="W11" s="12">
        <v>0</v>
      </c>
      <c r="X11" s="12">
        <v>0</v>
      </c>
      <c r="Y11" s="12">
        <v>0</v>
      </c>
      <c r="Z11" s="12">
        <v>5</v>
      </c>
      <c r="AA11" s="12" t="s">
        <v>51</v>
      </c>
    </row>
    <row r="12" spans="1:27" s="13" customFormat="1" x14ac:dyDescent="0.3">
      <c r="A12" s="12">
        <v>100002</v>
      </c>
      <c r="B12" s="11" t="str">
        <f>VLOOKUP(A12,pc_data!A:C,3,FALSE)</f>
        <v>라일라</v>
      </c>
      <c r="C12" s="12">
        <v>2</v>
      </c>
      <c r="D12" s="12">
        <v>9</v>
      </c>
      <c r="E12" s="12">
        <f>INDEX('!참조_ENUM'!$F$3:$F$6,MATCH(F12,'!참조_ENUM'!$G$3:$G$6,0))</f>
        <v>3</v>
      </c>
      <c r="F12" s="12" t="s">
        <v>109</v>
      </c>
      <c r="G12" s="12" t="s">
        <v>62</v>
      </c>
      <c r="H12" s="12">
        <v>0</v>
      </c>
      <c r="I12" s="12">
        <v>100104</v>
      </c>
      <c r="J12" s="12">
        <v>462</v>
      </c>
      <c r="K12" s="12">
        <v>133</v>
      </c>
      <c r="L12" s="12">
        <v>0</v>
      </c>
      <c r="M12" s="12">
        <v>1</v>
      </c>
      <c r="N12" s="12">
        <v>1</v>
      </c>
      <c r="O12" s="12">
        <v>0</v>
      </c>
      <c r="P12" s="12">
        <v>0</v>
      </c>
      <c r="Q12" s="12">
        <v>0</v>
      </c>
      <c r="R12" s="12">
        <v>0</v>
      </c>
      <c r="S12" s="12">
        <v>0</v>
      </c>
      <c r="T12" s="12">
        <v>0</v>
      </c>
      <c r="U12" s="12">
        <v>0</v>
      </c>
      <c r="V12" s="12">
        <v>0</v>
      </c>
      <c r="W12" s="12">
        <v>0</v>
      </c>
      <c r="X12" s="12">
        <v>0</v>
      </c>
      <c r="Y12" s="12">
        <v>0</v>
      </c>
      <c r="Z12" s="12">
        <v>5</v>
      </c>
      <c r="AA12" s="12" t="s">
        <v>51</v>
      </c>
    </row>
    <row r="13" spans="1:27" s="13" customFormat="1" x14ac:dyDescent="0.3">
      <c r="A13" s="12">
        <v>100002</v>
      </c>
      <c r="B13" s="11" t="str">
        <f>VLOOKUP(A13,pc_data!A:C,3,FALSE)</f>
        <v>라일라</v>
      </c>
      <c r="C13" s="12">
        <v>3</v>
      </c>
      <c r="D13" s="12">
        <v>9</v>
      </c>
      <c r="E13" s="12">
        <f>INDEX('!참조_ENUM'!$F$3:$F$6,MATCH(F13,'!참조_ENUM'!$G$3:$G$6,0))</f>
        <v>3</v>
      </c>
      <c r="F13" s="12" t="s">
        <v>109</v>
      </c>
      <c r="G13" s="12" t="s">
        <v>62</v>
      </c>
      <c r="H13" s="12">
        <v>0</v>
      </c>
      <c r="I13" s="12">
        <v>100104</v>
      </c>
      <c r="J13" s="12">
        <v>490</v>
      </c>
      <c r="K13" s="12">
        <v>143</v>
      </c>
      <c r="L13" s="12">
        <v>0</v>
      </c>
      <c r="M13" s="12">
        <v>1</v>
      </c>
      <c r="N13" s="12">
        <v>1</v>
      </c>
      <c r="O13" s="12">
        <v>0</v>
      </c>
      <c r="P13" s="12">
        <v>0</v>
      </c>
      <c r="Q13" s="12">
        <v>0</v>
      </c>
      <c r="R13" s="12">
        <v>0</v>
      </c>
      <c r="S13" s="12">
        <v>0</v>
      </c>
      <c r="T13" s="12">
        <v>0</v>
      </c>
      <c r="U13" s="12">
        <v>0</v>
      </c>
      <c r="V13" s="12">
        <v>0</v>
      </c>
      <c r="W13" s="12">
        <v>0</v>
      </c>
      <c r="X13" s="12">
        <v>0</v>
      </c>
      <c r="Y13" s="12">
        <v>0</v>
      </c>
      <c r="Z13" s="12">
        <v>5</v>
      </c>
      <c r="AA13" s="12" t="s">
        <v>51</v>
      </c>
    </row>
    <row r="14" spans="1:27" s="13" customFormat="1" x14ac:dyDescent="0.3">
      <c r="A14" s="12">
        <v>100002</v>
      </c>
      <c r="B14" s="11" t="str">
        <f>VLOOKUP(A14,pc_data!A:C,3,FALSE)</f>
        <v>라일라</v>
      </c>
      <c r="C14" s="12">
        <v>4</v>
      </c>
      <c r="D14" s="12">
        <v>9</v>
      </c>
      <c r="E14" s="12">
        <f>INDEX('!참조_ENUM'!$F$3:$F$6,MATCH(F14,'!참조_ENUM'!$G$3:$G$6,0))</f>
        <v>3</v>
      </c>
      <c r="F14" s="12" t="s">
        <v>109</v>
      </c>
      <c r="G14" s="12" t="s">
        <v>62</v>
      </c>
      <c r="H14" s="12">
        <v>0</v>
      </c>
      <c r="I14" s="12">
        <v>100104</v>
      </c>
      <c r="J14" s="12">
        <v>529</v>
      </c>
      <c r="K14" s="12">
        <v>157</v>
      </c>
      <c r="L14" s="12">
        <v>0</v>
      </c>
      <c r="M14" s="12">
        <v>1</v>
      </c>
      <c r="N14" s="12">
        <v>1</v>
      </c>
      <c r="O14" s="12">
        <v>0</v>
      </c>
      <c r="P14" s="12">
        <v>0</v>
      </c>
      <c r="Q14" s="12">
        <v>0</v>
      </c>
      <c r="R14" s="12">
        <v>0</v>
      </c>
      <c r="S14" s="12">
        <v>0</v>
      </c>
      <c r="T14" s="12">
        <v>0</v>
      </c>
      <c r="U14" s="12">
        <v>0</v>
      </c>
      <c r="V14" s="12">
        <v>0</v>
      </c>
      <c r="W14" s="12">
        <v>0</v>
      </c>
      <c r="X14" s="12">
        <v>0</v>
      </c>
      <c r="Y14" s="12">
        <v>0</v>
      </c>
      <c r="Z14" s="12">
        <v>5</v>
      </c>
      <c r="AA14" s="12" t="s">
        <v>51</v>
      </c>
    </row>
    <row r="15" spans="1:27" s="13" customFormat="1" x14ac:dyDescent="0.3">
      <c r="A15" s="12">
        <v>100002</v>
      </c>
      <c r="B15" s="11" t="str">
        <f>VLOOKUP(A15,pc_data!A:C,3,FALSE)</f>
        <v>라일라</v>
      </c>
      <c r="C15" s="12">
        <v>5</v>
      </c>
      <c r="D15" s="12">
        <v>9</v>
      </c>
      <c r="E15" s="12">
        <f>INDEX('!참조_ENUM'!$F$3:$F$6,MATCH(F15,'!참조_ENUM'!$G$3:$G$6,0))</f>
        <v>3</v>
      </c>
      <c r="F15" s="12" t="s">
        <v>109</v>
      </c>
      <c r="G15" s="12" t="s">
        <v>62</v>
      </c>
      <c r="H15" s="12">
        <v>0</v>
      </c>
      <c r="I15" s="12">
        <v>100104</v>
      </c>
      <c r="J15" s="12">
        <v>582</v>
      </c>
      <c r="K15" s="12">
        <v>177</v>
      </c>
      <c r="L15" s="12">
        <v>0</v>
      </c>
      <c r="M15" s="12">
        <v>1</v>
      </c>
      <c r="N15" s="12">
        <v>1</v>
      </c>
      <c r="O15" s="12">
        <v>0</v>
      </c>
      <c r="P15" s="12">
        <v>0</v>
      </c>
      <c r="Q15" s="12">
        <v>0</v>
      </c>
      <c r="R15" s="12">
        <v>0</v>
      </c>
      <c r="S15" s="12">
        <v>0</v>
      </c>
      <c r="T15" s="12">
        <v>0</v>
      </c>
      <c r="U15" s="12">
        <v>0</v>
      </c>
      <c r="V15" s="12">
        <v>0</v>
      </c>
      <c r="W15" s="12">
        <v>0</v>
      </c>
      <c r="X15" s="12">
        <v>0</v>
      </c>
      <c r="Y15" s="12">
        <v>0</v>
      </c>
      <c r="Z15" s="12">
        <v>5</v>
      </c>
      <c r="AA15" s="12" t="s">
        <v>51</v>
      </c>
    </row>
    <row r="16" spans="1:27" s="13" customFormat="1" x14ac:dyDescent="0.3">
      <c r="A16" s="12">
        <v>100002</v>
      </c>
      <c r="B16" s="11" t="str">
        <f>VLOOKUP(A16,pc_data!A:C,3,FALSE)</f>
        <v>라일라</v>
      </c>
      <c r="C16" s="12">
        <v>6</v>
      </c>
      <c r="D16" s="12">
        <v>9</v>
      </c>
      <c r="E16" s="12">
        <f>INDEX('!참조_ENUM'!$F$3:$F$6,MATCH(F16,'!참조_ENUM'!$G$3:$G$6,0))</f>
        <v>3</v>
      </c>
      <c r="F16" s="12" t="s">
        <v>109</v>
      </c>
      <c r="G16" s="12" t="s">
        <v>62</v>
      </c>
      <c r="H16" s="12">
        <v>0</v>
      </c>
      <c r="I16" s="12">
        <v>100104</v>
      </c>
      <c r="J16" s="12">
        <v>652</v>
      </c>
      <c r="K16" s="12">
        <v>204</v>
      </c>
      <c r="L16" s="12">
        <v>0</v>
      </c>
      <c r="M16" s="12">
        <v>1</v>
      </c>
      <c r="N16" s="12">
        <v>1</v>
      </c>
      <c r="O16" s="12">
        <v>0</v>
      </c>
      <c r="P16" s="12">
        <v>0</v>
      </c>
      <c r="Q16" s="12">
        <v>0</v>
      </c>
      <c r="R16" s="12">
        <v>0</v>
      </c>
      <c r="S16" s="12">
        <v>0</v>
      </c>
      <c r="T16" s="12">
        <v>0</v>
      </c>
      <c r="U16" s="12">
        <v>0</v>
      </c>
      <c r="V16" s="12">
        <v>0</v>
      </c>
      <c r="W16" s="12">
        <v>0</v>
      </c>
      <c r="X16" s="12">
        <v>0</v>
      </c>
      <c r="Y16" s="12">
        <v>0</v>
      </c>
      <c r="Z16" s="12">
        <v>5</v>
      </c>
      <c r="AA16" s="12" t="s">
        <v>51</v>
      </c>
    </row>
    <row r="17" spans="1:27" x14ac:dyDescent="0.3">
      <c r="A17" s="4">
        <v>100003</v>
      </c>
      <c r="B17" s="11" t="str">
        <f>VLOOKUP(A17,pc_data!A:C,3,FALSE)</f>
        <v>바이올렛</v>
      </c>
      <c r="C17" s="4">
        <v>1</v>
      </c>
      <c r="D17" s="4">
        <v>4</v>
      </c>
      <c r="E17" s="4">
        <f>INDEX('!참조_ENUM'!$F$3:$F$6,MATCH(F17,'!참조_ENUM'!$G$3:$G$6,0))</f>
        <v>2</v>
      </c>
      <c r="F17" s="8" t="s">
        <v>108</v>
      </c>
      <c r="G17" s="4" t="s">
        <v>61</v>
      </c>
      <c r="H17" s="4">
        <v>0</v>
      </c>
      <c r="I17" s="4">
        <v>0</v>
      </c>
      <c r="J17" s="4">
        <v>760</v>
      </c>
      <c r="K17" s="4">
        <v>103</v>
      </c>
      <c r="L17" s="4">
        <v>0</v>
      </c>
      <c r="M17" s="4">
        <v>2</v>
      </c>
      <c r="N17" s="4">
        <v>2</v>
      </c>
      <c r="O17" s="4">
        <v>7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>
        <v>0</v>
      </c>
      <c r="Z17" s="4">
        <v>5</v>
      </c>
      <c r="AA17" s="4" t="s">
        <v>50</v>
      </c>
    </row>
    <row r="18" spans="1:27" x14ac:dyDescent="0.3">
      <c r="A18" s="4">
        <v>100003</v>
      </c>
      <c r="B18" s="11" t="str">
        <f>VLOOKUP(A18,pc_data!A:C,3,FALSE)</f>
        <v>바이올렛</v>
      </c>
      <c r="C18" s="4">
        <v>2</v>
      </c>
      <c r="D18" s="4">
        <v>4</v>
      </c>
      <c r="E18" s="4">
        <f>INDEX('!참조_ENUM'!$F$3:$F$6,MATCH(F18,'!참조_ENUM'!$G$3:$G$6,0))</f>
        <v>2</v>
      </c>
      <c r="F18" s="8" t="s">
        <v>108</v>
      </c>
      <c r="G18" s="4" t="s">
        <v>61</v>
      </c>
      <c r="H18" s="4">
        <v>0</v>
      </c>
      <c r="I18" s="4">
        <v>0</v>
      </c>
      <c r="J18" s="4">
        <v>782</v>
      </c>
      <c r="K18" s="4">
        <v>106</v>
      </c>
      <c r="L18" s="4">
        <v>0</v>
      </c>
      <c r="M18" s="4">
        <v>2</v>
      </c>
      <c r="N18" s="4">
        <v>2</v>
      </c>
      <c r="O18" s="4">
        <v>7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>
        <v>0</v>
      </c>
      <c r="Z18" s="4">
        <v>5</v>
      </c>
      <c r="AA18" s="4" t="s">
        <v>50</v>
      </c>
    </row>
    <row r="19" spans="1:27" x14ac:dyDescent="0.3">
      <c r="A19" s="4">
        <v>100003</v>
      </c>
      <c r="B19" s="11" t="str">
        <f>VLOOKUP(A19,pc_data!A:C,3,FALSE)</f>
        <v>바이올렛</v>
      </c>
      <c r="C19" s="4">
        <v>3</v>
      </c>
      <c r="D19" s="4">
        <v>4</v>
      </c>
      <c r="E19" s="4">
        <f>INDEX('!참조_ENUM'!$F$3:$F$6,MATCH(F19,'!참조_ENUM'!$G$3:$G$6,0))</f>
        <v>2</v>
      </c>
      <c r="F19" s="8" t="s">
        <v>108</v>
      </c>
      <c r="G19" s="4" t="s">
        <v>61</v>
      </c>
      <c r="H19" s="4">
        <v>0</v>
      </c>
      <c r="I19" s="4">
        <v>0</v>
      </c>
      <c r="J19" s="4">
        <v>818</v>
      </c>
      <c r="K19" s="4">
        <v>111</v>
      </c>
      <c r="L19" s="4">
        <v>0</v>
      </c>
      <c r="M19" s="4">
        <v>2</v>
      </c>
      <c r="N19" s="4">
        <v>2</v>
      </c>
      <c r="O19" s="4">
        <v>8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>
        <v>0</v>
      </c>
      <c r="Z19" s="4">
        <v>5</v>
      </c>
      <c r="AA19" s="4" t="s">
        <v>50</v>
      </c>
    </row>
    <row r="20" spans="1:27" x14ac:dyDescent="0.3">
      <c r="A20" s="4">
        <v>100003</v>
      </c>
      <c r="B20" s="11" t="str">
        <f>VLOOKUP(A20,pc_data!A:C,3,FALSE)</f>
        <v>바이올렛</v>
      </c>
      <c r="C20" s="4">
        <v>4</v>
      </c>
      <c r="D20" s="4">
        <v>4</v>
      </c>
      <c r="E20" s="4">
        <f>INDEX('!참조_ENUM'!$F$3:$F$6,MATCH(F20,'!참조_ENUM'!$G$3:$G$6,0))</f>
        <v>2</v>
      </c>
      <c r="F20" s="8" t="s">
        <v>108</v>
      </c>
      <c r="G20" s="4" t="s">
        <v>61</v>
      </c>
      <c r="H20" s="4">
        <v>0</v>
      </c>
      <c r="I20" s="4">
        <v>0</v>
      </c>
      <c r="J20" s="4">
        <v>867</v>
      </c>
      <c r="K20" s="4">
        <v>119</v>
      </c>
      <c r="L20" s="4">
        <v>0</v>
      </c>
      <c r="M20" s="4">
        <v>2</v>
      </c>
      <c r="N20" s="4">
        <v>2</v>
      </c>
      <c r="O20" s="4">
        <v>8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>
        <v>0</v>
      </c>
      <c r="Z20" s="4">
        <v>5</v>
      </c>
      <c r="AA20" s="4" t="s">
        <v>50</v>
      </c>
    </row>
    <row r="21" spans="1:27" x14ac:dyDescent="0.3">
      <c r="A21" s="4">
        <v>100003</v>
      </c>
      <c r="B21" s="11" t="str">
        <f>VLOOKUP(A21,pc_data!A:C,3,FALSE)</f>
        <v>바이올렛</v>
      </c>
      <c r="C21" s="4">
        <v>5</v>
      </c>
      <c r="D21" s="4">
        <v>4</v>
      </c>
      <c r="E21" s="4">
        <f>INDEX('!참조_ENUM'!$F$3:$F$6,MATCH(F21,'!참조_ENUM'!$G$3:$G$6,0))</f>
        <v>2</v>
      </c>
      <c r="F21" s="8" t="s">
        <v>108</v>
      </c>
      <c r="G21" s="4" t="s">
        <v>61</v>
      </c>
      <c r="H21" s="4">
        <v>0</v>
      </c>
      <c r="I21" s="4">
        <v>0</v>
      </c>
      <c r="J21" s="4">
        <v>932</v>
      </c>
      <c r="K21" s="4">
        <v>129</v>
      </c>
      <c r="L21" s="4">
        <v>0</v>
      </c>
      <c r="M21" s="4">
        <v>2</v>
      </c>
      <c r="N21" s="4">
        <v>2</v>
      </c>
      <c r="O21" s="4">
        <v>10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>
        <v>0</v>
      </c>
      <c r="Z21" s="4">
        <v>5</v>
      </c>
      <c r="AA21" s="4" t="s">
        <v>50</v>
      </c>
    </row>
    <row r="22" spans="1:27" x14ac:dyDescent="0.3">
      <c r="A22" s="4">
        <v>100003</v>
      </c>
      <c r="B22" s="11" t="str">
        <f>VLOOKUP(A22,pc_data!A:C,3,FALSE)</f>
        <v>바이올렛</v>
      </c>
      <c r="C22" s="4">
        <v>6</v>
      </c>
      <c r="D22" s="4">
        <v>4</v>
      </c>
      <c r="E22" s="4">
        <f>INDEX('!참조_ENUM'!$F$3:$F$6,MATCH(F22,'!참조_ENUM'!$G$3:$G$6,0))</f>
        <v>2</v>
      </c>
      <c r="F22" s="8" t="s">
        <v>108</v>
      </c>
      <c r="G22" s="4" t="s">
        <v>61</v>
      </c>
      <c r="H22" s="4">
        <v>0</v>
      </c>
      <c r="I22" s="4">
        <v>0</v>
      </c>
      <c r="J22" s="4">
        <v>1016</v>
      </c>
      <c r="K22" s="4">
        <v>142</v>
      </c>
      <c r="L22" s="4">
        <v>0</v>
      </c>
      <c r="M22" s="4">
        <v>2</v>
      </c>
      <c r="N22" s="4">
        <v>2</v>
      </c>
      <c r="O22" s="4">
        <v>11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>
        <v>0</v>
      </c>
      <c r="Z22" s="4">
        <v>5</v>
      </c>
      <c r="AA22" s="4" t="s">
        <v>50</v>
      </c>
    </row>
    <row r="23" spans="1:27" s="13" customFormat="1" x14ac:dyDescent="0.3">
      <c r="A23" s="12">
        <v>100004</v>
      </c>
      <c r="B23" s="11" t="str">
        <f>VLOOKUP(A23,pc_data!A:C,3,FALSE)</f>
        <v>데이지</v>
      </c>
      <c r="C23" s="12">
        <v>1</v>
      </c>
      <c r="D23" s="12">
        <v>5</v>
      </c>
      <c r="E23" s="12">
        <f>INDEX('!참조_ENUM'!$F$3:$F$6,MATCH(F23,'!참조_ENUM'!$G$3:$G$6,0))</f>
        <v>2</v>
      </c>
      <c r="F23" s="12" t="s">
        <v>108</v>
      </c>
      <c r="G23" s="12" t="s">
        <v>68</v>
      </c>
      <c r="H23" s="12">
        <v>0</v>
      </c>
      <c r="I23" s="12">
        <v>0</v>
      </c>
      <c r="J23" s="12">
        <v>748</v>
      </c>
      <c r="K23" s="12">
        <v>102</v>
      </c>
      <c r="L23" s="12">
        <v>0</v>
      </c>
      <c r="M23" s="12">
        <v>2</v>
      </c>
      <c r="N23" s="12">
        <v>2</v>
      </c>
      <c r="O23" s="12">
        <v>10</v>
      </c>
      <c r="P23" s="12">
        <v>0</v>
      </c>
      <c r="Q23" s="12">
        <v>0</v>
      </c>
      <c r="R23" s="12">
        <v>0</v>
      </c>
      <c r="S23" s="12">
        <v>0</v>
      </c>
      <c r="T23" s="12">
        <v>0</v>
      </c>
      <c r="U23" s="12">
        <v>0</v>
      </c>
      <c r="V23" s="12">
        <v>0</v>
      </c>
      <c r="W23" s="12">
        <v>0</v>
      </c>
      <c r="X23" s="12">
        <v>0</v>
      </c>
      <c r="Y23" s="12">
        <v>0</v>
      </c>
      <c r="Z23" s="12">
        <v>5</v>
      </c>
      <c r="AA23" s="12" t="s">
        <v>51</v>
      </c>
    </row>
    <row r="24" spans="1:27" s="13" customFormat="1" x14ac:dyDescent="0.3">
      <c r="A24" s="12">
        <v>100004</v>
      </c>
      <c r="B24" s="11" t="str">
        <f>VLOOKUP(A24,pc_data!A:C,3,FALSE)</f>
        <v>데이지</v>
      </c>
      <c r="C24" s="12">
        <v>2</v>
      </c>
      <c r="D24" s="12">
        <v>5</v>
      </c>
      <c r="E24" s="12">
        <f>INDEX('!참조_ENUM'!$F$3:$F$6,MATCH(F24,'!참조_ENUM'!$G$3:$G$6,0))</f>
        <v>2</v>
      </c>
      <c r="F24" s="12" t="s">
        <v>108</v>
      </c>
      <c r="G24" s="12" t="s">
        <v>68</v>
      </c>
      <c r="H24" s="12">
        <v>0</v>
      </c>
      <c r="I24" s="12">
        <v>0</v>
      </c>
      <c r="J24" s="12">
        <v>770</v>
      </c>
      <c r="K24" s="12">
        <v>106</v>
      </c>
      <c r="L24" s="12">
        <v>0</v>
      </c>
      <c r="M24" s="12">
        <v>2</v>
      </c>
      <c r="N24" s="12">
        <v>2</v>
      </c>
      <c r="O24" s="12">
        <v>10</v>
      </c>
      <c r="P24" s="12">
        <v>0</v>
      </c>
      <c r="Q24" s="12">
        <v>0</v>
      </c>
      <c r="R24" s="12">
        <v>0</v>
      </c>
      <c r="S24" s="12">
        <v>0</v>
      </c>
      <c r="T24" s="12">
        <v>0</v>
      </c>
      <c r="U24" s="12">
        <v>0</v>
      </c>
      <c r="V24" s="12">
        <v>0</v>
      </c>
      <c r="W24" s="12">
        <v>0</v>
      </c>
      <c r="X24" s="12">
        <v>0</v>
      </c>
      <c r="Y24" s="12">
        <v>0</v>
      </c>
      <c r="Z24" s="12">
        <v>5</v>
      </c>
      <c r="AA24" s="12" t="s">
        <v>51</v>
      </c>
    </row>
    <row r="25" spans="1:27" s="13" customFormat="1" x14ac:dyDescent="0.3">
      <c r="A25" s="12">
        <v>100004</v>
      </c>
      <c r="B25" s="11" t="str">
        <f>VLOOKUP(A25,pc_data!A:C,3,FALSE)</f>
        <v>데이지</v>
      </c>
      <c r="C25" s="12">
        <v>3</v>
      </c>
      <c r="D25" s="12">
        <v>5</v>
      </c>
      <c r="E25" s="12">
        <f>INDEX('!참조_ENUM'!$F$3:$F$6,MATCH(F25,'!참조_ENUM'!$G$3:$G$6,0))</f>
        <v>2</v>
      </c>
      <c r="F25" s="12" t="s">
        <v>108</v>
      </c>
      <c r="G25" s="12" t="s">
        <v>68</v>
      </c>
      <c r="H25" s="12">
        <v>0</v>
      </c>
      <c r="I25" s="12">
        <v>0</v>
      </c>
      <c r="J25" s="12">
        <v>805</v>
      </c>
      <c r="K25" s="12">
        <v>114</v>
      </c>
      <c r="L25" s="12">
        <v>0</v>
      </c>
      <c r="M25" s="12">
        <v>2</v>
      </c>
      <c r="N25" s="12">
        <v>2</v>
      </c>
      <c r="O25" s="12">
        <v>11</v>
      </c>
      <c r="P25" s="12">
        <v>0</v>
      </c>
      <c r="Q25" s="12">
        <v>0</v>
      </c>
      <c r="R25" s="12">
        <v>0</v>
      </c>
      <c r="S25" s="12">
        <v>0</v>
      </c>
      <c r="T25" s="12">
        <v>0</v>
      </c>
      <c r="U25" s="12">
        <v>0</v>
      </c>
      <c r="V25" s="12">
        <v>0</v>
      </c>
      <c r="W25" s="12">
        <v>0</v>
      </c>
      <c r="X25" s="12">
        <v>0</v>
      </c>
      <c r="Y25" s="12">
        <v>0</v>
      </c>
      <c r="Z25" s="12">
        <v>5</v>
      </c>
      <c r="AA25" s="12" t="s">
        <v>51</v>
      </c>
    </row>
    <row r="26" spans="1:27" s="13" customFormat="1" x14ac:dyDescent="0.3">
      <c r="A26" s="12">
        <v>100004</v>
      </c>
      <c r="B26" s="11" t="str">
        <f>VLOOKUP(A26,pc_data!A:C,3,FALSE)</f>
        <v>데이지</v>
      </c>
      <c r="C26" s="12">
        <v>4</v>
      </c>
      <c r="D26" s="12">
        <v>5</v>
      </c>
      <c r="E26" s="12">
        <f>INDEX('!참조_ENUM'!$F$3:$F$6,MATCH(F26,'!참조_ENUM'!$G$3:$G$6,0))</f>
        <v>2</v>
      </c>
      <c r="F26" s="12" t="s">
        <v>108</v>
      </c>
      <c r="G26" s="12" t="s">
        <v>68</v>
      </c>
      <c r="H26" s="12">
        <v>0</v>
      </c>
      <c r="I26" s="12">
        <v>0</v>
      </c>
      <c r="J26" s="12">
        <v>853</v>
      </c>
      <c r="K26" s="12">
        <v>125</v>
      </c>
      <c r="L26" s="12">
        <v>0</v>
      </c>
      <c r="M26" s="12">
        <v>2</v>
      </c>
      <c r="N26" s="12">
        <v>2</v>
      </c>
      <c r="O26" s="12">
        <v>12</v>
      </c>
      <c r="P26" s="12">
        <v>0</v>
      </c>
      <c r="Q26" s="12">
        <v>0</v>
      </c>
      <c r="R26" s="12">
        <v>0</v>
      </c>
      <c r="S26" s="12">
        <v>0</v>
      </c>
      <c r="T26" s="12">
        <v>0</v>
      </c>
      <c r="U26" s="12">
        <v>0</v>
      </c>
      <c r="V26" s="12">
        <v>0</v>
      </c>
      <c r="W26" s="12">
        <v>0</v>
      </c>
      <c r="X26" s="12">
        <v>0</v>
      </c>
      <c r="Y26" s="12">
        <v>0</v>
      </c>
      <c r="Z26" s="12">
        <v>5</v>
      </c>
      <c r="AA26" s="12" t="s">
        <v>51</v>
      </c>
    </row>
    <row r="27" spans="1:27" s="13" customFormat="1" x14ac:dyDescent="0.3">
      <c r="A27" s="12">
        <v>100004</v>
      </c>
      <c r="B27" s="11" t="str">
        <f>VLOOKUP(A27,pc_data!A:C,3,FALSE)</f>
        <v>데이지</v>
      </c>
      <c r="C27" s="12">
        <v>5</v>
      </c>
      <c r="D27" s="12">
        <v>5</v>
      </c>
      <c r="E27" s="12">
        <f>INDEX('!참조_ENUM'!$F$3:$F$6,MATCH(F27,'!참조_ENUM'!$G$3:$G$6,0))</f>
        <v>2</v>
      </c>
      <c r="F27" s="12" t="s">
        <v>108</v>
      </c>
      <c r="G27" s="12" t="s">
        <v>68</v>
      </c>
      <c r="H27" s="12">
        <v>0</v>
      </c>
      <c r="I27" s="12">
        <v>0</v>
      </c>
      <c r="J27" s="12">
        <v>917</v>
      </c>
      <c r="K27" s="12">
        <v>140</v>
      </c>
      <c r="L27" s="12">
        <v>0</v>
      </c>
      <c r="M27" s="12">
        <v>2</v>
      </c>
      <c r="N27" s="12">
        <v>2</v>
      </c>
      <c r="O27" s="12">
        <v>13</v>
      </c>
      <c r="P27" s="12">
        <v>0</v>
      </c>
      <c r="Q27" s="12">
        <v>0</v>
      </c>
      <c r="R27" s="12">
        <v>0</v>
      </c>
      <c r="S27" s="12">
        <v>0</v>
      </c>
      <c r="T27" s="12">
        <v>0</v>
      </c>
      <c r="U27" s="12">
        <v>0</v>
      </c>
      <c r="V27" s="12">
        <v>0</v>
      </c>
      <c r="W27" s="12">
        <v>0</v>
      </c>
      <c r="X27" s="12">
        <v>0</v>
      </c>
      <c r="Y27" s="12">
        <v>0</v>
      </c>
      <c r="Z27" s="12">
        <v>5</v>
      </c>
      <c r="AA27" s="12" t="s">
        <v>51</v>
      </c>
    </row>
    <row r="28" spans="1:27" s="13" customFormat="1" x14ac:dyDescent="0.3">
      <c r="A28" s="12">
        <v>100004</v>
      </c>
      <c r="B28" s="11" t="str">
        <f>VLOOKUP(A28,pc_data!A:C,3,FALSE)</f>
        <v>데이지</v>
      </c>
      <c r="C28" s="12">
        <v>6</v>
      </c>
      <c r="D28" s="12">
        <v>5</v>
      </c>
      <c r="E28" s="12">
        <f>INDEX('!참조_ENUM'!$F$3:$F$6,MATCH(F28,'!참조_ENUM'!$G$3:$G$6,0))</f>
        <v>2</v>
      </c>
      <c r="F28" s="12" t="s">
        <v>108</v>
      </c>
      <c r="G28" s="12" t="s">
        <v>68</v>
      </c>
      <c r="H28" s="12">
        <v>0</v>
      </c>
      <c r="I28" s="12">
        <v>0</v>
      </c>
      <c r="J28" s="12">
        <v>999</v>
      </c>
      <c r="K28" s="12">
        <v>160</v>
      </c>
      <c r="L28" s="12">
        <v>0</v>
      </c>
      <c r="M28" s="12">
        <v>2</v>
      </c>
      <c r="N28" s="12">
        <v>2</v>
      </c>
      <c r="O28" s="12">
        <v>14</v>
      </c>
      <c r="P28" s="12">
        <v>0</v>
      </c>
      <c r="Q28" s="12">
        <v>0</v>
      </c>
      <c r="R28" s="12">
        <v>0</v>
      </c>
      <c r="S28" s="12">
        <v>0</v>
      </c>
      <c r="T28" s="12">
        <v>0</v>
      </c>
      <c r="U28" s="12">
        <v>0</v>
      </c>
      <c r="V28" s="12">
        <v>0</v>
      </c>
      <c r="W28" s="12">
        <v>0</v>
      </c>
      <c r="X28" s="12">
        <v>0</v>
      </c>
      <c r="Y28" s="12">
        <v>0</v>
      </c>
      <c r="Z28" s="12">
        <v>5</v>
      </c>
      <c r="AA28" s="12" t="s">
        <v>51</v>
      </c>
    </row>
    <row r="29" spans="1:27" x14ac:dyDescent="0.3">
      <c r="A29" s="4">
        <v>100005</v>
      </c>
      <c r="B29" s="11" t="str">
        <f>VLOOKUP(A29,pc_data!A:C,3,FALSE)</f>
        <v>클레어</v>
      </c>
      <c r="C29" s="4">
        <v>1</v>
      </c>
      <c r="D29" s="4">
        <v>2</v>
      </c>
      <c r="E29" s="4">
        <f>INDEX('!참조_ENUM'!$F$3:$F$6,MATCH(F29,'!참조_ENUM'!$G$3:$G$6,0))</f>
        <v>1</v>
      </c>
      <c r="F29" s="8" t="s">
        <v>107</v>
      </c>
      <c r="G29" s="4" t="s">
        <v>68</v>
      </c>
      <c r="H29" s="4">
        <v>0</v>
      </c>
      <c r="I29" s="4">
        <v>100504</v>
      </c>
      <c r="J29" s="4">
        <v>1076</v>
      </c>
      <c r="K29" s="4">
        <v>60</v>
      </c>
      <c r="L29" s="4">
        <v>0</v>
      </c>
      <c r="M29" s="4">
        <v>3</v>
      </c>
      <c r="N29" s="4">
        <v>2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10</v>
      </c>
      <c r="W29" s="4">
        <v>0</v>
      </c>
      <c r="X29" s="4">
        <v>0</v>
      </c>
      <c r="Y29" s="4">
        <v>0</v>
      </c>
      <c r="Z29" s="4">
        <v>5</v>
      </c>
      <c r="AA29" s="4" t="s">
        <v>50</v>
      </c>
    </row>
    <row r="30" spans="1:27" x14ac:dyDescent="0.3">
      <c r="A30" s="4">
        <v>100005</v>
      </c>
      <c r="B30" s="11" t="str">
        <f>VLOOKUP(A30,pc_data!A:C,3,FALSE)</f>
        <v>클레어</v>
      </c>
      <c r="C30" s="4">
        <v>2</v>
      </c>
      <c r="D30" s="4">
        <v>2</v>
      </c>
      <c r="E30" s="4">
        <f>INDEX('!참조_ENUM'!$F$3:$F$6,MATCH(F30,'!참조_ENUM'!$G$3:$G$6,0))</f>
        <v>1</v>
      </c>
      <c r="F30" s="8" t="s">
        <v>107</v>
      </c>
      <c r="G30" s="4" t="s">
        <v>68</v>
      </c>
      <c r="H30" s="4">
        <v>0</v>
      </c>
      <c r="I30" s="4">
        <v>100504</v>
      </c>
      <c r="J30" s="4">
        <v>1129</v>
      </c>
      <c r="K30" s="4">
        <v>61</v>
      </c>
      <c r="L30" s="4">
        <v>0</v>
      </c>
      <c r="M30" s="4">
        <v>3</v>
      </c>
      <c r="N30" s="4">
        <v>2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10</v>
      </c>
      <c r="W30" s="4">
        <v>0</v>
      </c>
      <c r="X30" s="4">
        <v>0</v>
      </c>
      <c r="Y30" s="4">
        <v>0</v>
      </c>
      <c r="Z30" s="4">
        <v>5</v>
      </c>
      <c r="AA30" s="4" t="s">
        <v>50</v>
      </c>
    </row>
    <row r="31" spans="1:27" x14ac:dyDescent="0.3">
      <c r="A31" s="4">
        <v>100005</v>
      </c>
      <c r="B31" s="11" t="str">
        <f>VLOOKUP(A31,pc_data!A:C,3,FALSE)</f>
        <v>클레어</v>
      </c>
      <c r="C31" s="4">
        <v>3</v>
      </c>
      <c r="D31" s="4">
        <v>2</v>
      </c>
      <c r="E31" s="4">
        <f>INDEX('!참조_ENUM'!$F$3:$F$6,MATCH(F31,'!참조_ENUM'!$G$3:$G$6,0))</f>
        <v>1</v>
      </c>
      <c r="F31" s="8" t="s">
        <v>107</v>
      </c>
      <c r="G31" s="4" t="s">
        <v>68</v>
      </c>
      <c r="H31" s="4">
        <v>0</v>
      </c>
      <c r="I31" s="4">
        <v>100504</v>
      </c>
      <c r="J31" s="4">
        <v>1214</v>
      </c>
      <c r="K31" s="4">
        <v>64</v>
      </c>
      <c r="L31" s="4">
        <v>0</v>
      </c>
      <c r="M31" s="4">
        <v>3</v>
      </c>
      <c r="N31" s="4">
        <v>2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11</v>
      </c>
      <c r="W31" s="4">
        <v>0</v>
      </c>
      <c r="X31" s="4">
        <v>0</v>
      </c>
      <c r="Y31" s="4">
        <v>0</v>
      </c>
      <c r="Z31" s="4">
        <v>5</v>
      </c>
      <c r="AA31" s="4" t="s">
        <v>50</v>
      </c>
    </row>
    <row r="32" spans="1:27" x14ac:dyDescent="0.3">
      <c r="A32" s="4">
        <v>100005</v>
      </c>
      <c r="B32" s="11" t="str">
        <f>VLOOKUP(A32,pc_data!A:C,3,FALSE)</f>
        <v>클레어</v>
      </c>
      <c r="C32" s="4">
        <v>4</v>
      </c>
      <c r="D32" s="4">
        <v>2</v>
      </c>
      <c r="E32" s="4">
        <f>INDEX('!참조_ENUM'!$F$3:$F$6,MATCH(F32,'!참조_ENUM'!$G$3:$G$6,0))</f>
        <v>1</v>
      </c>
      <c r="F32" s="8" t="s">
        <v>107</v>
      </c>
      <c r="G32" s="4" t="s">
        <v>68</v>
      </c>
      <c r="H32" s="4">
        <v>0</v>
      </c>
      <c r="I32" s="4">
        <v>100504</v>
      </c>
      <c r="J32" s="4">
        <v>1335</v>
      </c>
      <c r="K32" s="4">
        <v>68</v>
      </c>
      <c r="L32" s="4">
        <v>0</v>
      </c>
      <c r="M32" s="4">
        <v>3</v>
      </c>
      <c r="N32" s="4">
        <v>2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11</v>
      </c>
      <c r="W32" s="4">
        <v>0</v>
      </c>
      <c r="X32" s="4">
        <v>0</v>
      </c>
      <c r="Y32" s="4">
        <v>0</v>
      </c>
      <c r="Z32" s="4">
        <v>5</v>
      </c>
      <c r="AA32" s="4" t="s">
        <v>50</v>
      </c>
    </row>
    <row r="33" spans="1:27" x14ac:dyDescent="0.3">
      <c r="A33" s="4">
        <v>100005</v>
      </c>
      <c r="B33" s="11" t="str">
        <f>VLOOKUP(A33,pc_data!A:C,3,FALSE)</f>
        <v>클레어</v>
      </c>
      <c r="C33" s="4">
        <v>5</v>
      </c>
      <c r="D33" s="4">
        <v>2</v>
      </c>
      <c r="E33" s="4">
        <f>INDEX('!참조_ENUM'!$F$3:$F$6,MATCH(F33,'!참조_ENUM'!$G$3:$G$6,0))</f>
        <v>1</v>
      </c>
      <c r="F33" s="8" t="s">
        <v>107</v>
      </c>
      <c r="G33" s="4" t="s">
        <v>68</v>
      </c>
      <c r="H33" s="4">
        <v>0</v>
      </c>
      <c r="I33" s="4">
        <v>100504</v>
      </c>
      <c r="J33" s="4">
        <v>1502</v>
      </c>
      <c r="K33" s="4">
        <v>73</v>
      </c>
      <c r="L33" s="4">
        <v>0</v>
      </c>
      <c r="M33" s="4">
        <v>3</v>
      </c>
      <c r="N33" s="4">
        <v>2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4">
        <v>13</v>
      </c>
      <c r="W33" s="4">
        <v>0</v>
      </c>
      <c r="X33" s="4">
        <v>0</v>
      </c>
      <c r="Y33" s="4">
        <v>0</v>
      </c>
      <c r="Z33" s="4">
        <v>5</v>
      </c>
      <c r="AA33" s="4" t="s">
        <v>50</v>
      </c>
    </row>
    <row r="34" spans="1:27" x14ac:dyDescent="0.3">
      <c r="A34" s="4">
        <v>100005</v>
      </c>
      <c r="B34" s="11" t="str">
        <f>VLOOKUP(A34,pc_data!A:C,3,FALSE)</f>
        <v>클레어</v>
      </c>
      <c r="C34" s="4">
        <v>6</v>
      </c>
      <c r="D34" s="4">
        <v>2</v>
      </c>
      <c r="E34" s="4">
        <f>INDEX('!참조_ENUM'!$F$3:$F$6,MATCH(F34,'!참조_ENUM'!$G$3:$G$6,0))</f>
        <v>1</v>
      </c>
      <c r="F34" s="8" t="s">
        <v>107</v>
      </c>
      <c r="G34" s="4" t="s">
        <v>68</v>
      </c>
      <c r="H34" s="4">
        <v>0</v>
      </c>
      <c r="I34" s="4">
        <v>100504</v>
      </c>
      <c r="J34" s="4">
        <v>1728</v>
      </c>
      <c r="K34" s="4">
        <v>80</v>
      </c>
      <c r="L34" s="4">
        <v>0</v>
      </c>
      <c r="M34" s="4">
        <v>4</v>
      </c>
      <c r="N34" s="4">
        <v>2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  <c r="T34" s="4">
        <v>0</v>
      </c>
      <c r="U34" s="4">
        <v>0</v>
      </c>
      <c r="V34" s="4">
        <v>14</v>
      </c>
      <c r="W34" s="4">
        <v>0</v>
      </c>
      <c r="X34" s="4">
        <v>0</v>
      </c>
      <c r="Y34" s="4">
        <v>0</v>
      </c>
      <c r="Z34" s="4">
        <v>5</v>
      </c>
      <c r="AA34" s="4" t="s">
        <v>50</v>
      </c>
    </row>
    <row r="35" spans="1:27" s="13" customFormat="1" x14ac:dyDescent="0.3">
      <c r="A35" s="12">
        <v>100006</v>
      </c>
      <c r="B35" s="11" t="str">
        <f>VLOOKUP(A35,pc_data!A:C,3,FALSE)</f>
        <v>에일린</v>
      </c>
      <c r="C35" s="12">
        <v>1</v>
      </c>
      <c r="D35" s="12">
        <v>2.5</v>
      </c>
      <c r="E35" s="12">
        <f>INDEX('!참조_ENUM'!$F$3:$F$6,MATCH(F35,'!참조_ENUM'!$G$3:$G$6,0))</f>
        <v>1</v>
      </c>
      <c r="F35" s="12" t="s">
        <v>107</v>
      </c>
      <c r="G35" s="12" t="s">
        <v>68</v>
      </c>
      <c r="H35" s="12">
        <v>0</v>
      </c>
      <c r="I35" s="12">
        <v>0</v>
      </c>
      <c r="J35" s="12">
        <v>936</v>
      </c>
      <c r="K35" s="12">
        <v>57</v>
      </c>
      <c r="L35" s="12">
        <v>0</v>
      </c>
      <c r="M35" s="12">
        <v>3</v>
      </c>
      <c r="N35" s="12">
        <v>3</v>
      </c>
      <c r="O35" s="12">
        <v>0</v>
      </c>
      <c r="P35" s="12">
        <v>0</v>
      </c>
      <c r="Q35" s="12">
        <v>0</v>
      </c>
      <c r="R35" s="12">
        <v>0</v>
      </c>
      <c r="S35" s="12">
        <v>0</v>
      </c>
      <c r="T35" s="12">
        <v>0</v>
      </c>
      <c r="U35" s="12">
        <v>0</v>
      </c>
      <c r="V35" s="12">
        <v>20</v>
      </c>
      <c r="W35" s="12">
        <v>0</v>
      </c>
      <c r="X35" s="12">
        <v>0</v>
      </c>
      <c r="Y35" s="12">
        <v>0</v>
      </c>
      <c r="Z35" s="12">
        <v>5</v>
      </c>
      <c r="AA35" s="12" t="s">
        <v>51</v>
      </c>
    </row>
    <row r="36" spans="1:27" s="13" customFormat="1" x14ac:dyDescent="0.3">
      <c r="A36" s="12">
        <v>100006</v>
      </c>
      <c r="B36" s="11" t="str">
        <f>VLOOKUP(A36,pc_data!A:C,3,FALSE)</f>
        <v>에일린</v>
      </c>
      <c r="C36" s="12">
        <v>2</v>
      </c>
      <c r="D36" s="12">
        <v>2.5</v>
      </c>
      <c r="E36" s="12">
        <f>INDEX('!참조_ENUM'!$F$3:$F$6,MATCH(F36,'!참조_ENUM'!$G$3:$G$6,0))</f>
        <v>1</v>
      </c>
      <c r="F36" s="12" t="s">
        <v>107</v>
      </c>
      <c r="G36" s="12" t="s">
        <v>68</v>
      </c>
      <c r="H36" s="12">
        <v>0</v>
      </c>
      <c r="I36" s="12">
        <v>0</v>
      </c>
      <c r="J36" s="12">
        <v>973</v>
      </c>
      <c r="K36" s="12">
        <v>58</v>
      </c>
      <c r="L36" s="12">
        <v>0</v>
      </c>
      <c r="M36" s="12">
        <v>3</v>
      </c>
      <c r="N36" s="12">
        <v>3</v>
      </c>
      <c r="O36" s="12">
        <v>0</v>
      </c>
      <c r="P36" s="12">
        <v>0</v>
      </c>
      <c r="Q36" s="12">
        <v>0</v>
      </c>
      <c r="R36" s="12">
        <v>0</v>
      </c>
      <c r="S36" s="12">
        <v>0</v>
      </c>
      <c r="T36" s="12">
        <v>0</v>
      </c>
      <c r="U36" s="12">
        <v>0</v>
      </c>
      <c r="V36" s="12">
        <v>21</v>
      </c>
      <c r="W36" s="12">
        <v>0</v>
      </c>
      <c r="X36" s="12">
        <v>0</v>
      </c>
      <c r="Y36" s="12">
        <v>0</v>
      </c>
      <c r="Z36" s="12">
        <v>5</v>
      </c>
      <c r="AA36" s="12" t="s">
        <v>51</v>
      </c>
    </row>
    <row r="37" spans="1:27" s="13" customFormat="1" x14ac:dyDescent="0.3">
      <c r="A37" s="12">
        <v>100006</v>
      </c>
      <c r="B37" s="11" t="str">
        <f>VLOOKUP(A37,pc_data!A:C,3,FALSE)</f>
        <v>에일린</v>
      </c>
      <c r="C37" s="12">
        <v>3</v>
      </c>
      <c r="D37" s="12">
        <v>2.5</v>
      </c>
      <c r="E37" s="12">
        <f>INDEX('!참조_ENUM'!$F$3:$F$6,MATCH(F37,'!참조_ENUM'!$G$3:$G$6,0))</f>
        <v>1</v>
      </c>
      <c r="F37" s="12" t="s">
        <v>107</v>
      </c>
      <c r="G37" s="12" t="s">
        <v>68</v>
      </c>
      <c r="H37" s="12">
        <v>0</v>
      </c>
      <c r="I37" s="12">
        <v>0</v>
      </c>
      <c r="J37" s="12">
        <v>1031</v>
      </c>
      <c r="K37" s="12">
        <v>61</v>
      </c>
      <c r="L37" s="12">
        <v>0</v>
      </c>
      <c r="M37" s="12">
        <v>3</v>
      </c>
      <c r="N37" s="12">
        <v>3</v>
      </c>
      <c r="O37" s="12">
        <v>0</v>
      </c>
      <c r="P37" s="12">
        <v>0</v>
      </c>
      <c r="Q37" s="12">
        <v>0</v>
      </c>
      <c r="R37" s="12">
        <v>0</v>
      </c>
      <c r="S37" s="12">
        <v>0</v>
      </c>
      <c r="T37" s="12">
        <v>0</v>
      </c>
      <c r="U37" s="12">
        <v>0</v>
      </c>
      <c r="V37" s="12">
        <v>22</v>
      </c>
      <c r="W37" s="12">
        <v>0</v>
      </c>
      <c r="X37" s="12">
        <v>0</v>
      </c>
      <c r="Y37" s="12">
        <v>0</v>
      </c>
      <c r="Z37" s="12">
        <v>5</v>
      </c>
      <c r="AA37" s="12" t="s">
        <v>51</v>
      </c>
    </row>
    <row r="38" spans="1:27" s="13" customFormat="1" x14ac:dyDescent="0.3">
      <c r="A38" s="12">
        <v>100006</v>
      </c>
      <c r="B38" s="11" t="str">
        <f>VLOOKUP(A38,pc_data!A:C,3,FALSE)</f>
        <v>에일린</v>
      </c>
      <c r="C38" s="12">
        <v>4</v>
      </c>
      <c r="D38" s="12">
        <v>2.5</v>
      </c>
      <c r="E38" s="12">
        <f>INDEX('!참조_ENUM'!$F$3:$F$6,MATCH(F38,'!참조_ENUM'!$G$3:$G$6,0))</f>
        <v>1</v>
      </c>
      <c r="F38" s="12" t="s">
        <v>107</v>
      </c>
      <c r="G38" s="12" t="s">
        <v>68</v>
      </c>
      <c r="H38" s="12">
        <v>0</v>
      </c>
      <c r="I38" s="12">
        <v>0</v>
      </c>
      <c r="J38" s="12">
        <v>1114</v>
      </c>
      <c r="K38" s="12">
        <v>65</v>
      </c>
      <c r="L38" s="12">
        <v>0</v>
      </c>
      <c r="M38" s="12">
        <v>3</v>
      </c>
      <c r="N38" s="12">
        <v>3</v>
      </c>
      <c r="O38" s="12">
        <v>0</v>
      </c>
      <c r="P38" s="12">
        <v>0</v>
      </c>
      <c r="Q38" s="12">
        <v>0</v>
      </c>
      <c r="R38" s="12">
        <v>0</v>
      </c>
      <c r="S38" s="12">
        <v>0</v>
      </c>
      <c r="T38" s="12">
        <v>0</v>
      </c>
      <c r="U38" s="12">
        <v>0</v>
      </c>
      <c r="V38" s="12">
        <v>24</v>
      </c>
      <c r="W38" s="12">
        <v>0</v>
      </c>
      <c r="X38" s="12">
        <v>0</v>
      </c>
      <c r="Y38" s="12">
        <v>0</v>
      </c>
      <c r="Z38" s="12">
        <v>5</v>
      </c>
      <c r="AA38" s="12" t="s">
        <v>51</v>
      </c>
    </row>
    <row r="39" spans="1:27" s="13" customFormat="1" x14ac:dyDescent="0.3">
      <c r="A39" s="12">
        <v>100006</v>
      </c>
      <c r="B39" s="11" t="str">
        <f>VLOOKUP(A39,pc_data!A:C,3,FALSE)</f>
        <v>에일린</v>
      </c>
      <c r="C39" s="12">
        <v>5</v>
      </c>
      <c r="D39" s="12">
        <v>2.5</v>
      </c>
      <c r="E39" s="12">
        <f>INDEX('!참조_ENUM'!$F$3:$F$6,MATCH(F39,'!참조_ENUM'!$G$3:$G$6,0))</f>
        <v>1</v>
      </c>
      <c r="F39" s="12" t="s">
        <v>107</v>
      </c>
      <c r="G39" s="12" t="s">
        <v>68</v>
      </c>
      <c r="H39" s="12">
        <v>0</v>
      </c>
      <c r="I39" s="12">
        <v>0</v>
      </c>
      <c r="J39" s="12">
        <v>1225</v>
      </c>
      <c r="K39" s="12">
        <v>69</v>
      </c>
      <c r="L39" s="12">
        <v>0</v>
      </c>
      <c r="M39" s="12">
        <v>3</v>
      </c>
      <c r="N39" s="12">
        <v>3</v>
      </c>
      <c r="O39" s="12">
        <v>0</v>
      </c>
      <c r="P39" s="12">
        <v>0</v>
      </c>
      <c r="Q39" s="12">
        <v>0</v>
      </c>
      <c r="R39" s="12">
        <v>0</v>
      </c>
      <c r="S39" s="12">
        <v>0</v>
      </c>
      <c r="T39" s="12">
        <v>0</v>
      </c>
      <c r="U39" s="12">
        <v>0</v>
      </c>
      <c r="V39" s="12">
        <v>27</v>
      </c>
      <c r="W39" s="12">
        <v>0</v>
      </c>
      <c r="X39" s="12">
        <v>0</v>
      </c>
      <c r="Y39" s="12">
        <v>0</v>
      </c>
      <c r="Z39" s="12">
        <v>5</v>
      </c>
      <c r="AA39" s="12" t="s">
        <v>51</v>
      </c>
    </row>
    <row r="40" spans="1:27" s="13" customFormat="1" x14ac:dyDescent="0.3">
      <c r="A40" s="12">
        <v>100006</v>
      </c>
      <c r="B40" s="11" t="str">
        <f>VLOOKUP(A40,pc_data!A:C,3,FALSE)</f>
        <v>에일린</v>
      </c>
      <c r="C40" s="12">
        <v>6</v>
      </c>
      <c r="D40" s="12">
        <v>2.5</v>
      </c>
      <c r="E40" s="12">
        <f>INDEX('!참조_ENUM'!$F$3:$F$6,MATCH(F40,'!참조_ENUM'!$G$3:$G$6,0))</f>
        <v>1</v>
      </c>
      <c r="F40" s="12" t="s">
        <v>107</v>
      </c>
      <c r="G40" s="12" t="s">
        <v>68</v>
      </c>
      <c r="H40" s="12">
        <v>0</v>
      </c>
      <c r="I40" s="12">
        <v>0</v>
      </c>
      <c r="J40" s="12">
        <v>1372</v>
      </c>
      <c r="K40" s="12">
        <v>76</v>
      </c>
      <c r="L40" s="12">
        <v>0</v>
      </c>
      <c r="M40" s="12">
        <v>4</v>
      </c>
      <c r="N40" s="12">
        <v>4</v>
      </c>
      <c r="O40" s="12">
        <v>0</v>
      </c>
      <c r="P40" s="12">
        <v>0</v>
      </c>
      <c r="Q40" s="12">
        <v>0</v>
      </c>
      <c r="R40" s="12">
        <v>0</v>
      </c>
      <c r="S40" s="12">
        <v>0</v>
      </c>
      <c r="T40" s="12">
        <v>0</v>
      </c>
      <c r="U40" s="12">
        <v>0</v>
      </c>
      <c r="V40" s="12">
        <v>32</v>
      </c>
      <c r="W40" s="12">
        <v>0</v>
      </c>
      <c r="X40" s="12">
        <v>0</v>
      </c>
      <c r="Y40" s="12">
        <v>0</v>
      </c>
      <c r="Z40" s="12">
        <v>5</v>
      </c>
      <c r="AA40" s="12" t="s">
        <v>51</v>
      </c>
    </row>
    <row r="41" spans="1:27" x14ac:dyDescent="0.3">
      <c r="A41" s="4">
        <v>100007</v>
      </c>
      <c r="B41" s="11" t="str">
        <f>VLOOKUP(A41,pc_data!A:C,3,FALSE)</f>
        <v>마네</v>
      </c>
      <c r="C41" s="4">
        <v>1</v>
      </c>
      <c r="D41" s="4">
        <v>7</v>
      </c>
      <c r="E41" s="4">
        <f>INDEX('!참조_ENUM'!$F$3:$F$6,MATCH(F41,'!참조_ENUM'!$G$3:$G$6,0))</f>
        <v>2</v>
      </c>
      <c r="F41" s="8" t="s">
        <v>108</v>
      </c>
      <c r="G41" s="4" t="s">
        <v>68</v>
      </c>
      <c r="H41" s="4">
        <v>0</v>
      </c>
      <c r="I41" s="4">
        <v>0</v>
      </c>
      <c r="J41" s="4">
        <v>706</v>
      </c>
      <c r="K41" s="4">
        <v>98</v>
      </c>
      <c r="L41" s="4">
        <v>0</v>
      </c>
      <c r="M41" s="4">
        <v>2</v>
      </c>
      <c r="N41" s="4">
        <v>2</v>
      </c>
      <c r="O41" s="4">
        <v>0</v>
      </c>
      <c r="P41" s="4">
        <v>0</v>
      </c>
      <c r="Q41" s="4">
        <v>0</v>
      </c>
      <c r="R41" s="4">
        <v>0</v>
      </c>
      <c r="S41" s="4">
        <v>0</v>
      </c>
      <c r="T41" s="4">
        <v>0</v>
      </c>
      <c r="U41" s="4">
        <v>5</v>
      </c>
      <c r="V41" s="4">
        <v>0</v>
      </c>
      <c r="W41" s="4">
        <v>0</v>
      </c>
      <c r="X41" s="4">
        <v>0</v>
      </c>
      <c r="Y41" s="4">
        <v>0</v>
      </c>
      <c r="Z41" s="4">
        <v>5</v>
      </c>
      <c r="AA41" s="4" t="s">
        <v>51</v>
      </c>
    </row>
    <row r="42" spans="1:27" x14ac:dyDescent="0.3">
      <c r="A42" s="4">
        <v>100007</v>
      </c>
      <c r="B42" s="11" t="str">
        <f>VLOOKUP(A42,pc_data!A:C,3,FALSE)</f>
        <v>마네</v>
      </c>
      <c r="C42" s="4">
        <v>2</v>
      </c>
      <c r="D42" s="4">
        <v>7</v>
      </c>
      <c r="E42" s="4">
        <f>INDEX('!참조_ENUM'!$F$3:$F$6,MATCH(F42,'!참조_ENUM'!$G$3:$G$6,0))</f>
        <v>2</v>
      </c>
      <c r="F42" s="8" t="s">
        <v>108</v>
      </c>
      <c r="G42" s="4" t="s">
        <v>68</v>
      </c>
      <c r="H42" s="4">
        <v>0</v>
      </c>
      <c r="I42" s="4">
        <v>0</v>
      </c>
      <c r="J42" s="4">
        <v>730</v>
      </c>
      <c r="K42" s="4">
        <v>102</v>
      </c>
      <c r="L42" s="4">
        <v>0</v>
      </c>
      <c r="M42" s="4">
        <v>2</v>
      </c>
      <c r="N42" s="4">
        <v>2</v>
      </c>
      <c r="O42" s="4">
        <v>0</v>
      </c>
      <c r="P42" s="4">
        <v>0</v>
      </c>
      <c r="Q42" s="4">
        <v>0</v>
      </c>
      <c r="R42" s="4">
        <v>0</v>
      </c>
      <c r="S42" s="4">
        <v>0</v>
      </c>
      <c r="T42" s="4">
        <v>0</v>
      </c>
      <c r="U42" s="4">
        <v>5</v>
      </c>
      <c r="V42" s="4">
        <v>0</v>
      </c>
      <c r="W42" s="4">
        <v>0</v>
      </c>
      <c r="X42" s="4">
        <v>0</v>
      </c>
      <c r="Y42" s="4">
        <v>0</v>
      </c>
      <c r="Z42" s="4">
        <v>5</v>
      </c>
      <c r="AA42" s="4" t="s">
        <v>51</v>
      </c>
    </row>
    <row r="43" spans="1:27" x14ac:dyDescent="0.3">
      <c r="A43" s="4">
        <v>100007</v>
      </c>
      <c r="B43" s="11" t="str">
        <f>VLOOKUP(A43,pc_data!A:C,3,FALSE)</f>
        <v>마네</v>
      </c>
      <c r="C43" s="4">
        <v>3</v>
      </c>
      <c r="D43" s="4">
        <v>7</v>
      </c>
      <c r="E43" s="4">
        <f>INDEX('!참조_ENUM'!$F$3:$F$6,MATCH(F43,'!참조_ENUM'!$G$3:$G$6,0))</f>
        <v>2</v>
      </c>
      <c r="F43" s="8" t="s">
        <v>108</v>
      </c>
      <c r="G43" s="4" t="s">
        <v>68</v>
      </c>
      <c r="H43" s="4">
        <v>0</v>
      </c>
      <c r="I43" s="4">
        <v>0</v>
      </c>
      <c r="J43" s="4">
        <v>767</v>
      </c>
      <c r="K43" s="4">
        <v>109</v>
      </c>
      <c r="L43" s="4">
        <v>0</v>
      </c>
      <c r="M43" s="4">
        <v>2</v>
      </c>
      <c r="N43" s="4">
        <v>2</v>
      </c>
      <c r="O43" s="4">
        <v>0</v>
      </c>
      <c r="P43" s="4">
        <v>0</v>
      </c>
      <c r="Q43" s="4">
        <v>0</v>
      </c>
      <c r="R43" s="4">
        <v>0</v>
      </c>
      <c r="S43" s="4">
        <v>0</v>
      </c>
      <c r="T43" s="4">
        <v>0</v>
      </c>
      <c r="U43" s="4">
        <v>5</v>
      </c>
      <c r="V43" s="4">
        <v>0</v>
      </c>
      <c r="W43" s="4">
        <v>0</v>
      </c>
      <c r="X43" s="4">
        <v>0</v>
      </c>
      <c r="Y43" s="4">
        <v>0</v>
      </c>
      <c r="Z43" s="4">
        <v>5</v>
      </c>
      <c r="AA43" s="4" t="s">
        <v>51</v>
      </c>
    </row>
    <row r="44" spans="1:27" x14ac:dyDescent="0.3">
      <c r="A44" s="4">
        <v>100007</v>
      </c>
      <c r="B44" s="11" t="str">
        <f>VLOOKUP(A44,pc_data!A:C,3,FALSE)</f>
        <v>마네</v>
      </c>
      <c r="C44" s="4">
        <v>4</v>
      </c>
      <c r="D44" s="4">
        <v>7</v>
      </c>
      <c r="E44" s="4">
        <f>INDEX('!참조_ENUM'!$F$3:$F$6,MATCH(F44,'!참조_ENUM'!$G$3:$G$6,0))</f>
        <v>2</v>
      </c>
      <c r="F44" s="8" t="s">
        <v>108</v>
      </c>
      <c r="G44" s="4" t="s">
        <v>68</v>
      </c>
      <c r="H44" s="4">
        <v>0</v>
      </c>
      <c r="I44" s="4">
        <v>0</v>
      </c>
      <c r="J44" s="4">
        <v>819</v>
      </c>
      <c r="K44" s="4">
        <v>118</v>
      </c>
      <c r="L44" s="4">
        <v>0</v>
      </c>
      <c r="M44" s="4">
        <v>2</v>
      </c>
      <c r="N44" s="4">
        <v>2</v>
      </c>
      <c r="O44" s="4">
        <v>0</v>
      </c>
      <c r="P44" s="4">
        <v>0</v>
      </c>
      <c r="Q44" s="4">
        <v>0</v>
      </c>
      <c r="R44" s="4">
        <v>0</v>
      </c>
      <c r="S44" s="4">
        <v>0</v>
      </c>
      <c r="T44" s="4">
        <v>0</v>
      </c>
      <c r="U44" s="4">
        <v>6</v>
      </c>
      <c r="V44" s="4">
        <v>0</v>
      </c>
      <c r="W44" s="4">
        <v>0</v>
      </c>
      <c r="X44" s="4">
        <v>0</v>
      </c>
      <c r="Y44" s="4">
        <v>0</v>
      </c>
      <c r="Z44" s="4">
        <v>5</v>
      </c>
      <c r="AA44" s="4" t="s">
        <v>51</v>
      </c>
    </row>
    <row r="45" spans="1:27" x14ac:dyDescent="0.3">
      <c r="A45" s="4">
        <v>100007</v>
      </c>
      <c r="B45" s="11" t="str">
        <f>VLOOKUP(A45,pc_data!A:C,3,FALSE)</f>
        <v>마네</v>
      </c>
      <c r="C45" s="4">
        <v>5</v>
      </c>
      <c r="D45" s="4">
        <v>7</v>
      </c>
      <c r="E45" s="4">
        <f>INDEX('!참조_ENUM'!$F$3:$F$6,MATCH(F45,'!참조_ENUM'!$G$3:$G$6,0))</f>
        <v>2</v>
      </c>
      <c r="F45" s="8" t="s">
        <v>108</v>
      </c>
      <c r="G45" s="4" t="s">
        <v>68</v>
      </c>
      <c r="H45" s="4">
        <v>0</v>
      </c>
      <c r="I45" s="4">
        <v>0</v>
      </c>
      <c r="J45" s="4">
        <v>889</v>
      </c>
      <c r="K45" s="4">
        <v>131</v>
      </c>
      <c r="L45" s="4">
        <v>0</v>
      </c>
      <c r="M45" s="4">
        <v>2</v>
      </c>
      <c r="N45" s="4">
        <v>2</v>
      </c>
      <c r="O45" s="4">
        <v>0</v>
      </c>
      <c r="P45" s="4">
        <v>0</v>
      </c>
      <c r="Q45" s="4">
        <v>0</v>
      </c>
      <c r="R45" s="4">
        <v>0</v>
      </c>
      <c r="S45" s="4">
        <v>0</v>
      </c>
      <c r="T45" s="4">
        <v>0</v>
      </c>
      <c r="U45" s="4">
        <v>6</v>
      </c>
      <c r="V45" s="4">
        <v>0</v>
      </c>
      <c r="W45" s="4">
        <v>0</v>
      </c>
      <c r="X45" s="4">
        <v>0</v>
      </c>
      <c r="Y45" s="4">
        <v>0</v>
      </c>
      <c r="Z45" s="4">
        <v>5</v>
      </c>
      <c r="AA45" s="4" t="s">
        <v>51</v>
      </c>
    </row>
    <row r="46" spans="1:27" x14ac:dyDescent="0.3">
      <c r="A46" s="4">
        <v>100007</v>
      </c>
      <c r="B46" s="11" t="str">
        <f>VLOOKUP(A46,pc_data!A:C,3,FALSE)</f>
        <v>마네</v>
      </c>
      <c r="C46" s="4">
        <v>6</v>
      </c>
      <c r="D46" s="4">
        <v>7</v>
      </c>
      <c r="E46" s="4">
        <f>INDEX('!참조_ENUM'!$F$3:$F$6,MATCH(F46,'!참조_ENUM'!$G$3:$G$6,0))</f>
        <v>2</v>
      </c>
      <c r="F46" s="8" t="s">
        <v>108</v>
      </c>
      <c r="G46" s="4" t="s">
        <v>68</v>
      </c>
      <c r="H46" s="4">
        <v>0</v>
      </c>
      <c r="I46" s="4">
        <v>0</v>
      </c>
      <c r="J46" s="4">
        <v>979</v>
      </c>
      <c r="K46" s="4">
        <v>149</v>
      </c>
      <c r="L46" s="4">
        <v>0</v>
      </c>
      <c r="M46" s="4">
        <v>2</v>
      </c>
      <c r="N46" s="4">
        <v>2</v>
      </c>
      <c r="O46" s="4">
        <v>0</v>
      </c>
      <c r="P46" s="4">
        <v>0</v>
      </c>
      <c r="Q46" s="4">
        <v>0</v>
      </c>
      <c r="R46" s="4">
        <v>0</v>
      </c>
      <c r="S46" s="4">
        <v>0</v>
      </c>
      <c r="T46" s="4">
        <v>0</v>
      </c>
      <c r="U46" s="4">
        <v>7</v>
      </c>
      <c r="V46" s="4">
        <v>0</v>
      </c>
      <c r="W46" s="4">
        <v>0</v>
      </c>
      <c r="X46" s="4">
        <v>0</v>
      </c>
      <c r="Y46" s="4">
        <v>0</v>
      </c>
      <c r="Z46" s="4">
        <v>5</v>
      </c>
      <c r="AA46" s="4" t="s">
        <v>51</v>
      </c>
    </row>
    <row r="47" spans="1:27" s="13" customFormat="1" x14ac:dyDescent="0.3">
      <c r="A47" s="12">
        <v>100008</v>
      </c>
      <c r="B47" s="11" t="str">
        <f>VLOOKUP(A47,pc_data!A:C,3,FALSE)</f>
        <v>츠키</v>
      </c>
      <c r="C47" s="12">
        <v>1</v>
      </c>
      <c r="D47" s="12">
        <v>3</v>
      </c>
      <c r="E47" s="12">
        <f>INDEX('!참조_ENUM'!$F$3:$F$6,MATCH(F47,'!참조_ENUM'!$G$3:$G$6,0))</f>
        <v>1</v>
      </c>
      <c r="F47" s="12" t="s">
        <v>107</v>
      </c>
      <c r="G47" s="12" t="s">
        <v>68</v>
      </c>
      <c r="H47" s="12">
        <v>0</v>
      </c>
      <c r="I47" s="12">
        <v>0</v>
      </c>
      <c r="J47" s="12">
        <v>707</v>
      </c>
      <c r="K47" s="12">
        <v>104</v>
      </c>
      <c r="L47" s="12">
        <v>0</v>
      </c>
      <c r="M47" s="12">
        <v>1</v>
      </c>
      <c r="N47" s="12">
        <v>2</v>
      </c>
      <c r="O47" s="12">
        <v>10</v>
      </c>
      <c r="P47" s="12">
        <v>0</v>
      </c>
      <c r="Q47" s="12">
        <v>0</v>
      </c>
      <c r="R47" s="12">
        <v>0</v>
      </c>
      <c r="S47" s="12">
        <v>11</v>
      </c>
      <c r="T47" s="12">
        <v>5</v>
      </c>
      <c r="U47" s="12">
        <v>0</v>
      </c>
      <c r="V47" s="12">
        <v>0</v>
      </c>
      <c r="W47" s="12">
        <v>0</v>
      </c>
      <c r="X47" s="12">
        <v>0</v>
      </c>
      <c r="Y47" s="12">
        <v>0</v>
      </c>
      <c r="Z47" s="12">
        <v>5</v>
      </c>
      <c r="AA47" s="12" t="s">
        <v>51</v>
      </c>
    </row>
    <row r="48" spans="1:27" s="13" customFormat="1" x14ac:dyDescent="0.3">
      <c r="A48" s="12">
        <v>100008</v>
      </c>
      <c r="B48" s="11" t="str">
        <f>VLOOKUP(A48,pc_data!A:C,3,FALSE)</f>
        <v>츠키</v>
      </c>
      <c r="C48" s="12">
        <v>2</v>
      </c>
      <c r="D48" s="12">
        <v>3</v>
      </c>
      <c r="E48" s="12">
        <f>INDEX('!참조_ENUM'!$F$3:$F$6,MATCH(F48,'!참조_ENUM'!$G$3:$G$6,0))</f>
        <v>1</v>
      </c>
      <c r="F48" s="12" t="s">
        <v>107</v>
      </c>
      <c r="G48" s="12" t="s">
        <v>68</v>
      </c>
      <c r="H48" s="12">
        <v>0</v>
      </c>
      <c r="I48" s="12">
        <v>0</v>
      </c>
      <c r="J48" s="12">
        <v>731</v>
      </c>
      <c r="K48" s="12">
        <v>107</v>
      </c>
      <c r="L48" s="12">
        <v>0</v>
      </c>
      <c r="M48" s="12">
        <v>1</v>
      </c>
      <c r="N48" s="12">
        <v>2</v>
      </c>
      <c r="O48" s="12">
        <v>10</v>
      </c>
      <c r="P48" s="12">
        <v>0</v>
      </c>
      <c r="Q48" s="12">
        <v>0</v>
      </c>
      <c r="R48" s="12">
        <v>0</v>
      </c>
      <c r="S48" s="12">
        <v>11</v>
      </c>
      <c r="T48" s="12">
        <v>5</v>
      </c>
      <c r="U48" s="12">
        <v>0</v>
      </c>
      <c r="V48" s="12">
        <v>0</v>
      </c>
      <c r="W48" s="12">
        <v>0</v>
      </c>
      <c r="X48" s="12">
        <v>0</v>
      </c>
      <c r="Y48" s="12">
        <v>0</v>
      </c>
      <c r="Z48" s="12">
        <v>5</v>
      </c>
      <c r="AA48" s="12" t="s">
        <v>51</v>
      </c>
    </row>
    <row r="49" spans="1:27" s="13" customFormat="1" x14ac:dyDescent="0.3">
      <c r="A49" s="12">
        <v>100008</v>
      </c>
      <c r="B49" s="11" t="str">
        <f>VLOOKUP(A49,pc_data!A:C,3,FALSE)</f>
        <v>츠키</v>
      </c>
      <c r="C49" s="12">
        <v>3</v>
      </c>
      <c r="D49" s="12">
        <v>3</v>
      </c>
      <c r="E49" s="12">
        <f>INDEX('!참조_ENUM'!$F$3:$F$6,MATCH(F49,'!참조_ENUM'!$G$3:$G$6,0))</f>
        <v>1</v>
      </c>
      <c r="F49" s="12" t="s">
        <v>107</v>
      </c>
      <c r="G49" s="12" t="s">
        <v>68</v>
      </c>
      <c r="H49" s="12">
        <v>0</v>
      </c>
      <c r="I49" s="12">
        <v>0</v>
      </c>
      <c r="J49" s="12">
        <v>768</v>
      </c>
      <c r="K49" s="12">
        <v>113</v>
      </c>
      <c r="L49" s="12">
        <v>0</v>
      </c>
      <c r="M49" s="12">
        <v>1</v>
      </c>
      <c r="N49" s="12">
        <v>2</v>
      </c>
      <c r="O49" s="12">
        <v>10</v>
      </c>
      <c r="P49" s="12">
        <v>0</v>
      </c>
      <c r="Q49" s="12">
        <v>0</v>
      </c>
      <c r="R49" s="12">
        <v>0</v>
      </c>
      <c r="S49" s="12">
        <v>12</v>
      </c>
      <c r="T49" s="12">
        <v>5</v>
      </c>
      <c r="U49" s="12">
        <v>0</v>
      </c>
      <c r="V49" s="12">
        <v>0</v>
      </c>
      <c r="W49" s="12">
        <v>0</v>
      </c>
      <c r="X49" s="12">
        <v>0</v>
      </c>
      <c r="Y49" s="12">
        <v>0</v>
      </c>
      <c r="Z49" s="12">
        <v>5</v>
      </c>
      <c r="AA49" s="12" t="s">
        <v>51</v>
      </c>
    </row>
    <row r="50" spans="1:27" s="13" customFormat="1" x14ac:dyDescent="0.3">
      <c r="A50" s="12">
        <v>100008</v>
      </c>
      <c r="B50" s="11" t="str">
        <f>VLOOKUP(A50,pc_data!A:C,3,FALSE)</f>
        <v>츠키</v>
      </c>
      <c r="C50" s="12">
        <v>4</v>
      </c>
      <c r="D50" s="12">
        <v>3</v>
      </c>
      <c r="E50" s="12">
        <f>INDEX('!참조_ENUM'!$F$3:$F$6,MATCH(F50,'!참조_ENUM'!$G$3:$G$6,0))</f>
        <v>1</v>
      </c>
      <c r="F50" s="12" t="s">
        <v>107</v>
      </c>
      <c r="G50" s="12" t="s">
        <v>68</v>
      </c>
      <c r="H50" s="12">
        <v>0</v>
      </c>
      <c r="I50" s="12">
        <v>0</v>
      </c>
      <c r="J50" s="12">
        <v>820</v>
      </c>
      <c r="K50" s="12">
        <v>120</v>
      </c>
      <c r="L50" s="12">
        <v>0</v>
      </c>
      <c r="M50" s="12">
        <v>1</v>
      </c>
      <c r="N50" s="12">
        <v>2</v>
      </c>
      <c r="O50" s="12">
        <v>11</v>
      </c>
      <c r="P50" s="12">
        <v>0</v>
      </c>
      <c r="Q50" s="12">
        <v>0</v>
      </c>
      <c r="R50" s="12">
        <v>0</v>
      </c>
      <c r="S50" s="12">
        <v>13</v>
      </c>
      <c r="T50" s="12">
        <v>6</v>
      </c>
      <c r="U50" s="12">
        <v>0</v>
      </c>
      <c r="V50" s="12">
        <v>0</v>
      </c>
      <c r="W50" s="12">
        <v>0</v>
      </c>
      <c r="X50" s="12">
        <v>0</v>
      </c>
      <c r="Y50" s="12">
        <v>0</v>
      </c>
      <c r="Z50" s="12">
        <v>5</v>
      </c>
      <c r="AA50" s="12" t="s">
        <v>51</v>
      </c>
    </row>
    <row r="51" spans="1:27" s="13" customFormat="1" x14ac:dyDescent="0.3">
      <c r="A51" s="12">
        <v>100008</v>
      </c>
      <c r="B51" s="11" t="str">
        <f>VLOOKUP(A51,pc_data!A:C,3,FALSE)</f>
        <v>츠키</v>
      </c>
      <c r="C51" s="12">
        <v>5</v>
      </c>
      <c r="D51" s="12">
        <v>3</v>
      </c>
      <c r="E51" s="12">
        <f>INDEX('!참조_ENUM'!$F$3:$F$6,MATCH(F51,'!참조_ENUM'!$G$3:$G$6,0))</f>
        <v>1</v>
      </c>
      <c r="F51" s="12" t="s">
        <v>107</v>
      </c>
      <c r="G51" s="12" t="s">
        <v>68</v>
      </c>
      <c r="H51" s="12">
        <v>0</v>
      </c>
      <c r="I51" s="12">
        <v>0</v>
      </c>
      <c r="J51" s="12">
        <v>890</v>
      </c>
      <c r="K51" s="12">
        <v>130</v>
      </c>
      <c r="L51" s="12">
        <v>0</v>
      </c>
      <c r="M51" s="12">
        <v>1</v>
      </c>
      <c r="N51" s="12">
        <v>2</v>
      </c>
      <c r="O51" s="12">
        <v>12</v>
      </c>
      <c r="P51" s="12">
        <v>0</v>
      </c>
      <c r="Q51" s="12">
        <v>0</v>
      </c>
      <c r="R51" s="12">
        <v>0</v>
      </c>
      <c r="S51" s="12">
        <v>14</v>
      </c>
      <c r="T51" s="12">
        <v>6</v>
      </c>
      <c r="U51" s="12">
        <v>0</v>
      </c>
      <c r="V51" s="12">
        <v>0</v>
      </c>
      <c r="W51" s="12">
        <v>0</v>
      </c>
      <c r="X51" s="12">
        <v>0</v>
      </c>
      <c r="Y51" s="12">
        <v>0</v>
      </c>
      <c r="Z51" s="12">
        <v>5</v>
      </c>
      <c r="AA51" s="12" t="s">
        <v>51</v>
      </c>
    </row>
    <row r="52" spans="1:27" s="13" customFormat="1" x14ac:dyDescent="0.3">
      <c r="A52" s="12">
        <v>100008</v>
      </c>
      <c r="B52" s="11" t="str">
        <f>VLOOKUP(A52,pc_data!A:C,3,FALSE)</f>
        <v>츠키</v>
      </c>
      <c r="C52" s="12">
        <v>6</v>
      </c>
      <c r="D52" s="12">
        <v>3</v>
      </c>
      <c r="E52" s="12">
        <f>INDEX('!참조_ENUM'!$F$3:$F$6,MATCH(F52,'!참조_ENUM'!$G$3:$G$6,0))</f>
        <v>1</v>
      </c>
      <c r="F52" s="12" t="s">
        <v>107</v>
      </c>
      <c r="G52" s="12" t="s">
        <v>68</v>
      </c>
      <c r="H52" s="12">
        <v>0</v>
      </c>
      <c r="I52" s="12">
        <v>0</v>
      </c>
      <c r="J52" s="12">
        <v>981</v>
      </c>
      <c r="K52" s="12">
        <v>144</v>
      </c>
      <c r="L52" s="12">
        <v>0</v>
      </c>
      <c r="M52" s="12">
        <v>1</v>
      </c>
      <c r="N52" s="12">
        <v>2</v>
      </c>
      <c r="O52" s="12">
        <v>13</v>
      </c>
      <c r="P52" s="12">
        <v>0</v>
      </c>
      <c r="Q52" s="12">
        <v>0</v>
      </c>
      <c r="R52" s="12">
        <v>0</v>
      </c>
      <c r="S52" s="12">
        <v>16</v>
      </c>
      <c r="T52" s="12">
        <v>7</v>
      </c>
      <c r="U52" s="12">
        <v>0</v>
      </c>
      <c r="V52" s="12">
        <v>0</v>
      </c>
      <c r="W52" s="12">
        <v>0</v>
      </c>
      <c r="X52" s="12">
        <v>0</v>
      </c>
      <c r="Y52" s="12">
        <v>0</v>
      </c>
      <c r="Z52" s="12">
        <v>5</v>
      </c>
      <c r="AA52" s="12" t="s">
        <v>51</v>
      </c>
    </row>
    <row r="53" spans="1:27" x14ac:dyDescent="0.3">
      <c r="A53" s="4">
        <v>100009</v>
      </c>
      <c r="B53" s="11" t="str">
        <f>VLOOKUP(A53,pc_data!A:C,3,FALSE)</f>
        <v>엘리자베스</v>
      </c>
      <c r="C53" s="4">
        <v>1</v>
      </c>
      <c r="D53" s="4">
        <v>8</v>
      </c>
      <c r="E53" s="4">
        <f>INDEX('!참조_ENUM'!$F$3:$F$6,MATCH(F53,'!참조_ENUM'!$G$3:$G$6,0))</f>
        <v>3</v>
      </c>
      <c r="F53" s="8" t="s">
        <v>109</v>
      </c>
      <c r="G53" s="4" t="s">
        <v>68</v>
      </c>
      <c r="H53" s="4">
        <v>0</v>
      </c>
      <c r="I53" s="4">
        <v>0</v>
      </c>
      <c r="J53" s="4">
        <v>544</v>
      </c>
      <c r="K53" s="4">
        <v>0</v>
      </c>
      <c r="L53" s="4">
        <v>116</v>
      </c>
      <c r="M53" s="4">
        <v>1</v>
      </c>
      <c r="N53" s="4">
        <v>2</v>
      </c>
      <c r="O53" s="4">
        <v>0</v>
      </c>
      <c r="P53" s="4">
        <v>0</v>
      </c>
      <c r="Q53" s="4">
        <v>0</v>
      </c>
      <c r="R53" s="4">
        <v>0</v>
      </c>
      <c r="S53" s="4">
        <v>11</v>
      </c>
      <c r="T53" s="4">
        <v>0</v>
      </c>
      <c r="U53" s="4">
        <v>0</v>
      </c>
      <c r="V53" s="4">
        <v>0</v>
      </c>
      <c r="W53" s="4">
        <v>0</v>
      </c>
      <c r="X53" s="4">
        <v>0</v>
      </c>
      <c r="Y53" s="4">
        <v>0</v>
      </c>
      <c r="Z53" s="4">
        <v>5</v>
      </c>
      <c r="AA53" s="4" t="s">
        <v>51</v>
      </c>
    </row>
    <row r="54" spans="1:27" x14ac:dyDescent="0.3">
      <c r="A54" s="4">
        <v>100009</v>
      </c>
      <c r="B54" s="11" t="str">
        <f>VLOOKUP(A54,pc_data!A:C,3,FALSE)</f>
        <v>엘리자베스</v>
      </c>
      <c r="C54" s="4">
        <v>2</v>
      </c>
      <c r="D54" s="4">
        <v>8</v>
      </c>
      <c r="E54" s="4">
        <f>INDEX('!참조_ENUM'!$F$3:$F$6,MATCH(F54,'!참조_ENUM'!$G$3:$G$6,0))</f>
        <v>3</v>
      </c>
      <c r="F54" s="8" t="s">
        <v>109</v>
      </c>
      <c r="G54" s="4" t="s">
        <v>68</v>
      </c>
      <c r="H54" s="4">
        <v>0</v>
      </c>
      <c r="I54" s="4">
        <v>0</v>
      </c>
      <c r="J54" s="4">
        <v>560</v>
      </c>
      <c r="K54" s="4">
        <v>0</v>
      </c>
      <c r="L54" s="4">
        <v>121</v>
      </c>
      <c r="M54" s="4">
        <v>1</v>
      </c>
      <c r="N54" s="4">
        <v>2</v>
      </c>
      <c r="O54" s="4">
        <v>0</v>
      </c>
      <c r="P54" s="4">
        <v>0</v>
      </c>
      <c r="Q54" s="4">
        <v>0</v>
      </c>
      <c r="R54" s="4">
        <v>0</v>
      </c>
      <c r="S54" s="4">
        <v>11</v>
      </c>
      <c r="T54" s="4">
        <v>0</v>
      </c>
      <c r="U54" s="4">
        <v>0</v>
      </c>
      <c r="V54" s="4">
        <v>0</v>
      </c>
      <c r="W54" s="4">
        <v>0</v>
      </c>
      <c r="X54" s="4">
        <v>0</v>
      </c>
      <c r="Y54" s="4">
        <v>0</v>
      </c>
      <c r="Z54" s="4">
        <v>5</v>
      </c>
      <c r="AA54" s="4" t="s">
        <v>51</v>
      </c>
    </row>
    <row r="55" spans="1:27" x14ac:dyDescent="0.3">
      <c r="A55" s="4">
        <v>100009</v>
      </c>
      <c r="B55" s="11" t="str">
        <f>VLOOKUP(A55,pc_data!A:C,3,FALSE)</f>
        <v>엘리자베스</v>
      </c>
      <c r="C55" s="4">
        <v>3</v>
      </c>
      <c r="D55" s="4">
        <v>8</v>
      </c>
      <c r="E55" s="4">
        <f>INDEX('!참조_ENUM'!$F$3:$F$6,MATCH(F55,'!참조_ENUM'!$G$3:$G$6,0))</f>
        <v>3</v>
      </c>
      <c r="F55" s="8" t="s">
        <v>109</v>
      </c>
      <c r="G55" s="4" t="s">
        <v>68</v>
      </c>
      <c r="H55" s="4">
        <v>0</v>
      </c>
      <c r="I55" s="4">
        <v>0</v>
      </c>
      <c r="J55" s="4">
        <v>585</v>
      </c>
      <c r="K55" s="4">
        <v>0</v>
      </c>
      <c r="L55" s="4">
        <v>130</v>
      </c>
      <c r="M55" s="4">
        <v>1</v>
      </c>
      <c r="N55" s="4">
        <v>2</v>
      </c>
      <c r="O55" s="4">
        <v>0</v>
      </c>
      <c r="P55" s="4">
        <v>0</v>
      </c>
      <c r="Q55" s="4">
        <v>0</v>
      </c>
      <c r="R55" s="4">
        <v>0</v>
      </c>
      <c r="S55" s="4">
        <v>12</v>
      </c>
      <c r="T55" s="4">
        <v>0</v>
      </c>
      <c r="U55" s="4">
        <v>0</v>
      </c>
      <c r="V55" s="4">
        <v>0</v>
      </c>
      <c r="W55" s="4">
        <v>0</v>
      </c>
      <c r="X55" s="4">
        <v>0</v>
      </c>
      <c r="Y55" s="4">
        <v>0</v>
      </c>
      <c r="Z55" s="4">
        <v>5</v>
      </c>
      <c r="AA55" s="4" t="s">
        <v>51</v>
      </c>
    </row>
    <row r="56" spans="1:27" x14ac:dyDescent="0.3">
      <c r="A56" s="4">
        <v>100009</v>
      </c>
      <c r="B56" s="11" t="str">
        <f>VLOOKUP(A56,pc_data!A:C,3,FALSE)</f>
        <v>엘리자베스</v>
      </c>
      <c r="C56" s="4">
        <v>4</v>
      </c>
      <c r="D56" s="4">
        <v>8</v>
      </c>
      <c r="E56" s="4">
        <f>INDEX('!참조_ENUM'!$F$3:$F$6,MATCH(F56,'!참조_ENUM'!$G$3:$G$6,0))</f>
        <v>3</v>
      </c>
      <c r="F56" s="8" t="s">
        <v>109</v>
      </c>
      <c r="G56" s="4" t="s">
        <v>68</v>
      </c>
      <c r="H56" s="4">
        <v>0</v>
      </c>
      <c r="I56" s="4">
        <v>0</v>
      </c>
      <c r="J56" s="4">
        <v>620</v>
      </c>
      <c r="K56" s="4">
        <v>0</v>
      </c>
      <c r="L56" s="4">
        <v>144</v>
      </c>
      <c r="M56" s="4">
        <v>1</v>
      </c>
      <c r="N56" s="4">
        <v>2</v>
      </c>
      <c r="O56" s="4">
        <v>0</v>
      </c>
      <c r="P56" s="4">
        <v>0</v>
      </c>
      <c r="Q56" s="4">
        <v>0</v>
      </c>
      <c r="R56" s="4">
        <v>0</v>
      </c>
      <c r="S56" s="4">
        <v>13</v>
      </c>
      <c r="T56" s="4">
        <v>0</v>
      </c>
      <c r="U56" s="4">
        <v>0</v>
      </c>
      <c r="V56" s="4">
        <v>0</v>
      </c>
      <c r="W56" s="4">
        <v>0</v>
      </c>
      <c r="X56" s="4">
        <v>0</v>
      </c>
      <c r="Y56" s="4">
        <v>0</v>
      </c>
      <c r="Z56" s="4">
        <v>5</v>
      </c>
      <c r="AA56" s="4" t="s">
        <v>51</v>
      </c>
    </row>
    <row r="57" spans="1:27" x14ac:dyDescent="0.3">
      <c r="A57" s="4">
        <v>100009</v>
      </c>
      <c r="B57" s="11" t="str">
        <f>VLOOKUP(A57,pc_data!A:C,3,FALSE)</f>
        <v>엘리자베스</v>
      </c>
      <c r="C57" s="4">
        <v>5</v>
      </c>
      <c r="D57" s="4">
        <v>8</v>
      </c>
      <c r="E57" s="4">
        <f>INDEX('!참조_ENUM'!$F$3:$F$6,MATCH(F57,'!참조_ENUM'!$G$3:$G$6,0))</f>
        <v>3</v>
      </c>
      <c r="F57" s="8" t="s">
        <v>109</v>
      </c>
      <c r="G57" s="4" t="s">
        <v>68</v>
      </c>
      <c r="H57" s="4">
        <v>0</v>
      </c>
      <c r="I57" s="4">
        <v>0</v>
      </c>
      <c r="J57" s="4">
        <v>667</v>
      </c>
      <c r="K57" s="4">
        <v>0</v>
      </c>
      <c r="L57" s="4">
        <v>162</v>
      </c>
      <c r="M57" s="4">
        <v>1</v>
      </c>
      <c r="N57" s="4">
        <v>2</v>
      </c>
      <c r="O57" s="4">
        <v>0</v>
      </c>
      <c r="P57" s="4">
        <v>0</v>
      </c>
      <c r="Q57" s="4">
        <v>0</v>
      </c>
      <c r="R57" s="4">
        <v>0</v>
      </c>
      <c r="S57" s="4">
        <v>14</v>
      </c>
      <c r="T57" s="4">
        <v>0</v>
      </c>
      <c r="U57" s="4">
        <v>0</v>
      </c>
      <c r="V57" s="4">
        <v>0</v>
      </c>
      <c r="W57" s="4">
        <v>0</v>
      </c>
      <c r="X57" s="4">
        <v>0</v>
      </c>
      <c r="Y57" s="4">
        <v>0</v>
      </c>
      <c r="Z57" s="4">
        <v>5</v>
      </c>
      <c r="AA57" s="4" t="s">
        <v>51</v>
      </c>
    </row>
    <row r="58" spans="1:27" x14ac:dyDescent="0.3">
      <c r="A58" s="4">
        <v>100009</v>
      </c>
      <c r="B58" s="11" t="str">
        <f>VLOOKUP(A58,pc_data!A:C,3,FALSE)</f>
        <v>엘리자베스</v>
      </c>
      <c r="C58" s="4">
        <v>6</v>
      </c>
      <c r="D58" s="4">
        <v>8</v>
      </c>
      <c r="E58" s="4">
        <f>INDEX('!참조_ENUM'!$F$3:$F$6,MATCH(F58,'!참조_ENUM'!$G$3:$G$6,0))</f>
        <v>3</v>
      </c>
      <c r="F58" s="8" t="s">
        <v>109</v>
      </c>
      <c r="G58" s="4" t="s">
        <v>68</v>
      </c>
      <c r="H58" s="4">
        <v>0</v>
      </c>
      <c r="I58" s="4">
        <v>0</v>
      </c>
      <c r="J58" s="4">
        <v>727</v>
      </c>
      <c r="K58" s="4">
        <v>0</v>
      </c>
      <c r="L58" s="4">
        <v>186</v>
      </c>
      <c r="M58" s="4">
        <v>1</v>
      </c>
      <c r="N58" s="4">
        <v>2</v>
      </c>
      <c r="O58" s="4">
        <v>0</v>
      </c>
      <c r="P58" s="4">
        <v>0</v>
      </c>
      <c r="Q58" s="4">
        <v>0</v>
      </c>
      <c r="R58" s="4">
        <v>0</v>
      </c>
      <c r="S58" s="4">
        <v>16</v>
      </c>
      <c r="T58" s="4">
        <v>0</v>
      </c>
      <c r="U58" s="4">
        <v>0</v>
      </c>
      <c r="V58" s="4">
        <v>0</v>
      </c>
      <c r="W58" s="4">
        <v>0</v>
      </c>
      <c r="X58" s="4">
        <v>0</v>
      </c>
      <c r="Y58" s="4">
        <v>0</v>
      </c>
      <c r="Z58" s="4">
        <v>5</v>
      </c>
      <c r="AA58" s="4" t="s">
        <v>51</v>
      </c>
    </row>
  </sheetData>
  <phoneticPr fontId="1" type="noConversion"/>
  <pageMargins left="0.7" right="0.7" top="0.75" bottom="0.75" header="0.3" footer="0.3"/>
  <pageSetup paperSize="9"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1EDE5AAC-EA03-49C0-8F36-A8C87C852493}">
          <x14:formula1>
            <xm:f>'!참조_ENUM'!$G$3:$G$6</xm:f>
          </x14:formula1>
          <xm:sqref>F5:F58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7EC5D8-FC36-4542-A37D-F1864C3593F6}">
  <dimension ref="A1:C7"/>
  <sheetViews>
    <sheetView workbookViewId="0">
      <selection activeCell="A13" sqref="A13"/>
    </sheetView>
  </sheetViews>
  <sheetFormatPr defaultRowHeight="16.5" x14ac:dyDescent="0.3"/>
  <cols>
    <col min="1" max="1" width="29.875" bestFit="1" customWidth="1"/>
    <col min="2" max="2" width="14.625" customWidth="1"/>
    <col min="3" max="3" width="66.75" bestFit="1" customWidth="1"/>
  </cols>
  <sheetData>
    <row r="1" spans="1:3" x14ac:dyDescent="0.3">
      <c r="A1" t="s">
        <v>58</v>
      </c>
    </row>
    <row r="2" spans="1:3" x14ac:dyDescent="0.3">
      <c r="A2" s="1" t="s">
        <v>52</v>
      </c>
      <c r="B2" s="1" t="s">
        <v>53</v>
      </c>
      <c r="C2" s="1" t="s">
        <v>44</v>
      </c>
    </row>
    <row r="3" spans="1:3" x14ac:dyDescent="0.3">
      <c r="A3" s="2" t="s">
        <v>145</v>
      </c>
      <c r="B3" s="2" t="s">
        <v>7</v>
      </c>
      <c r="C3" s="2" t="s">
        <v>7</v>
      </c>
    </row>
    <row r="4" spans="1:3" x14ac:dyDescent="0.3">
      <c r="A4" s="3" t="s">
        <v>35</v>
      </c>
      <c r="B4" s="3" t="s">
        <v>11</v>
      </c>
      <c r="C4" s="3" t="s">
        <v>49</v>
      </c>
    </row>
    <row r="5" spans="1:3" x14ac:dyDescent="0.3">
      <c r="A5" s="4">
        <f>INDEX('!참조_ENUM'!$F$3:$F$6,MATCH(B5,'!참조_ENUM'!$G$3:$G$6,0))</f>
        <v>1</v>
      </c>
      <c r="B5" s="11" t="s">
        <v>107</v>
      </c>
      <c r="C5" s="4" t="s">
        <v>111</v>
      </c>
    </row>
    <row r="6" spans="1:3" x14ac:dyDescent="0.3">
      <c r="A6" s="4">
        <f>INDEX('!참조_ENUM'!$F$3:$F$6,MATCH(B6,'!참조_ENUM'!$G$3:$G$6,0))</f>
        <v>2</v>
      </c>
      <c r="B6" s="11" t="s">
        <v>108</v>
      </c>
      <c r="C6" s="4" t="s">
        <v>115</v>
      </c>
    </row>
    <row r="7" spans="1:3" x14ac:dyDescent="0.3">
      <c r="A7" s="4">
        <f>INDEX('!참조_ENUM'!$F$3:$F$6,MATCH(B7,'!참조_ENUM'!$G$3:$G$6,0))</f>
        <v>3</v>
      </c>
      <c r="B7" s="11" t="s">
        <v>109</v>
      </c>
      <c r="C7" s="4" t="s">
        <v>112</v>
      </c>
    </row>
  </sheetData>
  <phoneticPr fontId="1" type="noConversion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A6FB2740-FBB8-461F-933D-644A7FCD7CD7}">
          <x14:formula1>
            <xm:f>'!참조_ENUM'!$G$3:$G$6</xm:f>
          </x14:formula1>
          <xm:sqref>B5:B7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2158E8-6195-4B72-A6F4-4B8DB1FFB095}">
  <dimension ref="A1:E8"/>
  <sheetViews>
    <sheetView workbookViewId="0">
      <selection activeCell="C15" sqref="C15"/>
    </sheetView>
  </sheetViews>
  <sheetFormatPr defaultRowHeight="16.5" x14ac:dyDescent="0.3"/>
  <cols>
    <col min="1" max="1" width="25.25" bestFit="1" customWidth="1"/>
    <col min="2" max="2" width="18.75" customWidth="1"/>
    <col min="3" max="3" width="60.625" customWidth="1"/>
    <col min="4" max="4" width="59.75" customWidth="1"/>
    <col min="5" max="5" width="62.125" bestFit="1" customWidth="1"/>
  </cols>
  <sheetData>
    <row r="1" spans="1:5" x14ac:dyDescent="0.3">
      <c r="A1" t="s">
        <v>84</v>
      </c>
    </row>
    <row r="2" spans="1:5" x14ac:dyDescent="0.3">
      <c r="A2" s="1" t="s">
        <v>85</v>
      </c>
      <c r="B2" s="1" t="s">
        <v>53</v>
      </c>
      <c r="C2" s="1" t="s">
        <v>44</v>
      </c>
      <c r="D2" s="1" t="s">
        <v>113</v>
      </c>
      <c r="E2" s="1" t="s">
        <v>116</v>
      </c>
    </row>
    <row r="3" spans="1:5" x14ac:dyDescent="0.3">
      <c r="A3" s="2" t="s">
        <v>146</v>
      </c>
      <c r="B3" s="2" t="s">
        <v>7</v>
      </c>
      <c r="C3" s="2" t="s">
        <v>7</v>
      </c>
      <c r="D3" s="2" t="s">
        <v>7</v>
      </c>
      <c r="E3" s="2" t="s">
        <v>7</v>
      </c>
    </row>
    <row r="4" spans="1:5" x14ac:dyDescent="0.3">
      <c r="A4" s="3" t="s">
        <v>90</v>
      </c>
      <c r="B4" s="3" t="s">
        <v>11</v>
      </c>
      <c r="C4" s="3" t="s">
        <v>49</v>
      </c>
      <c r="D4" s="3" t="s">
        <v>114</v>
      </c>
      <c r="E4" s="3" t="s">
        <v>117</v>
      </c>
    </row>
    <row r="5" spans="1:5" x14ac:dyDescent="0.3">
      <c r="A5" s="4">
        <f>INDEX('!참조_ENUM'!$N$3:$N$7,MATCH(B5,'!참조_ENUM'!$O$3:$O$7,0))</f>
        <v>1</v>
      </c>
      <c r="B5" s="11" t="s">
        <v>102</v>
      </c>
      <c r="C5" s="4" t="s">
        <v>122</v>
      </c>
      <c r="D5" s="4" t="s">
        <v>123</v>
      </c>
      <c r="E5" s="4" t="s">
        <v>124</v>
      </c>
    </row>
    <row r="6" spans="1:5" x14ac:dyDescent="0.3">
      <c r="A6" s="4">
        <f>INDEX('!참조_ENUM'!$N$3:$N$7,MATCH(B6,'!참조_ENUM'!$O$3:$O$7,0))</f>
        <v>2</v>
      </c>
      <c r="B6" s="11" t="s">
        <v>103</v>
      </c>
      <c r="C6" s="4" t="s">
        <v>125</v>
      </c>
      <c r="D6" s="4" t="s">
        <v>126</v>
      </c>
      <c r="E6" s="4" t="s">
        <v>127</v>
      </c>
    </row>
    <row r="7" spans="1:5" x14ac:dyDescent="0.3">
      <c r="A7" s="4">
        <f>INDEX('!참조_ENUM'!$N$3:$N$7,MATCH(B7,'!참조_ENUM'!$O$3:$O$7,0))</f>
        <v>3</v>
      </c>
      <c r="B7" s="11" t="s">
        <v>104</v>
      </c>
      <c r="C7" s="4" t="s">
        <v>128</v>
      </c>
      <c r="D7" s="4" t="s">
        <v>129</v>
      </c>
      <c r="E7" s="4" t="s">
        <v>130</v>
      </c>
    </row>
    <row r="8" spans="1:5" x14ac:dyDescent="0.3">
      <c r="A8" s="4">
        <f>INDEX('!참조_ENUM'!$N$3:$N$7,MATCH(B8,'!참조_ENUM'!$O$3:$O$7,0))</f>
        <v>4</v>
      </c>
      <c r="B8" s="11" t="s">
        <v>105</v>
      </c>
      <c r="C8" s="4" t="s">
        <v>131</v>
      </c>
      <c r="D8" s="4" t="s">
        <v>132</v>
      </c>
      <c r="E8" s="4" t="s">
        <v>133</v>
      </c>
    </row>
  </sheetData>
  <phoneticPr fontId="1" type="noConversion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132A07EF-E29B-4FB8-8FED-9AEFB590EA3A}">
          <x14:formula1>
            <xm:f>'!참조_ENUM'!$O$3:$O$7</xm:f>
          </x14:formula1>
          <xm:sqref>B5:B8</xm:sqref>
        </x14:dataValidation>
      </x14:dataValidation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FD8FF2-D3CB-4C40-B541-49873683EA73}">
  <dimension ref="A1:D8"/>
  <sheetViews>
    <sheetView workbookViewId="0">
      <selection activeCell="B4" sqref="B4"/>
    </sheetView>
  </sheetViews>
  <sheetFormatPr defaultRowHeight="16.5" x14ac:dyDescent="0.3"/>
  <cols>
    <col min="1" max="1" width="22.75" customWidth="1"/>
    <col min="2" max="2" width="26" bestFit="1" customWidth="1"/>
    <col min="3" max="3" width="14.875" customWidth="1"/>
    <col min="4" max="4" width="66.25" bestFit="1" customWidth="1"/>
  </cols>
  <sheetData>
    <row r="1" spans="1:4" x14ac:dyDescent="0.3">
      <c r="A1" t="s">
        <v>169</v>
      </c>
    </row>
    <row r="2" spans="1:4" x14ac:dyDescent="0.3">
      <c r="A2" s="1" t="s">
        <v>85</v>
      </c>
      <c r="B2" s="1" t="s">
        <v>229</v>
      </c>
      <c r="C2" s="17" t="s">
        <v>53</v>
      </c>
      <c r="D2" s="1" t="s">
        <v>44</v>
      </c>
    </row>
    <row r="3" spans="1:4" x14ac:dyDescent="0.3">
      <c r="A3" s="2" t="s">
        <v>170</v>
      </c>
      <c r="B3" s="2" t="s">
        <v>230</v>
      </c>
      <c r="C3" s="17" t="s">
        <v>7</v>
      </c>
      <c r="D3" s="2" t="s">
        <v>7</v>
      </c>
    </row>
    <row r="4" spans="1:4" x14ac:dyDescent="0.3">
      <c r="A4" s="3" t="s">
        <v>167</v>
      </c>
      <c r="B4" s="3" t="s">
        <v>216</v>
      </c>
      <c r="C4" s="18" t="s">
        <v>217</v>
      </c>
      <c r="D4" s="3" t="s">
        <v>49</v>
      </c>
    </row>
    <row r="5" spans="1:4" x14ac:dyDescent="0.3">
      <c r="A5" s="4">
        <f>INDEX('!참조_ENUM'!$R$3:$R$7,MATCH(C5,'!참조_ENUM'!$S$3:$S$7,0))</f>
        <v>1</v>
      </c>
      <c r="B5" s="4" t="s">
        <v>231</v>
      </c>
      <c r="C5" s="8" t="s">
        <v>162</v>
      </c>
      <c r="D5" s="4" t="s">
        <v>223</v>
      </c>
    </row>
    <row r="6" spans="1:4" x14ac:dyDescent="0.3">
      <c r="A6" s="4">
        <f>INDEX('!참조_ENUM'!$R$3:$R$7,MATCH(C6,'!참조_ENUM'!$S$3:$S$7,0))</f>
        <v>2</v>
      </c>
      <c r="B6" s="4" t="s">
        <v>232</v>
      </c>
      <c r="C6" s="8" t="s">
        <v>164</v>
      </c>
      <c r="D6" s="4" t="s">
        <v>224</v>
      </c>
    </row>
    <row r="7" spans="1:4" x14ac:dyDescent="0.3">
      <c r="A7" s="4">
        <f>INDEX('!참조_ENUM'!$R$3:$R$7,MATCH(C7,'!참조_ENUM'!$S$3:$S$7,0))</f>
        <v>3</v>
      </c>
      <c r="B7" s="4" t="s">
        <v>233</v>
      </c>
      <c r="C7" s="8" t="s">
        <v>165</v>
      </c>
      <c r="D7" s="4" t="s">
        <v>225</v>
      </c>
    </row>
    <row r="8" spans="1:4" x14ac:dyDescent="0.3">
      <c r="A8" s="4">
        <f>INDEX('!참조_ENUM'!$R$3:$R$7,MATCH(C8,'!참조_ENUM'!$S$3:$S$7,0))</f>
        <v>4</v>
      </c>
      <c r="B8" s="4" t="s">
        <v>234</v>
      </c>
      <c r="C8" s="8" t="s">
        <v>163</v>
      </c>
      <c r="D8" s="4" t="s">
        <v>226</v>
      </c>
    </row>
  </sheetData>
  <phoneticPr fontId="1" type="noConversion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E00BEFEA-32B6-49D0-8453-29BCD446D136}">
          <x14:formula1>
            <xm:f>'!참조_ENUM'!$S$3:$S$7</xm:f>
          </x14:formula1>
          <xm:sqref>C5:C8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8</vt:i4>
      </vt:variant>
    </vt:vector>
  </HeadingPairs>
  <TitlesOfParts>
    <vt:vector size="8" baseType="lpstr">
      <vt:lpstr>!Usable</vt:lpstr>
      <vt:lpstr>!Desc</vt:lpstr>
      <vt:lpstr>!참조_ENUM</vt:lpstr>
      <vt:lpstr>pc_data</vt:lpstr>
      <vt:lpstr>pc_battle_data</vt:lpstr>
      <vt:lpstr>position_icon_data</vt:lpstr>
      <vt:lpstr>role_icon_data</vt:lpstr>
      <vt:lpstr>attribute_icon_data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전 홍림</dc:creator>
  <cp:lastModifiedBy>안 성훈</cp:lastModifiedBy>
  <dcterms:created xsi:type="dcterms:W3CDTF">2023-11-07T02:16:13Z</dcterms:created>
  <dcterms:modified xsi:type="dcterms:W3CDTF">2024-02-20T02:56:45Z</dcterms:modified>
</cp:coreProperties>
</file>