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E13BD9BC-6854-4334-A539-999E272207C7}" xr6:coauthVersionLast="47" xr6:coauthVersionMax="47" xr10:uidLastSave="{00000000-0000-0000-0000-000000000000}"/>
  <bookViews>
    <workbookView xWindow="-120" yWindow="-120" windowWidth="38640" windowHeight="21240" activeTab="2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3" l="1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M2" i="3"/>
  <c r="O2" i="3"/>
  <c r="N2" i="3"/>
  <c r="M1" i="3"/>
  <c r="K7" i="3" l="1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E8" i="7" l="1"/>
  <c r="E9" i="7"/>
  <c r="E10" i="7"/>
  <c r="D5" i="8"/>
  <c r="D10" i="8"/>
  <c r="G10" i="7"/>
  <c r="G9" i="7"/>
  <c r="D6" i="8"/>
  <c r="D7" i="8"/>
  <c r="D8" i="8"/>
  <c r="D9" i="8"/>
  <c r="E5" i="7"/>
  <c r="E7" i="7"/>
  <c r="E6" i="7"/>
  <c r="G8" i="7"/>
  <c r="G5" i="7"/>
  <c r="G6" i="7"/>
  <c r="G7" i="7"/>
</calcChain>
</file>

<file path=xl/sharedStrings.xml><?xml version="1.0" encoding="utf-8"?>
<sst xmlns="http://schemas.openxmlformats.org/spreadsheetml/2006/main" count="151" uniqueCount="115">
  <si>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</si>
  <si>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</si>
  <si>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</si>
  <si>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</si>
  <si>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</si>
  <si>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</si>
  <si>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</si>
  <si>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</si>
  <si>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</si>
  <si>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</si>
  <si>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</si>
  <si>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</si>
  <si>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</si>
  <si>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</si>
  <si>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</si>
  <si>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</si>
  <si>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</si>
  <si>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</si>
  <si>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</si>
  <si>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</si>
  <si>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</si>
  <si>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</si>
  <si>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</si>
  <si>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</si>
  <si>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스킬 패턴</t>
    <phoneticPr fontId="1" type="noConversion"/>
  </si>
  <si>
    <t>패시브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</si>
  <si>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</si>
  <si>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</si>
  <si>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</si>
  <si>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</si>
  <si>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</si>
  <si>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</si>
  <si>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</si>
  <si>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</si>
  <si>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hp</t>
    <phoneticPr fontId="1" type="noConversion"/>
  </si>
  <si>
    <t>attack</t>
    <phoneticPr fontId="1" type="noConversion"/>
  </si>
  <si>
    <t>defend</t>
    <phoneticPr fontId="1" type="noConversion"/>
  </si>
  <si>
    <t>move_speed</t>
    <phoneticPr fontId="1" type="noConversion"/>
  </si>
  <si>
    <t>attack_script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</si>
  <si>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</si>
  <si>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</si>
  <si>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</si>
  <si>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</si>
  <si>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</si>
  <si>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</si>
  <si>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</si>
  <si>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스테이지 1-1의 근접 몬스터 1</t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</si>
  <si>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</si>
  <si>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</si>
  <si>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</si>
  <si>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</si>
  <si>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</si>
  <si>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</si>
  <si>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두더쥐</t>
  </si>
  <si>
    <t>장갑 낀 두더쥐</t>
  </si>
  <si>
    <t>스테이지 1-1의 근접 몬스터 2</t>
  </si>
  <si>
    <t>돌맹이 쥔 두더쥐</t>
  </si>
  <si>
    <t>스테이지 1-1의 원거리 몬스터 1</t>
  </si>
  <si>
    <t>철갑 낀 아르마딜로</t>
  </si>
  <si>
    <t>스테이지 1-1의 원거리 몬스터 2</t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</si>
  <si>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</si>
  <si>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</si>
  <si>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</si>
  <si>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</si>
  <si>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</si>
  <si>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</si>
  <si>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</si>
  <si>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</si>
  <si>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</si>
  <si>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</si>
  <si>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</si>
  <si>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</si>
  <si>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Assets/AssetResources/Prefabs/Units/Monster/Monster_100002</t>
    <phoneticPr fontId="1" type="noConversion"/>
  </si>
  <si>
    <t>Assets/AssetResources/Prefabs/Units/Monster/Monster_100004</t>
    <phoneticPr fontId="1" type="noConversion"/>
  </si>
  <si>
    <t>Assets/AssetResources/Prefabs/Units/Monster/Monster_100003</t>
    <phoneticPr fontId="1" type="noConversion"/>
  </si>
  <si>
    <t>접근 사거리</t>
    <phoneticPr fontId="1" type="noConversion"/>
  </si>
  <si>
    <t>approach</t>
    <phoneticPr fontId="1" type="noConversion"/>
  </si>
  <si>
    <t>레벨</t>
    <phoneticPr fontId="1" type="noConversion"/>
  </si>
  <si>
    <t>npc_level</t>
    <phoneticPr fontId="1" type="noConversion"/>
  </si>
  <si>
    <t>회피</t>
    <phoneticPr fontId="1" type="noConversion"/>
  </si>
  <si>
    <t>명중</t>
    <phoneticPr fontId="1" type="noConversion"/>
  </si>
  <si>
    <t>evasion</t>
    <phoneticPr fontId="1" type="noConversion"/>
  </si>
  <si>
    <t>[200003, 200004]</t>
    <phoneticPr fontId="1" type="noConversion"/>
  </si>
  <si>
    <t>[200001, 200002]</t>
    <phoneticPr fontId="1" type="noConversion"/>
  </si>
  <si>
    <t>[200005, 200006]</t>
    <phoneticPr fontId="1" type="noConversion"/>
  </si>
  <si>
    <t>[200007, 200008]</t>
    <phoneticPr fontId="1" type="noConversion"/>
  </si>
  <si>
    <t>[200009, 200010]</t>
    <phoneticPr fontId="1" type="noConversion"/>
  </si>
  <si>
    <t>[200011, 200012]</t>
    <phoneticPr fontId="1" type="noConversion"/>
  </si>
  <si>
    <t>accuracy</t>
    <phoneticPr fontId="1" type="noConversion"/>
  </si>
  <si>
    <t>icon_path</t>
    <phoneticPr fontId="1" type="noConversion"/>
  </si>
  <si>
    <t>TRIBE_TYPE</t>
  </si>
  <si>
    <t>NONE</t>
  </si>
  <si>
    <t>HUMAN</t>
  </si>
  <si>
    <t>인간종족</t>
  </si>
  <si>
    <t>ELF</t>
  </si>
  <si>
    <t>엘프족</t>
  </si>
  <si>
    <t>WEREBEAST</t>
  </si>
  <si>
    <t>수인족</t>
  </si>
  <si>
    <t>ANDROID</t>
  </si>
  <si>
    <t>안드로이드</t>
  </si>
  <si>
    <t>DEVIL</t>
  </si>
  <si>
    <t>악마</t>
  </si>
  <si>
    <t>ANGEL</t>
  </si>
  <si>
    <t>천사</t>
  </si>
  <si>
    <t>POSITION_TYPE</t>
  </si>
  <si>
    <t xml:space="preserve"> </t>
  </si>
  <si>
    <t>FRONT</t>
  </si>
  <si>
    <t>전열 배치</t>
  </si>
  <si>
    <t>MIDDLE</t>
  </si>
  <si>
    <t>중열 배치</t>
  </si>
  <si>
    <t>BACK</t>
  </si>
  <si>
    <t>후열 배치</t>
  </si>
  <si>
    <t>type</t>
    <phoneticPr fontId="1" type="noConversion"/>
  </si>
  <si>
    <t>value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</si>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</sst>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position"/>
      <sheetName val="@role"/>
      <sheetName val="@npc"/>
      <sheetName val="@target_rule"/>
      <sheetName val="@character_sort"/>
      <sheetName val="@stage_common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</sheetNames>
    <sheetDataSet>
      <sheetData sheetId="0"/>
      <sheetData sheetId="1"/>
      <sheetData sheetId="2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탱커</v>
          </cell>
        </row>
        <row r="6">
          <cell r="A6" t="str">
            <v>DEARLER</v>
          </cell>
          <cell r="B6">
            <v>2</v>
          </cell>
          <cell r="C6" t="str">
            <v>딜러</v>
          </cell>
        </row>
        <row r="7">
          <cell r="A7" t="str">
            <v>SUPPORTER</v>
          </cell>
          <cell r="B7">
            <v>3</v>
          </cell>
          <cell r="C7" t="str">
            <v>서포터</v>
          </cell>
        </row>
        <row r="8">
          <cell r="A8" t="str">
            <v>HEALER</v>
          </cell>
          <cell r="B8">
            <v>4</v>
          </cell>
          <cell r="C8" t="str">
            <v>힐러</v>
          </cell>
        </row>
      </sheetData>
      <sheetData sheetId="3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우호 NPC</v>
          </cell>
        </row>
        <row r="6">
          <cell r="A6" t="str">
            <v>NORMAL</v>
          </cell>
          <cell r="B6">
            <v>2</v>
          </cell>
          <cell r="C6" t="str">
            <v>일반 몬스터</v>
          </cell>
        </row>
        <row r="7">
          <cell r="A7" t="str">
            <v>ELITE</v>
          </cell>
          <cell r="B7">
            <v>3</v>
          </cell>
          <cell r="C7" t="str">
            <v>엘리트 몬스터</v>
          </cell>
        </row>
        <row r="8">
          <cell r="A8" t="str">
            <v>BOSS</v>
          </cell>
          <cell r="B8">
            <v>4</v>
          </cell>
          <cell r="C8" t="str">
            <v>보스 몬스터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O9"/>
  <sheetViews>
    <sheetView tabSelected="1" workbookViewId="0">
      <selection activeCell="R9" sqref="R9"/>
    </sheetView>
  </sheetViews>
  <sheetFormatPr defaultRowHeight="16.5"/>
  <cols>
    <col min="1" max="1" width="11.875" bestFit="1" customWidth="1"/>
    <col min="2" max="2" width="12.25" customWidth="1"/>
    <col min="3" max="3" width="11" bestFit="1" customWidth="1"/>
    <col min="11" max="11" width="13.75" bestFit="1" customWidth="1"/>
    <col min="13" max="13" width="12.125" bestFit="1" customWidth="1"/>
  </cols>
  <sheetData>
    <row r="1" spans="1:15">
      <c r="A1" t="s">
        <v>90</v>
      </c>
      <c r="E1" t="s">
        <v>104</v>
      </c>
      <c r="I1" t="str">
        <f>'[1]@npc'!$A$1</f>
        <v>NPC_TYPE</v>
      </c>
      <c r="M1" t="str">
        <f>'[1]@role'!$A$1</f>
        <v>ROLE_TYPE</v>
      </c>
    </row>
    <row r="2" spans="1:15">
      <c r="A2" s="5" t="s">
        <v>112</v>
      </c>
      <c r="B2" s="5" t="s">
        <v>113</v>
      </c>
      <c r="C2" s="1" t="s">
        <v>114</v>
      </c>
      <c r="E2" s="5" t="s">
        <v>112</v>
      </c>
      <c r="F2" s="5" t="s">
        <v>113</v>
      </c>
      <c r="G2" s="1" t="s">
        <v>114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</row>
    <row r="3" spans="1:15">
      <c r="A3" s="4" t="s">
        <v>91</v>
      </c>
      <c r="B3" s="4">
        <v>0</v>
      </c>
      <c r="C3" s="4">
        <v>0</v>
      </c>
      <c r="E3" s="4" t="s">
        <v>91</v>
      </c>
      <c r="F3" s="4">
        <v>0</v>
      </c>
      <c r="G3" s="4" t="s">
        <v>105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</row>
    <row r="4" spans="1:15">
      <c r="A4" s="4" t="s">
        <v>92</v>
      </c>
      <c r="B4" s="4">
        <v>1</v>
      </c>
      <c r="C4" s="4" t="s">
        <v>93</v>
      </c>
      <c r="E4" s="4" t="s">
        <v>106</v>
      </c>
      <c r="F4" s="4">
        <v>1</v>
      </c>
      <c r="G4" s="4" t="s">
        <v>107</v>
      </c>
      <c r="I4" s="4" t="str">
        <f>'[1]@npc'!$A5</f>
        <v>NPC</v>
      </c>
      <c r="J4" s="4">
        <f>'[1]@npc'!$B5</f>
        <v>1</v>
      </c>
      <c r="K4" s="4" t="str">
        <f>'[1]@npc'!$C5</f>
        <v>우호 NPC</v>
      </c>
      <c r="M4" s="4" t="str">
        <f>'[1]@role'!$A5</f>
        <v>TANKER</v>
      </c>
      <c r="N4" s="4">
        <f>'[1]@role'!$B5</f>
        <v>1</v>
      </c>
      <c r="O4" s="4" t="str">
        <f>'[1]@role'!$C5</f>
        <v>탱커</v>
      </c>
    </row>
    <row r="5" spans="1:15">
      <c r="A5" s="4" t="s">
        <v>94</v>
      </c>
      <c r="B5" s="4">
        <v>2</v>
      </c>
      <c r="C5" s="4" t="s">
        <v>95</v>
      </c>
      <c r="E5" s="4" t="s">
        <v>108</v>
      </c>
      <c r="F5" s="4">
        <v>2</v>
      </c>
      <c r="G5" s="4" t="s">
        <v>109</v>
      </c>
      <c r="I5" s="4" t="str">
        <f>'[1]@npc'!$A6</f>
        <v>NORMAL</v>
      </c>
      <c r="J5" s="4">
        <f>'[1]@npc'!$B6</f>
        <v>2</v>
      </c>
      <c r="K5" s="4" t="str">
        <f>'[1]@npc'!$C6</f>
        <v>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딜러</v>
      </c>
    </row>
    <row r="6" spans="1:15">
      <c r="A6" s="4" t="s">
        <v>96</v>
      </c>
      <c r="B6" s="4">
        <v>3</v>
      </c>
      <c r="C6" s="4" t="s">
        <v>97</v>
      </c>
      <c r="E6" s="4" t="s">
        <v>110</v>
      </c>
      <c r="F6" s="4">
        <v>3</v>
      </c>
      <c r="G6" s="4" t="s">
        <v>111</v>
      </c>
      <c r="I6" s="4" t="str">
        <f>'[1]@npc'!$A7</f>
        <v>ELITE</v>
      </c>
      <c r="J6" s="4">
        <f>'[1]@npc'!$B7</f>
        <v>3</v>
      </c>
      <c r="K6" s="4" t="str">
        <f>'[1]@npc'!$C7</f>
        <v>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서포터</v>
      </c>
    </row>
    <row r="7" spans="1:15">
      <c r="A7" s="4" t="s">
        <v>98</v>
      </c>
      <c r="B7" s="4">
        <v>4</v>
      </c>
      <c r="C7" s="4" t="s">
        <v>99</v>
      </c>
      <c r="I7" s="4" t="str">
        <f>'[1]@npc'!$A8</f>
        <v>BOSS</v>
      </c>
      <c r="J7" s="4">
        <f>'[1]@npc'!$B8</f>
        <v>4</v>
      </c>
      <c r="K7" s="4" t="str">
        <f>'[1]@npc'!$C8</f>
        <v>보스 몬스터</v>
      </c>
      <c r="M7" s="4" t="str">
        <f>'[1]@role'!$A8</f>
        <v>HEALER</v>
      </c>
      <c r="N7" s="4">
        <f>'[1]@role'!$B8</f>
        <v>4</v>
      </c>
      <c r="O7" s="4" t="str">
        <f>'[1]@role'!$C8</f>
        <v>힐러</v>
      </c>
    </row>
    <row r="8" spans="1:15">
      <c r="A8" s="4" t="s">
        <v>100</v>
      </c>
      <c r="B8" s="4">
        <v>5</v>
      </c>
      <c r="C8" s="4" t="s">
        <v>101</v>
      </c>
    </row>
    <row r="9" spans="1:15">
      <c r="A9" s="4" t="s">
        <v>102</v>
      </c>
      <c r="B9" s="4">
        <v>6</v>
      </c>
      <c r="C9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J10"/>
  <sheetViews>
    <sheetView workbookViewId="0">
      <selection activeCell="E5" sqref="E5:E10"/>
    </sheetView>
  </sheetViews>
  <sheetFormatPr defaultRowHeight="16.5"/>
  <cols>
    <col min="1" max="1" width="13.625" bestFit="1" customWidth="1"/>
    <col min="2" max="2" width="18.25" customWidth="1"/>
    <col min="3" max="3" width="32.75" customWidth="1"/>
    <col min="4" max="4" width="25.75" style="10" bestFit="1" customWidth="1"/>
    <col min="5" max="5" width="25.125" bestFit="1" customWidth="1"/>
    <col min="6" max="6" width="25.125" style="10" customWidth="1"/>
    <col min="7" max="7" width="25.125" customWidth="1"/>
    <col min="8" max="8" width="16.75" style="10" bestFit="1" customWidth="1"/>
    <col min="9" max="9" width="59.375" bestFit="1" customWidth="1"/>
    <col min="10" max="10" width="10.125" bestFit="1" customWidth="1"/>
  </cols>
  <sheetData>
    <row r="1" spans="1:10">
      <c r="A1" t="s">
        <v>63</v>
      </c>
    </row>
    <row r="2" spans="1:10">
      <c r="A2" s="1" t="s">
        <v>41</v>
      </c>
      <c r="B2" s="1" t="s">
        <v>40</v>
      </c>
      <c r="C2" s="1" t="s">
        <v>43</v>
      </c>
      <c r="D2" s="1" t="s">
        <v>44</v>
      </c>
      <c r="E2" s="1" t="s">
        <v>1</v>
      </c>
      <c r="F2" s="1" t="s">
        <v>47</v>
      </c>
      <c r="G2" s="1" t="s">
        <v>50</v>
      </c>
      <c r="H2" s="1" t="s">
        <v>2</v>
      </c>
      <c r="I2" s="1" t="s">
        <v>61</v>
      </c>
      <c r="J2" s="1" t="s">
        <v>31</v>
      </c>
    </row>
    <row r="3" spans="1:10">
      <c r="A3" s="2" t="s">
        <v>0</v>
      </c>
      <c r="B3" s="2" t="s">
        <v>3</v>
      </c>
      <c r="C3" s="2" t="s">
        <v>3</v>
      </c>
      <c r="D3" s="2" t="s">
        <v>4</v>
      </c>
      <c r="E3" s="2" t="s">
        <v>3</v>
      </c>
      <c r="F3" s="2" t="s">
        <v>48</v>
      </c>
      <c r="G3" s="2" t="s">
        <v>3</v>
      </c>
      <c r="H3" s="2" t="s">
        <v>0</v>
      </c>
      <c r="I3" s="2" t="s">
        <v>3</v>
      </c>
      <c r="J3" s="2" t="s">
        <v>3</v>
      </c>
    </row>
    <row r="4" spans="1:10">
      <c r="A4" s="8" t="s">
        <v>42</v>
      </c>
      <c r="B4" s="8" t="s">
        <v>6</v>
      </c>
      <c r="C4" s="8" t="s">
        <v>5</v>
      </c>
      <c r="D4" s="8" t="s">
        <v>45</v>
      </c>
      <c r="E4" s="8" t="s">
        <v>51</v>
      </c>
      <c r="F4" s="8" t="s">
        <v>49</v>
      </c>
      <c r="G4" s="8" t="s">
        <v>52</v>
      </c>
      <c r="H4" s="8" t="s">
        <v>60</v>
      </c>
      <c r="I4" s="8" t="s">
        <v>62</v>
      </c>
      <c r="J4" s="3" t="s">
        <v>89</v>
      </c>
    </row>
    <row r="5" spans="1:10">
      <c r="A5" s="9">
        <v>100001</v>
      </c>
      <c r="B5" s="9" t="s">
        <v>53</v>
      </c>
      <c r="C5" s="9" t="s">
        <v>46</v>
      </c>
      <c r="D5" s="11">
        <v>3</v>
      </c>
      <c r="E5" s="12" t="str">
        <f>INDEX('!참조_ENUM'!$C$3:$C$9,MATCH(D5,'!참조_ENUM'!$B$3:$B$9,0))</f>
        <v>수인족</v>
      </c>
      <c r="F5" s="11">
        <v>2</v>
      </c>
      <c r="G5" s="12" t="str">
        <f>INDEX('!참조_ENUM'!$K$3:$K$7,MATCH(F5,'!참조_ENUM'!$J$3:$J$7,0))</f>
        <v>일반 몬스터</v>
      </c>
      <c r="H5" s="11">
        <v>100001</v>
      </c>
      <c r="I5" s="4" t="s">
        <v>65</v>
      </c>
      <c r="J5" s="4"/>
    </row>
    <row r="6" spans="1:10">
      <c r="A6" s="9">
        <v>100002</v>
      </c>
      <c r="B6" s="9" t="s">
        <v>54</v>
      </c>
      <c r="C6" s="9" t="s">
        <v>55</v>
      </c>
      <c r="D6" s="11">
        <v>3</v>
      </c>
      <c r="E6" s="12" t="str">
        <f>INDEX('!참조_ENUM'!$C$3:$C$9,MATCH(D6,'!참조_ENUM'!$B$3:$B$9,0))</f>
        <v>수인족</v>
      </c>
      <c r="F6" s="11">
        <v>2</v>
      </c>
      <c r="G6" s="12" t="str">
        <f>INDEX('!참조_ENUM'!$K$3:$K$7,MATCH(F6,'!참조_ENUM'!$J$3:$J$7,0))</f>
        <v>일반 몬스터</v>
      </c>
      <c r="H6" s="11">
        <v>100002</v>
      </c>
      <c r="I6" s="4" t="s">
        <v>72</v>
      </c>
      <c r="J6" s="4"/>
    </row>
    <row r="7" spans="1:10">
      <c r="A7" s="9">
        <v>100003</v>
      </c>
      <c r="B7" s="9" t="s">
        <v>56</v>
      </c>
      <c r="C7" s="9" t="s">
        <v>57</v>
      </c>
      <c r="D7" s="11">
        <v>3</v>
      </c>
      <c r="E7" s="12" t="str">
        <f>INDEX('!참조_ENUM'!$C$3:$C$9,MATCH(D7,'!참조_ENUM'!$B$3:$B$9,0))</f>
        <v>수인족</v>
      </c>
      <c r="F7" s="11">
        <v>2</v>
      </c>
      <c r="G7" s="12" t="str">
        <f>INDEX('!참조_ENUM'!$K$3:$K$7,MATCH(F7,'!참조_ENUM'!$J$3:$J$7,0))</f>
        <v>일반 몬스터</v>
      </c>
      <c r="H7" s="11">
        <v>100003</v>
      </c>
      <c r="I7" s="4" t="s">
        <v>74</v>
      </c>
      <c r="J7" s="4"/>
    </row>
    <row r="8" spans="1:10">
      <c r="A8" s="9">
        <v>100004</v>
      </c>
      <c r="B8" s="9" t="s">
        <v>58</v>
      </c>
      <c r="C8" s="9" t="s">
        <v>59</v>
      </c>
      <c r="D8" s="11">
        <v>3</v>
      </c>
      <c r="E8" s="12" t="str">
        <f>INDEX('!참조_ENUM'!$C$3:$C$9,MATCH(D8,'!참조_ENUM'!$B$3:$B$9,0))</f>
        <v>수인족</v>
      </c>
      <c r="F8" s="11">
        <v>3</v>
      </c>
      <c r="G8" s="12" t="str">
        <f>INDEX('!참조_ENUM'!$K$3:$K$7,MATCH(F8,'!참조_ENUM'!$J$3:$J$7,0))</f>
        <v>엘리트 몬스터</v>
      </c>
      <c r="H8" s="11">
        <v>100004</v>
      </c>
      <c r="I8" s="4" t="s">
        <v>73</v>
      </c>
      <c r="J8" s="4"/>
    </row>
    <row r="9" spans="1:10">
      <c r="A9" s="9">
        <v>100005</v>
      </c>
      <c r="B9" s="9" t="s">
        <v>58</v>
      </c>
      <c r="C9" s="9" t="s">
        <v>59</v>
      </c>
      <c r="D9" s="11">
        <v>3</v>
      </c>
      <c r="E9" s="12" t="str">
        <f>INDEX('!참조_ENUM'!$C$3:$C$9,MATCH(D9,'!참조_ENUM'!$B$3:$B$9,0))</f>
        <v>수인족</v>
      </c>
      <c r="F9" s="11">
        <v>3</v>
      </c>
      <c r="G9" s="12" t="str">
        <f>INDEX('!참조_ENUM'!$K$3:$K$7,MATCH(F9,'!참조_ENUM'!$J$3:$J$7,0))</f>
        <v>엘리트 몬스터</v>
      </c>
      <c r="H9" s="11">
        <v>100005</v>
      </c>
      <c r="I9" s="4" t="s">
        <v>73</v>
      </c>
      <c r="J9" s="4"/>
    </row>
    <row r="10" spans="1:10">
      <c r="A10" s="9">
        <v>100006</v>
      </c>
      <c r="B10" s="9" t="s">
        <v>58</v>
      </c>
      <c r="C10" s="9" t="s">
        <v>59</v>
      </c>
      <c r="D10" s="11">
        <v>3</v>
      </c>
      <c r="E10" s="12" t="str">
        <f>INDEX('!참조_ENUM'!$C$3:$C$9,MATCH(D10,'!참조_ENUM'!$B$3:$B$9,0))</f>
        <v>수인족</v>
      </c>
      <c r="F10" s="11">
        <v>3</v>
      </c>
      <c r="G10" s="12" t="str">
        <f>INDEX('!참조_ENUM'!$K$3:$K$7,MATCH(F10,'!참조_ENUM'!$J$3:$J$7,0))</f>
        <v>엘리트 몬스터</v>
      </c>
      <c r="H10" s="11">
        <v>100006</v>
      </c>
      <c r="I10" s="4" t="s">
        <v>73</v>
      </c>
      <c r="J10" s="4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1872A-5EE3-469C-959D-CB8F1BFBEE07}">
          <x14:formula1>
            <xm:f>'!참조_ENUM'!$B$3:$B$9</xm:f>
          </x14:formula1>
          <xm:sqref>D5:D10</xm:sqref>
        </x14:dataValidation>
        <x14:dataValidation type="list" allowBlank="1" showInputMessage="1" showErrorMessage="1" xr:uid="{7F36EA95-ADED-4012-A928-643065C4651C}">
          <x14:formula1>
            <xm:f>'!참조_ENUM'!$J$3:$J$7</xm:f>
          </x14:formula1>
          <xm:sqref>F5:F10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N10"/>
  <sheetViews>
    <sheetView workbookViewId="0">
      <selection activeCell="F19" sqref="F19"/>
    </sheetView>
  </sheetViews>
  <sheetFormatPr defaultRowHeight="16.5"/>
  <cols>
    <col min="1" max="1" width="18.125" bestFit="1" customWidth="1"/>
    <col min="2" max="2" width="18.125" customWidth="1"/>
    <col min="3" max="3" width="10.75" customWidth="1"/>
    <col min="4" max="4" width="15.375" bestFit="1" customWidth="1"/>
    <col min="5" max="5" width="39.625" bestFit="1" customWidth="1"/>
    <col min="6" max="6" width="21.75" bestFit="1" customWidth="1"/>
    <col min="7" max="7" width="9.625" bestFit="1" customWidth="1"/>
    <col min="8" max="9" width="7.75" bestFit="1" customWidth="1"/>
    <col min="10" max="10" width="7.875" bestFit="1" customWidth="1"/>
    <col min="11" max="11" width="7.875" customWidth="1"/>
    <col min="12" max="12" width="9.875" customWidth="1"/>
    <col min="13" max="13" width="14.625" bestFit="1" customWidth="1"/>
    <col min="14" max="14" width="16.75" bestFit="1" customWidth="1"/>
  </cols>
  <sheetData>
    <row r="1" spans="1:14">
      <c r="A1" t="s">
        <v>64</v>
      </c>
    </row>
    <row r="2" spans="1:14">
      <c r="A2" s="1" t="s">
        <v>23</v>
      </c>
      <c r="B2" s="1" t="s">
        <v>75</v>
      </c>
      <c r="C2" s="1" t="s">
        <v>66</v>
      </c>
      <c r="D2" s="1" t="s">
        <v>67</v>
      </c>
      <c r="E2" s="1" t="s">
        <v>24</v>
      </c>
      <c r="F2" s="1" t="s">
        <v>25</v>
      </c>
      <c r="G2" s="1" t="s">
        <v>77</v>
      </c>
      <c r="H2" s="1" t="s">
        <v>26</v>
      </c>
      <c r="I2" s="1" t="s">
        <v>27</v>
      </c>
      <c r="J2" s="1" t="s">
        <v>28</v>
      </c>
      <c r="K2" s="1" t="s">
        <v>79</v>
      </c>
      <c r="L2" s="1" t="s">
        <v>80</v>
      </c>
      <c r="M2" s="1" t="s">
        <v>29</v>
      </c>
      <c r="N2" s="1" t="s">
        <v>30</v>
      </c>
    </row>
    <row r="3" spans="1:14">
      <c r="A3" s="2" t="s">
        <v>0</v>
      </c>
      <c r="B3" s="2" t="s">
        <v>9</v>
      </c>
      <c r="C3" s="2" t="s">
        <v>68</v>
      </c>
      <c r="D3" s="2" t="s">
        <v>69</v>
      </c>
      <c r="E3" s="2" t="s">
        <v>14</v>
      </c>
      <c r="F3" s="2" t="s">
        <v>0</v>
      </c>
      <c r="G3" s="2" t="s">
        <v>0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3</v>
      </c>
    </row>
    <row r="4" spans="1:14">
      <c r="A4" s="3" t="s">
        <v>60</v>
      </c>
      <c r="B4" s="3" t="s">
        <v>76</v>
      </c>
      <c r="C4" s="3" t="s">
        <v>70</v>
      </c>
      <c r="D4" s="3" t="s">
        <v>71</v>
      </c>
      <c r="E4" s="3" t="s">
        <v>32</v>
      </c>
      <c r="F4" s="3" t="s">
        <v>33</v>
      </c>
      <c r="G4" s="3" t="s">
        <v>78</v>
      </c>
      <c r="H4" s="3" t="s">
        <v>34</v>
      </c>
      <c r="I4" s="3" t="s">
        <v>35</v>
      </c>
      <c r="J4" s="3" t="s">
        <v>36</v>
      </c>
      <c r="K4" s="3" t="s">
        <v>81</v>
      </c>
      <c r="L4" s="3" t="s">
        <v>88</v>
      </c>
      <c r="M4" s="3" t="s">
        <v>37</v>
      </c>
      <c r="N4" s="3" t="s">
        <v>38</v>
      </c>
    </row>
    <row r="5" spans="1:14">
      <c r="A5" s="4">
        <v>100001</v>
      </c>
      <c r="B5" s="4">
        <v>15</v>
      </c>
      <c r="C5" s="4">
        <v>1</v>
      </c>
      <c r="D5" s="12" t="str">
        <f>INDEX('!참조_ENUM'!$G$3:$G$6,MATCH(C5,'!참조_ENUM'!$F$3:$F$6,0))</f>
        <v>전열 배치</v>
      </c>
      <c r="E5" s="4" t="s">
        <v>83</v>
      </c>
      <c r="F5" s="4">
        <v>0</v>
      </c>
      <c r="G5" s="4">
        <v>1</v>
      </c>
      <c r="H5" s="4">
        <v>150</v>
      </c>
      <c r="I5" s="4">
        <v>10</v>
      </c>
      <c r="J5" s="4">
        <v>5</v>
      </c>
      <c r="K5" s="4">
        <v>1</v>
      </c>
      <c r="L5" s="4">
        <v>1</v>
      </c>
      <c r="M5" s="4">
        <v>10</v>
      </c>
      <c r="N5" s="4" t="s">
        <v>39</v>
      </c>
    </row>
    <row r="6" spans="1:14">
      <c r="A6" s="4">
        <v>100002</v>
      </c>
      <c r="B6" s="4">
        <v>20</v>
      </c>
      <c r="C6" s="4">
        <v>1</v>
      </c>
      <c r="D6" s="12" t="str">
        <f>INDEX('!참조_ENUM'!$G$3:$G$6,MATCH(C6,'!참조_ENUM'!$F$3:$F$6,0))</f>
        <v>전열 배치</v>
      </c>
      <c r="E6" s="4" t="s">
        <v>82</v>
      </c>
      <c r="F6" s="4">
        <v>0</v>
      </c>
      <c r="G6" s="4">
        <v>1</v>
      </c>
      <c r="H6" s="4">
        <v>150</v>
      </c>
      <c r="I6" s="4">
        <v>10</v>
      </c>
      <c r="J6" s="4">
        <v>5</v>
      </c>
      <c r="K6" s="4">
        <v>1</v>
      </c>
      <c r="L6" s="4">
        <v>1</v>
      </c>
      <c r="M6" s="4">
        <v>10</v>
      </c>
      <c r="N6" s="4" t="s">
        <v>39</v>
      </c>
    </row>
    <row r="7" spans="1:14">
      <c r="A7" s="4">
        <v>100003</v>
      </c>
      <c r="B7" s="4">
        <v>30</v>
      </c>
      <c r="C7" s="4">
        <v>2</v>
      </c>
      <c r="D7" s="12" t="str">
        <f>INDEX('!참조_ENUM'!$G$3:$G$6,MATCH(C7,'!참조_ENUM'!$F$3:$F$6,0))</f>
        <v>중열 배치</v>
      </c>
      <c r="E7" s="4" t="s">
        <v>84</v>
      </c>
      <c r="F7" s="4">
        <v>0</v>
      </c>
      <c r="G7" s="4">
        <v>1</v>
      </c>
      <c r="H7" s="4">
        <v>150</v>
      </c>
      <c r="I7" s="4">
        <v>10</v>
      </c>
      <c r="J7" s="4">
        <v>5</v>
      </c>
      <c r="K7" s="4">
        <v>1</v>
      </c>
      <c r="L7" s="4">
        <v>1</v>
      </c>
      <c r="M7" s="4">
        <v>10</v>
      </c>
      <c r="N7" s="4" t="s">
        <v>39</v>
      </c>
    </row>
    <row r="8" spans="1:14">
      <c r="A8" s="4">
        <v>100004</v>
      </c>
      <c r="B8" s="4">
        <v>40</v>
      </c>
      <c r="C8" s="4">
        <v>2</v>
      </c>
      <c r="D8" s="12" t="str">
        <f>INDEX('!참조_ENUM'!$G$3:$G$6,MATCH(C8,'!참조_ENUM'!$F$3:$F$6,0))</f>
        <v>중열 배치</v>
      </c>
      <c r="E8" s="4" t="s">
        <v>85</v>
      </c>
      <c r="F8" s="4">
        <v>0</v>
      </c>
      <c r="G8" s="4">
        <v>1</v>
      </c>
      <c r="H8" s="4">
        <v>150</v>
      </c>
      <c r="I8" s="4">
        <v>10</v>
      </c>
      <c r="J8" s="4">
        <v>5</v>
      </c>
      <c r="K8" s="4">
        <v>1</v>
      </c>
      <c r="L8" s="4">
        <v>1</v>
      </c>
      <c r="M8" s="4">
        <v>10</v>
      </c>
      <c r="N8" s="4" t="s">
        <v>39</v>
      </c>
    </row>
    <row r="9" spans="1:14">
      <c r="A9" s="4">
        <v>100005</v>
      </c>
      <c r="B9" s="4">
        <v>45</v>
      </c>
      <c r="C9" s="4">
        <v>3</v>
      </c>
      <c r="D9" s="12" t="str">
        <f>INDEX('!참조_ENUM'!$G$3:$G$6,MATCH(C9,'!참조_ENUM'!$F$3:$F$6,0))</f>
        <v>후열 배치</v>
      </c>
      <c r="E9" s="4" t="s">
        <v>86</v>
      </c>
      <c r="F9" s="4">
        <v>0</v>
      </c>
      <c r="G9" s="4">
        <v>1</v>
      </c>
      <c r="H9" s="4">
        <v>150</v>
      </c>
      <c r="I9" s="4">
        <v>10</v>
      </c>
      <c r="J9" s="4">
        <v>5</v>
      </c>
      <c r="K9" s="4">
        <v>1</v>
      </c>
      <c r="L9" s="4">
        <v>1</v>
      </c>
      <c r="M9" s="4">
        <v>10</v>
      </c>
      <c r="N9" s="4" t="s">
        <v>39</v>
      </c>
    </row>
    <row r="10" spans="1:14">
      <c r="A10" s="4">
        <v>100006</v>
      </c>
      <c r="B10" s="4">
        <v>45</v>
      </c>
      <c r="C10" s="4">
        <v>3</v>
      </c>
      <c r="D10" s="12" t="str">
        <f>INDEX('!참조_ENUM'!$G$3:$G$6,MATCH(C10,'!참조_ENUM'!$F$3:$F$6,0))</f>
        <v>후열 배치</v>
      </c>
      <c r="E10" s="4" t="s">
        <v>87</v>
      </c>
      <c r="F10" s="4">
        <v>0</v>
      </c>
      <c r="G10" s="4">
        <v>1</v>
      </c>
      <c r="H10" s="4">
        <v>150</v>
      </c>
      <c r="I10" s="4">
        <v>10</v>
      </c>
      <c r="J10" s="4">
        <v>5</v>
      </c>
      <c r="K10" s="4">
        <v>1</v>
      </c>
      <c r="L10" s="4">
        <v>1</v>
      </c>
      <c r="M10" s="4">
        <v>10</v>
      </c>
      <c r="N10" s="4" t="s">
        <v>39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901A89-A589-434E-BF7C-844F47FE4470}">
          <x14:formula1>
            <xm:f>'!참조_ENUM'!$F$3:$F$6</xm:f>
          </x14:formula1>
          <xm:sqref>C5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!Usable</vt:lpstr>
      <vt:lpstr>!Desc</vt:lpstr>
      <vt:lpstr>!참조_ENUM</vt:lpstr>
      <vt:lpstr>npc_data</vt:lpstr>
      <vt:lpstr>npc_battle_data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2023-12-19T03:24:02Z</dcterms:modified>
</cp:coreProperties>
</file>