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N_Document\Program\trunk\Client\Prj_Sub_Culture\Android\ExcelData\"/>
    </mc:Choice>
  </mc:AlternateContent>
  <xr:revisionPtr revIDLastSave="0" documentId="13_ncr:1_{7BEA83E2-A000-4AFD-A95E-03A8580A194A}" xr6:coauthVersionLast="47" xr6:coauthVersionMax="47" xr10:uidLastSave="{00000000-0000-0000-0000-000000000000}"/>
  <bookViews>
    <workbookView xWindow="39570" yWindow="1170" windowWidth="34560" windowHeight="19485" activeTab="4" xr2:uid="{12AB0069-08DC-4F06-9A7D-57D2D5173796}"/>
  </bookViews>
  <sheets>
    <sheet name="!Usable" sheetId="4" r:id="rId1"/>
    <sheet name="!참조_ENUM" sheetId="7" r:id="rId2"/>
    <sheet name="world_data" sheetId="10" r:id="rId3"/>
    <sheet name="zone_data" sheetId="9" r:id="rId4"/>
    <sheet name="stage_data" sheetId="2" r:id="rId5"/>
    <sheet name="wave_data" sheetId="5" r:id="rId6"/>
  </sheets>
  <externalReferences>
    <externalReference r:id="rId7"/>
    <externalReference r:id="rId8"/>
    <externalReference r:id="rId9"/>
    <externalReference r:id="rId10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54" i="5" l="1" a="1"/>
  <c r="K154" i="5" s="1"/>
  <c r="K153" i="5" a="1"/>
  <c r="K153" i="5" s="1"/>
  <c r="K152" i="5" a="1"/>
  <c r="K152" i="5" s="1"/>
  <c r="K151" i="5" a="1"/>
  <c r="K151" i="5" s="1"/>
  <c r="K150" i="5" a="1"/>
  <c r="K150" i="5" s="1"/>
  <c r="K149" i="5" a="1"/>
  <c r="K149" i="5" s="1"/>
  <c r="K148" i="5" a="1"/>
  <c r="K148" i="5" s="1"/>
  <c r="K147" i="5" a="1"/>
  <c r="K147" i="5" s="1"/>
  <c r="K146" i="5" a="1"/>
  <c r="K146" i="5" s="1"/>
  <c r="K145" i="5" a="1"/>
  <c r="K145" i="5" s="1"/>
  <c r="K144" i="5" a="1"/>
  <c r="K144" i="5" s="1"/>
  <c r="K143" i="5" a="1"/>
  <c r="K143" i="5" s="1"/>
  <c r="K142" i="5" a="1"/>
  <c r="K142" i="5" s="1"/>
  <c r="K141" i="5" a="1"/>
  <c r="K141" i="5" s="1"/>
  <c r="K140" i="5" a="1"/>
  <c r="K140" i="5" s="1"/>
  <c r="K139" i="5" a="1"/>
  <c r="K139" i="5" s="1"/>
  <c r="K138" i="5" a="1"/>
  <c r="K138" i="5" s="1"/>
  <c r="K137" i="5" a="1"/>
  <c r="K137" i="5" s="1"/>
  <c r="K136" i="5" a="1"/>
  <c r="K136" i="5" s="1"/>
  <c r="K135" i="5" a="1"/>
  <c r="K135" i="5" s="1"/>
  <c r="K134" i="5" a="1"/>
  <c r="K134" i="5" s="1"/>
  <c r="K133" i="5" a="1"/>
  <c r="K133" i="5" s="1"/>
  <c r="K132" i="5" a="1"/>
  <c r="K132" i="5" s="1"/>
  <c r="K131" i="5" a="1"/>
  <c r="K131" i="5" s="1"/>
  <c r="K130" i="5" a="1"/>
  <c r="K130" i="5" s="1"/>
  <c r="K129" i="5" a="1"/>
  <c r="K129" i="5" s="1"/>
  <c r="K128" i="5" a="1"/>
  <c r="K128" i="5" s="1"/>
  <c r="K127" i="5" a="1"/>
  <c r="K127" i="5" s="1"/>
  <c r="K126" i="5" a="1"/>
  <c r="K126" i="5" s="1"/>
  <c r="K125" i="5" a="1"/>
  <c r="K125" i="5" s="1"/>
  <c r="K79" i="5" a="1"/>
  <c r="K79" i="5" s="1"/>
  <c r="K78" i="5" a="1"/>
  <c r="K78" i="5" s="1"/>
  <c r="K77" i="5" a="1"/>
  <c r="K77" i="5" s="1"/>
  <c r="K76" i="5" a="1"/>
  <c r="K76" i="5" s="1"/>
  <c r="K75" i="5" a="1"/>
  <c r="K75" i="5" s="1"/>
  <c r="K74" i="5" a="1"/>
  <c r="K74" i="5" s="1"/>
  <c r="K73" i="5" a="1"/>
  <c r="K73" i="5" s="1"/>
  <c r="K72" i="5" a="1"/>
  <c r="K72" i="5" s="1"/>
  <c r="K71" i="5" a="1"/>
  <c r="K71" i="5" s="1"/>
  <c r="K70" i="5" a="1"/>
  <c r="K70" i="5" s="1"/>
  <c r="K69" i="5" a="1"/>
  <c r="K69" i="5" s="1"/>
  <c r="K68" i="5" a="1"/>
  <c r="K68" i="5" s="1"/>
  <c r="K67" i="5" a="1"/>
  <c r="K67" i="5" s="1"/>
  <c r="K66" i="5" a="1"/>
  <c r="K66" i="5" s="1"/>
  <c r="K65" i="5" a="1"/>
  <c r="K65" i="5" s="1"/>
  <c r="K64" i="5" a="1"/>
  <c r="K64" i="5" s="1"/>
  <c r="K63" i="5" a="1"/>
  <c r="K63" i="5" s="1"/>
  <c r="K62" i="5" a="1"/>
  <c r="K62" i="5" s="1"/>
  <c r="K61" i="5" a="1"/>
  <c r="K61" i="5" s="1"/>
  <c r="K60" i="5" a="1"/>
  <c r="K60" i="5" s="1"/>
  <c r="K59" i="5" a="1"/>
  <c r="K59" i="5" s="1"/>
  <c r="K58" i="5" a="1"/>
  <c r="K58" i="5" s="1"/>
  <c r="K57" i="5" a="1"/>
  <c r="K57" i="5" s="1"/>
  <c r="K56" i="5" a="1"/>
  <c r="K56" i="5" s="1"/>
  <c r="K55" i="5" a="1"/>
  <c r="K55" i="5" s="1"/>
  <c r="K54" i="5" a="1"/>
  <c r="K54" i="5" s="1"/>
  <c r="K53" i="5" a="1"/>
  <c r="K53" i="5" s="1"/>
  <c r="K52" i="5" a="1"/>
  <c r="K52" i="5" s="1"/>
  <c r="K51" i="5" a="1"/>
  <c r="K51" i="5" s="1"/>
  <c r="K50" i="5" a="1"/>
  <c r="K50" i="5" s="1"/>
  <c r="J3" i="7" l="1"/>
  <c r="K3" i="7"/>
  <c r="J4" i="7"/>
  <c r="K4" i="7"/>
  <c r="J5" i="7"/>
  <c r="K5" i="7"/>
  <c r="J6" i="7"/>
  <c r="K6" i="7"/>
  <c r="J7" i="7"/>
  <c r="K7" i="7"/>
  <c r="J8" i="7"/>
  <c r="K8" i="7"/>
  <c r="J9" i="7"/>
  <c r="K9" i="7"/>
  <c r="J10" i="7"/>
  <c r="K10" i="7"/>
  <c r="J11" i="7"/>
  <c r="K11" i="7"/>
  <c r="J12" i="7"/>
  <c r="K12" i="7"/>
  <c r="J13" i="7"/>
  <c r="K13" i="7"/>
  <c r="J14" i="7"/>
  <c r="K14" i="7"/>
  <c r="J15" i="7"/>
  <c r="K15" i="7"/>
  <c r="J16" i="7"/>
  <c r="K16" i="7"/>
  <c r="J17" i="7"/>
  <c r="K17" i="7"/>
  <c r="J18" i="7"/>
  <c r="K18" i="7"/>
  <c r="J19" i="7"/>
  <c r="K19" i="7"/>
  <c r="I2" i="7"/>
  <c r="I3" i="7"/>
  <c r="I4" i="7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1" i="7"/>
  <c r="P22" i="2" l="1"/>
  <c r="S22" i="2" s="1"/>
  <c r="P42" i="2"/>
  <c r="P62" i="2"/>
  <c r="P23" i="2"/>
  <c r="S23" i="2" s="1"/>
  <c r="P43" i="2"/>
  <c r="P63" i="2"/>
  <c r="S63" i="2" s="1"/>
  <c r="P24" i="2"/>
  <c r="S24" i="2" s="1"/>
  <c r="P44" i="2"/>
  <c r="P64" i="2"/>
  <c r="S64" i="2" s="1"/>
  <c r="P25" i="2"/>
  <c r="S25" i="2" s="1"/>
  <c r="P45" i="2"/>
  <c r="S45" i="2" s="1"/>
  <c r="P65" i="2"/>
  <c r="S65" i="2" s="1"/>
  <c r="P21" i="2"/>
  <c r="S21" i="2" s="1"/>
  <c r="P41" i="2"/>
  <c r="S41" i="2" s="1"/>
  <c r="P61" i="2"/>
  <c r="S61" i="2" s="1"/>
  <c r="P11" i="2"/>
  <c r="S11" i="2" s="1"/>
  <c r="P51" i="2"/>
  <c r="S51" i="2" s="1"/>
  <c r="P71" i="2"/>
  <c r="S71" i="2" s="1"/>
  <c r="P7" i="2"/>
  <c r="S7" i="2" s="1"/>
  <c r="P27" i="2"/>
  <c r="S27" i="2" s="1"/>
  <c r="P47" i="2"/>
  <c r="S47" i="2" s="1"/>
  <c r="P67" i="2"/>
  <c r="S67" i="2" s="1"/>
  <c r="P8" i="2"/>
  <c r="S8" i="2" s="1"/>
  <c r="P28" i="2"/>
  <c r="S28" i="2" s="1"/>
  <c r="P48" i="2"/>
  <c r="S48" i="2" s="1"/>
  <c r="P68" i="2"/>
  <c r="S68" i="2" s="1"/>
  <c r="P9" i="2"/>
  <c r="S9" i="2" s="1"/>
  <c r="P29" i="2"/>
  <c r="S29" i="2" s="1"/>
  <c r="P49" i="2"/>
  <c r="S49" i="2" s="1"/>
  <c r="P69" i="2"/>
  <c r="S69" i="2" s="1"/>
  <c r="P12" i="2"/>
  <c r="S12" i="2" s="1"/>
  <c r="P32" i="2"/>
  <c r="S32" i="2" s="1"/>
  <c r="P52" i="2"/>
  <c r="S52" i="2" s="1"/>
  <c r="P72" i="2"/>
  <c r="S72" i="2" s="1"/>
  <c r="P19" i="2"/>
  <c r="S19" i="2" s="1"/>
  <c r="P39" i="2"/>
  <c r="S39" i="2" s="1"/>
  <c r="P59" i="2"/>
  <c r="S59" i="2" s="1"/>
  <c r="P79" i="2"/>
  <c r="S79" i="2" s="1"/>
  <c r="P13" i="2"/>
  <c r="S13" i="2" s="1"/>
  <c r="P33" i="2"/>
  <c r="S33" i="2" s="1"/>
  <c r="P53" i="2"/>
  <c r="S53" i="2" s="1"/>
  <c r="P73" i="2"/>
  <c r="S73" i="2" s="1"/>
  <c r="P14" i="2"/>
  <c r="P34" i="2"/>
  <c r="S34" i="2" s="1"/>
  <c r="P54" i="2"/>
  <c r="S54" i="2" s="1"/>
  <c r="P74" i="2"/>
  <c r="S74" i="2" s="1"/>
  <c r="P38" i="2"/>
  <c r="S38" i="2" s="1"/>
  <c r="P58" i="2"/>
  <c r="P78" i="2"/>
  <c r="S78" i="2" s="1"/>
  <c r="P20" i="2"/>
  <c r="S20" i="2" s="1"/>
  <c r="P40" i="2"/>
  <c r="S40" i="2" s="1"/>
  <c r="P60" i="2"/>
  <c r="S60" i="2" s="1"/>
  <c r="P6" i="2"/>
  <c r="S6" i="2" s="1"/>
  <c r="P26" i="2"/>
  <c r="S26" i="2" s="1"/>
  <c r="P46" i="2"/>
  <c r="S46" i="2" s="1"/>
  <c r="P66" i="2"/>
  <c r="S66" i="2" s="1"/>
  <c r="P15" i="2"/>
  <c r="S15" i="2" s="1"/>
  <c r="P35" i="2"/>
  <c r="S35" i="2" s="1"/>
  <c r="P55" i="2"/>
  <c r="S55" i="2" s="1"/>
  <c r="P75" i="2"/>
  <c r="S75" i="2" s="1"/>
  <c r="P16" i="2"/>
  <c r="S16" i="2" s="1"/>
  <c r="P36" i="2"/>
  <c r="P56" i="2"/>
  <c r="P76" i="2"/>
  <c r="S76" i="2" s="1"/>
  <c r="P17" i="2"/>
  <c r="S17" i="2" s="1"/>
  <c r="P37" i="2"/>
  <c r="S37" i="2" s="1"/>
  <c r="P57" i="2"/>
  <c r="S57" i="2" s="1"/>
  <c r="P77" i="2"/>
  <c r="S77" i="2" s="1"/>
  <c r="P10" i="2"/>
  <c r="S10" i="2" s="1"/>
  <c r="P30" i="2"/>
  <c r="S30" i="2" s="1"/>
  <c r="P50" i="2"/>
  <c r="S50" i="2" s="1"/>
  <c r="P70" i="2"/>
  <c r="S70" i="2" s="1"/>
  <c r="P18" i="2"/>
  <c r="S18" i="2" s="1"/>
  <c r="P31" i="2"/>
  <c r="S31" i="2" s="1"/>
  <c r="S42" i="2"/>
  <c r="S43" i="2"/>
  <c r="S44" i="2"/>
  <c r="S56" i="2"/>
  <c r="S58" i="2"/>
  <c r="P5" i="2"/>
  <c r="S5" i="2" s="1"/>
  <c r="S36" i="2"/>
  <c r="S62" i="2"/>
  <c r="S14" i="2"/>
  <c r="G5" i="7" l="1"/>
  <c r="F5" i="7"/>
  <c r="E5" i="7"/>
  <c r="G4" i="7"/>
  <c r="F4" i="7"/>
  <c r="E4" i="7"/>
  <c r="G3" i="7"/>
  <c r="F3" i="7"/>
  <c r="E3" i="7"/>
  <c r="G2" i="7"/>
  <c r="F2" i="7"/>
  <c r="E2" i="7"/>
  <c r="E1" i="7"/>
  <c r="A13" i="7"/>
  <c r="B13" i="7"/>
  <c r="C13" i="7"/>
  <c r="A14" i="7"/>
  <c r="B14" i="7"/>
  <c r="C14" i="7"/>
  <c r="A15" i="7"/>
  <c r="B15" i="7"/>
  <c r="C15" i="7"/>
  <c r="C12" i="7"/>
  <c r="B12" i="7"/>
  <c r="A12" i="7"/>
  <c r="C11" i="7"/>
  <c r="B11" i="7"/>
  <c r="A11" i="7"/>
  <c r="C10" i="7"/>
  <c r="B10" i="7"/>
  <c r="A10" i="7"/>
  <c r="C9" i="7"/>
  <c r="B9" i="7"/>
  <c r="A9" i="7"/>
  <c r="C8" i="7"/>
  <c r="B8" i="7"/>
  <c r="A8" i="7"/>
  <c r="C7" i="7"/>
  <c r="B7" i="7"/>
  <c r="A7" i="7"/>
  <c r="C6" i="7"/>
  <c r="B6" i="7"/>
  <c r="A6" i="7"/>
  <c r="C5" i="7"/>
  <c r="B5" i="7"/>
  <c r="A5" i="7"/>
  <c r="C4" i="7"/>
  <c r="B4" i="7"/>
  <c r="A4" i="7"/>
  <c r="C3" i="7"/>
  <c r="B3" i="7"/>
  <c r="A3" i="7"/>
  <c r="C2" i="7"/>
  <c r="B2" i="7"/>
  <c r="A2" i="7"/>
  <c r="A1" i="7"/>
  <c r="K217" i="5" l="1" a="1"/>
  <c r="K217" i="5" s="1"/>
  <c r="K100" i="5" a="1"/>
  <c r="K100" i="5" s="1"/>
  <c r="K224" i="5" a="1"/>
  <c r="K224" i="5" s="1"/>
  <c r="K175" i="5" a="1"/>
  <c r="K175" i="5" s="1"/>
  <c r="K185" i="5" a="1"/>
  <c r="K185" i="5" s="1"/>
  <c r="K26" i="5" a="1"/>
  <c r="K26" i="5" s="1"/>
  <c r="K176" i="5" a="1"/>
  <c r="K176" i="5" s="1"/>
  <c r="K25" i="5" a="1"/>
  <c r="K25" i="5" s="1"/>
  <c r="K85" i="5" a="1"/>
  <c r="K85" i="5" s="1"/>
  <c r="K179" i="5" a="1"/>
  <c r="K179" i="5" s="1"/>
  <c r="K110" i="5" a="1"/>
  <c r="K110" i="5" s="1"/>
  <c r="K19" i="5" a="1"/>
  <c r="K19" i="5" s="1"/>
  <c r="K12" i="5" a="1"/>
  <c r="K12" i="5" s="1"/>
  <c r="K104" i="5" a="1"/>
  <c r="K104" i="5" s="1"/>
  <c r="K38" i="5" a="1"/>
  <c r="K38" i="5" s="1"/>
  <c r="K220" i="5" a="1"/>
  <c r="K220" i="5" s="1"/>
  <c r="K87" i="5" a="1"/>
  <c r="K87" i="5" s="1"/>
  <c r="K207" i="5" a="1"/>
  <c r="K207" i="5" s="1"/>
  <c r="K172" i="5" a="1"/>
  <c r="K172" i="5" s="1"/>
  <c r="K221" i="5" a="1"/>
  <c r="K221" i="5" s="1"/>
  <c r="K205" i="5" a="1"/>
  <c r="K205" i="5" s="1"/>
  <c r="K169" i="5" a="1"/>
  <c r="K169" i="5" s="1"/>
  <c r="K35" i="5" a="1"/>
  <c r="K35" i="5" s="1"/>
  <c r="K94" i="5" a="1"/>
  <c r="K94" i="5" s="1"/>
  <c r="K10" i="5" a="1"/>
  <c r="K10" i="5" s="1"/>
  <c r="K29" i="5" a="1"/>
  <c r="K29" i="5" s="1"/>
  <c r="K214" i="5" a="1"/>
  <c r="K214" i="5" s="1"/>
  <c r="K97" i="5" a="1"/>
  <c r="K97" i="5" s="1"/>
  <c r="K113" i="5" a="1"/>
  <c r="K113" i="5" s="1"/>
  <c r="K162" i="5" a="1"/>
  <c r="K162" i="5" s="1"/>
  <c r="K22" i="5" a="1"/>
  <c r="K22" i="5" s="1"/>
  <c r="K160" i="5" a="1"/>
  <c r="K160" i="5" s="1"/>
  <c r="K101" i="5" a="1"/>
  <c r="K101" i="5" s="1"/>
  <c r="K188" i="5" a="1"/>
  <c r="K188" i="5" s="1"/>
  <c r="K105" i="5" a="1"/>
  <c r="K105" i="5" s="1"/>
  <c r="K213" i="5" a="1"/>
  <c r="K213" i="5" s="1"/>
  <c r="K114" i="5" a="1"/>
  <c r="K114" i="5" s="1"/>
  <c r="K209" i="5" a="1"/>
  <c r="K209" i="5" s="1"/>
  <c r="K180" i="5" a="1"/>
  <c r="K180" i="5" s="1"/>
  <c r="K24" i="5" a="1"/>
  <c r="K24" i="5" s="1"/>
  <c r="K192" i="5" a="1"/>
  <c r="K192" i="5" s="1"/>
  <c r="K198" i="5" a="1"/>
  <c r="K198" i="5" s="1"/>
  <c r="K84" i="5" a="1"/>
  <c r="K84" i="5" s="1"/>
  <c r="K111" i="5" a="1"/>
  <c r="K111" i="5" s="1"/>
  <c r="K93" i="5" a="1"/>
  <c r="K93" i="5" s="1"/>
  <c r="K222" i="5" a="1"/>
  <c r="K222" i="5" s="1"/>
  <c r="K18" i="5" a="1"/>
  <c r="K18" i="5" s="1"/>
  <c r="K195" i="5" a="1"/>
  <c r="K195" i="5" s="1"/>
  <c r="K173" i="5" a="1"/>
  <c r="K173" i="5" s="1"/>
  <c r="K39" i="5" a="1"/>
  <c r="K39" i="5" s="1"/>
  <c r="K123" i="5" a="1"/>
  <c r="K123" i="5" s="1"/>
  <c r="K120" i="5" a="1"/>
  <c r="K120" i="5" s="1"/>
  <c r="K210" i="5" a="1"/>
  <c r="K210" i="5" s="1"/>
  <c r="K157" i="5" a="1"/>
  <c r="K157" i="5" s="1"/>
  <c r="K225" i="5" a="1"/>
  <c r="K225" i="5" s="1"/>
  <c r="K206" i="5" a="1"/>
  <c r="K206" i="5" s="1"/>
  <c r="K171" i="5" a="1"/>
  <c r="K171" i="5" s="1"/>
  <c r="K177" i="5" a="1"/>
  <c r="K177" i="5" s="1"/>
  <c r="K102" i="5" a="1"/>
  <c r="K102" i="5" s="1"/>
  <c r="K204" i="5" a="1"/>
  <c r="K204" i="5" s="1"/>
  <c r="K14" i="5" a="1"/>
  <c r="K14" i="5" s="1"/>
  <c r="K82" i="5" a="1"/>
  <c r="K82" i="5" s="1"/>
  <c r="K189" i="5" a="1"/>
  <c r="K189" i="5" s="1"/>
  <c r="K30" i="5" a="1"/>
  <c r="K30" i="5" s="1"/>
  <c r="K89" i="5" a="1"/>
  <c r="K89" i="5" s="1"/>
  <c r="K219" i="5" a="1"/>
  <c r="K219" i="5" s="1"/>
  <c r="K15" i="5" a="1"/>
  <c r="K15" i="5" s="1"/>
  <c r="K186" i="5" a="1"/>
  <c r="K186" i="5" s="1"/>
  <c r="K48" i="5" a="1"/>
  <c r="K48" i="5" s="1"/>
  <c r="K98" i="5" a="1"/>
  <c r="K98" i="5" s="1"/>
  <c r="K165" i="5" a="1"/>
  <c r="K165" i="5" s="1"/>
  <c r="K218" i="5" a="1"/>
  <c r="K218" i="5" s="1"/>
  <c r="K168" i="5" a="1"/>
  <c r="K168" i="5" s="1"/>
  <c r="K99" i="5" a="1"/>
  <c r="K99" i="5" s="1"/>
  <c r="K96" i="5" a="1"/>
  <c r="K96" i="5" s="1"/>
  <c r="K7" i="5" a="1"/>
  <c r="K7" i="5" s="1"/>
  <c r="K90" i="5" a="1"/>
  <c r="K90" i="5" s="1"/>
  <c r="K161" i="5" a="1"/>
  <c r="K161" i="5" s="1"/>
  <c r="K45" i="5" a="1"/>
  <c r="K45" i="5" s="1"/>
  <c r="K117" i="5" a="1"/>
  <c r="K117" i="5" s="1"/>
  <c r="K202" i="5" a="1"/>
  <c r="K202" i="5" s="1"/>
  <c r="K174" i="5" a="1"/>
  <c r="K174" i="5" s="1"/>
  <c r="K9" i="5" a="1"/>
  <c r="K9" i="5" s="1"/>
  <c r="K27" i="5" a="1"/>
  <c r="K27" i="5" s="1"/>
  <c r="K86" i="5" a="1"/>
  <c r="K86" i="5" s="1"/>
  <c r="K21" i="5" a="1"/>
  <c r="K21" i="5" s="1"/>
  <c r="K159" i="5" a="1"/>
  <c r="K159" i="5" s="1"/>
  <c r="K23" i="5" a="1"/>
  <c r="K23" i="5" s="1"/>
  <c r="K216" i="5" a="1"/>
  <c r="K216" i="5" s="1"/>
  <c r="K36" i="5" a="1"/>
  <c r="K36" i="5" s="1"/>
  <c r="K42" i="5" a="1"/>
  <c r="K42" i="5" s="1"/>
  <c r="K164" i="5" a="1"/>
  <c r="K164" i="5" s="1"/>
  <c r="K11" i="5" a="1"/>
  <c r="K11" i="5" s="1"/>
  <c r="K20" i="5" a="1"/>
  <c r="K20" i="5" s="1"/>
  <c r="K190" i="5" a="1"/>
  <c r="K190" i="5" s="1"/>
  <c r="K212" i="5" a="1"/>
  <c r="K212" i="5" s="1"/>
  <c r="K32" i="5" a="1"/>
  <c r="K32" i="5" s="1"/>
  <c r="K31" i="5" a="1"/>
  <c r="K31" i="5" s="1"/>
  <c r="K5" i="5" a="1"/>
  <c r="K5" i="5" s="1"/>
  <c r="K228" i="5" a="1"/>
  <c r="K228" i="5" s="1"/>
  <c r="K122" i="5" a="1"/>
  <c r="K122" i="5" s="1"/>
  <c r="K40" i="5" a="1"/>
  <c r="K40" i="5" s="1"/>
  <c r="K170" i="5" a="1"/>
  <c r="K170" i="5" s="1"/>
  <c r="K211" i="5" a="1"/>
  <c r="K211" i="5" s="1"/>
  <c r="K107" i="5" a="1"/>
  <c r="K107" i="5" s="1"/>
  <c r="K119" i="5" a="1"/>
  <c r="K119" i="5" s="1"/>
  <c r="K158" i="5" a="1"/>
  <c r="K158" i="5" s="1"/>
  <c r="K16" i="5" a="1"/>
  <c r="K16" i="5" s="1"/>
  <c r="K203" i="5" a="1"/>
  <c r="K203" i="5" s="1"/>
  <c r="K47" i="5" a="1"/>
  <c r="K47" i="5" s="1"/>
  <c r="K80" i="5" a="1"/>
  <c r="K80" i="5" s="1"/>
  <c r="K17" i="5" a="1"/>
  <c r="K17" i="5" s="1"/>
  <c r="K6" i="5" a="1"/>
  <c r="K6" i="5" s="1"/>
  <c r="K28" i="5" a="1"/>
  <c r="K28" i="5" s="1"/>
  <c r="K81" i="5" a="1"/>
  <c r="K81" i="5" s="1"/>
  <c r="K167" i="5" a="1"/>
  <c r="K167" i="5" s="1"/>
  <c r="K8" i="5" a="1"/>
  <c r="K8" i="5" s="1"/>
  <c r="K156" i="5" a="1"/>
  <c r="K156" i="5" s="1"/>
  <c r="K215" i="5" a="1"/>
  <c r="K215" i="5" s="1"/>
  <c r="K200" i="5" a="1"/>
  <c r="K200" i="5" s="1"/>
  <c r="K106" i="5" a="1"/>
  <c r="K106" i="5" s="1"/>
  <c r="K44" i="5" a="1"/>
  <c r="K44" i="5" s="1"/>
  <c r="K183" i="5" a="1"/>
  <c r="K183" i="5" s="1"/>
  <c r="K155" i="5" a="1"/>
  <c r="K155" i="5" s="1"/>
  <c r="K166" i="5" a="1"/>
  <c r="K166" i="5" s="1"/>
  <c r="K223" i="5" a="1"/>
  <c r="K223" i="5" s="1"/>
  <c r="K182" i="5" a="1"/>
  <c r="K182" i="5" s="1"/>
  <c r="K227" i="5" a="1"/>
  <c r="K227" i="5" s="1"/>
  <c r="K116" i="5" a="1"/>
  <c r="K116" i="5" s="1"/>
  <c r="K208" i="5" a="1"/>
  <c r="K208" i="5" s="1"/>
  <c r="K108" i="5" a="1"/>
  <c r="K108" i="5" s="1"/>
  <c r="K178" i="5" a="1"/>
  <c r="K178" i="5" s="1"/>
  <c r="K201" i="5" a="1"/>
  <c r="K201" i="5" s="1"/>
  <c r="K163" i="5" a="1"/>
  <c r="K163" i="5" s="1"/>
  <c r="K13" i="5" a="1"/>
  <c r="K13" i="5" s="1"/>
  <c r="K115" i="5" a="1"/>
  <c r="K115" i="5" s="1"/>
  <c r="K92" i="5" a="1"/>
  <c r="K92" i="5" s="1"/>
  <c r="K191" i="5" a="1"/>
  <c r="K191" i="5" s="1"/>
  <c r="K226" i="5" a="1"/>
  <c r="K226" i="5" s="1"/>
  <c r="K194" i="5" a="1"/>
  <c r="K194" i="5" s="1"/>
  <c r="K88" i="5" a="1"/>
  <c r="K88" i="5" s="1"/>
  <c r="K95" i="5" a="1"/>
  <c r="K95" i="5" s="1"/>
  <c r="K197" i="5" a="1"/>
  <c r="K197" i="5" s="1"/>
  <c r="K103" i="5" a="1"/>
  <c r="K103" i="5" s="1"/>
  <c r="K181" i="5" a="1"/>
  <c r="K181" i="5" s="1"/>
  <c r="K41" i="5" a="1"/>
  <c r="K41" i="5" s="1"/>
  <c r="K83" i="5" a="1"/>
  <c r="K83" i="5" s="1"/>
  <c r="K33" i="5" a="1"/>
  <c r="K33" i="5" s="1"/>
  <c r="K91" i="5" a="1"/>
  <c r="K91" i="5" s="1"/>
  <c r="K232" i="5" a="1"/>
  <c r="K232" i="5" s="1"/>
  <c r="K231" i="5" a="1"/>
  <c r="K231" i="5" s="1"/>
  <c r="K230" i="5" a="1"/>
  <c r="K230" i="5" s="1"/>
  <c r="K233" i="5" a="1"/>
  <c r="K233" i="5" s="1"/>
  <c r="K43" i="5" a="1"/>
  <c r="K43" i="5" s="1"/>
  <c r="K229" i="5" a="1"/>
  <c r="K229" i="5" s="1"/>
  <c r="K196" i="5" a="1"/>
  <c r="K196" i="5" s="1"/>
  <c r="K109" i="5" a="1"/>
  <c r="K109" i="5" s="1"/>
  <c r="K37" i="5" a="1"/>
  <c r="K37" i="5" s="1"/>
  <c r="K121" i="5" a="1"/>
  <c r="K121" i="5" s="1"/>
  <c r="K118" i="5" a="1"/>
  <c r="K118" i="5" s="1"/>
  <c r="K199" i="5" a="1"/>
  <c r="K199" i="5" s="1"/>
  <c r="K112" i="5" a="1"/>
  <c r="K112" i="5" s="1"/>
  <c r="K193" i="5" a="1"/>
  <c r="K193" i="5" s="1"/>
  <c r="K34" i="5" a="1"/>
  <c r="K34" i="5" s="1"/>
  <c r="K124" i="5" a="1"/>
  <c r="K124" i="5" s="1"/>
  <c r="K187" i="5" a="1"/>
  <c r="K187" i="5" s="1"/>
  <c r="K49" i="5" a="1"/>
  <c r="K49" i="5" s="1"/>
  <c r="K184" i="5" a="1"/>
  <c r="K184" i="5" s="1"/>
  <c r="K46" i="5" a="1"/>
  <c r="K46" i="5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tc={CC695401-0822-48BE-BEE3-17468C041560}</author>
  </authors>
  <commentList>
    <comment ref="A2" authorId="0" shapeId="0" xr:uid="{CC695401-0822-48BE-BEE3-17468C041560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10011 사용
컨텐츠 번호 : 1
존 명칭 : 001 (001~999존)
난이도 : 1(1~9)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<sst xmlns="http://schemas.openxmlformats.org/spreadsheetml/2006/main" count="1537" uniqueCount="325">
  <si>
    <t>int</t>
    <phoneticPr fontId="1" type="noConversion"/>
  </si>
  <si>
    <t>int[]</t>
    <phoneticPr fontId="1" type="noConversion"/>
  </si>
  <si>
    <t>스테이지 인덱스</t>
    <phoneticPr fontId="1" type="noConversion"/>
  </si>
  <si>
    <t>웨이브 순서</t>
    <phoneticPr fontId="1" type="noConversion"/>
  </si>
  <si>
    <t>wave_sequence</t>
    <phoneticPr fontId="1" type="noConversion"/>
  </si>
  <si>
    <t xml:space="preserve">웨이브에 출현하는
적 최대 마리 수 </t>
    <phoneticPr fontId="1" type="noConversion"/>
  </si>
  <si>
    <t>enemy_appearance_count</t>
    <phoneticPr fontId="1" type="noConversion"/>
  </si>
  <si>
    <t>출현 적 정보</t>
    <phoneticPr fontId="1" type="noConversion"/>
  </si>
  <si>
    <t>enemy_appearance_info</t>
    <phoneticPr fontId="1" type="noConversion"/>
  </si>
  <si>
    <t>wave_time</t>
    <phoneticPr fontId="1" type="noConversion"/>
  </si>
  <si>
    <t>웨이브 제한 시간</t>
    <phoneticPr fontId="1" type="noConversion"/>
  </si>
  <si>
    <t>스테이지 데이터 규칙 작성 예정</t>
    <phoneticPr fontId="1" type="noConversion"/>
  </si>
  <si>
    <t>stage_id</t>
    <phoneticPr fontId="1" type="noConversion"/>
  </si>
  <si>
    <t>Stage_Data</t>
    <phoneticPr fontId="1" type="noConversion"/>
  </si>
  <si>
    <t>Wave_Data</t>
    <phoneticPr fontId="1" type="noConversion"/>
  </si>
  <si>
    <t>string</t>
    <phoneticPr fontId="1" type="noConversion"/>
  </si>
  <si>
    <t>zone_id</t>
    <phoneticPr fontId="1" type="noConversion"/>
  </si>
  <si>
    <t>1,1,1</t>
    <phoneticPr fontId="1" type="noConversion"/>
  </si>
  <si>
    <t>npc_levels</t>
    <phoneticPr fontId="1" type="noConversion"/>
  </si>
  <si>
    <t>NPC 스탯 증가 정보</t>
    <phoneticPr fontId="1" type="noConversion"/>
  </si>
  <si>
    <t>npc_stat_ids</t>
    <phoneticPr fontId="1" type="noConversion"/>
  </si>
  <si>
    <t>NPC 레벨 정보</t>
    <phoneticPr fontId="1" type="noConversion"/>
  </si>
  <si>
    <t>Zone_Data</t>
    <phoneticPr fontId="1" type="noConversion"/>
  </si>
  <si>
    <t>존 인덱스</t>
    <phoneticPr fontId="1" type="noConversion"/>
  </si>
  <si>
    <t>존 난이도</t>
    <phoneticPr fontId="1" type="noConversion"/>
  </si>
  <si>
    <t>존 이미지</t>
    <phoneticPr fontId="1" type="noConversion"/>
  </si>
  <si>
    <t>zone_name</t>
    <phoneticPr fontId="1" type="noConversion"/>
  </si>
  <si>
    <t>zone_img_path</t>
    <phoneticPr fontId="1" type="noConversion"/>
  </si>
  <si>
    <t>zone_tooltip</t>
    <phoneticPr fontId="1" type="noConversion"/>
  </si>
  <si>
    <t>1존 노말</t>
    <phoneticPr fontId="1" type="noConversion"/>
  </si>
  <si>
    <t>Assets/</t>
    <phoneticPr fontId="1" type="noConversion"/>
  </si>
  <si>
    <t>오더링</t>
    <phoneticPr fontId="1" type="noConversion"/>
  </si>
  <si>
    <t>zone_difficulty</t>
    <phoneticPr fontId="1" type="noConversion"/>
  </si>
  <si>
    <t>World_Data</t>
    <phoneticPr fontId="1" type="noConversion"/>
  </si>
  <si>
    <t>월드 인덱스</t>
    <phoneticPr fontId="1" type="noConversion"/>
  </si>
  <si>
    <t>world_id</t>
    <phoneticPr fontId="1" type="noConversion"/>
  </si>
  <si>
    <t>world_name</t>
    <phoneticPr fontId="1" type="noConversion"/>
  </si>
  <si>
    <t>월드 명칭</t>
    <phoneticPr fontId="1" type="noConversion"/>
  </si>
  <si>
    <t>use_stamina</t>
    <phoneticPr fontId="1" type="noConversion"/>
  </si>
  <si>
    <t>사용 스태미나</t>
    <phoneticPr fontId="1" type="noConversion"/>
  </si>
  <si>
    <t>스테이지 넘버링</t>
    <phoneticPr fontId="1" type="noConversion"/>
  </si>
  <si>
    <t>stage_name</t>
    <phoneticPr fontId="1" type="noConversion"/>
  </si>
  <si>
    <t>1번 스테이지</t>
    <phoneticPr fontId="1" type="noConversion"/>
  </si>
  <si>
    <t>2번 스테이지</t>
  </si>
  <si>
    <t>3번 스테이지</t>
  </si>
  <si>
    <t>4번 스테이지</t>
  </si>
  <si>
    <t>5번 스테이지</t>
  </si>
  <si>
    <t>6번 스테이지</t>
  </si>
  <si>
    <t>7번 스테이지</t>
  </si>
  <si>
    <t>8번 스테이지</t>
  </si>
  <si>
    <t>9번 스테이지</t>
  </si>
  <si>
    <t>10번 스테이지</t>
  </si>
  <si>
    <t>11번 스테이지</t>
  </si>
  <si>
    <t>12번 스테이지</t>
  </si>
  <si>
    <t>13번 스테이지</t>
  </si>
  <si>
    <t>14번 스테이지</t>
  </si>
  <si>
    <t>15번 스테이지</t>
  </si>
  <si>
    <t>클리어 시 캐릭터 경험치</t>
    <phoneticPr fontId="1" type="noConversion"/>
  </si>
  <si>
    <t>character_exp</t>
    <phoneticPr fontId="1" type="noConversion"/>
  </si>
  <si>
    <t>호감도 경험치</t>
    <phoneticPr fontId="1" type="noConversion"/>
  </si>
  <si>
    <t>destiny_exp</t>
    <phoneticPr fontId="1" type="noConversion"/>
  </si>
  <si>
    <t>지급 골드</t>
    <phoneticPr fontId="1" type="noConversion"/>
  </si>
  <si>
    <t>gold</t>
    <phoneticPr fontId="1" type="noConversion"/>
  </si>
  <si>
    <t>ENUM:STAGE_DIFFICULTY_TYPE:NONE</t>
    <phoneticPr fontId="1" type="noConversion"/>
  </si>
  <si>
    <t>초회 보상</t>
    <phoneticPr fontId="1" type="noConversion"/>
  </si>
  <si>
    <t>통상 보상</t>
    <phoneticPr fontId="1" type="noConversion"/>
  </si>
  <si>
    <t>stage_ordering</t>
    <phoneticPr fontId="1" type="noConversion"/>
  </si>
  <si>
    <t>zone_ordering</t>
    <phoneticPr fontId="1" type="noConversion"/>
  </si>
  <si>
    <t>별 보상</t>
    <phoneticPr fontId="1" type="noConversion"/>
  </si>
  <si>
    <t>star_reward_group_id</t>
    <phoneticPr fontId="1" type="noConversion"/>
  </si>
  <si>
    <t>repeat_reward_group_id</t>
    <phoneticPr fontId="1" type="noConversion"/>
  </si>
  <si>
    <t>first_reward_group_id</t>
    <phoneticPr fontId="1" type="noConversion"/>
  </si>
  <si>
    <t>NONE</t>
  </si>
  <si>
    <t>웨이브 ID</t>
    <phoneticPr fontId="1" type="noConversion"/>
  </si>
  <si>
    <t>wave_id</t>
    <phoneticPr fontId="1" type="noConversion"/>
  </si>
  <si>
    <t>key_1:int</t>
    <phoneticPr fontId="1" type="noConversion"/>
  </si>
  <si>
    <t>2존 노말</t>
    <phoneticPr fontId="1" type="noConversion"/>
  </si>
  <si>
    <t>3존 노말</t>
    <phoneticPr fontId="1" type="noConversion"/>
  </si>
  <si>
    <t>3존 하드</t>
    <phoneticPr fontId="1" type="noConversion"/>
  </si>
  <si>
    <t>웨이브 그룹ID</t>
    <phoneticPr fontId="1" type="noConversion"/>
  </si>
  <si>
    <t>wave_group_id</t>
    <phoneticPr fontId="1" type="noConversion"/>
  </si>
  <si>
    <t>스테이지 그룹 ID</t>
    <phoneticPr fontId="1" type="noConversion"/>
  </si>
  <si>
    <t>stage_group_id</t>
    <phoneticPr fontId="1" type="noConversion"/>
  </si>
  <si>
    <t>웨이브 그룹 ID</t>
    <phoneticPr fontId="1" type="noConversion"/>
  </si>
  <si>
    <t>존 그룹ID</t>
    <phoneticPr fontId="1" type="noConversion"/>
  </si>
  <si>
    <t>zone_group_id</t>
    <phoneticPr fontId="1" type="noConversion"/>
  </si>
  <si>
    <t>존 그룹 ID</t>
    <phoneticPr fontId="1" type="noConversion"/>
  </si>
  <si>
    <t>1월드</t>
    <phoneticPr fontId="1" type="noConversion"/>
  </si>
  <si>
    <t>1,5,5</t>
  </si>
  <si>
    <t>1,5,5</t>
    <phoneticPr fontId="1" type="noConversion"/>
  </si>
  <si>
    <t>100001, 100005, 100005</t>
  </si>
  <si>
    <t>100002, 100005, 100005</t>
  </si>
  <si>
    <t>100001, 100005, 100008</t>
  </si>
  <si>
    <t>100002, 100005, 100008</t>
  </si>
  <si>
    <t>100002, 100008, 100008</t>
  </si>
  <si>
    <t>100003, 100008, 100010</t>
  </si>
  <si>
    <t>100001, 100010, 100010</t>
  </si>
  <si>
    <t>100001, 100008, 100010</t>
  </si>
  <si>
    <t>100002, 100008, 100010</t>
  </si>
  <si>
    <t>100002, 100004, 100005, 100005</t>
  </si>
  <si>
    <t>100002, 100004, 100005, 100005</t>
    <phoneticPr fontId="1" type="noConversion"/>
  </si>
  <si>
    <t>100001, 100008, 100008</t>
  </si>
  <si>
    <t>100001, 100008, 100008</t>
    <phoneticPr fontId="1" type="noConversion"/>
  </si>
  <si>
    <t>100003, 100007, 100008, 100010</t>
  </si>
  <si>
    <t>100003, 100007, 100008, 100010</t>
    <phoneticPr fontId="1" type="noConversion"/>
  </si>
  <si>
    <t>100003, 100007, 100010, 100010</t>
  </si>
  <si>
    <t>100003, 100007, 100010, 100010</t>
    <phoneticPr fontId="1" type="noConversion"/>
  </si>
  <si>
    <t>100002, 100008, 100010</t>
    <phoneticPr fontId="1" type="noConversion"/>
  </si>
  <si>
    <t>100003, 100004, 100007, 100008</t>
  </si>
  <si>
    <t>100003, 100004, 100007, 100008</t>
    <phoneticPr fontId="1" type="noConversion"/>
  </si>
  <si>
    <t>100002, 100007, 100008, 100010</t>
  </si>
  <si>
    <t>100002, 100007, 100008, 100010</t>
    <phoneticPr fontId="1" type="noConversion"/>
  </si>
  <si>
    <t>100001, 100004, 100005, 100008</t>
  </si>
  <si>
    <t>100001, 100004, 100005, 100008</t>
    <phoneticPr fontId="1" type="noConversion"/>
  </si>
  <si>
    <t>100003, 100005, 100008</t>
  </si>
  <si>
    <t>100003, 100005, 100008</t>
    <phoneticPr fontId="1" type="noConversion"/>
  </si>
  <si>
    <t>100003, 100004, 100005</t>
  </si>
  <si>
    <t>100003, 100004, 100005</t>
    <phoneticPr fontId="1" type="noConversion"/>
  </si>
  <si>
    <t>100001, 100004, 100010</t>
  </si>
  <si>
    <t>100001, 100004, 100010</t>
    <phoneticPr fontId="1" type="noConversion"/>
  </si>
  <si>
    <t>100012, 100004, 100005, 100008</t>
  </si>
  <si>
    <t>100012, 100004, 100005, 100008</t>
    <phoneticPr fontId="1" type="noConversion"/>
  </si>
  <si>
    <t>100001, 100007, 100011, 100008</t>
  </si>
  <si>
    <t>100001, 100007, 100011, 100008</t>
    <phoneticPr fontId="1" type="noConversion"/>
  </si>
  <si>
    <t>100012, 100004, 100004, 100011, 100010</t>
  </si>
  <si>
    <t>100012, 100004, 100004, 100011, 100010</t>
    <phoneticPr fontId="1" type="noConversion"/>
  </si>
  <si>
    <t>100001, 100004, 100011, 100008</t>
  </si>
  <si>
    <t>100001, 100004, 100011, 100008</t>
    <phoneticPr fontId="1" type="noConversion"/>
  </si>
  <si>
    <t>100001, 100002, 100005</t>
  </si>
  <si>
    <t>100001, 100002, 100005</t>
    <phoneticPr fontId="1" type="noConversion"/>
  </si>
  <si>
    <t>100002, 100003, 100008, 100010</t>
  </si>
  <si>
    <t>100002, 100003, 100008, 100010</t>
    <phoneticPr fontId="1" type="noConversion"/>
  </si>
  <si>
    <t>100012, 100007, 100005, 100008</t>
  </si>
  <si>
    <t>100012, 100007, 100005, 100008</t>
    <phoneticPr fontId="1" type="noConversion"/>
  </si>
  <si>
    <t>100012, 100001, 100011, 100010</t>
  </si>
  <si>
    <t>100012, 100001, 100011, 100010</t>
    <phoneticPr fontId="1" type="noConversion"/>
  </si>
  <si>
    <t>100012, 100013, 100011, 100008, 100010</t>
  </si>
  <si>
    <t>100012, 100013, 100011, 100008, 100010</t>
    <phoneticPr fontId="1" type="noConversion"/>
  </si>
  <si>
    <t>2,2,2</t>
    <phoneticPr fontId="1" type="noConversion"/>
  </si>
  <si>
    <t>3,3,3</t>
  </si>
  <si>
    <t>4,4,4</t>
  </si>
  <si>
    <t>5,5,5</t>
  </si>
  <si>
    <t>5,5,5,5</t>
  </si>
  <si>
    <t>15,15,15</t>
  </si>
  <si>
    <t>1,3,5,5</t>
  </si>
  <si>
    <t>1,3,5,5</t>
    <phoneticPr fontId="1" type="noConversion"/>
  </si>
  <si>
    <t>1,3,3,5</t>
  </si>
  <si>
    <t>1,3,3,5</t>
    <phoneticPr fontId="1" type="noConversion"/>
  </si>
  <si>
    <t>11,3,3,12,5</t>
  </si>
  <si>
    <t>11,3,3,12,5</t>
    <phoneticPr fontId="1" type="noConversion"/>
  </si>
  <si>
    <t>11,3,5,5</t>
  </si>
  <si>
    <t>11,3,5,5</t>
    <phoneticPr fontId="1" type="noConversion"/>
  </si>
  <si>
    <t>1,3,12,5</t>
  </si>
  <si>
    <t>1,3,12,5</t>
    <phoneticPr fontId="1" type="noConversion"/>
  </si>
  <si>
    <t>11,3,12,5</t>
  </si>
  <si>
    <t>11,3,12,5</t>
    <phoneticPr fontId="1" type="noConversion"/>
  </si>
  <si>
    <t>11,11,12,5,5</t>
    <phoneticPr fontId="1" type="noConversion"/>
  </si>
  <si>
    <t>16,16,16</t>
  </si>
  <si>
    <t>17,17,17</t>
  </si>
  <si>
    <t>17,17,17,17</t>
  </si>
  <si>
    <t>21,21,21</t>
  </si>
  <si>
    <t>22,22,22</t>
  </si>
  <si>
    <t>25,25,25</t>
  </si>
  <si>
    <t>25,25,25,25,25</t>
  </si>
  <si>
    <t>26,26,26</t>
  </si>
  <si>
    <t>27,27,27</t>
  </si>
  <si>
    <t>27,27,27,27</t>
  </si>
  <si>
    <t>28,28,28</t>
  </si>
  <si>
    <t>28,28,28,28</t>
  </si>
  <si>
    <t>30,30,30</t>
  </si>
  <si>
    <t>30,30,30,30</t>
  </si>
  <si>
    <t>30,30,30,30,30</t>
  </si>
  <si>
    <t>31</t>
    <phoneticPr fontId="1" type="noConversion"/>
  </si>
  <si>
    <t>#enemy_info</t>
    <phoneticPr fontId="1" type="noConversion"/>
  </si>
  <si>
    <t>몬스터 배치 정보</t>
    <phoneticPr fontId="1" type="noConversion"/>
  </si>
  <si>
    <t>7,7,7</t>
  </si>
  <si>
    <t>7,7,7,7</t>
  </si>
  <si>
    <t>7,7,7,7,7</t>
  </si>
  <si>
    <t>8,8,8</t>
  </si>
  <si>
    <t>8,8,8,8</t>
  </si>
  <si>
    <t>9,9,9</t>
  </si>
  <si>
    <t>9,9,9,9</t>
  </si>
  <si>
    <t>10,10,10</t>
  </si>
  <si>
    <t>10,10,10,10</t>
  </si>
  <si>
    <t>11,11,11,</t>
  </si>
  <si>
    <t>11,11,11,11</t>
  </si>
  <si>
    <t>13,13,13</t>
  </si>
  <si>
    <t>13,13,13,13,13</t>
  </si>
  <si>
    <t>14,14,14</t>
  </si>
  <si>
    <t>16,16,16,16</t>
  </si>
  <si>
    <t>19,19,19</t>
  </si>
  <si>
    <t>19,19,19,19</t>
  </si>
  <si>
    <t>20,20,20</t>
  </si>
  <si>
    <t>20,20,20,20,20</t>
  </si>
  <si>
    <t>23,23,23</t>
  </si>
  <si>
    <t>23,23,23,23</t>
  </si>
  <si>
    <t>23,23,23,23,23</t>
  </si>
  <si>
    <t>NPC 스킬 레벨 정보</t>
    <phoneticPr fontId="1" type="noConversion"/>
  </si>
  <si>
    <t>npc_skill_levels</t>
    <phoneticPr fontId="1" type="noConversion"/>
  </si>
  <si>
    <t>1,1,1</t>
  </si>
  <si>
    <t>2,2,2</t>
  </si>
  <si>
    <t>4,4,4,4</t>
  </si>
  <si>
    <t>6,6,6</t>
  </si>
  <si>
    <t>6,6,6,6</t>
  </si>
  <si>
    <t>npc_ultimate_skill_levels</t>
    <phoneticPr fontId="1" type="noConversion"/>
  </si>
  <si>
    <t>NPC 궁극기 스킬 레벨 정보</t>
    <phoneticPr fontId="1" type="noConversion"/>
  </si>
  <si>
    <t>스테이지 이름 ID</t>
    <phoneticPr fontId="1" type="noConversion"/>
  </si>
  <si>
    <t>system_name_stage_0001</t>
  </si>
  <si>
    <t>system_name_stage_0001</t>
    <phoneticPr fontId="1" type="noConversion"/>
  </si>
  <si>
    <t>system_name_stage_0002</t>
  </si>
  <si>
    <t>system_name_stage_0003</t>
  </si>
  <si>
    <t>system_name_stage_0004</t>
  </si>
  <si>
    <t>system_name_stage_0005</t>
  </si>
  <si>
    <t>system_name_stage_0006</t>
  </si>
  <si>
    <t>system_name_stage_0007</t>
  </si>
  <si>
    <t>system_name_stage_0008</t>
  </si>
  <si>
    <t>system_name_stage_0009</t>
  </si>
  <si>
    <t>system_name_stage_0010</t>
  </si>
  <si>
    <t>system_name_stage_0011</t>
  </si>
  <si>
    <t>system_name_stage_0012</t>
  </si>
  <si>
    <t>system_name_stage_0013</t>
  </si>
  <si>
    <t>system_name_stage_0014</t>
  </si>
  <si>
    <t>system_name_stage_0015</t>
  </si>
  <si>
    <t>기획팀 체크용</t>
    <phoneticPr fontId="1" type="noConversion"/>
  </si>
  <si>
    <t>스케쥴 ID</t>
    <phoneticPr fontId="1" type="noConversion"/>
  </si>
  <si>
    <t>입장 제한 횟수</t>
    <phoneticPr fontId="1" type="noConversion"/>
  </si>
  <si>
    <t>대표 보상 타입</t>
    <phoneticPr fontId="1" type="noConversion"/>
  </si>
  <si>
    <t>대표 보상 타입(기획용)</t>
    <phoneticPr fontId="1" type="noConversion"/>
  </si>
  <si>
    <t>대표 보상 ID</t>
    <phoneticPr fontId="1" type="noConversion"/>
  </si>
  <si>
    <t>대표 보상 ID (기획용)</t>
    <phoneticPr fontId="1" type="noConversion"/>
  </si>
  <si>
    <t>schedule_id</t>
    <phoneticPr fontId="1" type="noConversion"/>
  </si>
  <si>
    <t>entrance_limit_count</t>
    <phoneticPr fontId="1" type="noConversion"/>
  </si>
  <si>
    <t>reward_type</t>
    <phoneticPr fontId="1" type="noConversion"/>
  </si>
  <si>
    <t>#reward_type</t>
    <phoneticPr fontId="1" type="noConversion"/>
  </si>
  <si>
    <t>reward_id</t>
    <phoneticPr fontId="1" type="noConversion"/>
  </si>
  <si>
    <t>112 캐릭터 조각</t>
  </si>
  <si>
    <t>stage_name_id</t>
    <phoneticPr fontId="1" type="noConversion"/>
  </si>
  <si>
    <t>30</t>
    <phoneticPr fontId="1" type="noConversion"/>
  </si>
  <si>
    <t>19,19,19,19,19</t>
  </si>
  <si>
    <t>1,2,1</t>
    <phoneticPr fontId="1" type="noConversion"/>
  </si>
  <si>
    <t>1,2,2</t>
    <phoneticPr fontId="1" type="noConversion"/>
  </si>
  <si>
    <t>2,2,3</t>
    <phoneticPr fontId="1" type="noConversion"/>
  </si>
  <si>
    <t>3,2,3</t>
    <phoneticPr fontId="1" type="noConversion"/>
  </si>
  <si>
    <t>4,3,3</t>
    <phoneticPr fontId="1" type="noConversion"/>
  </si>
  <si>
    <t>4,4,3</t>
    <phoneticPr fontId="1" type="noConversion"/>
  </si>
  <si>
    <t>5,4,4</t>
    <phoneticPr fontId="1" type="noConversion"/>
  </si>
  <si>
    <t>4,4,5</t>
  </si>
  <si>
    <t>5,4,5,4</t>
    <phoneticPr fontId="1" type="noConversion"/>
  </si>
  <si>
    <t>6,5,5,5</t>
    <phoneticPr fontId="1" type="noConversion"/>
  </si>
  <si>
    <t>6,5,6</t>
    <phoneticPr fontId="1" type="noConversion"/>
  </si>
  <si>
    <t>5,5,5,5</t>
    <phoneticPr fontId="1" type="noConversion"/>
  </si>
  <si>
    <t>6,5,6,6</t>
    <phoneticPr fontId="1" type="noConversion"/>
  </si>
  <si>
    <t>6,7,6,6</t>
  </si>
  <si>
    <t>7,6,6,7</t>
  </si>
  <si>
    <t>6,6,6,5</t>
    <phoneticPr fontId="1" type="noConversion"/>
  </si>
  <si>
    <t>9,9,9,9,9</t>
    <phoneticPr fontId="1" type="noConversion"/>
  </si>
  <si>
    <t>10,10,10</t>
    <phoneticPr fontId="1" type="noConversion"/>
  </si>
  <si>
    <t>10,9,9</t>
    <phoneticPr fontId="1" type="noConversion"/>
  </si>
  <si>
    <t>10,9,9,10</t>
    <phoneticPr fontId="1" type="noConversion"/>
  </si>
  <si>
    <t>10,9,9,9</t>
    <phoneticPr fontId="1" type="noConversion"/>
  </si>
  <si>
    <t>10,10,10,10</t>
    <phoneticPr fontId="1" type="noConversion"/>
  </si>
  <si>
    <t>11,10,10,10</t>
    <phoneticPr fontId="1" type="noConversion"/>
  </si>
  <si>
    <t>13,13,13</t>
    <phoneticPr fontId="1" type="noConversion"/>
  </si>
  <si>
    <t>8,7,8,7,7</t>
    <phoneticPr fontId="1" type="noConversion"/>
  </si>
  <si>
    <t>11,11,10</t>
    <phoneticPr fontId="1" type="noConversion"/>
  </si>
  <si>
    <t>11,11,10,10</t>
    <phoneticPr fontId="1" type="noConversion"/>
  </si>
  <si>
    <t>11,11,11,10</t>
    <phoneticPr fontId="1" type="noConversion"/>
  </si>
  <si>
    <t>12,11,11</t>
    <phoneticPr fontId="1" type="noConversion"/>
  </si>
  <si>
    <t>12,11,11,11</t>
    <phoneticPr fontId="1" type="noConversion"/>
  </si>
  <si>
    <t>12,11,12,11</t>
    <phoneticPr fontId="1" type="noConversion"/>
  </si>
  <si>
    <t>14,13,14,13,13</t>
    <phoneticPr fontId="1" type="noConversion"/>
  </si>
  <si>
    <t>존 설명(기획)</t>
    <phoneticPr fontId="1" type="noConversion"/>
  </si>
  <si>
    <t>존 툴 팁 아이디</t>
    <phoneticPr fontId="1" type="noConversion"/>
  </si>
  <si>
    <t>zone_tooltip_id</t>
    <phoneticPr fontId="1" type="noConversion"/>
  </si>
  <si>
    <t>system_name_zone_0001</t>
  </si>
  <si>
    <t>system_name_zone_0002</t>
  </si>
  <si>
    <t>system_name_zone_0003</t>
  </si>
  <si>
    <t>존 명칭(기획)</t>
    <phoneticPr fontId="1" type="noConversion"/>
  </si>
  <si>
    <t>존 이름 ID</t>
    <phoneticPr fontId="1" type="noConversion"/>
  </si>
  <si>
    <t>zone_name_id</t>
    <phoneticPr fontId="1" type="noConversion"/>
  </si>
  <si>
    <t>오픈 던전 완료 ID</t>
    <phoneticPr fontId="1" type="noConversion"/>
  </si>
  <si>
    <t>open_stage_id</t>
    <phoneticPr fontId="1" type="noConversion"/>
  </si>
  <si>
    <t>story_zone_normal_002</t>
  </si>
  <si>
    <t>story_zone_normal_003</t>
  </si>
  <si>
    <t>story_zone_hard_003</t>
  </si>
  <si>
    <t>1존 설명</t>
    <phoneticPr fontId="1" type="noConversion"/>
  </si>
  <si>
    <t>2존 설명</t>
    <phoneticPr fontId="1" type="noConversion"/>
  </si>
  <si>
    <t>3존 설명</t>
    <phoneticPr fontId="1" type="noConversion"/>
  </si>
  <si>
    <t>3존 하드 설명</t>
    <phoneticPr fontId="1" type="noConversion"/>
  </si>
  <si>
    <t>스테이지 진입 전 재생할 다이얼로그</t>
    <phoneticPr fontId="1" type="noConversion"/>
  </si>
  <si>
    <t>스테이지 클리어 후 재생할 다이얼로그</t>
    <phoneticPr fontId="1" type="noConversion"/>
  </si>
  <si>
    <t>entrance_dialogue</t>
    <phoneticPr fontId="1" type="noConversion"/>
  </si>
  <si>
    <t>outrance_dialogue</t>
    <phoneticPr fontId="1" type="noConversion"/>
  </si>
  <si>
    <t>Assets/Scenes/dialogue_Intro</t>
    <phoneticPr fontId="1" type="noConversion"/>
  </si>
  <si>
    <t>존 구분 ID</t>
    <phoneticPr fontId="1" type="noConversion"/>
  </si>
  <si>
    <t>zone_code_id</t>
    <phoneticPr fontId="1" type="noConversion"/>
  </si>
  <si>
    <t>14,13,13,13</t>
    <phoneticPr fontId="1" type="noConversion"/>
  </si>
  <si>
    <t>13,13,13,13</t>
    <phoneticPr fontId="1" type="noConversion"/>
  </si>
  <si>
    <t>20,20,20,20</t>
    <phoneticPr fontId="1" type="noConversion"/>
  </si>
  <si>
    <t>22,22,22,22</t>
  </si>
  <si>
    <t>22,22,22,22</t>
    <phoneticPr fontId="1" type="noConversion"/>
  </si>
  <si>
    <t>25,25,25,25</t>
    <phoneticPr fontId="1" type="noConversion"/>
  </si>
  <si>
    <t>ENUM:REWARD_TYPE:NONE</t>
    <phoneticPr fontId="1" type="noConversion"/>
  </si>
  <si>
    <t>1존 하드</t>
    <phoneticPr fontId="1" type="noConversion"/>
  </si>
  <si>
    <t>system_name_zone_2001</t>
    <phoneticPr fontId="1" type="noConversion"/>
  </si>
  <si>
    <t>system_name_zone_0003</t>
    <phoneticPr fontId="1" type="noConversion"/>
  </si>
  <si>
    <t>story_zone_normal_001</t>
    <phoneticPr fontId="1" type="noConversion"/>
  </si>
  <si>
    <t>story_zone_hard_001</t>
    <phoneticPr fontId="1" type="noConversion"/>
  </si>
  <si>
    <t>story_zone_hard_002</t>
    <phoneticPr fontId="1" type="noConversion"/>
  </si>
  <si>
    <t>system_name_stage_0101</t>
  </si>
  <si>
    <t>system_name_stage_0102</t>
  </si>
  <si>
    <t>system_name_stage_0103</t>
  </si>
  <si>
    <t>system_name_stage_0104</t>
  </si>
  <si>
    <t>system_name_stage_0105</t>
  </si>
  <si>
    <t>system_name_stage_0106</t>
  </si>
  <si>
    <t>system_name_stage_0107</t>
  </si>
  <si>
    <t>system_name_stage_0108</t>
  </si>
  <si>
    <t>system_name_stage_0109</t>
  </si>
  <si>
    <t>system_name_stage_0110</t>
  </si>
  <si>
    <t>2존 하드</t>
    <phoneticPr fontId="1" type="noConversion"/>
  </si>
  <si>
    <t>1존 하드 설명</t>
    <phoneticPr fontId="1" type="noConversion"/>
  </si>
  <si>
    <t>2존 하드 설명</t>
    <phoneticPr fontId="1" type="noConversion"/>
  </si>
  <si>
    <t>강제 락 설정</t>
    <phoneticPr fontId="1" type="noConversion"/>
  </si>
  <si>
    <t>bool</t>
    <phoneticPr fontId="1" type="noConversion"/>
  </si>
  <si>
    <t>lock_setting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</si>
</sst>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1"/>
      <color theme="8" tint="-0.249977111117893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EBEB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7" borderId="1" xfId="0" applyFill="1" applyBorder="1">
      <alignment vertical="center"/>
    </xf>
    <xf numFmtId="0" fontId="0" fillId="7" borderId="1" xfId="0" applyFill="1" applyBorder="1" applyAlignment="1">
      <alignment horizontal="center" vertical="center"/>
    </xf>
    <xf numFmtId="49" fontId="0" fillId="7" borderId="1" xfId="0" applyNumberFormat="1" applyFill="1" applyBorder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8" borderId="1" xfId="0" applyFill="1" applyBorder="1">
      <alignment vertical="center"/>
    </xf>
    <xf numFmtId="0" fontId="0" fillId="9" borderId="1" xfId="0" applyFill="1" applyBorder="1" applyAlignment="1">
      <alignment horizontal="center" vertical="center"/>
    </xf>
    <xf numFmtId="0" fontId="0" fillId="9" borderId="1" xfId="0" applyFill="1" applyBorder="1">
      <alignment vertical="center"/>
    </xf>
    <xf numFmtId="49" fontId="0" fillId="9" borderId="1" xfId="0" applyNumberFormat="1" applyFill="1" applyBorder="1" applyAlignment="1">
      <alignment horizontal="center" vertical="center"/>
    </xf>
    <xf numFmtId="49" fontId="0" fillId="8" borderId="1" xfId="0" applyNumberFormat="1" applyFill="1" applyBorder="1" applyAlignment="1">
      <alignment horizontal="center" vertical="center"/>
    </xf>
    <xf numFmtId="0" fontId="0" fillId="10" borderId="1" xfId="0" applyFill="1" applyBorder="1">
      <alignment vertical="center"/>
    </xf>
    <xf numFmtId="0" fontId="0" fillId="10" borderId="1" xfId="0" applyFill="1" applyBorder="1" applyAlignment="1">
      <alignment horizontal="center" vertical="center"/>
    </xf>
    <xf numFmtId="49" fontId="0" fillId="10" borderId="1" xfId="0" applyNumberForma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2" fillId="11" borderId="1" xfId="0" applyFont="1" applyFill="1" applyBorder="1" applyAlignment="1">
      <alignment horizontal="center" vertical="center"/>
    </xf>
    <xf numFmtId="0" fontId="3" fillId="11" borderId="1" xfId="0" applyFont="1" applyFill="1" applyBorder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1" xfId="0" applyFont="1" applyFill="1" applyBorder="1" applyAlignment="1">
      <alignment horizontal="left" vertical="center"/>
    </xf>
    <xf numFmtId="0" fontId="2" fillId="6" borderId="1" xfId="0" applyFont="1" applyFill="1" applyBorder="1" applyAlignment="1">
      <alignment horizontal="left" vertical="center"/>
    </xf>
    <xf numFmtId="0" fontId="0" fillId="11" borderId="0" xfId="0" applyFill="1">
      <alignment vertical="center"/>
    </xf>
    <xf numFmtId="0" fontId="6" fillId="11" borderId="1" xfId="0" applyFont="1" applyFill="1" applyBorder="1" applyAlignment="1">
      <alignment horizontal="center" vertical="center"/>
    </xf>
    <xf numFmtId="0" fontId="0" fillId="11" borderId="1" xfId="0" applyFill="1" applyBorder="1">
      <alignment vertical="center"/>
    </xf>
    <xf numFmtId="0" fontId="0" fillId="12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EBEB"/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microsoft.com/office/2017/10/relationships/person" Target="persons/person.xml"/><Relationship Id="rId10" Type="http://schemas.openxmlformats.org/officeDocument/2006/relationships/externalLink" Target="externalLinks/externalLink4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3.xml"/><Relationship Id="rId14" Type="http://schemas.openxmlformats.org/officeDocument/2006/relationships/sheetMetadata" Target="metadata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SVN_Document\Program\trunk\Client\Prj_Sub_Culture\Android\ExcelData\Enums_01.xlsx" TargetMode="External"/><Relationship Id="rId1" Type="http://schemas.openxmlformats.org/officeDocument/2006/relationships/externalLinkPath" Target="Enums_01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SVN_Document\Program\trunk\Client\Prj_Sub_Culture\Android\ExcelData\ItemTable_ver2.xlsx" TargetMode="External"/><Relationship Id="rId1" Type="http://schemas.openxmlformats.org/officeDocument/2006/relationships/externalLinkPath" Target="ItemTable_ver2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SVN_Document\Program\trunk\Client\Prj_Sub_Culture\Android\ExcelData\PCTable.xlsx" TargetMode="External"/><Relationship Id="rId1" Type="http://schemas.openxmlformats.org/officeDocument/2006/relationships/externalLinkPath" Target="PCTable.xlsx" TargetMode="External"/></Relationships>
</file>

<file path=xl/externalLinks/_rels/externalLink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SVN_Document\Program\trunk\Client\Prj_Sub_Culture\Android\ExcelData\NPCTable.xlsx" TargetMode="External"/><Relationship Id="rId1" Type="http://schemas.openxmlformats.org/officeDocument/2006/relationships/externalLinkPath" Target="NPCTabl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@tribe"/>
      <sheetName val="@stage"/>
      <sheetName val="@position"/>
      <sheetName val="@role"/>
      <sheetName val="@npc"/>
      <sheetName val="@target_rule"/>
      <sheetName val="@character_sort"/>
      <sheetName val="@second_target_rule"/>
      <sheetName val="@effect"/>
      <sheetName val="@stat"/>
      <sheetName val="@team_type"/>
      <sheetName val="@touch_body_type"/>
      <sheetName val="@touch_gesture_type"/>
      <sheetName val="@target_type"/>
      <sheetName val="@onetime_effect_type"/>
      <sheetName val="@duration_effect_type"/>
      <sheetName val="@game_type"/>
      <sheetName val="@persistence_type"/>
      <sheetName val="@projectile_type"/>
      <sheetName val="@inequality_type"/>
      <sheetName val="@skill_type"/>
      <sheetName val="@Limit"/>
      <sheetName val="@item_type_v2"/>
      <sheetName val="@goods_type"/>
      <sheetName val="@piece_type"/>
      <sheetName val="@eqipment_type"/>
      <sheetName val="@drop_type"/>
      <sheetName val="@repeat_type"/>
      <sheetName val="@charge_type"/>
      <sheetName val="@reward_type"/>
      <sheetName val="@effect_count_type"/>
      <sheetName val="@love_level_type"/>
      <sheetName val="@attribute_type"/>
      <sheetName val="@res_type"/>
      <sheetName val="@item_type"/>
      <sheetName val="@sd_body_type"/>
      <sheetName val="@stage_common"/>
      <sheetName val="@reward"/>
    </sheetNames>
    <sheetDataSet>
      <sheetData sheetId="0">
        <row r="1">
          <cell r="A1" t="str">
            <v>TRIBE_TYPE</v>
          </cell>
        </row>
        <row r="3">
          <cell r="A3" t="str">
            <v>type</v>
          </cell>
          <cell r="B3" t="str">
            <v>value</v>
          </cell>
          <cell r="C3" t="str">
            <v>comment</v>
          </cell>
        </row>
        <row r="4">
          <cell r="A4" t="str">
            <v>NONE</v>
          </cell>
          <cell r="B4">
            <v>0</v>
          </cell>
          <cell r="C4" t="str">
            <v>NONE</v>
          </cell>
        </row>
        <row r="5">
          <cell r="A5" t="str">
            <v>HUMAN</v>
          </cell>
          <cell r="B5">
            <v>1</v>
          </cell>
          <cell r="C5" t="str">
            <v>1 인간종족</v>
          </cell>
        </row>
        <row r="6">
          <cell r="A6" t="str">
            <v>ELF</v>
          </cell>
          <cell r="B6">
            <v>2</v>
          </cell>
          <cell r="C6" t="str">
            <v>2 엘프족</v>
          </cell>
        </row>
        <row r="7">
          <cell r="A7" t="str">
            <v>WEREBEAST</v>
          </cell>
          <cell r="B7">
            <v>3</v>
          </cell>
          <cell r="C7" t="str">
            <v>3 수인족</v>
          </cell>
        </row>
        <row r="8">
          <cell r="A8" t="str">
            <v>ANDROID</v>
          </cell>
          <cell r="B8">
            <v>4</v>
          </cell>
          <cell r="C8" t="str">
            <v>4 안드로이드</v>
          </cell>
        </row>
        <row r="9">
          <cell r="A9" t="str">
            <v>DEVIL</v>
          </cell>
          <cell r="B9">
            <v>5</v>
          </cell>
          <cell r="C9" t="str">
            <v>5 악마</v>
          </cell>
        </row>
        <row r="10">
          <cell r="A10" t="str">
            <v>ANGEL</v>
          </cell>
          <cell r="B10">
            <v>6</v>
          </cell>
          <cell r="C10" t="str">
            <v>6 천사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1">
          <cell r="A1" t="str">
            <v>LIMIT_TYPE</v>
          </cell>
        </row>
        <row r="3">
          <cell r="A3" t="str">
            <v>type</v>
          </cell>
          <cell r="B3" t="str">
            <v>value</v>
          </cell>
          <cell r="C3" t="str">
            <v>comment</v>
          </cell>
        </row>
        <row r="4">
          <cell r="A4" t="str">
            <v>NONE</v>
          </cell>
          <cell r="B4">
            <v>0</v>
          </cell>
          <cell r="C4" t="str">
            <v>NONE</v>
          </cell>
        </row>
        <row r="5">
          <cell r="A5" t="str">
            <v>LEVEL</v>
          </cell>
          <cell r="B5">
            <v>1</v>
          </cell>
          <cell r="C5" t="str">
            <v>1 레벨 해금</v>
          </cell>
        </row>
        <row r="6">
          <cell r="A6" t="str">
            <v>STAGE_CLEAR</v>
          </cell>
          <cell r="B6">
            <v>2</v>
          </cell>
          <cell r="C6" t="str">
            <v>2 스테이지 클리어 해금</v>
          </cell>
        </row>
      </sheetData>
      <sheetData sheetId="22"/>
      <sheetData sheetId="23"/>
      <sheetData sheetId="24"/>
      <sheetData sheetId="25"/>
      <sheetData sheetId="26"/>
      <sheetData sheetId="27"/>
      <sheetData sheetId="28"/>
      <sheetData sheetId="29">
        <row r="1">
          <cell r="A1" t="str">
            <v>REWARD_TYPE</v>
          </cell>
        </row>
        <row r="2">
          <cell r="A2" t="str">
            <v>재화 및 아이템 종류</v>
          </cell>
        </row>
        <row r="3">
          <cell r="A3" t="str">
            <v>type</v>
          </cell>
          <cell r="B3" t="str">
            <v>value</v>
          </cell>
          <cell r="C3" t="str">
            <v>comment</v>
          </cell>
        </row>
        <row r="4">
          <cell r="A4" t="str">
            <v>NONE</v>
          </cell>
          <cell r="B4">
            <v>0</v>
          </cell>
          <cell r="C4" t="str">
            <v>NONE</v>
          </cell>
        </row>
        <row r="5">
          <cell r="A5" t="str">
            <v>GOLD</v>
          </cell>
          <cell r="B5">
            <v>1</v>
          </cell>
          <cell r="C5" t="str">
            <v>1 금화(게임내 사용되는 재화)</v>
          </cell>
        </row>
        <row r="6">
          <cell r="A6" t="str">
            <v>DIA</v>
          </cell>
          <cell r="B6">
            <v>2</v>
          </cell>
          <cell r="C6" t="str">
            <v>2 보석(게임내 사용되는 유료 재화)</v>
          </cell>
        </row>
        <row r="7">
          <cell r="A7" t="str">
            <v>STAMINA</v>
          </cell>
          <cell r="B7">
            <v>3</v>
          </cell>
          <cell r="C7" t="str">
            <v>3 스태미나</v>
          </cell>
        </row>
        <row r="8">
          <cell r="A8" t="str">
            <v>FAVORITE</v>
          </cell>
          <cell r="B8">
            <v>4</v>
          </cell>
          <cell r="C8" t="str">
            <v>4 호감도</v>
          </cell>
        </row>
        <row r="9">
          <cell r="A9" t="str">
            <v>EXP_PLAYER</v>
          </cell>
          <cell r="B9">
            <v>5</v>
          </cell>
          <cell r="C9" t="str">
            <v>5 플레이어 경험치</v>
          </cell>
        </row>
        <row r="10">
          <cell r="A10" t="str">
            <v>EXP_CHARACTER</v>
          </cell>
          <cell r="B10">
            <v>6</v>
          </cell>
          <cell r="C10" t="str">
            <v>6 캐릭터 경험치</v>
          </cell>
        </row>
        <row r="11">
          <cell r="A11" t="str">
            <v>CHARACTER</v>
          </cell>
          <cell r="B11">
            <v>7</v>
          </cell>
          <cell r="C11" t="str">
            <v>7 캐릭터</v>
          </cell>
        </row>
        <row r="12">
          <cell r="A12" t="str">
            <v>EQUIPMENT</v>
          </cell>
          <cell r="B12">
            <v>8</v>
          </cell>
          <cell r="C12" t="str">
            <v>8 장비</v>
          </cell>
        </row>
        <row r="13">
          <cell r="A13" t="str">
            <v>SEND_ESSENCE</v>
          </cell>
          <cell r="B13">
            <v>9</v>
          </cell>
          <cell r="C13" t="str">
            <v>9 근원 전달 횟수(플레이어 보유)</v>
          </cell>
        </row>
        <row r="14">
          <cell r="A14" t="str">
            <v>GET_ESSENCE</v>
          </cell>
          <cell r="B14">
            <v>10</v>
          </cell>
          <cell r="C14" t="str">
            <v>10 근원 받을 수 있는 횟수(캐릭터 공용 설정)</v>
          </cell>
        </row>
        <row r="15">
          <cell r="A15" t="str">
            <v>BOSS_DUNGEON_TICKET</v>
          </cell>
          <cell r="B15">
            <v>106</v>
          </cell>
          <cell r="C15" t="str">
            <v>106 보스전 입장 횟수</v>
          </cell>
        </row>
        <row r="16">
          <cell r="A16" t="str">
            <v>PIECE_EQUIPMENT</v>
          </cell>
          <cell r="B16">
            <v>111</v>
          </cell>
          <cell r="C16" t="str">
            <v>111 장비 조각</v>
          </cell>
        </row>
        <row r="17">
          <cell r="A17" t="str">
            <v>PIECE_CHARACTER</v>
          </cell>
          <cell r="B17">
            <v>112</v>
          </cell>
          <cell r="C17" t="str">
            <v>112 캐릭터 조각</v>
          </cell>
        </row>
        <row r="18">
          <cell r="A18" t="str">
            <v>PIECE_ITEM</v>
          </cell>
          <cell r="B18">
            <v>113</v>
          </cell>
          <cell r="C18" t="str">
            <v>113 아이템 조각</v>
          </cell>
        </row>
        <row r="19">
          <cell r="A19" t="str">
            <v>ITEM</v>
          </cell>
          <cell r="B19">
            <v>1000</v>
          </cell>
          <cell r="C19" t="str">
            <v>1000 아이템</v>
          </cell>
        </row>
      </sheetData>
      <sheetData sheetId="30"/>
      <sheetData sheetId="31"/>
      <sheetData sheetId="32"/>
      <sheetData sheetId="33"/>
      <sheetData sheetId="34" refreshError="1"/>
      <sheetData sheetId="35" refreshError="1"/>
      <sheetData sheetId="36" refreshError="1"/>
      <sheetData sheetId="3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!참조_ENUM"/>
      <sheetName val="goods"/>
      <sheetName val="item"/>
      <sheetName val="item_piece"/>
      <sheetName val="equipment"/>
    </sheetNames>
    <sheetDataSet>
      <sheetData sheetId="0"/>
      <sheetData sheetId="1"/>
      <sheetData sheetId="2">
        <row r="5">
          <cell r="A5">
            <v>1</v>
          </cell>
          <cell r="B5" t="str">
            <v>item_name_p_exp_potion_0001</v>
          </cell>
          <cell r="C5" t="str">
            <v>경험치 물약_P(소)</v>
          </cell>
        </row>
        <row r="6">
          <cell r="A6">
            <v>2</v>
          </cell>
          <cell r="B6" t="str">
            <v>item_name_p_exp_potion_0002</v>
          </cell>
          <cell r="C6" t="str">
            <v>경험치 물약_P(중)</v>
          </cell>
        </row>
        <row r="7">
          <cell r="A7">
            <v>3</v>
          </cell>
          <cell r="B7" t="str">
            <v>item_name_p_exp_potion_0003</v>
          </cell>
          <cell r="C7" t="str">
            <v>경험치 물약_P(대)</v>
          </cell>
        </row>
        <row r="8">
          <cell r="A8">
            <v>4</v>
          </cell>
          <cell r="B8" t="str">
            <v>item_name_p_exp_potion_0004</v>
          </cell>
          <cell r="C8" t="str">
            <v>경험치 물약_P(특대)</v>
          </cell>
        </row>
        <row r="9">
          <cell r="A9">
            <v>5</v>
          </cell>
          <cell r="B9" t="str">
            <v>item_name_p_exp_potion_0005</v>
          </cell>
          <cell r="C9" t="str">
            <v>경험치 물약_P(극대)</v>
          </cell>
        </row>
        <row r="10">
          <cell r="A10">
            <v>6</v>
          </cell>
          <cell r="B10" t="str">
            <v>item_name_c_exp_potion_0001</v>
          </cell>
          <cell r="C10" t="str">
            <v>경험치 물약_C(소)</v>
          </cell>
        </row>
        <row r="11">
          <cell r="A11">
            <v>7</v>
          </cell>
          <cell r="B11" t="str">
            <v>item_name_c_exp_potion_0002</v>
          </cell>
          <cell r="C11" t="str">
            <v>경험치 물약_C(중)</v>
          </cell>
        </row>
        <row r="12">
          <cell r="A12">
            <v>8</v>
          </cell>
          <cell r="B12" t="str">
            <v>item_name_c_exp_potion_0003</v>
          </cell>
          <cell r="C12" t="str">
            <v>경험치 물약_C(대)</v>
          </cell>
        </row>
        <row r="13">
          <cell r="A13">
            <v>9</v>
          </cell>
          <cell r="B13" t="str">
            <v>item_name_c_exp_potion_0004</v>
          </cell>
          <cell r="C13" t="str">
            <v>경험치 물약_C(특대)</v>
          </cell>
        </row>
        <row r="14">
          <cell r="A14">
            <v>10</v>
          </cell>
          <cell r="B14" t="str">
            <v>item_name_c_exp_potion_0005</v>
          </cell>
          <cell r="C14" t="str">
            <v>경험치 물약_C(극대)</v>
          </cell>
        </row>
        <row r="15">
          <cell r="A15">
            <v>11</v>
          </cell>
          <cell r="B15" t="str">
            <v>item_name_sta_potion_0001</v>
          </cell>
          <cell r="C15" t="str">
            <v>스테미너 물약(소)</v>
          </cell>
        </row>
        <row r="16">
          <cell r="A16">
            <v>12</v>
          </cell>
          <cell r="B16" t="str">
            <v>item_name_sta_potion_0002</v>
          </cell>
          <cell r="C16" t="str">
            <v>스테미너 물약(중)</v>
          </cell>
        </row>
        <row r="17">
          <cell r="A17">
            <v>13</v>
          </cell>
          <cell r="B17" t="str">
            <v>item_name_sta_potion_0003</v>
          </cell>
          <cell r="C17" t="str">
            <v>스테미너 물약(대)</v>
          </cell>
        </row>
        <row r="18">
          <cell r="A18">
            <v>14</v>
          </cell>
          <cell r="B18" t="str">
            <v>item_name_sta_potion_0004</v>
          </cell>
          <cell r="C18" t="str">
            <v>스테미너 물약(특대)</v>
          </cell>
        </row>
        <row r="19">
          <cell r="A19">
            <v>15</v>
          </cell>
          <cell r="B19" t="str">
            <v>item_name_sta_potion_0005</v>
          </cell>
          <cell r="C19" t="str">
            <v>스테미너 물약(극대)</v>
          </cell>
        </row>
        <row r="20">
          <cell r="A20">
            <v>16</v>
          </cell>
          <cell r="B20" t="str">
            <v>item_name_skill_exp_potion_0001</v>
          </cell>
          <cell r="C20" t="str">
            <v>전투 보고서(소)</v>
          </cell>
        </row>
        <row r="21">
          <cell r="A21">
            <v>17</v>
          </cell>
          <cell r="B21" t="str">
            <v>item_name_skill_exp_potion_0002</v>
          </cell>
          <cell r="C21" t="str">
            <v>전투 보고서(중)</v>
          </cell>
        </row>
        <row r="22">
          <cell r="A22">
            <v>18</v>
          </cell>
          <cell r="B22" t="str">
            <v>item_name_skill_exp_potion_0003</v>
          </cell>
          <cell r="C22" t="str">
            <v>전투 보고서(대)</v>
          </cell>
        </row>
        <row r="23">
          <cell r="A23">
            <v>19</v>
          </cell>
          <cell r="B23" t="str">
            <v>item_name_skill_exp_potion_0004</v>
          </cell>
          <cell r="C23" t="str">
            <v>전투 보고서(특대)</v>
          </cell>
        </row>
        <row r="24">
          <cell r="A24">
            <v>20</v>
          </cell>
          <cell r="B24" t="str">
            <v>item_name_skill_exp_potion_0005</v>
          </cell>
          <cell r="C24" t="str">
            <v>전투 보고서(극대)</v>
          </cell>
        </row>
        <row r="25">
          <cell r="A25">
            <v>21</v>
          </cell>
          <cell r="B25" t="str">
            <v>item_name_love_item_0001</v>
          </cell>
          <cell r="C25" t="str">
            <v>츄러스</v>
          </cell>
        </row>
        <row r="26">
          <cell r="A26">
            <v>22</v>
          </cell>
          <cell r="B26" t="str">
            <v>item_name_love_item_0002</v>
          </cell>
          <cell r="C26" t="str">
            <v>와플</v>
          </cell>
        </row>
        <row r="27">
          <cell r="A27">
            <v>23</v>
          </cell>
          <cell r="B27" t="str">
            <v>item_name_love_item_0003</v>
          </cell>
          <cell r="C27" t="str">
            <v>베리 케이크</v>
          </cell>
        </row>
        <row r="28">
          <cell r="A28">
            <v>24</v>
          </cell>
          <cell r="B28" t="str">
            <v>item_name_love_item_0004</v>
          </cell>
          <cell r="C28" t="str">
            <v>시나리오 스킵 티켓</v>
          </cell>
        </row>
        <row r="29">
          <cell r="A29">
            <v>25</v>
          </cell>
          <cell r="B29" t="str">
            <v>item_name_eq_growup_0001</v>
          </cell>
          <cell r="C29" t="str">
            <v>하급 정령석</v>
          </cell>
        </row>
        <row r="30">
          <cell r="A30">
            <v>26</v>
          </cell>
          <cell r="B30" t="str">
            <v>item_name_eq_growup_0002</v>
          </cell>
          <cell r="C30" t="str">
            <v>중급 정련석</v>
          </cell>
        </row>
        <row r="31">
          <cell r="A31">
            <v>27</v>
          </cell>
          <cell r="B31" t="str">
            <v>item_name_eq_growup_0003</v>
          </cell>
          <cell r="C31" t="str">
            <v>상급 정련석</v>
          </cell>
        </row>
      </sheetData>
      <sheetData sheetId="3">
        <row r="5">
          <cell r="A5">
            <v>1</v>
          </cell>
          <cell r="B5" t="str">
            <v>item_name_eq_growup_piece_0001</v>
          </cell>
          <cell r="C5" t="str">
            <v>하급 정령석 조각</v>
          </cell>
        </row>
        <row r="6">
          <cell r="A6">
            <v>2</v>
          </cell>
          <cell r="B6" t="str">
            <v>item_name_eq_growup_piece_0002</v>
          </cell>
          <cell r="C6" t="str">
            <v>중급 정련석 조각</v>
          </cell>
        </row>
        <row r="7">
          <cell r="A7">
            <v>3</v>
          </cell>
          <cell r="B7" t="str">
            <v>item_name_eq_growup_piece_0003</v>
          </cell>
          <cell r="C7" t="str">
            <v>상급 정련석 조각</v>
          </cell>
        </row>
      </sheetData>
      <sheetData sheetId="4">
        <row r="5">
          <cell r="A5">
            <v>1</v>
          </cell>
          <cell r="B5" t="str">
            <v>item_name_equipment_0001</v>
          </cell>
          <cell r="C5" t="str">
            <v>나무 단검</v>
          </cell>
          <cell r="D5" t="str">
            <v>item_desc_equipment_0001</v>
          </cell>
        </row>
        <row r="6">
          <cell r="A6">
            <v>2</v>
          </cell>
          <cell r="B6" t="str">
            <v>item_name_equipment_0002</v>
          </cell>
          <cell r="C6" t="str">
            <v>나무 한손검</v>
          </cell>
          <cell r="D6" t="str">
            <v>item_desc_equipment_0002</v>
          </cell>
        </row>
        <row r="7">
          <cell r="A7">
            <v>3</v>
          </cell>
          <cell r="B7" t="str">
            <v>item_name_equipment_0003</v>
          </cell>
          <cell r="C7" t="str">
            <v>나무 양손검</v>
          </cell>
          <cell r="D7" t="str">
            <v>item_desc_equipment_0003</v>
          </cell>
        </row>
        <row r="8">
          <cell r="A8">
            <v>4</v>
          </cell>
          <cell r="B8" t="str">
            <v>item_name_equipment_0004</v>
          </cell>
          <cell r="C8" t="str">
            <v>나무 장창</v>
          </cell>
          <cell r="D8" t="str">
            <v>item_desc_equipment_0004</v>
          </cell>
        </row>
        <row r="9">
          <cell r="A9">
            <v>5</v>
          </cell>
          <cell r="B9" t="str">
            <v>item_name_equipment_0005</v>
          </cell>
          <cell r="C9" t="str">
            <v>나무 글러브</v>
          </cell>
          <cell r="D9" t="str">
            <v>item_desc_equipment_0005</v>
          </cell>
        </row>
        <row r="10">
          <cell r="A10">
            <v>6</v>
          </cell>
          <cell r="B10" t="str">
            <v>item_name_equipment_0006</v>
          </cell>
          <cell r="C10" t="str">
            <v>나무 도끼</v>
          </cell>
          <cell r="D10" t="str">
            <v>item_desc_equipment_0006</v>
          </cell>
        </row>
        <row r="11">
          <cell r="A11">
            <v>7</v>
          </cell>
          <cell r="B11" t="str">
            <v>item_name_equipment_0007</v>
          </cell>
          <cell r="C11" t="str">
            <v>나무 활</v>
          </cell>
          <cell r="D11" t="str">
            <v>item_desc_equipment_0007</v>
          </cell>
        </row>
        <row r="12">
          <cell r="A12">
            <v>8</v>
          </cell>
          <cell r="B12" t="str">
            <v>item_name_equipment_0008</v>
          </cell>
          <cell r="C12" t="str">
            <v>나무 지팡이</v>
          </cell>
          <cell r="D12" t="str">
            <v>item_desc_equipment_0008</v>
          </cell>
        </row>
        <row r="13">
          <cell r="A13">
            <v>9</v>
          </cell>
          <cell r="B13" t="str">
            <v>item_name_equipment_0009</v>
          </cell>
          <cell r="C13" t="str">
            <v>나무 완드</v>
          </cell>
          <cell r="D13" t="str">
            <v>item_desc_equipment_0009</v>
          </cell>
        </row>
        <row r="14">
          <cell r="A14">
            <v>10</v>
          </cell>
          <cell r="B14" t="str">
            <v>item_name_equipment_0010</v>
          </cell>
          <cell r="C14" t="str">
            <v>낡은 책</v>
          </cell>
          <cell r="D14" t="str">
            <v>item_desc_equipment_0010</v>
          </cell>
        </row>
        <row r="15">
          <cell r="A15">
            <v>11</v>
          </cell>
          <cell r="B15" t="str">
            <v>item_name_equipment_0011</v>
          </cell>
          <cell r="C15" t="str">
            <v>낡은 로브</v>
          </cell>
          <cell r="D15" t="str">
            <v>item_desc_equipment_0011</v>
          </cell>
        </row>
        <row r="16">
          <cell r="A16">
            <v>12</v>
          </cell>
          <cell r="B16" t="str">
            <v>item_name_equipment_0012</v>
          </cell>
          <cell r="C16" t="str">
            <v>낡은 가죽 갑옷</v>
          </cell>
          <cell r="D16" t="str">
            <v>item_desc_equipment_0012</v>
          </cell>
        </row>
        <row r="17">
          <cell r="A17">
            <v>13</v>
          </cell>
          <cell r="B17" t="str">
            <v>item_name_equipment_0013</v>
          </cell>
          <cell r="C17" t="str">
            <v>낡은 사슬 갑옷</v>
          </cell>
          <cell r="D17" t="str">
            <v>item_desc_equipment_0013</v>
          </cell>
        </row>
        <row r="18">
          <cell r="A18">
            <v>14</v>
          </cell>
          <cell r="B18" t="str">
            <v>item_name_equipment_0014</v>
          </cell>
          <cell r="C18" t="str">
            <v>낡은 판금 갑옷</v>
          </cell>
          <cell r="D18" t="str">
            <v>item_desc_equipment_0014</v>
          </cell>
        </row>
        <row r="19">
          <cell r="A19">
            <v>15</v>
          </cell>
          <cell r="B19" t="str">
            <v>item_name_equipment_0015</v>
          </cell>
          <cell r="C19" t="str">
            <v>낡은 천 신발</v>
          </cell>
          <cell r="D19" t="str">
            <v>item_desc_equipment_0015</v>
          </cell>
        </row>
        <row r="20">
          <cell r="A20">
            <v>16</v>
          </cell>
          <cell r="B20" t="str">
            <v>item_name_equipment_0016</v>
          </cell>
          <cell r="C20" t="str">
            <v>낡은 가죽 신발</v>
          </cell>
          <cell r="D20" t="str">
            <v>item_desc_equipment_0016</v>
          </cell>
        </row>
        <row r="21">
          <cell r="A21">
            <v>17</v>
          </cell>
          <cell r="B21" t="str">
            <v>item_name_equipment_0017</v>
          </cell>
          <cell r="C21" t="str">
            <v>낡은 사슬 신발</v>
          </cell>
          <cell r="D21" t="str">
            <v>item_desc_equipment_0017</v>
          </cell>
        </row>
        <row r="22">
          <cell r="A22">
            <v>18</v>
          </cell>
          <cell r="B22" t="str">
            <v>item_name_equipment_0018</v>
          </cell>
          <cell r="C22" t="str">
            <v>낡은 판금 신발</v>
          </cell>
          <cell r="D22" t="str">
            <v>item_desc_equipment_0018</v>
          </cell>
        </row>
        <row r="23">
          <cell r="A23">
            <v>19</v>
          </cell>
          <cell r="B23" t="str">
            <v>item_name_equipment_0019</v>
          </cell>
          <cell r="C23" t="str">
            <v>구리 반지</v>
          </cell>
          <cell r="D23" t="str">
            <v>item_desc_equipment_0019</v>
          </cell>
        </row>
        <row r="24">
          <cell r="A24">
            <v>20</v>
          </cell>
          <cell r="B24" t="str">
            <v>item_name_equipment_0020</v>
          </cell>
          <cell r="C24" t="str">
            <v>엉성한 반지</v>
          </cell>
          <cell r="D24" t="str">
            <v>item_desc_equipment_0020</v>
          </cell>
        </row>
        <row r="25">
          <cell r="A25">
            <v>21</v>
          </cell>
          <cell r="B25" t="str">
            <v>item_name_equipment_0021</v>
          </cell>
          <cell r="C25" t="str">
            <v>나무 반지</v>
          </cell>
          <cell r="D25" t="str">
            <v>item_desc_equipment_0021</v>
          </cell>
        </row>
        <row r="26">
          <cell r="A26">
            <v>22</v>
          </cell>
          <cell r="B26" t="str">
            <v>item_name_equipment_0022</v>
          </cell>
          <cell r="C26" t="str">
            <v>구리 목걸이</v>
          </cell>
          <cell r="D26" t="str">
            <v>item_desc_equipment_0022</v>
          </cell>
        </row>
        <row r="27">
          <cell r="A27">
            <v>23</v>
          </cell>
          <cell r="B27" t="str">
            <v>item_name_equipment_0023</v>
          </cell>
          <cell r="C27" t="str">
            <v>엉성한 목걸이</v>
          </cell>
          <cell r="D27" t="str">
            <v>item_desc_equipment_0023</v>
          </cell>
        </row>
        <row r="28">
          <cell r="A28">
            <v>24</v>
          </cell>
          <cell r="B28" t="str">
            <v>item_name_equipment_0024</v>
          </cell>
          <cell r="C28" t="str">
            <v>나무 목걸이</v>
          </cell>
          <cell r="D28" t="str">
            <v>item_desc_equipment_0024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!Usable"/>
      <sheetName val="!Desc"/>
      <sheetName val="!참조_ENUM"/>
      <sheetName val="pc_data"/>
      <sheetName val="pc_battle_data"/>
      <sheetName val="position_icon_data"/>
      <sheetName val="role_icon_data"/>
      <sheetName val="attribute_icon_data"/>
    </sheetNames>
    <sheetDataSet>
      <sheetData sheetId="0"/>
      <sheetData sheetId="1"/>
      <sheetData sheetId="2"/>
      <sheetData sheetId="3">
        <row r="5">
          <cell r="A5">
            <v>100001</v>
          </cell>
          <cell r="B5" t="str">
            <v>character_name_0001</v>
          </cell>
          <cell r="C5" t="str">
            <v>루시아</v>
          </cell>
        </row>
        <row r="6">
          <cell r="A6">
            <v>100002</v>
          </cell>
          <cell r="B6" t="str">
            <v>character_name_0002</v>
          </cell>
          <cell r="C6" t="str">
            <v>라일라</v>
          </cell>
        </row>
        <row r="7">
          <cell r="A7">
            <v>100003</v>
          </cell>
          <cell r="B7" t="str">
            <v>character_name_0003</v>
          </cell>
          <cell r="C7" t="str">
            <v>바이올렛</v>
          </cell>
        </row>
        <row r="8">
          <cell r="A8">
            <v>100004</v>
          </cell>
          <cell r="B8" t="str">
            <v>character_name_0004</v>
          </cell>
          <cell r="C8" t="str">
            <v>데이지</v>
          </cell>
        </row>
        <row r="9">
          <cell r="A9">
            <v>100005</v>
          </cell>
          <cell r="B9" t="str">
            <v>character_name_0005</v>
          </cell>
          <cell r="C9" t="str">
            <v>클레어</v>
          </cell>
        </row>
        <row r="10">
          <cell r="A10">
            <v>100006</v>
          </cell>
          <cell r="B10" t="str">
            <v>character_name_0006</v>
          </cell>
          <cell r="C10" t="str">
            <v>에일린</v>
          </cell>
        </row>
        <row r="11">
          <cell r="A11">
            <v>100007</v>
          </cell>
          <cell r="B11" t="str">
            <v>character_name_0007</v>
          </cell>
          <cell r="C11" t="str">
            <v>마네</v>
          </cell>
        </row>
        <row r="12">
          <cell r="A12">
            <v>100008</v>
          </cell>
          <cell r="B12" t="str">
            <v>character_name_0008</v>
          </cell>
          <cell r="C12" t="str">
            <v>츠키</v>
          </cell>
        </row>
        <row r="13">
          <cell r="A13">
            <v>100009</v>
          </cell>
          <cell r="B13" t="str">
            <v>character_name_0009</v>
          </cell>
          <cell r="C13" t="str">
            <v>엘리자베스</v>
          </cell>
        </row>
      </sheetData>
      <sheetData sheetId="4"/>
      <sheetData sheetId="5"/>
      <sheetData sheetId="6"/>
      <sheetData sheetId="7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!Usable"/>
      <sheetName val="!Desc"/>
      <sheetName val="!참조_ENUM"/>
      <sheetName val="npc_data"/>
      <sheetName val="npc_battle_data"/>
      <sheetName val="npc_stat_data"/>
    </sheetNames>
    <sheetDataSet>
      <sheetData sheetId="0"/>
      <sheetData sheetId="1"/>
      <sheetData sheetId="2"/>
      <sheetData sheetId="3"/>
      <sheetData sheetId="4">
        <row r="1">
          <cell r="A1" t="str">
            <v>Npc_Battle_Data</v>
          </cell>
        </row>
        <row r="2">
          <cell r="A2" t="str">
            <v>전투 인덱스</v>
          </cell>
          <cell r="B2" t="str">
            <v>배치 표시(기획)</v>
          </cell>
        </row>
        <row r="3">
          <cell r="A3" t="str">
            <v>key_1:int</v>
          </cell>
          <cell r="B3" t="str">
            <v>string</v>
          </cell>
        </row>
        <row r="4">
          <cell r="A4" t="str">
            <v>npc_battle_id</v>
          </cell>
          <cell r="B4" t="str">
            <v>#string</v>
          </cell>
        </row>
        <row r="5">
          <cell r="A5">
            <v>100001</v>
          </cell>
          <cell r="B5" t="str">
            <v>베리] 탱커(HP:대) - 거대 안드로이드</v>
          </cell>
        </row>
        <row r="6">
          <cell r="A6">
            <v>100002</v>
          </cell>
          <cell r="B6" t="str">
            <v>전기] 탱커(HP:중, 방어:소,공:↓) - 거한</v>
          </cell>
        </row>
        <row r="7">
          <cell r="A7">
            <v>100003</v>
          </cell>
          <cell r="B7" t="str">
            <v>마력] 탱커(방어:대) - 마족투사</v>
          </cell>
        </row>
        <row r="8">
          <cell r="A8">
            <v>100004</v>
          </cell>
          <cell r="B8" t="str">
            <v>베리] 근딜 - 하급 안드로이드</v>
          </cell>
        </row>
        <row r="9">
          <cell r="A9">
            <v>100005</v>
          </cell>
          <cell r="B9" t="str">
            <v>베리] 원딜 - 고위 천사</v>
          </cell>
        </row>
        <row r="10">
          <cell r="A10">
            <v>100006</v>
          </cell>
          <cell r="B10" t="str">
            <v>마력] 원딜 - 엘프 연금술사</v>
          </cell>
        </row>
        <row r="11">
          <cell r="A11">
            <v>100007</v>
          </cell>
          <cell r="B11" t="str">
            <v>전기] 근딜(공:↓)- 소속대 소총병</v>
          </cell>
        </row>
        <row r="12">
          <cell r="A12">
            <v>100008</v>
          </cell>
          <cell r="B12" t="str">
            <v>전기] 원딜(공:↓) - 소속대 척탄병</v>
          </cell>
        </row>
        <row r="13">
          <cell r="A13">
            <v>100009</v>
          </cell>
          <cell r="B13" t="str">
            <v>마력] 근딜 - 엘프 레인저</v>
          </cell>
        </row>
        <row r="14">
          <cell r="A14">
            <v>100010</v>
          </cell>
          <cell r="B14" t="str">
            <v>요력] 원딜 - 꼭두각시 인형</v>
          </cell>
        </row>
        <row r="15">
          <cell r="A15">
            <v>100011</v>
          </cell>
          <cell r="B15" t="str">
            <v>베리] 원딜(정예) - 고위 천사</v>
          </cell>
        </row>
        <row r="16">
          <cell r="A16">
            <v>100012</v>
          </cell>
          <cell r="B16" t="str">
            <v>베리] 탱커(정예) - 거대 안드</v>
          </cell>
        </row>
        <row r="17">
          <cell r="A17">
            <v>100013</v>
          </cell>
          <cell r="B17" t="str">
            <v>마력] 탱커 - 마족투사(정예)</v>
          </cell>
        </row>
        <row r="18">
          <cell r="A18">
            <v>100014</v>
          </cell>
          <cell r="B18" t="str">
            <v>전기] 탱커(HP:중, 방어:소) - 거한</v>
          </cell>
        </row>
        <row r="19">
          <cell r="A19">
            <v>100015</v>
          </cell>
          <cell r="B19" t="str">
            <v>전기] 근딜- 소속대 소총병</v>
          </cell>
        </row>
        <row r="20">
          <cell r="A20">
            <v>100016</v>
          </cell>
          <cell r="B20" t="str">
            <v>전기] 원딜 - 소속대 척탄병</v>
          </cell>
        </row>
        <row r="21">
          <cell r="A21">
            <v>100017</v>
          </cell>
          <cell r="B21" t="str">
            <v>요력] 서포터 - 꼭두각시 인형</v>
          </cell>
        </row>
        <row r="22">
          <cell r="A22">
            <v>100018</v>
          </cell>
          <cell r="B22" t="str">
            <v>전기] 탱커(정예) - 거한</v>
          </cell>
        </row>
        <row r="23">
          <cell r="A23">
            <v>100019</v>
          </cell>
          <cell r="B23" t="str">
            <v>전기] 원딜(정예: 방감) - 척탄병</v>
          </cell>
        </row>
        <row r="24">
          <cell r="A24">
            <v>100020</v>
          </cell>
          <cell r="B24" t="str">
            <v>마력] 원딜 - 엘프 연금술사(정예)</v>
          </cell>
        </row>
        <row r="25">
          <cell r="A25">
            <v>100021</v>
          </cell>
          <cell r="B25" t="str">
            <v>전기] 근딜(정예)- 소속대 소총병</v>
          </cell>
        </row>
        <row r="26">
          <cell r="A26">
            <v>100022</v>
          </cell>
          <cell r="B26" t="str">
            <v>베리] 근딜(정예) - 하급 안드로이드</v>
          </cell>
        </row>
        <row r="27">
          <cell r="A27">
            <v>200001</v>
          </cell>
          <cell r="B27" t="str">
            <v>보스_마네</v>
          </cell>
        </row>
        <row r="28">
          <cell r="A28">
            <v>900001</v>
          </cell>
          <cell r="B28" t="str">
            <v>보스_엘리자베스</v>
          </cell>
        </row>
      </sheetData>
      <sheetData sheetId="5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예림 김" id="{FC123575-D26C-4229-B6B2-A5F97832D771}" userId="e5ea80ba949d36f3" providerId="Windows Live"/>
</personList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2" dT="2024-01-18T08:32:50.17" personId="{FC123575-D26C-4229-B6B2-A5F97832D771}" id="{CC695401-0822-48BE-BEE3-17468C041560}">
    <text>10011 사용
컨텐츠 번호 : 1
존 명칭 : 001 (001~999존)
난이도 : 1(1~9)</text>
  </threadedComment>
</ThreadedComment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A676B-ADC0-4DC0-BBCE-DB25FD7926D5}">
  <dimension ref="A2:B15"/>
  <sheetViews>
    <sheetView workbookViewId="0">
      <selection activeCell="B3" sqref="B3"/>
    </sheetView>
  </sheetViews>
  <sheetFormatPr defaultRowHeight="16.5" x14ac:dyDescent="0.3"/>
  <sheetData>
    <row r="2" spans="1:2" x14ac:dyDescent="0.3">
      <c r="B2" t="s">
        <v>11</v>
      </c>
    </row>
    <row r="3" spans="1:2" x14ac:dyDescent="0.3">
      <c r="A3" s="5"/>
    </row>
    <row r="4" spans="1:2" x14ac:dyDescent="0.3">
      <c r="A4" s="6"/>
    </row>
    <row r="5" spans="1:2" x14ac:dyDescent="0.3">
      <c r="A5" s="6"/>
    </row>
    <row r="6" spans="1:2" x14ac:dyDescent="0.3">
      <c r="A6" s="6"/>
    </row>
    <row r="7" spans="1:2" x14ac:dyDescent="0.3">
      <c r="A7" s="6"/>
    </row>
    <row r="8" spans="1:2" x14ac:dyDescent="0.3">
      <c r="A8" s="6"/>
    </row>
    <row r="10" spans="1:2" x14ac:dyDescent="0.3">
      <c r="A10" s="5"/>
    </row>
    <row r="11" spans="1:2" x14ac:dyDescent="0.3">
      <c r="A11" s="6"/>
    </row>
    <row r="12" spans="1:2" x14ac:dyDescent="0.3">
      <c r="A12" s="6"/>
    </row>
    <row r="13" spans="1:2" x14ac:dyDescent="0.3">
      <c r="A13" s="6"/>
    </row>
    <row r="14" spans="1:2" x14ac:dyDescent="0.3">
      <c r="A14" s="6"/>
    </row>
    <row r="15" spans="1:2" x14ac:dyDescent="0.3">
      <c r="A15" s="6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FEE21-2083-4AD8-8714-33CBDCF12BAB}">
  <dimension ref="A1:K19"/>
  <sheetViews>
    <sheetView workbookViewId="0">
      <selection activeCell="I22" sqref="I22"/>
    </sheetView>
  </sheetViews>
  <sheetFormatPr defaultRowHeight="16.5" x14ac:dyDescent="0.3"/>
  <cols>
    <col min="1" max="1" width="18.625" bestFit="1" customWidth="1"/>
    <col min="2" max="2" width="8.5" customWidth="1"/>
    <col min="3" max="3" width="31.125" bestFit="1" customWidth="1"/>
    <col min="7" max="7" width="20.625" bestFit="1" customWidth="1"/>
    <col min="9" max="9" width="24.25" bestFit="1" customWidth="1"/>
    <col min="10" max="10" width="6" bestFit="1" customWidth="1"/>
    <col min="11" max="11" width="42.25" bestFit="1" customWidth="1"/>
  </cols>
  <sheetData>
    <row r="1" spans="1:11" x14ac:dyDescent="0.3">
      <c r="A1" t="str">
        <f>'[1]@tribe'!$A$1</f>
        <v>TRIBE_TYPE</v>
      </c>
      <c r="E1" t="str">
        <f>'[1]@Limit'!$A$1</f>
        <v>LIMIT_TYPE</v>
      </c>
      <c r="I1" t="str">
        <f>'[1]@reward_type'!A1</f>
        <v>REWARD_TYPE</v>
      </c>
    </row>
    <row r="2" spans="1:11" x14ac:dyDescent="0.3">
      <c r="A2" s="9" t="str">
        <f>'[1]@tribe'!$A3</f>
        <v>type</v>
      </c>
      <c r="B2" s="9" t="str">
        <f>'[1]@tribe'!$B3</f>
        <v>value</v>
      </c>
      <c r="C2" s="1" t="str">
        <f>'[1]@tribe'!$C3</f>
        <v>comment</v>
      </c>
      <c r="E2" s="9" t="str">
        <f>'[1]@Limit'!$A3</f>
        <v>type</v>
      </c>
      <c r="F2" s="9" t="str">
        <f>'[1]@Limit'!$B3</f>
        <v>value</v>
      </c>
      <c r="G2" s="1" t="str">
        <f>'[1]@Limit'!$C3</f>
        <v>comment</v>
      </c>
      <c r="I2" s="9" t="str">
        <f>'[1]@reward_type'!A2</f>
        <v>재화 및 아이템 종류</v>
      </c>
      <c r="J2" s="9"/>
      <c r="K2" s="1"/>
    </row>
    <row r="3" spans="1:11" x14ac:dyDescent="0.3">
      <c r="A3" s="4" t="str">
        <f>'[1]@tribe'!$A4</f>
        <v>NONE</v>
      </c>
      <c r="B3" s="4">
        <f>'[1]@tribe'!$B4</f>
        <v>0</v>
      </c>
      <c r="C3" s="4" t="str">
        <f>'[1]@tribe'!$C4</f>
        <v>NONE</v>
      </c>
      <c r="E3" s="4" t="str">
        <f>'[1]@Limit'!$A4</f>
        <v>NONE</v>
      </c>
      <c r="F3" s="4">
        <f>'[1]@Limit'!$B4</f>
        <v>0</v>
      </c>
      <c r="G3" s="4" t="str">
        <f>'[1]@Limit'!$C4</f>
        <v>NONE</v>
      </c>
      <c r="I3" s="4" t="str">
        <f>'[1]@reward_type'!A3</f>
        <v>type</v>
      </c>
      <c r="J3" s="4" t="str">
        <f>'[1]@reward_type'!B3</f>
        <v>value</v>
      </c>
      <c r="K3" s="4" t="str">
        <f>'[1]@reward_type'!C3</f>
        <v>comment</v>
      </c>
    </row>
    <row r="4" spans="1:11" x14ac:dyDescent="0.3">
      <c r="A4" s="4" t="str">
        <f>'[1]@tribe'!$A5</f>
        <v>HUMAN</v>
      </c>
      <c r="B4" s="4">
        <f>'[1]@tribe'!$B5</f>
        <v>1</v>
      </c>
      <c r="C4" s="4" t="str">
        <f>'[1]@tribe'!$C5</f>
        <v>1 인간종족</v>
      </c>
      <c r="E4" s="4" t="str">
        <f>'[1]@Limit'!$A5</f>
        <v>LEVEL</v>
      </c>
      <c r="F4" s="4">
        <f>'[1]@Limit'!$B5</f>
        <v>1</v>
      </c>
      <c r="G4" s="4" t="str">
        <f>'[1]@Limit'!$C5</f>
        <v>1 레벨 해금</v>
      </c>
      <c r="I4" s="4" t="str">
        <f>'[1]@reward_type'!A4</f>
        <v>NONE</v>
      </c>
      <c r="J4" s="4">
        <f>'[1]@reward_type'!B4</f>
        <v>0</v>
      </c>
      <c r="K4" s="4" t="str">
        <f>'[1]@reward_type'!C4</f>
        <v>NONE</v>
      </c>
    </row>
    <row r="5" spans="1:11" x14ac:dyDescent="0.3">
      <c r="A5" s="4" t="str">
        <f>'[1]@tribe'!$A6</f>
        <v>ELF</v>
      </c>
      <c r="B5" s="4">
        <f>'[1]@tribe'!$B6</f>
        <v>2</v>
      </c>
      <c r="C5" s="4" t="str">
        <f>'[1]@tribe'!$C6</f>
        <v>2 엘프족</v>
      </c>
      <c r="E5" s="4" t="str">
        <f>'[1]@Limit'!$A6</f>
        <v>STAGE_CLEAR</v>
      </c>
      <c r="F5" s="4">
        <f>'[1]@Limit'!$B6</f>
        <v>2</v>
      </c>
      <c r="G5" s="4" t="str">
        <f>'[1]@Limit'!$C6</f>
        <v>2 스테이지 클리어 해금</v>
      </c>
      <c r="I5" s="4" t="str">
        <f>'[1]@reward_type'!A5</f>
        <v>GOLD</v>
      </c>
      <c r="J5" s="4">
        <f>'[1]@reward_type'!B5</f>
        <v>1</v>
      </c>
      <c r="K5" s="4" t="str">
        <f>'[1]@reward_type'!C5</f>
        <v>1 금화(게임내 사용되는 재화)</v>
      </c>
    </row>
    <row r="6" spans="1:11" x14ac:dyDescent="0.3">
      <c r="A6" s="4" t="str">
        <f>'[1]@tribe'!$A7</f>
        <v>WEREBEAST</v>
      </c>
      <c r="B6" s="4">
        <f>'[1]@tribe'!$B7</f>
        <v>3</v>
      </c>
      <c r="C6" s="4" t="str">
        <f>'[1]@tribe'!$C7</f>
        <v>3 수인족</v>
      </c>
      <c r="I6" s="4" t="str">
        <f>'[1]@reward_type'!A6</f>
        <v>DIA</v>
      </c>
      <c r="J6" s="4">
        <f>'[1]@reward_type'!B6</f>
        <v>2</v>
      </c>
      <c r="K6" s="4" t="str">
        <f>'[1]@reward_type'!C6</f>
        <v>2 보석(게임내 사용되는 유료 재화)</v>
      </c>
    </row>
    <row r="7" spans="1:11" x14ac:dyDescent="0.3">
      <c r="A7" s="4" t="str">
        <f>'[1]@tribe'!$A8</f>
        <v>ANDROID</v>
      </c>
      <c r="B7" s="4">
        <f>'[1]@tribe'!$B8</f>
        <v>4</v>
      </c>
      <c r="C7" s="4" t="str">
        <f>'[1]@tribe'!$C8</f>
        <v>4 안드로이드</v>
      </c>
      <c r="I7" s="4" t="str">
        <f>'[1]@reward_type'!A7</f>
        <v>STAMINA</v>
      </c>
      <c r="J7" s="4">
        <f>'[1]@reward_type'!B7</f>
        <v>3</v>
      </c>
      <c r="K7" s="4" t="str">
        <f>'[1]@reward_type'!C7</f>
        <v>3 스태미나</v>
      </c>
    </row>
    <row r="8" spans="1:11" x14ac:dyDescent="0.3">
      <c r="A8" s="4" t="str">
        <f>'[1]@tribe'!$A9</f>
        <v>DEVIL</v>
      </c>
      <c r="B8" s="4">
        <f>'[1]@tribe'!$B9</f>
        <v>5</v>
      </c>
      <c r="C8" s="4" t="str">
        <f>'[1]@tribe'!$C9</f>
        <v>5 악마</v>
      </c>
      <c r="I8" s="4" t="str">
        <f>'[1]@reward_type'!A8</f>
        <v>FAVORITE</v>
      </c>
      <c r="J8" s="4">
        <f>'[1]@reward_type'!B8</f>
        <v>4</v>
      </c>
      <c r="K8" s="4" t="str">
        <f>'[1]@reward_type'!C8</f>
        <v>4 호감도</v>
      </c>
    </row>
    <row r="9" spans="1:11" x14ac:dyDescent="0.3">
      <c r="A9" s="4" t="str">
        <f>'[1]@tribe'!$A10</f>
        <v>ANGEL</v>
      </c>
      <c r="B9" s="4">
        <f>'[1]@tribe'!$B10</f>
        <v>6</v>
      </c>
      <c r="C9" s="4" t="str">
        <f>'[1]@tribe'!$C10</f>
        <v>6 천사</v>
      </c>
      <c r="I9" s="4" t="str">
        <f>'[1]@reward_type'!A9</f>
        <v>EXP_PLAYER</v>
      </c>
      <c r="J9" s="4">
        <f>'[1]@reward_type'!B9</f>
        <v>5</v>
      </c>
      <c r="K9" s="4" t="str">
        <f>'[1]@reward_type'!C9</f>
        <v>5 플레이어 경험치</v>
      </c>
    </row>
    <row r="10" spans="1:11" x14ac:dyDescent="0.3">
      <c r="A10" s="4">
        <f>'[1]@tribe'!$A11</f>
        <v>0</v>
      </c>
      <c r="B10" s="4">
        <f>'[1]@tribe'!$B11</f>
        <v>0</v>
      </c>
      <c r="C10" s="4">
        <f>'[1]@tribe'!$C11</f>
        <v>0</v>
      </c>
      <c r="I10" s="4" t="str">
        <f>'[1]@reward_type'!A10</f>
        <v>EXP_CHARACTER</v>
      </c>
      <c r="J10" s="4">
        <f>'[1]@reward_type'!B10</f>
        <v>6</v>
      </c>
      <c r="K10" s="4" t="str">
        <f>'[1]@reward_type'!C10</f>
        <v>6 캐릭터 경험치</v>
      </c>
    </row>
    <row r="11" spans="1:11" x14ac:dyDescent="0.3">
      <c r="A11" s="4">
        <f>'[1]@tribe'!$A12</f>
        <v>0</v>
      </c>
      <c r="B11" s="4">
        <f>'[1]@tribe'!$B12</f>
        <v>0</v>
      </c>
      <c r="C11" s="4">
        <f>'[1]@tribe'!$C12</f>
        <v>0</v>
      </c>
      <c r="I11" s="4" t="str">
        <f>'[1]@reward_type'!A11</f>
        <v>CHARACTER</v>
      </c>
      <c r="J11" s="4">
        <f>'[1]@reward_type'!B11</f>
        <v>7</v>
      </c>
      <c r="K11" s="4" t="str">
        <f>'[1]@reward_type'!C11</f>
        <v>7 캐릭터</v>
      </c>
    </row>
    <row r="12" spans="1:11" x14ac:dyDescent="0.3">
      <c r="A12" s="4">
        <f>'[1]@tribe'!$A13</f>
        <v>0</v>
      </c>
      <c r="B12" s="4">
        <f>'[1]@tribe'!$B13</f>
        <v>0</v>
      </c>
      <c r="C12" s="4">
        <f>'[1]@tribe'!$C13</f>
        <v>0</v>
      </c>
      <c r="I12" s="4" t="str">
        <f>'[1]@reward_type'!A12</f>
        <v>EQUIPMENT</v>
      </c>
      <c r="J12" s="4">
        <f>'[1]@reward_type'!B12</f>
        <v>8</v>
      </c>
      <c r="K12" s="4" t="str">
        <f>'[1]@reward_type'!C12</f>
        <v>8 장비</v>
      </c>
    </row>
    <row r="13" spans="1:11" x14ac:dyDescent="0.3">
      <c r="A13" s="4">
        <f>'[1]@tribe'!$A14</f>
        <v>0</v>
      </c>
      <c r="B13" s="4">
        <f>'[1]@tribe'!$B14</f>
        <v>0</v>
      </c>
      <c r="C13" s="4">
        <f>'[1]@tribe'!$C14</f>
        <v>0</v>
      </c>
      <c r="I13" s="4" t="str">
        <f>'[1]@reward_type'!A13</f>
        <v>SEND_ESSENCE</v>
      </c>
      <c r="J13" s="4">
        <f>'[1]@reward_type'!B13</f>
        <v>9</v>
      </c>
      <c r="K13" s="4" t="str">
        <f>'[1]@reward_type'!C13</f>
        <v>9 근원 전달 횟수(플레이어 보유)</v>
      </c>
    </row>
    <row r="14" spans="1:11" x14ac:dyDescent="0.3">
      <c r="A14" s="4">
        <f>'[1]@tribe'!$A15</f>
        <v>0</v>
      </c>
      <c r="B14" s="4">
        <f>'[1]@tribe'!$B15</f>
        <v>0</v>
      </c>
      <c r="C14" s="4">
        <f>'[1]@tribe'!$C15</f>
        <v>0</v>
      </c>
      <c r="I14" s="4" t="str">
        <f>'[1]@reward_type'!A14</f>
        <v>GET_ESSENCE</v>
      </c>
      <c r="J14" s="4">
        <f>'[1]@reward_type'!B14</f>
        <v>10</v>
      </c>
      <c r="K14" s="4" t="str">
        <f>'[1]@reward_type'!C14</f>
        <v>10 근원 받을 수 있는 횟수(캐릭터 공용 설정)</v>
      </c>
    </row>
    <row r="15" spans="1:11" x14ac:dyDescent="0.3">
      <c r="A15" s="4">
        <f>'[1]@tribe'!$A16</f>
        <v>0</v>
      </c>
      <c r="B15" s="4">
        <f>'[1]@tribe'!$B16</f>
        <v>0</v>
      </c>
      <c r="C15" s="4">
        <f>'[1]@tribe'!$C16</f>
        <v>0</v>
      </c>
      <c r="I15" s="4" t="str">
        <f>'[1]@reward_type'!A15</f>
        <v>BOSS_DUNGEON_TICKET</v>
      </c>
      <c r="J15" s="4">
        <f>'[1]@reward_type'!B15</f>
        <v>106</v>
      </c>
      <c r="K15" s="4" t="str">
        <f>'[1]@reward_type'!C15</f>
        <v>106 보스전 입장 횟수</v>
      </c>
    </row>
    <row r="16" spans="1:11" x14ac:dyDescent="0.3">
      <c r="I16" s="4" t="str">
        <f>'[1]@reward_type'!A16</f>
        <v>PIECE_EQUIPMENT</v>
      </c>
      <c r="J16" s="4">
        <f>'[1]@reward_type'!B16</f>
        <v>111</v>
      </c>
      <c r="K16" s="4" t="str">
        <f>'[1]@reward_type'!C16</f>
        <v>111 장비 조각</v>
      </c>
    </row>
    <row r="17" spans="9:11" x14ac:dyDescent="0.3">
      <c r="I17" s="4" t="str">
        <f>'[1]@reward_type'!A17</f>
        <v>PIECE_CHARACTER</v>
      </c>
      <c r="J17" s="4">
        <f>'[1]@reward_type'!B17</f>
        <v>112</v>
      </c>
      <c r="K17" s="4" t="str">
        <f>'[1]@reward_type'!C17</f>
        <v>112 캐릭터 조각</v>
      </c>
    </row>
    <row r="18" spans="9:11" x14ac:dyDescent="0.3">
      <c r="I18" s="4" t="str">
        <f>'[1]@reward_type'!A18</f>
        <v>PIECE_ITEM</v>
      </c>
      <c r="J18" s="4">
        <f>'[1]@reward_type'!B18</f>
        <v>113</v>
      </c>
      <c r="K18" s="4" t="str">
        <f>'[1]@reward_type'!C18</f>
        <v>113 아이템 조각</v>
      </c>
    </row>
    <row r="19" spans="9:11" x14ac:dyDescent="0.3">
      <c r="I19" s="4" t="str">
        <f>'[1]@reward_type'!A19</f>
        <v>ITEM</v>
      </c>
      <c r="J19" s="4">
        <f>'[1]@reward_type'!B19</f>
        <v>1000</v>
      </c>
      <c r="K19" s="4" t="str">
        <f>'[1]@reward_type'!C19</f>
        <v>1000 아이템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48694-46FB-462D-ABEF-B5CE7CAEE9F7}">
  <dimension ref="A1:C5"/>
  <sheetViews>
    <sheetView zoomScale="85" zoomScaleNormal="85" workbookViewId="0">
      <selection activeCell="F23" sqref="F23"/>
    </sheetView>
  </sheetViews>
  <sheetFormatPr defaultRowHeight="16.5" x14ac:dyDescent="0.3"/>
  <cols>
    <col min="1" max="1" width="11.5" bestFit="1" customWidth="1"/>
    <col min="2" max="2" width="12.625" bestFit="1" customWidth="1"/>
    <col min="3" max="3" width="14.625" bestFit="1" customWidth="1"/>
  </cols>
  <sheetData>
    <row r="1" spans="1:3" x14ac:dyDescent="0.3">
      <c r="A1" t="s">
        <v>33</v>
      </c>
    </row>
    <row r="2" spans="1:3" x14ac:dyDescent="0.3">
      <c r="A2" s="1" t="s">
        <v>34</v>
      </c>
      <c r="B2" s="1" t="s">
        <v>37</v>
      </c>
      <c r="C2" s="1" t="s">
        <v>84</v>
      </c>
    </row>
    <row r="3" spans="1:3" x14ac:dyDescent="0.3">
      <c r="A3" s="2" t="s">
        <v>75</v>
      </c>
      <c r="B3" s="2" t="s">
        <v>15</v>
      </c>
      <c r="C3" s="2" t="s">
        <v>0</v>
      </c>
    </row>
    <row r="4" spans="1:3" x14ac:dyDescent="0.3">
      <c r="A4" s="3" t="s">
        <v>35</v>
      </c>
      <c r="B4" s="3" t="s">
        <v>36</v>
      </c>
      <c r="C4" s="3" t="s">
        <v>85</v>
      </c>
    </row>
    <row r="5" spans="1:3" x14ac:dyDescent="0.3">
      <c r="A5" s="4">
        <v>1</v>
      </c>
      <c r="B5" s="4" t="s">
        <v>87</v>
      </c>
      <c r="C5" s="4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0D8F0-1E2C-4653-85F8-329CEDF589BD}">
  <dimension ref="A1:M10"/>
  <sheetViews>
    <sheetView zoomScale="85" zoomScaleNormal="85" workbookViewId="0">
      <selection activeCell="E16" sqref="E16"/>
    </sheetView>
  </sheetViews>
  <sheetFormatPr defaultRowHeight="16.5" x14ac:dyDescent="0.3"/>
  <cols>
    <col min="1" max="1" width="10.625" bestFit="1" customWidth="1"/>
    <col min="2" max="2" width="23.625" bestFit="1" customWidth="1"/>
    <col min="3" max="3" width="13.5" style="33" bestFit="1" customWidth="1"/>
    <col min="4" max="5" width="16.875" customWidth="1"/>
    <col min="6" max="6" width="16.875" bestFit="1" customWidth="1"/>
    <col min="7" max="7" width="13.75" bestFit="1" customWidth="1"/>
    <col min="8" max="8" width="37.875" bestFit="1" customWidth="1"/>
    <col min="9" max="9" width="15.25" bestFit="1" customWidth="1"/>
    <col min="10" max="10" width="23.625" bestFit="1" customWidth="1"/>
    <col min="11" max="11" width="12.75" style="33" bestFit="1" customWidth="1"/>
    <col min="12" max="12" width="17.625" bestFit="1" customWidth="1"/>
    <col min="13" max="13" width="14.375" bestFit="1" customWidth="1"/>
  </cols>
  <sheetData>
    <row r="1" spans="1:13" x14ac:dyDescent="0.3">
      <c r="A1" t="s">
        <v>22</v>
      </c>
    </row>
    <row r="2" spans="1:13" x14ac:dyDescent="0.3">
      <c r="A2" s="1" t="s">
        <v>23</v>
      </c>
      <c r="B2" s="1" t="s">
        <v>278</v>
      </c>
      <c r="C2" s="28" t="s">
        <v>277</v>
      </c>
      <c r="D2" s="1" t="s">
        <v>86</v>
      </c>
      <c r="E2" s="1" t="s">
        <v>294</v>
      </c>
      <c r="F2" s="1" t="s">
        <v>81</v>
      </c>
      <c r="G2" s="1" t="s">
        <v>31</v>
      </c>
      <c r="H2" s="1" t="s">
        <v>24</v>
      </c>
      <c r="I2" s="1" t="s">
        <v>25</v>
      </c>
      <c r="J2" s="1" t="s">
        <v>272</v>
      </c>
      <c r="K2" s="28" t="s">
        <v>271</v>
      </c>
      <c r="L2" s="1" t="s">
        <v>280</v>
      </c>
      <c r="M2" s="1" t="s">
        <v>322</v>
      </c>
    </row>
    <row r="3" spans="1:13" x14ac:dyDescent="0.3">
      <c r="A3" s="2" t="s">
        <v>75</v>
      </c>
      <c r="B3" s="2" t="s">
        <v>15</v>
      </c>
      <c r="C3" s="28" t="s">
        <v>15</v>
      </c>
      <c r="D3" s="2" t="s">
        <v>0</v>
      </c>
      <c r="E3" s="2" t="s">
        <v>0</v>
      </c>
      <c r="F3" s="2" t="s">
        <v>0</v>
      </c>
      <c r="G3" s="2" t="s">
        <v>0</v>
      </c>
      <c r="H3" s="2" t="s">
        <v>63</v>
      </c>
      <c r="I3" s="2" t="s">
        <v>15</v>
      </c>
      <c r="J3" s="2" t="s">
        <v>15</v>
      </c>
      <c r="K3" s="28" t="s">
        <v>15</v>
      </c>
      <c r="L3" s="2" t="s">
        <v>0</v>
      </c>
      <c r="M3" s="2" t="s">
        <v>323</v>
      </c>
    </row>
    <row r="4" spans="1:13" x14ac:dyDescent="0.3">
      <c r="A4" s="3" t="s">
        <v>16</v>
      </c>
      <c r="B4" s="3" t="s">
        <v>279</v>
      </c>
      <c r="C4" s="29" t="s">
        <v>26</v>
      </c>
      <c r="D4" s="3" t="s">
        <v>85</v>
      </c>
      <c r="E4" s="3" t="s">
        <v>295</v>
      </c>
      <c r="F4" s="3" t="s">
        <v>82</v>
      </c>
      <c r="G4" s="3" t="s">
        <v>67</v>
      </c>
      <c r="H4" s="3" t="s">
        <v>32</v>
      </c>
      <c r="I4" s="3" t="s">
        <v>27</v>
      </c>
      <c r="J4" s="3" t="s">
        <v>273</v>
      </c>
      <c r="K4" s="29" t="s">
        <v>28</v>
      </c>
      <c r="L4" s="3" t="s">
        <v>281</v>
      </c>
      <c r="M4" s="3" t="s">
        <v>324</v>
      </c>
    </row>
    <row r="5" spans="1:13" x14ac:dyDescent="0.3">
      <c r="A5" s="4">
        <v>10011</v>
      </c>
      <c r="B5" s="4" t="s">
        <v>274</v>
      </c>
      <c r="C5" s="35" t="s">
        <v>29</v>
      </c>
      <c r="D5" s="4">
        <v>1</v>
      </c>
      <c r="E5" s="4">
        <v>1</v>
      </c>
      <c r="F5" s="4">
        <v>10011</v>
      </c>
      <c r="G5" s="4">
        <v>1</v>
      </c>
      <c r="H5" s="4">
        <v>1</v>
      </c>
      <c r="I5" s="4" t="s">
        <v>30</v>
      </c>
      <c r="J5" s="4" t="s">
        <v>306</v>
      </c>
      <c r="K5" s="35" t="s">
        <v>285</v>
      </c>
      <c r="L5" s="4">
        <v>0</v>
      </c>
      <c r="M5" s="4" t="b">
        <v>0</v>
      </c>
    </row>
    <row r="6" spans="1:13" x14ac:dyDescent="0.3">
      <c r="A6" s="18">
        <v>10012</v>
      </c>
      <c r="B6" s="18" t="s">
        <v>304</v>
      </c>
      <c r="C6" s="35" t="s">
        <v>303</v>
      </c>
      <c r="D6" s="18">
        <v>1</v>
      </c>
      <c r="E6" s="18">
        <v>1</v>
      </c>
      <c r="F6" s="18">
        <v>10012</v>
      </c>
      <c r="G6" s="18">
        <v>1</v>
      </c>
      <c r="H6" s="18">
        <v>2</v>
      </c>
      <c r="I6" s="18" t="s">
        <v>30</v>
      </c>
      <c r="J6" s="18" t="s">
        <v>307</v>
      </c>
      <c r="K6" s="35" t="s">
        <v>320</v>
      </c>
      <c r="L6" s="18">
        <v>1003115</v>
      </c>
      <c r="M6" s="18" t="b">
        <v>0</v>
      </c>
    </row>
    <row r="7" spans="1:13" x14ac:dyDescent="0.3">
      <c r="A7" s="4">
        <v>10021</v>
      </c>
      <c r="B7" s="4" t="s">
        <v>275</v>
      </c>
      <c r="C7" s="35" t="s">
        <v>76</v>
      </c>
      <c r="D7" s="4">
        <v>1</v>
      </c>
      <c r="E7" s="4">
        <v>2</v>
      </c>
      <c r="F7" s="4">
        <v>10021</v>
      </c>
      <c r="G7" s="4">
        <v>2</v>
      </c>
      <c r="H7" s="4">
        <v>1</v>
      </c>
      <c r="I7" s="4" t="s">
        <v>30</v>
      </c>
      <c r="J7" s="4" t="s">
        <v>282</v>
      </c>
      <c r="K7" s="35" t="s">
        <v>286</v>
      </c>
      <c r="L7" s="4">
        <v>1001115</v>
      </c>
      <c r="M7" s="4" t="b">
        <v>0</v>
      </c>
    </row>
    <row r="8" spans="1:13" x14ac:dyDescent="0.3">
      <c r="A8" s="18">
        <v>10022</v>
      </c>
      <c r="B8" s="18" t="s">
        <v>275</v>
      </c>
      <c r="C8" s="35" t="s">
        <v>319</v>
      </c>
      <c r="D8" s="18">
        <v>1</v>
      </c>
      <c r="E8" s="18">
        <v>2</v>
      </c>
      <c r="F8" s="18">
        <v>10022</v>
      </c>
      <c r="G8" s="18">
        <v>2</v>
      </c>
      <c r="H8" s="18">
        <v>2</v>
      </c>
      <c r="I8" s="4" t="s">
        <v>30</v>
      </c>
      <c r="J8" s="18" t="s">
        <v>308</v>
      </c>
      <c r="K8" s="35" t="s">
        <v>321</v>
      </c>
      <c r="L8" s="18">
        <v>0</v>
      </c>
      <c r="M8" s="18" t="b">
        <v>1</v>
      </c>
    </row>
    <row r="9" spans="1:13" x14ac:dyDescent="0.3">
      <c r="A9" s="4">
        <v>10031</v>
      </c>
      <c r="B9" s="4" t="s">
        <v>305</v>
      </c>
      <c r="C9" s="35" t="s">
        <v>77</v>
      </c>
      <c r="D9" s="4">
        <v>1</v>
      </c>
      <c r="E9" s="4">
        <v>3</v>
      </c>
      <c r="F9" s="4">
        <v>10031</v>
      </c>
      <c r="G9" s="4">
        <v>3</v>
      </c>
      <c r="H9" s="4">
        <v>1</v>
      </c>
      <c r="I9" s="4" t="s">
        <v>30</v>
      </c>
      <c r="J9" s="4" t="s">
        <v>283</v>
      </c>
      <c r="K9" s="35" t="s">
        <v>287</v>
      </c>
      <c r="L9" s="4">
        <v>1002115</v>
      </c>
      <c r="M9" s="4" t="b">
        <v>0</v>
      </c>
    </row>
    <row r="10" spans="1:13" x14ac:dyDescent="0.3">
      <c r="A10" s="18">
        <v>10032</v>
      </c>
      <c r="B10" s="18" t="s">
        <v>276</v>
      </c>
      <c r="C10" s="35" t="s">
        <v>78</v>
      </c>
      <c r="D10" s="18">
        <v>1</v>
      </c>
      <c r="E10" s="18">
        <v>3</v>
      </c>
      <c r="F10" s="18">
        <v>10032</v>
      </c>
      <c r="G10" s="18">
        <v>3</v>
      </c>
      <c r="H10" s="18">
        <v>2</v>
      </c>
      <c r="I10" s="18" t="s">
        <v>30</v>
      </c>
      <c r="J10" s="18" t="s">
        <v>284</v>
      </c>
      <c r="K10" s="35" t="s">
        <v>288</v>
      </c>
      <c r="L10" s="18">
        <v>0</v>
      </c>
      <c r="M10" s="18" t="b">
        <v>1</v>
      </c>
    </row>
  </sheetData>
  <phoneticPr fontId="1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A7D18-FD96-442C-9001-001AEB5CD872}">
  <dimension ref="A1:U79"/>
  <sheetViews>
    <sheetView tabSelected="1" topLeftCell="A13" zoomScale="85" zoomScaleNormal="85" workbookViewId="0">
      <selection activeCell="C36" sqref="C36"/>
    </sheetView>
  </sheetViews>
  <sheetFormatPr defaultRowHeight="16.5" x14ac:dyDescent="0.3"/>
  <cols>
    <col min="1" max="1" width="19.75" bestFit="1" customWidth="1"/>
    <col min="2" max="2" width="16.875" bestFit="1" customWidth="1"/>
    <col min="3" max="3" width="16.875" customWidth="1"/>
    <col min="4" max="4" width="16.125" bestFit="1" customWidth="1"/>
    <col min="5" max="5" width="24" bestFit="1" customWidth="1"/>
    <col min="6" max="6" width="16.125" style="33" customWidth="1"/>
    <col min="7" max="7" width="16.125" customWidth="1"/>
    <col min="8" max="10" width="14" bestFit="1" customWidth="1"/>
    <col min="11" max="13" width="16.25" customWidth="1"/>
    <col min="14" max="14" width="10" bestFit="1" customWidth="1"/>
    <col min="15" max="15" width="14.625" bestFit="1" customWidth="1"/>
    <col min="16" max="16" width="16.625" customWidth="1"/>
    <col min="17" max="17" width="21" style="33" customWidth="1"/>
    <col min="18" max="18" width="12.75" bestFit="1" customWidth="1"/>
    <col min="19" max="19" width="20.625" style="33" customWidth="1"/>
    <col min="20" max="20" width="31" customWidth="1"/>
    <col min="21" max="21" width="31.75" customWidth="1"/>
  </cols>
  <sheetData>
    <row r="1" spans="1:21" x14ac:dyDescent="0.3">
      <c r="A1" t="s">
        <v>13</v>
      </c>
    </row>
    <row r="2" spans="1:21" x14ac:dyDescent="0.3">
      <c r="A2" s="1" t="s">
        <v>2</v>
      </c>
      <c r="B2" s="1" t="s">
        <v>81</v>
      </c>
      <c r="C2" s="1" t="s">
        <v>83</v>
      </c>
      <c r="D2" s="1" t="s">
        <v>40</v>
      </c>
      <c r="E2" s="1" t="s">
        <v>206</v>
      </c>
      <c r="F2" s="28" t="s">
        <v>223</v>
      </c>
      <c r="G2" s="1" t="s">
        <v>39</v>
      </c>
      <c r="H2" s="1" t="s">
        <v>57</v>
      </c>
      <c r="I2" s="1" t="s">
        <v>59</v>
      </c>
      <c r="J2" s="1" t="s">
        <v>61</v>
      </c>
      <c r="K2" s="1" t="s">
        <v>65</v>
      </c>
      <c r="L2" s="1" t="s">
        <v>64</v>
      </c>
      <c r="M2" s="1" t="s">
        <v>68</v>
      </c>
      <c r="N2" s="1" t="s">
        <v>224</v>
      </c>
      <c r="O2" s="1" t="s">
        <v>225</v>
      </c>
      <c r="P2" s="1" t="s">
        <v>226</v>
      </c>
      <c r="Q2" s="28" t="s">
        <v>227</v>
      </c>
      <c r="R2" s="1" t="s">
        <v>228</v>
      </c>
      <c r="S2" s="28" t="s">
        <v>229</v>
      </c>
      <c r="T2" s="1" t="s">
        <v>289</v>
      </c>
      <c r="U2" s="1" t="s">
        <v>290</v>
      </c>
    </row>
    <row r="3" spans="1:21" x14ac:dyDescent="0.3">
      <c r="A3" s="2" t="s">
        <v>75</v>
      </c>
      <c r="B3" s="2" t="s">
        <v>0</v>
      </c>
      <c r="C3" s="2" t="s">
        <v>0</v>
      </c>
      <c r="D3" s="2" t="s">
        <v>0</v>
      </c>
      <c r="E3" s="2" t="s">
        <v>15</v>
      </c>
      <c r="F3" s="28" t="s">
        <v>15</v>
      </c>
      <c r="G3" s="2" t="s">
        <v>0</v>
      </c>
      <c r="H3" s="2" t="s">
        <v>0</v>
      </c>
      <c r="I3" s="2" t="s">
        <v>0</v>
      </c>
      <c r="J3" s="2" t="s">
        <v>0</v>
      </c>
      <c r="K3" s="2" t="s">
        <v>0</v>
      </c>
      <c r="L3" s="2" t="s">
        <v>0</v>
      </c>
      <c r="M3" s="2" t="s">
        <v>0</v>
      </c>
      <c r="N3" s="2" t="s">
        <v>0</v>
      </c>
      <c r="O3" s="2" t="s">
        <v>0</v>
      </c>
      <c r="P3" s="2" t="s">
        <v>302</v>
      </c>
      <c r="Q3" s="28" t="s">
        <v>0</v>
      </c>
      <c r="R3" s="2" t="s">
        <v>0</v>
      </c>
      <c r="S3" s="28" t="s">
        <v>0</v>
      </c>
      <c r="T3" s="2" t="s">
        <v>15</v>
      </c>
      <c r="U3" s="2" t="s">
        <v>15</v>
      </c>
    </row>
    <row r="4" spans="1:21" x14ac:dyDescent="0.3">
      <c r="A4" s="3" t="s">
        <v>12</v>
      </c>
      <c r="B4" s="3" t="s">
        <v>82</v>
      </c>
      <c r="C4" s="3" t="s">
        <v>80</v>
      </c>
      <c r="D4" s="3" t="s">
        <v>66</v>
      </c>
      <c r="E4" s="3" t="s">
        <v>236</v>
      </c>
      <c r="F4" s="29" t="s">
        <v>41</v>
      </c>
      <c r="G4" s="3" t="s">
        <v>38</v>
      </c>
      <c r="H4" s="3" t="s">
        <v>58</v>
      </c>
      <c r="I4" s="3" t="s">
        <v>60</v>
      </c>
      <c r="J4" s="3" t="s">
        <v>62</v>
      </c>
      <c r="K4" s="3" t="s">
        <v>70</v>
      </c>
      <c r="L4" s="3" t="s">
        <v>71</v>
      </c>
      <c r="M4" s="3" t="s">
        <v>69</v>
      </c>
      <c r="N4" s="3" t="s">
        <v>230</v>
      </c>
      <c r="O4" s="3" t="s">
        <v>231</v>
      </c>
      <c r="P4" s="3" t="s">
        <v>232</v>
      </c>
      <c r="Q4" s="29" t="s">
        <v>233</v>
      </c>
      <c r="R4" s="3" t="s">
        <v>234</v>
      </c>
      <c r="S4" s="29" t="s">
        <v>233</v>
      </c>
      <c r="T4" s="3" t="s">
        <v>291</v>
      </c>
      <c r="U4" s="3" t="s">
        <v>292</v>
      </c>
    </row>
    <row r="5" spans="1:21" x14ac:dyDescent="0.3">
      <c r="A5" s="4">
        <v>1001101</v>
      </c>
      <c r="B5" s="4">
        <v>10011</v>
      </c>
      <c r="C5" s="4">
        <v>1001101</v>
      </c>
      <c r="D5" s="10">
        <v>1</v>
      </c>
      <c r="E5" s="10" t="s">
        <v>208</v>
      </c>
      <c r="F5" s="34" t="s">
        <v>42</v>
      </c>
      <c r="G5" s="4">
        <v>10</v>
      </c>
      <c r="H5" s="4">
        <v>12</v>
      </c>
      <c r="I5" s="4">
        <v>1</v>
      </c>
      <c r="J5" s="4">
        <v>100</v>
      </c>
      <c r="K5" s="4">
        <v>10001001</v>
      </c>
      <c r="L5" s="4">
        <v>11001001</v>
      </c>
      <c r="M5" s="4">
        <v>12001001</v>
      </c>
      <c r="N5" s="4">
        <v>0</v>
      </c>
      <c r="O5" s="4">
        <v>0</v>
      </c>
      <c r="P5" s="4">
        <f>INDEX('!참조_ENUM'!$J$4:$J$50,MATCH(Q5,'!참조_ENUM'!$K$4:$K$50,0))</f>
        <v>0</v>
      </c>
      <c r="Q5" s="35" t="s">
        <v>72</v>
      </c>
      <c r="R5" s="4">
        <v>0</v>
      </c>
      <c r="S5" s="36" t="str">
        <f>IF(P5=1000,VLOOKUP(R5,[2]item!$A$5:$C$10000,3,FALSE),IF(P5=112,VLOOKUP(R5,[3]pc_data!$A$5:$C$10000,3,FALSE)&amp;" 조각",IF(P5=1,"골드",IF(P5=2,"보석",IF(P5=3,"스테미나",IF(P5=4,"호감도",IF(P5=5,"플레이어 경험치",IF(P5=6,"캐릭터 경험치",IF(P5=7,VLOOKUP(R5,[3]pc_data!$A$5:$C$10000,3,FALSE),IF(P5=8,VLOOKUP(R5,[2]equipment!$A$5:$D$10000,3,FALSE),IF(P5=111,VLOOKUP(R5,[2]equipment!$A$5:$D$10000,3,FALSE)&amp;" 조각",IF(P5=113,VLOOKUP(R5,[2]item_piece!$A$5:$C$10000,3,FALSE),"기타"))))))))))))</f>
        <v>기타</v>
      </c>
      <c r="T5" s="4" t="s">
        <v>293</v>
      </c>
      <c r="U5" s="4"/>
    </row>
    <row r="6" spans="1:21" x14ac:dyDescent="0.3">
      <c r="A6" s="4">
        <v>1001102</v>
      </c>
      <c r="B6" s="4">
        <v>10011</v>
      </c>
      <c r="C6" s="4">
        <v>1001102</v>
      </c>
      <c r="D6" s="10">
        <v>2</v>
      </c>
      <c r="E6" s="10" t="s">
        <v>209</v>
      </c>
      <c r="F6" s="34" t="s">
        <v>43</v>
      </c>
      <c r="G6" s="4">
        <v>10</v>
      </c>
      <c r="H6" s="4">
        <v>12</v>
      </c>
      <c r="I6" s="4">
        <v>1</v>
      </c>
      <c r="J6" s="4">
        <v>100</v>
      </c>
      <c r="K6" s="4">
        <v>10001002</v>
      </c>
      <c r="L6" s="4">
        <v>11001002</v>
      </c>
      <c r="M6" s="4">
        <v>12001002</v>
      </c>
      <c r="N6" s="4">
        <v>0</v>
      </c>
      <c r="O6" s="4">
        <v>0</v>
      </c>
      <c r="P6" s="4">
        <f>INDEX('!참조_ENUM'!$J$4:$J$50,MATCH(Q6,'!참조_ENUM'!$K$4:$K$50,0))</f>
        <v>0</v>
      </c>
      <c r="Q6" s="35" t="s">
        <v>72</v>
      </c>
      <c r="R6" s="4">
        <v>0</v>
      </c>
      <c r="S6" s="36" t="str">
        <f>IF(P6=1000,VLOOKUP(R6,[2]item!$A$5:$C$10000,3,FALSE),IF(P6=112,VLOOKUP(R6,[3]pc_data!$A$5:$C$10000,3,FALSE)&amp;" 조각",IF(P6=1,"골드",IF(P6=2,"보석",IF(P6=3,"스테미나",IF(P6=4,"호감도",IF(P6=5,"플레이어 경험치",IF(P6=6,"캐릭터 경험치",IF(P6=7,VLOOKUP(R6,[3]pc_data!$A$5:$C$10000,3,FALSE),IF(P6=8,VLOOKUP(R6,[2]equipment!$A$5:$D$10000,3,FALSE),IF(P6=111,VLOOKUP(R6,[2]equipment!$A$5:$D$10000,3,FALSE)&amp;" 조각",IF(P6=113,VLOOKUP(R6,[2]item_piece!$A$5:$C$10000,3,FALSE),"기타"))))))))))))</f>
        <v>기타</v>
      </c>
      <c r="T6" s="4"/>
      <c r="U6" s="4"/>
    </row>
    <row r="7" spans="1:21" x14ac:dyDescent="0.3">
      <c r="A7" s="4">
        <v>1001103</v>
      </c>
      <c r="B7" s="4">
        <v>10011</v>
      </c>
      <c r="C7" s="4">
        <v>1001103</v>
      </c>
      <c r="D7" s="10">
        <v>3</v>
      </c>
      <c r="E7" s="10" t="s">
        <v>210</v>
      </c>
      <c r="F7" s="34" t="s">
        <v>44</v>
      </c>
      <c r="G7" s="4">
        <v>10</v>
      </c>
      <c r="H7" s="4">
        <v>12</v>
      </c>
      <c r="I7" s="4">
        <v>1</v>
      </c>
      <c r="J7" s="4">
        <v>100</v>
      </c>
      <c r="K7" s="4">
        <v>10001003</v>
      </c>
      <c r="L7" s="4">
        <v>11001003</v>
      </c>
      <c r="M7" s="4">
        <v>12001003</v>
      </c>
      <c r="N7" s="4">
        <v>0</v>
      </c>
      <c r="O7" s="4">
        <v>0</v>
      </c>
      <c r="P7" s="4">
        <f>INDEX('!참조_ENUM'!$J$4:$J$50,MATCH(Q7,'!참조_ENUM'!$K$4:$K$50,0))</f>
        <v>0</v>
      </c>
      <c r="Q7" s="35" t="s">
        <v>72</v>
      </c>
      <c r="R7" s="4">
        <v>0</v>
      </c>
      <c r="S7" s="36" t="str">
        <f>IF(P7=1000,VLOOKUP(R7,[2]item!$A$5:$C$10000,3,FALSE),IF(P7=112,VLOOKUP(R7,[3]pc_data!$A$5:$C$10000,3,FALSE)&amp;" 조각",IF(P7=1,"골드",IF(P7=2,"보석",IF(P7=3,"스테미나",IF(P7=4,"호감도",IF(P7=5,"플레이어 경험치",IF(P7=6,"캐릭터 경험치",IF(P7=7,VLOOKUP(R7,[3]pc_data!$A$5:$C$10000,3,FALSE),IF(P7=8,VLOOKUP(R7,[2]equipment!$A$5:$D$10000,3,FALSE),IF(P7=111,VLOOKUP(R7,[2]equipment!$A$5:$D$10000,3,FALSE)&amp;" 조각",IF(P7=113,VLOOKUP(R7,[2]item_piece!$A$5:$C$10000,3,FALSE),"기타"))))))))))))</f>
        <v>기타</v>
      </c>
      <c r="T7" s="4"/>
      <c r="U7" s="4"/>
    </row>
    <row r="8" spans="1:21" x14ac:dyDescent="0.3">
      <c r="A8" s="4">
        <v>1001104</v>
      </c>
      <c r="B8" s="4">
        <v>10011</v>
      </c>
      <c r="C8" s="4">
        <v>1001104</v>
      </c>
      <c r="D8" s="10">
        <v>4</v>
      </c>
      <c r="E8" s="10" t="s">
        <v>211</v>
      </c>
      <c r="F8" s="34" t="s">
        <v>45</v>
      </c>
      <c r="G8" s="4">
        <v>10</v>
      </c>
      <c r="H8" s="4">
        <v>12</v>
      </c>
      <c r="I8" s="4">
        <v>1</v>
      </c>
      <c r="J8" s="4">
        <v>100</v>
      </c>
      <c r="K8" s="4">
        <v>10001004</v>
      </c>
      <c r="L8" s="4">
        <v>11001004</v>
      </c>
      <c r="M8" s="4">
        <v>12001004</v>
      </c>
      <c r="N8" s="4">
        <v>0</v>
      </c>
      <c r="O8" s="4">
        <v>0</v>
      </c>
      <c r="P8" s="4">
        <f>INDEX('!참조_ENUM'!$J$4:$J$50,MATCH(Q8,'!참조_ENUM'!$K$4:$K$50,0))</f>
        <v>0</v>
      </c>
      <c r="Q8" s="35" t="s">
        <v>72</v>
      </c>
      <c r="R8" s="4">
        <v>0</v>
      </c>
      <c r="S8" s="36" t="str">
        <f>IF(P8=1000,VLOOKUP(R8,[2]item!$A$5:$C$10000,3,FALSE),IF(P8=112,VLOOKUP(R8,[3]pc_data!$A$5:$C$10000,3,FALSE)&amp;" 조각",IF(P8=1,"골드",IF(P8=2,"보석",IF(P8=3,"스테미나",IF(P8=4,"호감도",IF(P8=5,"플레이어 경험치",IF(P8=6,"캐릭터 경험치",IF(P8=7,VLOOKUP(R8,[3]pc_data!$A$5:$C$10000,3,FALSE),IF(P8=8,VLOOKUP(R8,[2]equipment!$A$5:$D$10000,3,FALSE),IF(P8=111,VLOOKUP(R8,[2]equipment!$A$5:$D$10000,3,FALSE)&amp;" 조각",IF(P8=113,VLOOKUP(R8,[2]item_piece!$A$5:$C$10000,3,FALSE),"기타"))))))))))))</f>
        <v>기타</v>
      </c>
      <c r="T8" s="4"/>
      <c r="U8" s="4"/>
    </row>
    <row r="9" spans="1:21" x14ac:dyDescent="0.3">
      <c r="A9" s="4">
        <v>1001105</v>
      </c>
      <c r="B9" s="4">
        <v>10011</v>
      </c>
      <c r="C9" s="4">
        <v>1001105</v>
      </c>
      <c r="D9" s="10">
        <v>5</v>
      </c>
      <c r="E9" s="10" t="s">
        <v>212</v>
      </c>
      <c r="F9" s="34" t="s">
        <v>46</v>
      </c>
      <c r="G9" s="4">
        <v>10</v>
      </c>
      <c r="H9" s="4">
        <v>12</v>
      </c>
      <c r="I9" s="4">
        <v>1</v>
      </c>
      <c r="J9" s="4">
        <v>200</v>
      </c>
      <c r="K9" s="4">
        <v>10001005</v>
      </c>
      <c r="L9" s="4">
        <v>11001005</v>
      </c>
      <c r="M9" s="4">
        <v>12001005</v>
      </c>
      <c r="N9" s="4">
        <v>0</v>
      </c>
      <c r="O9" s="4">
        <v>0</v>
      </c>
      <c r="P9" s="4">
        <f>INDEX('!참조_ENUM'!$J$4:$J$50,MATCH(Q9,'!참조_ENUM'!$K$4:$K$50,0))</f>
        <v>0</v>
      </c>
      <c r="Q9" s="35" t="s">
        <v>72</v>
      </c>
      <c r="R9" s="4">
        <v>0</v>
      </c>
      <c r="S9" s="36" t="str">
        <f>IF(P9=1000,VLOOKUP(R9,[2]item!$A$5:$C$10000,3,FALSE),IF(P9=112,VLOOKUP(R9,[3]pc_data!$A$5:$C$10000,3,FALSE)&amp;" 조각",IF(P9=1,"골드",IF(P9=2,"보석",IF(P9=3,"스테미나",IF(P9=4,"호감도",IF(P9=5,"플레이어 경험치",IF(P9=6,"캐릭터 경험치",IF(P9=7,VLOOKUP(R9,[3]pc_data!$A$5:$C$10000,3,FALSE),IF(P9=8,VLOOKUP(R9,[2]equipment!$A$5:$D$10000,3,FALSE),IF(P9=111,VLOOKUP(R9,[2]equipment!$A$5:$D$10000,3,FALSE)&amp;" 조각",IF(P9=113,VLOOKUP(R9,[2]item_piece!$A$5:$C$10000,3,FALSE),"기타"))))))))))))</f>
        <v>기타</v>
      </c>
      <c r="T9" s="4"/>
      <c r="U9" s="4"/>
    </row>
    <row r="10" spans="1:21" x14ac:dyDescent="0.3">
      <c r="A10" s="4">
        <v>1001106</v>
      </c>
      <c r="B10" s="4">
        <v>10011</v>
      </c>
      <c r="C10" s="4">
        <v>1001106</v>
      </c>
      <c r="D10" s="10">
        <v>6</v>
      </c>
      <c r="E10" s="10" t="s">
        <v>213</v>
      </c>
      <c r="F10" s="34" t="s">
        <v>47</v>
      </c>
      <c r="G10" s="4">
        <v>10</v>
      </c>
      <c r="H10" s="4">
        <v>12</v>
      </c>
      <c r="I10" s="4">
        <v>2</v>
      </c>
      <c r="J10" s="4">
        <v>100</v>
      </c>
      <c r="K10" s="4">
        <v>10001006</v>
      </c>
      <c r="L10" s="4">
        <v>11001006</v>
      </c>
      <c r="M10" s="4">
        <v>12001006</v>
      </c>
      <c r="N10" s="4">
        <v>0</v>
      </c>
      <c r="O10" s="4">
        <v>0</v>
      </c>
      <c r="P10" s="4">
        <f>INDEX('!참조_ENUM'!$J$4:$J$50,MATCH(Q10,'!참조_ENUM'!$K$4:$K$50,0))</f>
        <v>0</v>
      </c>
      <c r="Q10" s="35" t="s">
        <v>72</v>
      </c>
      <c r="R10" s="4">
        <v>0</v>
      </c>
      <c r="S10" s="36" t="str">
        <f>IF(P10=1000,VLOOKUP(R10,[2]item!$A$5:$C$10000,3,FALSE),IF(P10=112,VLOOKUP(R10,[3]pc_data!$A$5:$C$10000,3,FALSE)&amp;" 조각",IF(P10=1,"골드",IF(P10=2,"보석",IF(P10=3,"스테미나",IF(P10=4,"호감도",IF(P10=5,"플레이어 경험치",IF(P10=6,"캐릭터 경험치",IF(P10=7,VLOOKUP(R10,[3]pc_data!$A$5:$C$10000,3,FALSE),IF(P10=8,VLOOKUP(R10,[2]equipment!$A$5:$D$10000,3,FALSE),IF(P10=111,VLOOKUP(R10,[2]equipment!$A$5:$D$10000,3,FALSE)&amp;" 조각",IF(P10=113,VLOOKUP(R10,[2]item_piece!$A$5:$C$10000,3,FALSE),"기타"))))))))))))</f>
        <v>기타</v>
      </c>
      <c r="T10" s="4"/>
      <c r="U10" s="4"/>
    </row>
    <row r="11" spans="1:21" x14ac:dyDescent="0.3">
      <c r="A11" s="4">
        <v>1001107</v>
      </c>
      <c r="B11" s="4">
        <v>10011</v>
      </c>
      <c r="C11" s="4">
        <v>1001107</v>
      </c>
      <c r="D11" s="10">
        <v>7</v>
      </c>
      <c r="E11" s="10" t="s">
        <v>214</v>
      </c>
      <c r="F11" s="34" t="s">
        <v>48</v>
      </c>
      <c r="G11" s="4">
        <v>10</v>
      </c>
      <c r="H11" s="4">
        <v>12</v>
      </c>
      <c r="I11" s="4">
        <v>1</v>
      </c>
      <c r="J11" s="4">
        <v>100</v>
      </c>
      <c r="K11" s="4">
        <v>10001007</v>
      </c>
      <c r="L11" s="4">
        <v>11001007</v>
      </c>
      <c r="M11" s="4">
        <v>12001007</v>
      </c>
      <c r="N11" s="4">
        <v>0</v>
      </c>
      <c r="O11" s="4">
        <v>0</v>
      </c>
      <c r="P11" s="4">
        <f>INDEX('!참조_ENUM'!$J$4:$J$50,MATCH(Q11,'!참조_ENUM'!$K$4:$K$50,0))</f>
        <v>0</v>
      </c>
      <c r="Q11" s="35" t="s">
        <v>72</v>
      </c>
      <c r="R11" s="4">
        <v>0</v>
      </c>
      <c r="S11" s="36" t="str">
        <f>IF(P11=1000,VLOOKUP(R11,[2]item!$A$5:$C$10000,3,FALSE),IF(P11=112,VLOOKUP(R11,[3]pc_data!$A$5:$C$10000,3,FALSE)&amp;" 조각",IF(P11=1,"골드",IF(P11=2,"보석",IF(P11=3,"스테미나",IF(P11=4,"호감도",IF(P11=5,"플레이어 경험치",IF(P11=6,"캐릭터 경험치",IF(P11=7,VLOOKUP(R11,[3]pc_data!$A$5:$C$10000,3,FALSE),IF(P11=8,VLOOKUP(R11,[2]equipment!$A$5:$D$10000,3,FALSE),IF(P11=111,VLOOKUP(R11,[2]equipment!$A$5:$D$10000,3,FALSE)&amp;" 조각",IF(P11=113,VLOOKUP(R11,[2]item_piece!$A$5:$C$10000,3,FALSE),"기타"))))))))))))</f>
        <v>기타</v>
      </c>
      <c r="T11" s="4"/>
      <c r="U11" s="4"/>
    </row>
    <row r="12" spans="1:21" x14ac:dyDescent="0.3">
      <c r="A12" s="4">
        <v>1001108</v>
      </c>
      <c r="B12" s="4">
        <v>10011</v>
      </c>
      <c r="C12" s="4">
        <v>1001108</v>
      </c>
      <c r="D12" s="10">
        <v>8</v>
      </c>
      <c r="E12" s="10" t="s">
        <v>215</v>
      </c>
      <c r="F12" s="34" t="s">
        <v>49</v>
      </c>
      <c r="G12" s="4">
        <v>10</v>
      </c>
      <c r="H12" s="4">
        <v>12</v>
      </c>
      <c r="I12" s="4">
        <v>1</v>
      </c>
      <c r="J12" s="4">
        <v>100</v>
      </c>
      <c r="K12" s="4">
        <v>10001008</v>
      </c>
      <c r="L12" s="4">
        <v>11001008</v>
      </c>
      <c r="M12" s="4">
        <v>12001008</v>
      </c>
      <c r="N12" s="4">
        <v>0</v>
      </c>
      <c r="O12" s="4">
        <v>0</v>
      </c>
      <c r="P12" s="4">
        <f>INDEX('!참조_ENUM'!$J$4:$J$50,MATCH(Q12,'!참조_ENUM'!$K$4:$K$50,0))</f>
        <v>0</v>
      </c>
      <c r="Q12" s="35" t="s">
        <v>72</v>
      </c>
      <c r="R12" s="4">
        <v>0</v>
      </c>
      <c r="S12" s="36" t="str">
        <f>IF(P12=1000,VLOOKUP(R12,[2]item!$A$5:$C$10000,3,FALSE),IF(P12=112,VLOOKUP(R12,[3]pc_data!$A$5:$C$10000,3,FALSE)&amp;" 조각",IF(P12=1,"골드",IF(P12=2,"보석",IF(P12=3,"스테미나",IF(P12=4,"호감도",IF(P12=5,"플레이어 경험치",IF(P12=6,"캐릭터 경험치",IF(P12=7,VLOOKUP(R12,[3]pc_data!$A$5:$C$10000,3,FALSE),IF(P12=8,VLOOKUP(R12,[2]equipment!$A$5:$D$10000,3,FALSE),IF(P12=111,VLOOKUP(R12,[2]equipment!$A$5:$D$10000,3,FALSE)&amp;" 조각",IF(P12=113,VLOOKUP(R12,[2]item_piece!$A$5:$C$10000,3,FALSE),"기타"))))))))))))</f>
        <v>기타</v>
      </c>
      <c r="T12" s="4"/>
      <c r="U12" s="4"/>
    </row>
    <row r="13" spans="1:21" x14ac:dyDescent="0.3">
      <c r="A13" s="4">
        <v>1001109</v>
      </c>
      <c r="B13" s="4">
        <v>10011</v>
      </c>
      <c r="C13" s="4">
        <v>1001109</v>
      </c>
      <c r="D13" s="10">
        <v>9</v>
      </c>
      <c r="E13" s="10" t="s">
        <v>216</v>
      </c>
      <c r="F13" s="34" t="s">
        <v>50</v>
      </c>
      <c r="G13" s="4">
        <v>10</v>
      </c>
      <c r="H13" s="4">
        <v>12</v>
      </c>
      <c r="I13" s="4">
        <v>1</v>
      </c>
      <c r="J13" s="4">
        <v>100</v>
      </c>
      <c r="K13" s="4">
        <v>10001009</v>
      </c>
      <c r="L13" s="4">
        <v>11001009</v>
      </c>
      <c r="M13" s="4">
        <v>12001009</v>
      </c>
      <c r="N13" s="4">
        <v>0</v>
      </c>
      <c r="O13" s="4">
        <v>0</v>
      </c>
      <c r="P13" s="4">
        <f>INDEX('!참조_ENUM'!$J$4:$J$50,MATCH(Q13,'!참조_ENUM'!$K$4:$K$50,0))</f>
        <v>0</v>
      </c>
      <c r="Q13" s="35" t="s">
        <v>72</v>
      </c>
      <c r="R13" s="4">
        <v>0</v>
      </c>
      <c r="S13" s="36" t="str">
        <f>IF(P13=1000,VLOOKUP(R13,[2]item!$A$5:$C$10000,3,FALSE),IF(P13=112,VLOOKUP(R13,[3]pc_data!$A$5:$C$10000,3,FALSE)&amp;" 조각",IF(P13=1,"골드",IF(P13=2,"보석",IF(P13=3,"스테미나",IF(P13=4,"호감도",IF(P13=5,"플레이어 경험치",IF(P13=6,"캐릭터 경험치",IF(P13=7,VLOOKUP(R13,[3]pc_data!$A$5:$C$10000,3,FALSE),IF(P13=8,VLOOKUP(R13,[2]equipment!$A$5:$D$10000,3,FALSE),IF(P13=111,VLOOKUP(R13,[2]equipment!$A$5:$D$10000,3,FALSE)&amp;" 조각",IF(P13=113,VLOOKUP(R13,[2]item_piece!$A$5:$C$10000,3,FALSE),"기타"))))))))))))</f>
        <v>기타</v>
      </c>
      <c r="T13" s="4"/>
      <c r="U13" s="4"/>
    </row>
    <row r="14" spans="1:21" x14ac:dyDescent="0.3">
      <c r="A14" s="4">
        <v>1001110</v>
      </c>
      <c r="B14" s="4">
        <v>10011</v>
      </c>
      <c r="C14" s="4">
        <v>1001110</v>
      </c>
      <c r="D14" s="10">
        <v>10</v>
      </c>
      <c r="E14" s="10" t="s">
        <v>217</v>
      </c>
      <c r="F14" s="34" t="s">
        <v>51</v>
      </c>
      <c r="G14" s="4">
        <v>10</v>
      </c>
      <c r="H14" s="4">
        <v>12</v>
      </c>
      <c r="I14" s="4">
        <v>1</v>
      </c>
      <c r="J14" s="4">
        <v>100</v>
      </c>
      <c r="K14" s="4">
        <v>10001010</v>
      </c>
      <c r="L14" s="4">
        <v>11001010</v>
      </c>
      <c r="M14" s="4">
        <v>12001010</v>
      </c>
      <c r="N14" s="4">
        <v>0</v>
      </c>
      <c r="O14" s="4">
        <v>0</v>
      </c>
      <c r="P14" s="4">
        <f>INDEX('!참조_ENUM'!$J$4:$J$50,MATCH(Q14,'!참조_ENUM'!$K$4:$K$50,0))</f>
        <v>0</v>
      </c>
      <c r="Q14" s="35" t="s">
        <v>72</v>
      </c>
      <c r="R14" s="4">
        <v>0</v>
      </c>
      <c r="S14" s="36" t="str">
        <f>IF(P14=1000,VLOOKUP(R14,[2]item!$A$5:$C$10000,3,FALSE),IF(P14=112,VLOOKUP(R14,[3]pc_data!$A$5:$C$10000,3,FALSE)&amp;" 조각",IF(P14=1,"골드",IF(P14=2,"보석",IF(P14=3,"스테미나",IF(P14=4,"호감도",IF(P14=5,"플레이어 경험치",IF(P14=6,"캐릭터 경험치",IF(P14=7,VLOOKUP(R14,[3]pc_data!$A$5:$C$10000,3,FALSE),IF(P14=8,VLOOKUP(R14,[2]equipment!$A$5:$D$10000,3,FALSE),IF(P14=111,VLOOKUP(R14,[2]equipment!$A$5:$D$10000,3,FALSE)&amp;" 조각",IF(P14=113,VLOOKUP(R14,[2]item_piece!$A$5:$C$10000,3,FALSE),"기타"))))))))))))</f>
        <v>기타</v>
      </c>
      <c r="T14" s="4"/>
      <c r="U14" s="4"/>
    </row>
    <row r="15" spans="1:21" x14ac:dyDescent="0.3">
      <c r="A15" s="4">
        <v>1001111</v>
      </c>
      <c r="B15" s="4">
        <v>10011</v>
      </c>
      <c r="C15" s="4">
        <v>1001111</v>
      </c>
      <c r="D15" s="10">
        <v>11</v>
      </c>
      <c r="E15" s="10" t="s">
        <v>218</v>
      </c>
      <c r="F15" s="34" t="s">
        <v>52</v>
      </c>
      <c r="G15" s="4">
        <v>10</v>
      </c>
      <c r="H15" s="4">
        <v>12</v>
      </c>
      <c r="I15" s="4">
        <v>2</v>
      </c>
      <c r="J15" s="4">
        <v>100</v>
      </c>
      <c r="K15" s="4">
        <v>10001011</v>
      </c>
      <c r="L15" s="4">
        <v>11001011</v>
      </c>
      <c r="M15" s="4">
        <v>12001011</v>
      </c>
      <c r="N15" s="4">
        <v>0</v>
      </c>
      <c r="O15" s="4">
        <v>0</v>
      </c>
      <c r="P15" s="4">
        <f>INDEX('!참조_ENUM'!$J$4:$J$50,MATCH(Q15,'!참조_ENUM'!$K$4:$K$50,0))</f>
        <v>0</v>
      </c>
      <c r="Q15" s="35" t="s">
        <v>72</v>
      </c>
      <c r="R15" s="4">
        <v>0</v>
      </c>
      <c r="S15" s="36" t="str">
        <f>IF(P15=1000,VLOOKUP(R15,[2]item!$A$5:$C$10000,3,FALSE),IF(P15=112,VLOOKUP(R15,[3]pc_data!$A$5:$C$10000,3,FALSE)&amp;" 조각",IF(P15=1,"골드",IF(P15=2,"보석",IF(P15=3,"스테미나",IF(P15=4,"호감도",IF(P15=5,"플레이어 경험치",IF(P15=6,"캐릭터 경험치",IF(P15=7,VLOOKUP(R15,[3]pc_data!$A$5:$C$10000,3,FALSE),IF(P15=8,VLOOKUP(R15,[2]equipment!$A$5:$D$10000,3,FALSE),IF(P15=111,VLOOKUP(R15,[2]equipment!$A$5:$D$10000,3,FALSE)&amp;" 조각",IF(P15=113,VLOOKUP(R15,[2]item_piece!$A$5:$C$10000,3,FALSE),"기타"))))))))))))</f>
        <v>기타</v>
      </c>
      <c r="T15" s="4"/>
      <c r="U15" s="4"/>
    </row>
    <row r="16" spans="1:21" x14ac:dyDescent="0.3">
      <c r="A16" s="4">
        <v>1001112</v>
      </c>
      <c r="B16" s="4">
        <v>10011</v>
      </c>
      <c r="C16" s="4">
        <v>1001112</v>
      </c>
      <c r="D16" s="10">
        <v>12</v>
      </c>
      <c r="E16" s="10" t="s">
        <v>219</v>
      </c>
      <c r="F16" s="34" t="s">
        <v>53</v>
      </c>
      <c r="G16" s="4">
        <v>10</v>
      </c>
      <c r="H16" s="4">
        <v>12</v>
      </c>
      <c r="I16" s="4">
        <v>1</v>
      </c>
      <c r="J16" s="4">
        <v>200</v>
      </c>
      <c r="K16" s="4">
        <v>10001012</v>
      </c>
      <c r="L16" s="4">
        <v>11001012</v>
      </c>
      <c r="M16" s="4">
        <v>12001012</v>
      </c>
      <c r="N16" s="4">
        <v>0</v>
      </c>
      <c r="O16" s="4">
        <v>0</v>
      </c>
      <c r="P16" s="4">
        <f>INDEX('!참조_ENUM'!$J$4:$J$50,MATCH(Q16,'!참조_ENUM'!$K$4:$K$50,0))</f>
        <v>0</v>
      </c>
      <c r="Q16" s="35" t="s">
        <v>72</v>
      </c>
      <c r="R16" s="4">
        <v>0</v>
      </c>
      <c r="S16" s="36" t="str">
        <f>IF(P16=1000,VLOOKUP(R16,[2]item!$A$5:$C$10000,3,FALSE),IF(P16=112,VLOOKUP(R16,[3]pc_data!$A$5:$C$10000,3,FALSE)&amp;" 조각",IF(P16=1,"골드",IF(P16=2,"보석",IF(P16=3,"스테미나",IF(P16=4,"호감도",IF(P16=5,"플레이어 경험치",IF(P16=6,"캐릭터 경험치",IF(P16=7,VLOOKUP(R16,[3]pc_data!$A$5:$C$10000,3,FALSE),IF(P16=8,VLOOKUP(R16,[2]equipment!$A$5:$D$10000,3,FALSE),IF(P16=111,VLOOKUP(R16,[2]equipment!$A$5:$D$10000,3,FALSE)&amp;" 조각",IF(P16=113,VLOOKUP(R16,[2]item_piece!$A$5:$C$10000,3,FALSE),"기타"))))))))))))</f>
        <v>기타</v>
      </c>
      <c r="T16" s="4"/>
      <c r="U16" s="4"/>
    </row>
    <row r="17" spans="1:21" x14ac:dyDescent="0.3">
      <c r="A17" s="4">
        <v>1001113</v>
      </c>
      <c r="B17" s="4">
        <v>10011</v>
      </c>
      <c r="C17" s="4">
        <v>1001113</v>
      </c>
      <c r="D17" s="10">
        <v>13</v>
      </c>
      <c r="E17" s="10" t="s">
        <v>220</v>
      </c>
      <c r="F17" s="34" t="s">
        <v>54</v>
      </c>
      <c r="G17" s="4">
        <v>10</v>
      </c>
      <c r="H17" s="4">
        <v>12</v>
      </c>
      <c r="I17" s="4">
        <v>1</v>
      </c>
      <c r="J17" s="4">
        <v>200</v>
      </c>
      <c r="K17" s="4">
        <v>10001013</v>
      </c>
      <c r="L17" s="4">
        <v>11001013</v>
      </c>
      <c r="M17" s="4">
        <v>12001013</v>
      </c>
      <c r="N17" s="4">
        <v>0</v>
      </c>
      <c r="O17" s="4">
        <v>0</v>
      </c>
      <c r="P17" s="4">
        <f>INDEX('!참조_ENUM'!$J$4:$J$50,MATCH(Q17,'!참조_ENUM'!$K$4:$K$50,0))</f>
        <v>0</v>
      </c>
      <c r="Q17" s="35" t="s">
        <v>72</v>
      </c>
      <c r="R17" s="4">
        <v>0</v>
      </c>
      <c r="S17" s="36" t="str">
        <f>IF(P17=1000,VLOOKUP(R17,[2]item!$A$5:$C$10000,3,FALSE),IF(P17=112,VLOOKUP(R17,[3]pc_data!$A$5:$C$10000,3,FALSE)&amp;" 조각",IF(P17=1,"골드",IF(P17=2,"보석",IF(P17=3,"스테미나",IF(P17=4,"호감도",IF(P17=5,"플레이어 경험치",IF(P17=6,"캐릭터 경험치",IF(P17=7,VLOOKUP(R17,[3]pc_data!$A$5:$C$10000,3,FALSE),IF(P17=8,VLOOKUP(R17,[2]equipment!$A$5:$D$10000,3,FALSE),IF(P17=111,VLOOKUP(R17,[2]equipment!$A$5:$D$10000,3,FALSE)&amp;" 조각",IF(P17=113,VLOOKUP(R17,[2]item_piece!$A$5:$C$10000,3,FALSE),"기타"))))))))))))</f>
        <v>기타</v>
      </c>
      <c r="T17" s="4"/>
      <c r="U17" s="4"/>
    </row>
    <row r="18" spans="1:21" x14ac:dyDescent="0.3">
      <c r="A18" s="4">
        <v>1001114</v>
      </c>
      <c r="B18" s="4">
        <v>10011</v>
      </c>
      <c r="C18" s="4">
        <v>1001114</v>
      </c>
      <c r="D18" s="10">
        <v>14</v>
      </c>
      <c r="E18" s="10" t="s">
        <v>221</v>
      </c>
      <c r="F18" s="34" t="s">
        <v>55</v>
      </c>
      <c r="G18" s="4">
        <v>10</v>
      </c>
      <c r="H18" s="4">
        <v>12</v>
      </c>
      <c r="I18" s="4">
        <v>1</v>
      </c>
      <c r="J18" s="4">
        <v>200</v>
      </c>
      <c r="K18" s="4">
        <v>10001014</v>
      </c>
      <c r="L18" s="4">
        <v>11001014</v>
      </c>
      <c r="M18" s="4">
        <v>12001014</v>
      </c>
      <c r="N18" s="4">
        <v>0</v>
      </c>
      <c r="O18" s="4">
        <v>0</v>
      </c>
      <c r="P18" s="4">
        <f>INDEX('!참조_ENUM'!$J$4:$J$50,MATCH(Q18,'!참조_ENUM'!$K$4:$K$50,0))</f>
        <v>0</v>
      </c>
      <c r="Q18" s="35" t="s">
        <v>72</v>
      </c>
      <c r="R18" s="4">
        <v>0</v>
      </c>
      <c r="S18" s="36" t="str">
        <f>IF(P18=1000,VLOOKUP(R18,[2]item!$A$5:$C$10000,3,FALSE),IF(P18=112,VLOOKUP(R18,[3]pc_data!$A$5:$C$10000,3,FALSE)&amp;" 조각",IF(P18=1,"골드",IF(P18=2,"보석",IF(P18=3,"스테미나",IF(P18=4,"호감도",IF(P18=5,"플레이어 경험치",IF(P18=6,"캐릭터 경험치",IF(P18=7,VLOOKUP(R18,[3]pc_data!$A$5:$C$10000,3,FALSE),IF(P18=8,VLOOKUP(R18,[2]equipment!$A$5:$D$10000,3,FALSE),IF(P18=111,VLOOKUP(R18,[2]equipment!$A$5:$D$10000,3,FALSE)&amp;" 조각",IF(P18=113,VLOOKUP(R18,[2]item_piece!$A$5:$C$10000,3,FALSE),"기타"))))))))))))</f>
        <v>기타</v>
      </c>
      <c r="T18" s="4"/>
      <c r="U18" s="4"/>
    </row>
    <row r="19" spans="1:21" x14ac:dyDescent="0.3">
      <c r="A19" s="4">
        <v>1001115</v>
      </c>
      <c r="B19" s="4">
        <v>10011</v>
      </c>
      <c r="C19" s="4">
        <v>1001115</v>
      </c>
      <c r="D19" s="10">
        <v>15</v>
      </c>
      <c r="E19" s="10" t="s">
        <v>222</v>
      </c>
      <c r="F19" s="34" t="s">
        <v>56</v>
      </c>
      <c r="G19" s="4">
        <v>10</v>
      </c>
      <c r="H19" s="4">
        <v>12</v>
      </c>
      <c r="I19" s="4">
        <v>2</v>
      </c>
      <c r="J19" s="4">
        <v>200</v>
      </c>
      <c r="K19" s="4">
        <v>10001015</v>
      </c>
      <c r="L19" s="4">
        <v>11001015</v>
      </c>
      <c r="M19" s="4">
        <v>12001015</v>
      </c>
      <c r="N19" s="4">
        <v>0</v>
      </c>
      <c r="O19" s="4">
        <v>0</v>
      </c>
      <c r="P19" s="4">
        <f>INDEX('!참조_ENUM'!$J$4:$J$50,MATCH(Q19,'!참조_ENUM'!$K$4:$K$50,0))</f>
        <v>0</v>
      </c>
      <c r="Q19" s="35" t="s">
        <v>72</v>
      </c>
      <c r="R19" s="4">
        <v>0</v>
      </c>
      <c r="S19" s="36" t="str">
        <f>IF(P19=1000,VLOOKUP(R19,[2]item!$A$5:$C$10000,3,FALSE),IF(P19=112,VLOOKUP(R19,[3]pc_data!$A$5:$C$10000,3,FALSE)&amp;" 조각",IF(P19=1,"골드",IF(P19=2,"보석",IF(P19=3,"스테미나",IF(P19=4,"호감도",IF(P19=5,"플레이어 경험치",IF(P19=6,"캐릭터 경험치",IF(P19=7,VLOOKUP(R19,[3]pc_data!$A$5:$C$10000,3,FALSE),IF(P19=8,VLOOKUP(R19,[2]equipment!$A$5:$D$10000,3,FALSE),IF(P19=111,VLOOKUP(R19,[2]equipment!$A$5:$D$10000,3,FALSE)&amp;" 조각",IF(P19=113,VLOOKUP(R19,[2]item_piece!$A$5:$C$10000,3,FALSE),"기타"))))))))))))</f>
        <v>기타</v>
      </c>
      <c r="T19" s="4"/>
      <c r="U19" s="4"/>
    </row>
    <row r="20" spans="1:21" x14ac:dyDescent="0.3">
      <c r="A20" s="23">
        <v>1001201</v>
      </c>
      <c r="B20" s="23">
        <v>10012</v>
      </c>
      <c r="C20" s="23">
        <v>1001201</v>
      </c>
      <c r="D20" s="24">
        <v>1</v>
      </c>
      <c r="E20" s="23" t="s">
        <v>309</v>
      </c>
      <c r="F20" s="35" t="s">
        <v>42</v>
      </c>
      <c r="G20" s="23">
        <v>10</v>
      </c>
      <c r="H20" s="23">
        <v>12</v>
      </c>
      <c r="I20" s="23">
        <v>1</v>
      </c>
      <c r="J20" s="23">
        <v>100</v>
      </c>
      <c r="K20" s="23">
        <v>10001001</v>
      </c>
      <c r="L20" s="23">
        <v>11001001</v>
      </c>
      <c r="M20" s="23">
        <v>12001001</v>
      </c>
      <c r="N20" s="23">
        <v>1</v>
      </c>
      <c r="O20" s="23">
        <v>3</v>
      </c>
      <c r="P20" s="23">
        <f>INDEX('!참조_ENUM'!$J$4:$J$50,MATCH(Q20,'!참조_ENUM'!$K$4:$K$50,0))</f>
        <v>112</v>
      </c>
      <c r="Q20" s="35" t="s">
        <v>235</v>
      </c>
      <c r="R20" s="23">
        <v>100001</v>
      </c>
      <c r="S20" s="36" t="str">
        <f>IF(P20=1000,VLOOKUP(R20,[2]item!$A$5:$C$10000,3,FALSE),IF(P20=112,VLOOKUP(R20,[3]pc_data!$A$5:$C$10000,3,FALSE)&amp;" 조각",IF(P20=1,"골드",IF(P20=2,"보석",IF(P20=3,"스테미나",IF(P20=4,"호감도",IF(P20=5,"플레이어 경험치",IF(P20=6,"캐릭터 경험치",IF(P20=7,VLOOKUP(R20,[3]pc_data!$A$5:$C$10000,3,FALSE),IF(P20=8,VLOOKUP(R20,[2]equipment!$A$5:$D$10000,3,FALSE),IF(P20=111,VLOOKUP(R20,[2]equipment!$A$5:$D$10000,3,FALSE)&amp;" 조각",IF(P20=113,VLOOKUP(R20,[2]item_piece!$A$5:$C$10000,3,FALSE),"기타"))))))))))))</f>
        <v>루시아 조각</v>
      </c>
      <c r="T20" s="23"/>
      <c r="U20" s="23"/>
    </row>
    <row r="21" spans="1:21" x14ac:dyDescent="0.3">
      <c r="A21" s="23">
        <v>1001202</v>
      </c>
      <c r="B21" s="23">
        <v>10012</v>
      </c>
      <c r="C21" s="23">
        <v>1001202</v>
      </c>
      <c r="D21" s="24">
        <v>2</v>
      </c>
      <c r="E21" s="23" t="s">
        <v>310</v>
      </c>
      <c r="F21" s="35" t="s">
        <v>43</v>
      </c>
      <c r="G21" s="23">
        <v>10</v>
      </c>
      <c r="H21" s="23">
        <v>12</v>
      </c>
      <c r="I21" s="23">
        <v>1</v>
      </c>
      <c r="J21" s="23">
        <v>100</v>
      </c>
      <c r="K21" s="23">
        <v>10001001</v>
      </c>
      <c r="L21" s="23">
        <v>11001001</v>
      </c>
      <c r="M21" s="23">
        <v>12001002</v>
      </c>
      <c r="N21" s="23">
        <v>1</v>
      </c>
      <c r="O21" s="23">
        <v>3</v>
      </c>
      <c r="P21" s="23">
        <f>INDEX('!참조_ENUM'!$J$4:$J$50,MATCH(Q21,'!참조_ENUM'!$K$4:$K$50,0))</f>
        <v>112</v>
      </c>
      <c r="Q21" s="35" t="s">
        <v>235</v>
      </c>
      <c r="R21" s="23">
        <v>100002</v>
      </c>
      <c r="S21" s="36" t="str">
        <f>IF(P21=1000,VLOOKUP(R21,[2]item!$A$5:$C$10000,3,FALSE),IF(P21=112,VLOOKUP(R21,[3]pc_data!$A$5:$C$10000,3,FALSE)&amp;" 조각",IF(P21=1,"골드",IF(P21=2,"보석",IF(P21=3,"스테미나",IF(P21=4,"호감도",IF(P21=5,"플레이어 경험치",IF(P21=6,"캐릭터 경험치",IF(P21=7,VLOOKUP(R21,[3]pc_data!$A$5:$C$10000,3,FALSE),IF(P21=8,VLOOKUP(R21,[2]equipment!$A$5:$D$10000,3,FALSE),IF(P21=111,VLOOKUP(R21,[2]equipment!$A$5:$D$10000,3,FALSE)&amp;" 조각",IF(P21=113,VLOOKUP(R21,[2]item_piece!$A$5:$C$10000,3,FALSE),"기타"))))))))))))</f>
        <v>라일라 조각</v>
      </c>
      <c r="T21" s="23"/>
      <c r="U21" s="23"/>
    </row>
    <row r="22" spans="1:21" x14ac:dyDescent="0.3">
      <c r="A22" s="23">
        <v>1001203</v>
      </c>
      <c r="B22" s="23">
        <v>10012</v>
      </c>
      <c r="C22" s="23">
        <v>1001203</v>
      </c>
      <c r="D22" s="24">
        <v>3</v>
      </c>
      <c r="E22" s="23" t="s">
        <v>311</v>
      </c>
      <c r="F22" s="35" t="s">
        <v>44</v>
      </c>
      <c r="G22" s="23">
        <v>10</v>
      </c>
      <c r="H22" s="23">
        <v>12</v>
      </c>
      <c r="I22" s="23">
        <v>1</v>
      </c>
      <c r="J22" s="23">
        <v>100</v>
      </c>
      <c r="K22" s="23">
        <v>10001001</v>
      </c>
      <c r="L22" s="23">
        <v>11001001</v>
      </c>
      <c r="M22" s="23">
        <v>12001003</v>
      </c>
      <c r="N22" s="23">
        <v>1</v>
      </c>
      <c r="O22" s="23">
        <v>3</v>
      </c>
      <c r="P22" s="23">
        <f>INDEX('!참조_ENUM'!$J$4:$J$50,MATCH(Q22,'!참조_ENUM'!$K$4:$K$50,0))</f>
        <v>112</v>
      </c>
      <c r="Q22" s="35" t="s">
        <v>235</v>
      </c>
      <c r="R22" s="23">
        <v>100003</v>
      </c>
      <c r="S22" s="36" t="str">
        <f>IF(P22=1000,VLOOKUP(R22,[2]item!$A$5:$C$10000,3,FALSE),IF(P22=112,VLOOKUP(R22,[3]pc_data!$A$5:$C$10000,3,FALSE)&amp;" 조각",IF(P22=1,"골드",IF(P22=2,"보석",IF(P22=3,"스테미나",IF(P22=4,"호감도",IF(P22=5,"플레이어 경험치",IF(P22=6,"캐릭터 경험치",IF(P22=7,VLOOKUP(R22,[3]pc_data!$A$5:$C$10000,3,FALSE),IF(P22=8,VLOOKUP(R22,[2]equipment!$A$5:$D$10000,3,FALSE),IF(P22=111,VLOOKUP(R22,[2]equipment!$A$5:$D$10000,3,FALSE)&amp;" 조각",IF(P22=113,VLOOKUP(R22,[2]item_piece!$A$5:$C$10000,3,FALSE),"기타"))))))))))))</f>
        <v>바이올렛 조각</v>
      </c>
      <c r="T22" s="23"/>
      <c r="U22" s="23"/>
    </row>
    <row r="23" spans="1:21" x14ac:dyDescent="0.3">
      <c r="A23" s="23">
        <v>1001204</v>
      </c>
      <c r="B23" s="23">
        <v>10012</v>
      </c>
      <c r="C23" s="23">
        <v>1001204</v>
      </c>
      <c r="D23" s="24">
        <v>4</v>
      </c>
      <c r="E23" s="23" t="s">
        <v>312</v>
      </c>
      <c r="F23" s="35" t="s">
        <v>45</v>
      </c>
      <c r="G23" s="23">
        <v>10</v>
      </c>
      <c r="H23" s="23">
        <v>12</v>
      </c>
      <c r="I23" s="23">
        <v>1</v>
      </c>
      <c r="J23" s="23">
        <v>100</v>
      </c>
      <c r="K23" s="23">
        <v>10001001</v>
      </c>
      <c r="L23" s="23">
        <v>11001001</v>
      </c>
      <c r="M23" s="23">
        <v>12001004</v>
      </c>
      <c r="N23" s="23">
        <v>1</v>
      </c>
      <c r="O23" s="23">
        <v>3</v>
      </c>
      <c r="P23" s="23">
        <f>INDEX('!참조_ENUM'!$J$4:$J$50,MATCH(Q23,'!참조_ENUM'!$K$4:$K$50,0))</f>
        <v>112</v>
      </c>
      <c r="Q23" s="35" t="s">
        <v>235</v>
      </c>
      <c r="R23" s="23">
        <v>100004</v>
      </c>
      <c r="S23" s="36" t="str">
        <f>IF(P23=1000,VLOOKUP(R23,[2]item!$A$5:$C$10000,3,FALSE),IF(P23=112,VLOOKUP(R23,[3]pc_data!$A$5:$C$10000,3,FALSE)&amp;" 조각",IF(P23=1,"골드",IF(P23=2,"보석",IF(P23=3,"스테미나",IF(P23=4,"호감도",IF(P23=5,"플레이어 경험치",IF(P23=6,"캐릭터 경험치",IF(P23=7,VLOOKUP(R23,[3]pc_data!$A$5:$C$10000,3,FALSE),IF(P23=8,VLOOKUP(R23,[2]equipment!$A$5:$D$10000,3,FALSE),IF(P23=111,VLOOKUP(R23,[2]equipment!$A$5:$D$10000,3,FALSE)&amp;" 조각",IF(P23=113,VLOOKUP(R23,[2]item_piece!$A$5:$C$10000,3,FALSE),"기타"))))))))))))</f>
        <v>데이지 조각</v>
      </c>
      <c r="T23" s="23"/>
      <c r="U23" s="23"/>
    </row>
    <row r="24" spans="1:21" x14ac:dyDescent="0.3">
      <c r="A24" s="23">
        <v>1001205</v>
      </c>
      <c r="B24" s="23">
        <v>10012</v>
      </c>
      <c r="C24" s="23">
        <v>1001205</v>
      </c>
      <c r="D24" s="24">
        <v>5</v>
      </c>
      <c r="E24" s="23" t="s">
        <v>313</v>
      </c>
      <c r="F24" s="35" t="s">
        <v>46</v>
      </c>
      <c r="G24" s="23">
        <v>10</v>
      </c>
      <c r="H24" s="23">
        <v>12</v>
      </c>
      <c r="I24" s="23">
        <v>1</v>
      </c>
      <c r="J24" s="23">
        <v>100</v>
      </c>
      <c r="K24" s="23">
        <v>10001001</v>
      </c>
      <c r="L24" s="23">
        <v>11001001</v>
      </c>
      <c r="M24" s="23">
        <v>12001005</v>
      </c>
      <c r="N24" s="23">
        <v>1</v>
      </c>
      <c r="O24" s="23">
        <v>3</v>
      </c>
      <c r="P24" s="23">
        <f>INDEX('!참조_ENUM'!$J$4:$J$50,MATCH(Q24,'!참조_ENUM'!$K$4:$K$50,0))</f>
        <v>112</v>
      </c>
      <c r="Q24" s="35" t="s">
        <v>235</v>
      </c>
      <c r="R24" s="23">
        <v>100005</v>
      </c>
      <c r="S24" s="36" t="str">
        <f>IF(P24=1000,VLOOKUP(R24,[2]item!$A$5:$C$10000,3,FALSE),IF(P24=112,VLOOKUP(R24,[3]pc_data!$A$5:$C$10000,3,FALSE)&amp;" 조각",IF(P24=1,"골드",IF(P24=2,"보석",IF(P24=3,"스테미나",IF(P24=4,"호감도",IF(P24=5,"플레이어 경험치",IF(P24=6,"캐릭터 경험치",IF(P24=7,VLOOKUP(R24,[3]pc_data!$A$5:$C$10000,3,FALSE),IF(P24=8,VLOOKUP(R24,[2]equipment!$A$5:$D$10000,3,FALSE),IF(P24=111,VLOOKUP(R24,[2]equipment!$A$5:$D$10000,3,FALSE)&amp;" 조각",IF(P24=113,VLOOKUP(R24,[2]item_piece!$A$5:$C$10000,3,FALSE),"기타"))))))))))))</f>
        <v>클레어 조각</v>
      </c>
      <c r="T24" s="23"/>
      <c r="U24" s="23"/>
    </row>
    <row r="25" spans="1:21" x14ac:dyDescent="0.3">
      <c r="A25" s="23">
        <v>1001206</v>
      </c>
      <c r="B25" s="23">
        <v>10012</v>
      </c>
      <c r="C25" s="23">
        <v>1001206</v>
      </c>
      <c r="D25" s="24">
        <v>6</v>
      </c>
      <c r="E25" s="23" t="s">
        <v>314</v>
      </c>
      <c r="F25" s="35" t="s">
        <v>47</v>
      </c>
      <c r="G25" s="23">
        <v>10</v>
      </c>
      <c r="H25" s="23">
        <v>12</v>
      </c>
      <c r="I25" s="23">
        <v>1</v>
      </c>
      <c r="J25" s="23">
        <v>100</v>
      </c>
      <c r="K25" s="23">
        <v>10001001</v>
      </c>
      <c r="L25" s="23">
        <v>11001001</v>
      </c>
      <c r="M25" s="23">
        <v>12001006</v>
      </c>
      <c r="N25" s="23">
        <v>1</v>
      </c>
      <c r="O25" s="23">
        <v>3</v>
      </c>
      <c r="P25" s="23">
        <f>INDEX('!참조_ENUM'!$J$4:$J$50,MATCH(Q25,'!참조_ENUM'!$K$4:$K$50,0))</f>
        <v>112</v>
      </c>
      <c r="Q25" s="35" t="s">
        <v>235</v>
      </c>
      <c r="R25" s="23">
        <v>100006</v>
      </c>
      <c r="S25" s="36" t="str">
        <f>IF(P25=1000,VLOOKUP(R25,[2]item!$A$5:$C$10000,3,FALSE),IF(P25=112,VLOOKUP(R25,[3]pc_data!$A$5:$C$10000,3,FALSE)&amp;" 조각",IF(P25=1,"골드",IF(P25=2,"보석",IF(P25=3,"스테미나",IF(P25=4,"호감도",IF(P25=5,"플레이어 경험치",IF(P25=6,"캐릭터 경험치",IF(P25=7,VLOOKUP(R25,[3]pc_data!$A$5:$C$10000,3,FALSE),IF(P25=8,VLOOKUP(R25,[2]equipment!$A$5:$D$10000,3,FALSE),IF(P25=111,VLOOKUP(R25,[2]equipment!$A$5:$D$10000,3,FALSE)&amp;" 조각",IF(P25=113,VLOOKUP(R25,[2]item_piece!$A$5:$C$10000,3,FALSE),"기타"))))))))))))</f>
        <v>에일린 조각</v>
      </c>
      <c r="T25" s="23"/>
      <c r="U25" s="23"/>
    </row>
    <row r="26" spans="1:21" x14ac:dyDescent="0.3">
      <c r="A26" s="23">
        <v>1001207</v>
      </c>
      <c r="B26" s="23">
        <v>10012</v>
      </c>
      <c r="C26" s="23">
        <v>1001207</v>
      </c>
      <c r="D26" s="24">
        <v>7</v>
      </c>
      <c r="E26" s="23" t="s">
        <v>315</v>
      </c>
      <c r="F26" s="35" t="s">
        <v>48</v>
      </c>
      <c r="G26" s="23">
        <v>10</v>
      </c>
      <c r="H26" s="23">
        <v>12</v>
      </c>
      <c r="I26" s="23">
        <v>1</v>
      </c>
      <c r="J26" s="23">
        <v>100</v>
      </c>
      <c r="K26" s="23">
        <v>10001001</v>
      </c>
      <c r="L26" s="23">
        <v>11001001</v>
      </c>
      <c r="M26" s="23">
        <v>12001007</v>
      </c>
      <c r="N26" s="23">
        <v>1</v>
      </c>
      <c r="O26" s="23">
        <v>3</v>
      </c>
      <c r="P26" s="23">
        <f>INDEX('!참조_ENUM'!$J$4:$J$50,MATCH(Q26,'!참조_ENUM'!$K$4:$K$50,0))</f>
        <v>112</v>
      </c>
      <c r="Q26" s="35" t="s">
        <v>235</v>
      </c>
      <c r="R26" s="23">
        <v>100007</v>
      </c>
      <c r="S26" s="36" t="str">
        <f>IF(P26=1000,VLOOKUP(R26,[2]item!$A$5:$C$10000,3,FALSE),IF(P26=112,VLOOKUP(R26,[3]pc_data!$A$5:$C$10000,3,FALSE)&amp;" 조각",IF(P26=1,"골드",IF(P26=2,"보석",IF(P26=3,"스테미나",IF(P26=4,"호감도",IF(P26=5,"플레이어 경험치",IF(P26=6,"캐릭터 경험치",IF(P26=7,VLOOKUP(R26,[3]pc_data!$A$5:$C$10000,3,FALSE),IF(P26=8,VLOOKUP(R26,[2]equipment!$A$5:$D$10000,3,FALSE),IF(P26=111,VLOOKUP(R26,[2]equipment!$A$5:$D$10000,3,FALSE)&amp;" 조각",IF(P26=113,VLOOKUP(R26,[2]item_piece!$A$5:$C$10000,3,FALSE),"기타"))))))))))))</f>
        <v>마네 조각</v>
      </c>
      <c r="T26" s="23"/>
      <c r="U26" s="23"/>
    </row>
    <row r="27" spans="1:21" x14ac:dyDescent="0.3">
      <c r="A27" s="23">
        <v>1001208</v>
      </c>
      <c r="B27" s="23">
        <v>10012</v>
      </c>
      <c r="C27" s="23">
        <v>1001208</v>
      </c>
      <c r="D27" s="24">
        <v>8</v>
      </c>
      <c r="E27" s="23" t="s">
        <v>316</v>
      </c>
      <c r="F27" s="35" t="s">
        <v>49</v>
      </c>
      <c r="G27" s="23">
        <v>10</v>
      </c>
      <c r="H27" s="23">
        <v>12</v>
      </c>
      <c r="I27" s="23">
        <v>1</v>
      </c>
      <c r="J27" s="23">
        <v>100</v>
      </c>
      <c r="K27" s="23">
        <v>10001001</v>
      </c>
      <c r="L27" s="23">
        <v>11001001</v>
      </c>
      <c r="M27" s="23">
        <v>12001008</v>
      </c>
      <c r="N27" s="23">
        <v>1</v>
      </c>
      <c r="O27" s="23">
        <v>3</v>
      </c>
      <c r="P27" s="23">
        <f>INDEX('!참조_ENUM'!$J$4:$J$50,MATCH(Q27,'!참조_ENUM'!$K$4:$K$50,0))</f>
        <v>112</v>
      </c>
      <c r="Q27" s="35" t="s">
        <v>235</v>
      </c>
      <c r="R27" s="23">
        <v>100008</v>
      </c>
      <c r="S27" s="36" t="str">
        <f>IF(P27=1000,VLOOKUP(R27,[2]item!$A$5:$C$10000,3,FALSE),IF(P27=112,VLOOKUP(R27,[3]pc_data!$A$5:$C$10000,3,FALSE)&amp;" 조각",IF(P27=1,"골드",IF(P27=2,"보석",IF(P27=3,"스테미나",IF(P27=4,"호감도",IF(P27=5,"플레이어 경험치",IF(P27=6,"캐릭터 경험치",IF(P27=7,VLOOKUP(R27,[3]pc_data!$A$5:$C$10000,3,FALSE),IF(P27=8,VLOOKUP(R27,[2]equipment!$A$5:$D$10000,3,FALSE),IF(P27=111,VLOOKUP(R27,[2]equipment!$A$5:$D$10000,3,FALSE)&amp;" 조각",IF(P27=113,VLOOKUP(R27,[2]item_piece!$A$5:$C$10000,3,FALSE),"기타"))))))))))))</f>
        <v>츠키 조각</v>
      </c>
      <c r="T27" s="23"/>
      <c r="U27" s="23"/>
    </row>
    <row r="28" spans="1:21" x14ac:dyDescent="0.3">
      <c r="A28" s="23">
        <v>1001209</v>
      </c>
      <c r="B28" s="23">
        <v>10012</v>
      </c>
      <c r="C28" s="23">
        <v>1001209</v>
      </c>
      <c r="D28" s="24">
        <v>9</v>
      </c>
      <c r="E28" s="23" t="s">
        <v>317</v>
      </c>
      <c r="F28" s="35" t="s">
        <v>50</v>
      </c>
      <c r="G28" s="23">
        <v>10</v>
      </c>
      <c r="H28" s="23">
        <v>12</v>
      </c>
      <c r="I28" s="23">
        <v>1</v>
      </c>
      <c r="J28" s="23">
        <v>100</v>
      </c>
      <c r="K28" s="23">
        <v>10001001</v>
      </c>
      <c r="L28" s="23">
        <v>11001001</v>
      </c>
      <c r="M28" s="23">
        <v>12001009</v>
      </c>
      <c r="N28" s="23">
        <v>1</v>
      </c>
      <c r="O28" s="23">
        <v>3</v>
      </c>
      <c r="P28" s="23">
        <f>INDEX('!참조_ENUM'!$J$4:$J$50,MATCH(Q28,'!참조_ENUM'!$K$4:$K$50,0))</f>
        <v>112</v>
      </c>
      <c r="Q28" s="35" t="s">
        <v>235</v>
      </c>
      <c r="R28" s="23">
        <v>100001</v>
      </c>
      <c r="S28" s="36" t="str">
        <f>IF(P28=1000,VLOOKUP(R28,[2]item!$A$5:$C$10000,3,FALSE),IF(P28=112,VLOOKUP(R28,[3]pc_data!$A$5:$C$10000,3,FALSE)&amp;" 조각",IF(P28=1,"골드",IF(P28=2,"보석",IF(P28=3,"스테미나",IF(P28=4,"호감도",IF(P28=5,"플레이어 경험치",IF(P28=6,"캐릭터 경험치",IF(P28=7,VLOOKUP(R28,[3]pc_data!$A$5:$C$10000,3,FALSE),IF(P28=8,VLOOKUP(R28,[2]equipment!$A$5:$D$10000,3,FALSE),IF(P28=111,VLOOKUP(R28,[2]equipment!$A$5:$D$10000,3,FALSE)&amp;" 조각",IF(P28=113,VLOOKUP(R28,[2]item_piece!$A$5:$C$10000,3,FALSE),"기타"))))))))))))</f>
        <v>루시아 조각</v>
      </c>
      <c r="T28" s="23"/>
      <c r="U28" s="23"/>
    </row>
    <row r="29" spans="1:21" x14ac:dyDescent="0.3">
      <c r="A29" s="23">
        <v>1001210</v>
      </c>
      <c r="B29" s="23">
        <v>10012</v>
      </c>
      <c r="C29" s="23">
        <v>1001210</v>
      </c>
      <c r="D29" s="24">
        <v>10</v>
      </c>
      <c r="E29" s="23" t="s">
        <v>318</v>
      </c>
      <c r="F29" s="35" t="s">
        <v>51</v>
      </c>
      <c r="G29" s="23">
        <v>10</v>
      </c>
      <c r="H29" s="23">
        <v>12</v>
      </c>
      <c r="I29" s="23">
        <v>1</v>
      </c>
      <c r="J29" s="23">
        <v>100</v>
      </c>
      <c r="K29" s="23">
        <v>10001001</v>
      </c>
      <c r="L29" s="23">
        <v>11001001</v>
      </c>
      <c r="M29" s="23">
        <v>12001010</v>
      </c>
      <c r="N29" s="23">
        <v>1</v>
      </c>
      <c r="O29" s="23">
        <v>3</v>
      </c>
      <c r="P29" s="23">
        <f>INDEX('!참조_ENUM'!$J$4:$J$50,MATCH(Q29,'!참조_ENUM'!$K$4:$K$50,0))</f>
        <v>112</v>
      </c>
      <c r="Q29" s="35" t="s">
        <v>235</v>
      </c>
      <c r="R29" s="23">
        <v>100002</v>
      </c>
      <c r="S29" s="36" t="str">
        <f>IF(P29=1000,VLOOKUP(R29,[2]item!$A$5:$C$10000,3,FALSE),IF(P29=112,VLOOKUP(R29,[3]pc_data!$A$5:$C$10000,3,FALSE)&amp;" 조각",IF(P29=1,"골드",IF(P29=2,"보석",IF(P29=3,"스테미나",IF(P29=4,"호감도",IF(P29=5,"플레이어 경험치",IF(P29=6,"캐릭터 경험치",IF(P29=7,VLOOKUP(R29,[3]pc_data!$A$5:$C$10000,3,FALSE),IF(P29=8,VLOOKUP(R29,[2]equipment!$A$5:$D$10000,3,FALSE),IF(P29=111,VLOOKUP(R29,[2]equipment!$A$5:$D$10000,3,FALSE)&amp;" 조각",IF(P29=113,VLOOKUP(R29,[2]item_piece!$A$5:$C$10000,3,FALSE),"기타"))))))))))))</f>
        <v>라일라 조각</v>
      </c>
      <c r="T29" s="23"/>
      <c r="U29" s="23"/>
    </row>
    <row r="30" spans="1:21" x14ac:dyDescent="0.3">
      <c r="A30" s="4">
        <v>1002101</v>
      </c>
      <c r="B30" s="4">
        <v>10021</v>
      </c>
      <c r="C30" s="4">
        <v>1002101</v>
      </c>
      <c r="D30" s="10">
        <v>1</v>
      </c>
      <c r="E30" s="10" t="s">
        <v>208</v>
      </c>
      <c r="F30" s="34" t="s">
        <v>42</v>
      </c>
      <c r="G30" s="4">
        <v>10</v>
      </c>
      <c r="H30" s="4">
        <v>12</v>
      </c>
      <c r="I30" s="4">
        <v>1</v>
      </c>
      <c r="J30" s="4">
        <v>100</v>
      </c>
      <c r="K30" s="4">
        <v>10001001</v>
      </c>
      <c r="L30" s="4">
        <v>11001001</v>
      </c>
      <c r="M30" s="4">
        <v>12001001</v>
      </c>
      <c r="N30" s="4">
        <v>0</v>
      </c>
      <c r="O30" s="4">
        <v>0</v>
      </c>
      <c r="P30" s="4">
        <f>INDEX('!참조_ENUM'!$J$4:$J$50,MATCH(Q30,'!참조_ENUM'!$K$4:$K$50,0))</f>
        <v>0</v>
      </c>
      <c r="Q30" s="35" t="s">
        <v>72</v>
      </c>
      <c r="R30" s="4">
        <v>0</v>
      </c>
      <c r="S30" s="36" t="str">
        <f>IF(P30=1000,VLOOKUP(R30,[2]item!$A$5:$C$10000,3,FALSE),IF(P30=112,VLOOKUP(R30,[3]pc_data!$A$5:$C$10000,3,FALSE)&amp;" 조각",IF(P30=1,"골드",IF(P30=2,"보석",IF(P30=3,"스테미나",IF(P30=4,"호감도",IF(P30=5,"플레이어 경험치",IF(P30=6,"캐릭터 경험치",IF(P30=7,VLOOKUP(R30,[3]pc_data!$A$5:$C$10000,3,FALSE),IF(P30=8,VLOOKUP(R30,[2]equipment!$A$5:$D$10000,3,FALSE),IF(P30=111,VLOOKUP(R30,[2]equipment!$A$5:$D$10000,3,FALSE)&amp;" 조각",IF(P30=113,VLOOKUP(R30,[2]item_piece!$A$5:$C$10000,3,FALSE),"기타"))))))))))))</f>
        <v>기타</v>
      </c>
      <c r="T30" s="4"/>
      <c r="U30" s="4"/>
    </row>
    <row r="31" spans="1:21" x14ac:dyDescent="0.3">
      <c r="A31" s="4">
        <v>1002102</v>
      </c>
      <c r="B31" s="4">
        <v>10021</v>
      </c>
      <c r="C31" s="4">
        <v>1002102</v>
      </c>
      <c r="D31" s="10">
        <v>2</v>
      </c>
      <c r="E31" s="10" t="s">
        <v>209</v>
      </c>
      <c r="F31" s="34" t="s">
        <v>43</v>
      </c>
      <c r="G31" s="4">
        <v>10</v>
      </c>
      <c r="H31" s="4">
        <v>12</v>
      </c>
      <c r="I31" s="4">
        <v>1</v>
      </c>
      <c r="J31" s="4">
        <v>100</v>
      </c>
      <c r="K31" s="4">
        <v>10001002</v>
      </c>
      <c r="L31" s="4">
        <v>11001002</v>
      </c>
      <c r="M31" s="4">
        <v>12001002</v>
      </c>
      <c r="N31" s="4">
        <v>0</v>
      </c>
      <c r="O31" s="4">
        <v>0</v>
      </c>
      <c r="P31" s="4">
        <f>INDEX('!참조_ENUM'!$J$4:$J$50,MATCH(Q31,'!참조_ENUM'!$K$4:$K$50,0))</f>
        <v>0</v>
      </c>
      <c r="Q31" s="35" t="s">
        <v>72</v>
      </c>
      <c r="R31" s="4">
        <v>0</v>
      </c>
      <c r="S31" s="36" t="str">
        <f>IF(P31=1000,VLOOKUP(R31,[2]item!$A$5:$C$10000,3,FALSE),IF(P31=112,VLOOKUP(R31,[3]pc_data!$A$5:$C$10000,3,FALSE)&amp;" 조각",IF(P31=1,"골드",IF(P31=2,"보석",IF(P31=3,"스테미나",IF(P31=4,"호감도",IF(P31=5,"플레이어 경험치",IF(P31=6,"캐릭터 경험치",IF(P31=7,VLOOKUP(R31,[3]pc_data!$A$5:$C$10000,3,FALSE),IF(P31=8,VLOOKUP(R31,[2]equipment!$A$5:$D$10000,3,FALSE),IF(P31=111,VLOOKUP(R31,[2]equipment!$A$5:$D$10000,3,FALSE)&amp;" 조각",IF(P31=113,VLOOKUP(R31,[2]item_piece!$A$5:$C$10000,3,FALSE),"기타"))))))))))))</f>
        <v>기타</v>
      </c>
      <c r="T31" s="4"/>
      <c r="U31" s="4"/>
    </row>
    <row r="32" spans="1:21" x14ac:dyDescent="0.3">
      <c r="A32" s="4">
        <v>1002103</v>
      </c>
      <c r="B32" s="4">
        <v>10021</v>
      </c>
      <c r="C32" s="4">
        <v>1002103</v>
      </c>
      <c r="D32" s="10">
        <v>3</v>
      </c>
      <c r="E32" s="10" t="s">
        <v>210</v>
      </c>
      <c r="F32" s="34" t="s">
        <v>44</v>
      </c>
      <c r="G32" s="4">
        <v>10</v>
      </c>
      <c r="H32" s="4">
        <v>12</v>
      </c>
      <c r="I32" s="4">
        <v>1</v>
      </c>
      <c r="J32" s="4">
        <v>100</v>
      </c>
      <c r="K32" s="4">
        <v>10001003</v>
      </c>
      <c r="L32" s="4">
        <v>11001003</v>
      </c>
      <c r="M32" s="4">
        <v>12001003</v>
      </c>
      <c r="N32" s="4">
        <v>0</v>
      </c>
      <c r="O32" s="4">
        <v>0</v>
      </c>
      <c r="P32" s="4">
        <f>INDEX('!참조_ENUM'!$J$4:$J$50,MATCH(Q32,'!참조_ENUM'!$K$4:$K$50,0))</f>
        <v>0</v>
      </c>
      <c r="Q32" s="35" t="s">
        <v>72</v>
      </c>
      <c r="R32" s="4">
        <v>0</v>
      </c>
      <c r="S32" s="36" t="str">
        <f>IF(P32=1000,VLOOKUP(R32,[2]item!$A$5:$C$10000,3,FALSE),IF(P32=112,VLOOKUP(R32,[3]pc_data!$A$5:$C$10000,3,FALSE)&amp;" 조각",IF(P32=1,"골드",IF(P32=2,"보석",IF(P32=3,"스테미나",IF(P32=4,"호감도",IF(P32=5,"플레이어 경험치",IF(P32=6,"캐릭터 경험치",IF(P32=7,VLOOKUP(R32,[3]pc_data!$A$5:$C$10000,3,FALSE),IF(P32=8,VLOOKUP(R32,[2]equipment!$A$5:$D$10000,3,FALSE),IF(P32=111,VLOOKUP(R32,[2]equipment!$A$5:$D$10000,3,FALSE)&amp;" 조각",IF(P32=113,VLOOKUP(R32,[2]item_piece!$A$5:$C$10000,3,FALSE),"기타"))))))))))))</f>
        <v>기타</v>
      </c>
      <c r="T32" s="4"/>
      <c r="U32" s="4"/>
    </row>
    <row r="33" spans="1:21" x14ac:dyDescent="0.3">
      <c r="A33" s="4">
        <v>1002104</v>
      </c>
      <c r="B33" s="4">
        <v>10021</v>
      </c>
      <c r="C33" s="4">
        <v>1002104</v>
      </c>
      <c r="D33" s="10">
        <v>4</v>
      </c>
      <c r="E33" s="10" t="s">
        <v>211</v>
      </c>
      <c r="F33" s="34" t="s">
        <v>45</v>
      </c>
      <c r="G33" s="4">
        <v>10</v>
      </c>
      <c r="H33" s="4">
        <v>12</v>
      </c>
      <c r="I33" s="4">
        <v>1</v>
      </c>
      <c r="J33" s="4">
        <v>100</v>
      </c>
      <c r="K33" s="4">
        <v>10001004</v>
      </c>
      <c r="L33" s="4">
        <v>11001004</v>
      </c>
      <c r="M33" s="4">
        <v>12001004</v>
      </c>
      <c r="N33" s="4">
        <v>0</v>
      </c>
      <c r="O33" s="4">
        <v>0</v>
      </c>
      <c r="P33" s="4">
        <f>INDEX('!참조_ENUM'!$J$4:$J$50,MATCH(Q33,'!참조_ENUM'!$K$4:$K$50,0))</f>
        <v>0</v>
      </c>
      <c r="Q33" s="35" t="s">
        <v>72</v>
      </c>
      <c r="R33" s="4">
        <v>0</v>
      </c>
      <c r="S33" s="36" t="str">
        <f>IF(P33=1000,VLOOKUP(R33,[2]item!$A$5:$C$10000,3,FALSE),IF(P33=112,VLOOKUP(R33,[3]pc_data!$A$5:$C$10000,3,FALSE)&amp;" 조각",IF(P33=1,"골드",IF(P33=2,"보석",IF(P33=3,"스테미나",IF(P33=4,"호감도",IF(P33=5,"플레이어 경험치",IF(P33=6,"캐릭터 경험치",IF(P33=7,VLOOKUP(R33,[3]pc_data!$A$5:$C$10000,3,FALSE),IF(P33=8,VLOOKUP(R33,[2]equipment!$A$5:$D$10000,3,FALSE),IF(P33=111,VLOOKUP(R33,[2]equipment!$A$5:$D$10000,3,FALSE)&amp;" 조각",IF(P33=113,VLOOKUP(R33,[2]item_piece!$A$5:$C$10000,3,FALSE),"기타"))))))))))))</f>
        <v>기타</v>
      </c>
      <c r="T33" s="4"/>
      <c r="U33" s="4"/>
    </row>
    <row r="34" spans="1:21" x14ac:dyDescent="0.3">
      <c r="A34" s="4">
        <v>1002105</v>
      </c>
      <c r="B34" s="4">
        <v>10021</v>
      </c>
      <c r="C34" s="4">
        <v>1002105</v>
      </c>
      <c r="D34" s="10">
        <v>5</v>
      </c>
      <c r="E34" s="10" t="s">
        <v>212</v>
      </c>
      <c r="F34" s="34" t="s">
        <v>46</v>
      </c>
      <c r="G34" s="4">
        <v>10</v>
      </c>
      <c r="H34" s="4">
        <v>12</v>
      </c>
      <c r="I34" s="4">
        <v>1</v>
      </c>
      <c r="J34" s="4">
        <v>200</v>
      </c>
      <c r="K34" s="4">
        <v>10001005</v>
      </c>
      <c r="L34" s="4">
        <v>11001005</v>
      </c>
      <c r="M34" s="4">
        <v>12001005</v>
      </c>
      <c r="N34" s="4">
        <v>0</v>
      </c>
      <c r="O34" s="4">
        <v>0</v>
      </c>
      <c r="P34" s="4">
        <f>INDEX('!참조_ENUM'!$J$4:$J$50,MATCH(Q34,'!참조_ENUM'!$K$4:$K$50,0))</f>
        <v>0</v>
      </c>
      <c r="Q34" s="35" t="s">
        <v>72</v>
      </c>
      <c r="R34" s="4">
        <v>0</v>
      </c>
      <c r="S34" s="36" t="str">
        <f>IF(P34=1000,VLOOKUP(R34,[2]item!$A$5:$C$10000,3,FALSE),IF(P34=112,VLOOKUP(R34,[3]pc_data!$A$5:$C$10000,3,FALSE)&amp;" 조각",IF(P34=1,"골드",IF(P34=2,"보석",IF(P34=3,"스테미나",IF(P34=4,"호감도",IF(P34=5,"플레이어 경험치",IF(P34=6,"캐릭터 경험치",IF(P34=7,VLOOKUP(R34,[3]pc_data!$A$5:$C$10000,3,FALSE),IF(P34=8,VLOOKUP(R34,[2]equipment!$A$5:$D$10000,3,FALSE),IF(P34=111,VLOOKUP(R34,[2]equipment!$A$5:$D$10000,3,FALSE)&amp;" 조각",IF(P34=113,VLOOKUP(R34,[2]item_piece!$A$5:$C$10000,3,FALSE),"기타"))))))))))))</f>
        <v>기타</v>
      </c>
      <c r="T34" s="4"/>
      <c r="U34" s="4"/>
    </row>
    <row r="35" spans="1:21" x14ac:dyDescent="0.3">
      <c r="A35" s="4">
        <v>1002106</v>
      </c>
      <c r="B35" s="4">
        <v>10021</v>
      </c>
      <c r="C35" s="4">
        <v>1002106</v>
      </c>
      <c r="D35" s="10">
        <v>6</v>
      </c>
      <c r="E35" s="10" t="s">
        <v>213</v>
      </c>
      <c r="F35" s="34" t="s">
        <v>47</v>
      </c>
      <c r="G35" s="4">
        <v>10</v>
      </c>
      <c r="H35" s="4">
        <v>12</v>
      </c>
      <c r="I35" s="4">
        <v>2</v>
      </c>
      <c r="J35" s="4">
        <v>100</v>
      </c>
      <c r="K35" s="4">
        <v>10001006</v>
      </c>
      <c r="L35" s="4">
        <v>11001006</v>
      </c>
      <c r="M35" s="4">
        <v>12001006</v>
      </c>
      <c r="N35" s="4">
        <v>0</v>
      </c>
      <c r="O35" s="4">
        <v>0</v>
      </c>
      <c r="P35" s="4">
        <f>INDEX('!참조_ENUM'!$J$4:$J$50,MATCH(Q35,'!참조_ENUM'!$K$4:$K$50,0))</f>
        <v>0</v>
      </c>
      <c r="Q35" s="35" t="s">
        <v>72</v>
      </c>
      <c r="R35" s="4">
        <v>0</v>
      </c>
      <c r="S35" s="36" t="str">
        <f>IF(P35=1000,VLOOKUP(R35,[2]item!$A$5:$C$10000,3,FALSE),IF(P35=112,VLOOKUP(R35,[3]pc_data!$A$5:$C$10000,3,FALSE)&amp;" 조각",IF(P35=1,"골드",IF(P35=2,"보석",IF(P35=3,"스테미나",IF(P35=4,"호감도",IF(P35=5,"플레이어 경험치",IF(P35=6,"캐릭터 경험치",IF(P35=7,VLOOKUP(R35,[3]pc_data!$A$5:$C$10000,3,FALSE),IF(P35=8,VLOOKUP(R35,[2]equipment!$A$5:$D$10000,3,FALSE),IF(P35=111,VLOOKUP(R35,[2]equipment!$A$5:$D$10000,3,FALSE)&amp;" 조각",IF(P35=113,VLOOKUP(R35,[2]item_piece!$A$5:$C$10000,3,FALSE),"기타"))))))))))))</f>
        <v>기타</v>
      </c>
      <c r="T35" s="4"/>
      <c r="U35" s="4"/>
    </row>
    <row r="36" spans="1:21" x14ac:dyDescent="0.3">
      <c r="A36" s="4">
        <v>1002107</v>
      </c>
      <c r="B36" s="4">
        <v>10021</v>
      </c>
      <c r="C36" s="4">
        <v>1002107</v>
      </c>
      <c r="D36" s="10">
        <v>7</v>
      </c>
      <c r="E36" s="10" t="s">
        <v>214</v>
      </c>
      <c r="F36" s="34" t="s">
        <v>48</v>
      </c>
      <c r="G36" s="4">
        <v>10</v>
      </c>
      <c r="H36" s="4">
        <v>12</v>
      </c>
      <c r="I36" s="4">
        <v>1</v>
      </c>
      <c r="J36" s="4">
        <v>100</v>
      </c>
      <c r="K36" s="4">
        <v>10001007</v>
      </c>
      <c r="L36" s="4">
        <v>11001007</v>
      </c>
      <c r="M36" s="4">
        <v>12001007</v>
      </c>
      <c r="N36" s="4">
        <v>0</v>
      </c>
      <c r="O36" s="4">
        <v>0</v>
      </c>
      <c r="P36" s="4">
        <f>INDEX('!참조_ENUM'!$J$4:$J$50,MATCH(Q36,'!참조_ENUM'!$K$4:$K$50,0))</f>
        <v>0</v>
      </c>
      <c r="Q36" s="35" t="s">
        <v>72</v>
      </c>
      <c r="R36" s="4">
        <v>0</v>
      </c>
      <c r="S36" s="36" t="str">
        <f>IF(P36=1000,VLOOKUP(R36,[2]item!$A$5:$C$10000,3,FALSE),IF(P36=112,VLOOKUP(R36,[3]pc_data!$A$5:$C$10000,3,FALSE)&amp;" 조각",IF(P36=1,"골드",IF(P36=2,"보석",IF(P36=3,"스테미나",IF(P36=4,"호감도",IF(P36=5,"플레이어 경험치",IF(P36=6,"캐릭터 경험치",IF(P36=7,VLOOKUP(R36,[3]pc_data!$A$5:$C$10000,3,FALSE),IF(P36=8,VLOOKUP(R36,[2]equipment!$A$5:$D$10000,3,FALSE),IF(P36=111,VLOOKUP(R36,[2]equipment!$A$5:$D$10000,3,FALSE)&amp;" 조각",IF(P36=113,VLOOKUP(R36,[2]item_piece!$A$5:$C$10000,3,FALSE),"기타"))))))))))))</f>
        <v>기타</v>
      </c>
      <c r="T36" s="4"/>
      <c r="U36" s="4"/>
    </row>
    <row r="37" spans="1:21" x14ac:dyDescent="0.3">
      <c r="A37" s="4">
        <v>1002108</v>
      </c>
      <c r="B37" s="4">
        <v>10021</v>
      </c>
      <c r="C37" s="4">
        <v>1002108</v>
      </c>
      <c r="D37" s="10">
        <v>8</v>
      </c>
      <c r="E37" s="10" t="s">
        <v>215</v>
      </c>
      <c r="F37" s="34" t="s">
        <v>49</v>
      </c>
      <c r="G37" s="4">
        <v>10</v>
      </c>
      <c r="H37" s="4">
        <v>12</v>
      </c>
      <c r="I37" s="4">
        <v>1</v>
      </c>
      <c r="J37" s="4">
        <v>100</v>
      </c>
      <c r="K37" s="4">
        <v>10001008</v>
      </c>
      <c r="L37" s="4">
        <v>11001008</v>
      </c>
      <c r="M37" s="4">
        <v>12001008</v>
      </c>
      <c r="N37" s="4">
        <v>0</v>
      </c>
      <c r="O37" s="4">
        <v>0</v>
      </c>
      <c r="P37" s="4">
        <f>INDEX('!참조_ENUM'!$J$4:$J$50,MATCH(Q37,'!참조_ENUM'!$K$4:$K$50,0))</f>
        <v>0</v>
      </c>
      <c r="Q37" s="35" t="s">
        <v>72</v>
      </c>
      <c r="R37" s="4">
        <v>0</v>
      </c>
      <c r="S37" s="36" t="str">
        <f>IF(P37=1000,VLOOKUP(R37,[2]item!$A$5:$C$10000,3,FALSE),IF(P37=112,VLOOKUP(R37,[3]pc_data!$A$5:$C$10000,3,FALSE)&amp;" 조각",IF(P37=1,"골드",IF(P37=2,"보석",IF(P37=3,"스테미나",IF(P37=4,"호감도",IF(P37=5,"플레이어 경험치",IF(P37=6,"캐릭터 경험치",IF(P37=7,VLOOKUP(R37,[3]pc_data!$A$5:$C$10000,3,FALSE),IF(P37=8,VLOOKUP(R37,[2]equipment!$A$5:$D$10000,3,FALSE),IF(P37=111,VLOOKUP(R37,[2]equipment!$A$5:$D$10000,3,FALSE)&amp;" 조각",IF(P37=113,VLOOKUP(R37,[2]item_piece!$A$5:$C$10000,3,FALSE),"기타"))))))))))))</f>
        <v>기타</v>
      </c>
      <c r="T37" s="4"/>
      <c r="U37" s="4"/>
    </row>
    <row r="38" spans="1:21" x14ac:dyDescent="0.3">
      <c r="A38" s="4">
        <v>1002109</v>
      </c>
      <c r="B38" s="4">
        <v>10021</v>
      </c>
      <c r="C38" s="4">
        <v>1002109</v>
      </c>
      <c r="D38" s="10">
        <v>9</v>
      </c>
      <c r="E38" s="10" t="s">
        <v>216</v>
      </c>
      <c r="F38" s="34" t="s">
        <v>50</v>
      </c>
      <c r="G38" s="4">
        <v>10</v>
      </c>
      <c r="H38" s="4">
        <v>12</v>
      </c>
      <c r="I38" s="4">
        <v>1</v>
      </c>
      <c r="J38" s="4">
        <v>100</v>
      </c>
      <c r="K38" s="4">
        <v>10001009</v>
      </c>
      <c r="L38" s="4">
        <v>11001009</v>
      </c>
      <c r="M38" s="4">
        <v>12001009</v>
      </c>
      <c r="N38" s="4">
        <v>0</v>
      </c>
      <c r="O38" s="4">
        <v>0</v>
      </c>
      <c r="P38" s="4">
        <f>INDEX('!참조_ENUM'!$J$4:$J$50,MATCH(Q38,'!참조_ENUM'!$K$4:$K$50,0))</f>
        <v>0</v>
      </c>
      <c r="Q38" s="35" t="s">
        <v>72</v>
      </c>
      <c r="R38" s="4">
        <v>0</v>
      </c>
      <c r="S38" s="36" t="str">
        <f>IF(P38=1000,VLOOKUP(R38,[2]item!$A$5:$C$10000,3,FALSE),IF(P38=112,VLOOKUP(R38,[3]pc_data!$A$5:$C$10000,3,FALSE)&amp;" 조각",IF(P38=1,"골드",IF(P38=2,"보석",IF(P38=3,"스테미나",IF(P38=4,"호감도",IF(P38=5,"플레이어 경험치",IF(P38=6,"캐릭터 경험치",IF(P38=7,VLOOKUP(R38,[3]pc_data!$A$5:$C$10000,3,FALSE),IF(P38=8,VLOOKUP(R38,[2]equipment!$A$5:$D$10000,3,FALSE),IF(P38=111,VLOOKUP(R38,[2]equipment!$A$5:$D$10000,3,FALSE)&amp;" 조각",IF(P38=113,VLOOKUP(R38,[2]item_piece!$A$5:$C$10000,3,FALSE),"기타"))))))))))))</f>
        <v>기타</v>
      </c>
      <c r="T38" s="4"/>
      <c r="U38" s="4"/>
    </row>
    <row r="39" spans="1:21" x14ac:dyDescent="0.3">
      <c r="A39" s="4">
        <v>1002110</v>
      </c>
      <c r="B39" s="4">
        <v>10021</v>
      </c>
      <c r="C39" s="4">
        <v>1002110</v>
      </c>
      <c r="D39" s="10">
        <v>10</v>
      </c>
      <c r="E39" s="10" t="s">
        <v>217</v>
      </c>
      <c r="F39" s="34" t="s">
        <v>51</v>
      </c>
      <c r="G39" s="4">
        <v>10</v>
      </c>
      <c r="H39" s="4">
        <v>12</v>
      </c>
      <c r="I39" s="4">
        <v>1</v>
      </c>
      <c r="J39" s="4">
        <v>100</v>
      </c>
      <c r="K39" s="4">
        <v>10001010</v>
      </c>
      <c r="L39" s="4">
        <v>11001010</v>
      </c>
      <c r="M39" s="4">
        <v>12001010</v>
      </c>
      <c r="N39" s="4">
        <v>0</v>
      </c>
      <c r="O39" s="4">
        <v>0</v>
      </c>
      <c r="P39" s="4">
        <f>INDEX('!참조_ENUM'!$J$4:$J$50,MATCH(Q39,'!참조_ENUM'!$K$4:$K$50,0))</f>
        <v>0</v>
      </c>
      <c r="Q39" s="35" t="s">
        <v>72</v>
      </c>
      <c r="R39" s="4">
        <v>0</v>
      </c>
      <c r="S39" s="36" t="str">
        <f>IF(P39=1000,VLOOKUP(R39,[2]item!$A$5:$C$10000,3,FALSE),IF(P39=112,VLOOKUP(R39,[3]pc_data!$A$5:$C$10000,3,FALSE)&amp;" 조각",IF(P39=1,"골드",IF(P39=2,"보석",IF(P39=3,"스테미나",IF(P39=4,"호감도",IF(P39=5,"플레이어 경험치",IF(P39=6,"캐릭터 경험치",IF(P39=7,VLOOKUP(R39,[3]pc_data!$A$5:$C$10000,3,FALSE),IF(P39=8,VLOOKUP(R39,[2]equipment!$A$5:$D$10000,3,FALSE),IF(P39=111,VLOOKUP(R39,[2]equipment!$A$5:$D$10000,3,FALSE)&amp;" 조각",IF(P39=113,VLOOKUP(R39,[2]item_piece!$A$5:$C$10000,3,FALSE),"기타"))))))))))))</f>
        <v>기타</v>
      </c>
      <c r="T39" s="4"/>
      <c r="U39" s="4"/>
    </row>
    <row r="40" spans="1:21" x14ac:dyDescent="0.3">
      <c r="A40" s="4">
        <v>1002111</v>
      </c>
      <c r="B40" s="4">
        <v>10021</v>
      </c>
      <c r="C40" s="4">
        <v>1002111</v>
      </c>
      <c r="D40" s="10">
        <v>11</v>
      </c>
      <c r="E40" s="10" t="s">
        <v>218</v>
      </c>
      <c r="F40" s="34" t="s">
        <v>52</v>
      </c>
      <c r="G40" s="4">
        <v>10</v>
      </c>
      <c r="H40" s="4">
        <v>12</v>
      </c>
      <c r="I40" s="4">
        <v>2</v>
      </c>
      <c r="J40" s="4">
        <v>100</v>
      </c>
      <c r="K40" s="4">
        <v>10001011</v>
      </c>
      <c r="L40" s="4">
        <v>11001011</v>
      </c>
      <c r="M40" s="4">
        <v>12001011</v>
      </c>
      <c r="N40" s="4">
        <v>0</v>
      </c>
      <c r="O40" s="4">
        <v>0</v>
      </c>
      <c r="P40" s="4">
        <f>INDEX('!참조_ENUM'!$J$4:$J$50,MATCH(Q40,'!참조_ENUM'!$K$4:$K$50,0))</f>
        <v>0</v>
      </c>
      <c r="Q40" s="35" t="s">
        <v>72</v>
      </c>
      <c r="R40" s="4">
        <v>0</v>
      </c>
      <c r="S40" s="36" t="str">
        <f>IF(P40=1000,VLOOKUP(R40,[2]item!$A$5:$C$10000,3,FALSE),IF(P40=112,VLOOKUP(R40,[3]pc_data!$A$5:$C$10000,3,FALSE)&amp;" 조각",IF(P40=1,"골드",IF(P40=2,"보석",IF(P40=3,"스테미나",IF(P40=4,"호감도",IF(P40=5,"플레이어 경험치",IF(P40=6,"캐릭터 경험치",IF(P40=7,VLOOKUP(R40,[3]pc_data!$A$5:$C$10000,3,FALSE),IF(P40=8,VLOOKUP(R40,[2]equipment!$A$5:$D$10000,3,FALSE),IF(P40=111,VLOOKUP(R40,[2]equipment!$A$5:$D$10000,3,FALSE)&amp;" 조각",IF(P40=113,VLOOKUP(R40,[2]item_piece!$A$5:$C$10000,3,FALSE),"기타"))))))))))))</f>
        <v>기타</v>
      </c>
      <c r="T40" s="4"/>
      <c r="U40" s="4"/>
    </row>
    <row r="41" spans="1:21" x14ac:dyDescent="0.3">
      <c r="A41" s="4">
        <v>1002112</v>
      </c>
      <c r="B41" s="4">
        <v>10021</v>
      </c>
      <c r="C41" s="4">
        <v>1002112</v>
      </c>
      <c r="D41" s="10">
        <v>12</v>
      </c>
      <c r="E41" s="10" t="s">
        <v>219</v>
      </c>
      <c r="F41" s="34" t="s">
        <v>53</v>
      </c>
      <c r="G41" s="4">
        <v>10</v>
      </c>
      <c r="H41" s="4">
        <v>12</v>
      </c>
      <c r="I41" s="4">
        <v>1</v>
      </c>
      <c r="J41" s="4">
        <v>200</v>
      </c>
      <c r="K41" s="4">
        <v>10001012</v>
      </c>
      <c r="L41" s="4">
        <v>11001012</v>
      </c>
      <c r="M41" s="4">
        <v>12001012</v>
      </c>
      <c r="N41" s="4">
        <v>0</v>
      </c>
      <c r="O41" s="4">
        <v>0</v>
      </c>
      <c r="P41" s="4">
        <f>INDEX('!참조_ENUM'!$J$4:$J$50,MATCH(Q41,'!참조_ENUM'!$K$4:$K$50,0))</f>
        <v>0</v>
      </c>
      <c r="Q41" s="35" t="s">
        <v>72</v>
      </c>
      <c r="R41" s="4">
        <v>0</v>
      </c>
      <c r="S41" s="36" t="str">
        <f>IF(P41=1000,VLOOKUP(R41,[2]item!$A$5:$C$10000,3,FALSE),IF(P41=112,VLOOKUP(R41,[3]pc_data!$A$5:$C$10000,3,FALSE)&amp;" 조각",IF(P41=1,"골드",IF(P41=2,"보석",IF(P41=3,"스테미나",IF(P41=4,"호감도",IF(P41=5,"플레이어 경험치",IF(P41=6,"캐릭터 경험치",IF(P41=7,VLOOKUP(R41,[3]pc_data!$A$5:$C$10000,3,FALSE),IF(P41=8,VLOOKUP(R41,[2]equipment!$A$5:$D$10000,3,FALSE),IF(P41=111,VLOOKUP(R41,[2]equipment!$A$5:$D$10000,3,FALSE)&amp;" 조각",IF(P41=113,VLOOKUP(R41,[2]item_piece!$A$5:$C$10000,3,FALSE),"기타"))))))))))))</f>
        <v>기타</v>
      </c>
      <c r="T41" s="4"/>
      <c r="U41" s="4"/>
    </row>
    <row r="42" spans="1:21" x14ac:dyDescent="0.3">
      <c r="A42" s="4">
        <v>1002113</v>
      </c>
      <c r="B42" s="4">
        <v>10021</v>
      </c>
      <c r="C42" s="4">
        <v>1002113</v>
      </c>
      <c r="D42" s="10">
        <v>13</v>
      </c>
      <c r="E42" s="10" t="s">
        <v>220</v>
      </c>
      <c r="F42" s="34" t="s">
        <v>54</v>
      </c>
      <c r="G42" s="4">
        <v>10</v>
      </c>
      <c r="H42" s="4">
        <v>12</v>
      </c>
      <c r="I42" s="4">
        <v>1</v>
      </c>
      <c r="J42" s="4">
        <v>200</v>
      </c>
      <c r="K42" s="4">
        <v>10001013</v>
      </c>
      <c r="L42" s="4">
        <v>11001013</v>
      </c>
      <c r="M42" s="4">
        <v>12001013</v>
      </c>
      <c r="N42" s="4">
        <v>0</v>
      </c>
      <c r="O42" s="4">
        <v>0</v>
      </c>
      <c r="P42" s="4">
        <f>INDEX('!참조_ENUM'!$J$4:$J$50,MATCH(Q42,'!참조_ENUM'!$K$4:$K$50,0))</f>
        <v>0</v>
      </c>
      <c r="Q42" s="35" t="s">
        <v>72</v>
      </c>
      <c r="R42" s="4">
        <v>0</v>
      </c>
      <c r="S42" s="36" t="str">
        <f>IF(P42=1000,VLOOKUP(R42,[2]item!$A$5:$C$10000,3,FALSE),IF(P42=112,VLOOKUP(R42,[3]pc_data!$A$5:$C$10000,3,FALSE)&amp;" 조각",IF(P42=1,"골드",IF(P42=2,"보석",IF(P42=3,"스테미나",IF(P42=4,"호감도",IF(P42=5,"플레이어 경험치",IF(P42=6,"캐릭터 경험치",IF(P42=7,VLOOKUP(R42,[3]pc_data!$A$5:$C$10000,3,FALSE),IF(P42=8,VLOOKUP(R42,[2]equipment!$A$5:$D$10000,3,FALSE),IF(P42=111,VLOOKUP(R42,[2]equipment!$A$5:$D$10000,3,FALSE)&amp;" 조각",IF(P42=113,VLOOKUP(R42,[2]item_piece!$A$5:$C$10000,3,FALSE),"기타"))))))))))))</f>
        <v>기타</v>
      </c>
      <c r="T42" s="4"/>
      <c r="U42" s="4"/>
    </row>
    <row r="43" spans="1:21" x14ac:dyDescent="0.3">
      <c r="A43" s="4">
        <v>1002114</v>
      </c>
      <c r="B43" s="4">
        <v>10021</v>
      </c>
      <c r="C43" s="4">
        <v>1002114</v>
      </c>
      <c r="D43" s="10">
        <v>14</v>
      </c>
      <c r="E43" s="10" t="s">
        <v>221</v>
      </c>
      <c r="F43" s="34" t="s">
        <v>55</v>
      </c>
      <c r="G43" s="4">
        <v>10</v>
      </c>
      <c r="H43" s="4">
        <v>12</v>
      </c>
      <c r="I43" s="4">
        <v>1</v>
      </c>
      <c r="J43" s="4">
        <v>200</v>
      </c>
      <c r="K43" s="4">
        <v>10001014</v>
      </c>
      <c r="L43" s="4">
        <v>11001014</v>
      </c>
      <c r="M43" s="4">
        <v>12001014</v>
      </c>
      <c r="N43" s="4">
        <v>0</v>
      </c>
      <c r="O43" s="4">
        <v>0</v>
      </c>
      <c r="P43" s="4">
        <f>INDEX('!참조_ENUM'!$J$4:$J$50,MATCH(Q43,'!참조_ENUM'!$K$4:$K$50,0))</f>
        <v>0</v>
      </c>
      <c r="Q43" s="35" t="s">
        <v>72</v>
      </c>
      <c r="R43" s="4">
        <v>0</v>
      </c>
      <c r="S43" s="36" t="str">
        <f>IF(P43=1000,VLOOKUP(R43,[2]item!$A$5:$C$10000,3,FALSE),IF(P43=112,VLOOKUP(R43,[3]pc_data!$A$5:$C$10000,3,FALSE)&amp;" 조각",IF(P43=1,"골드",IF(P43=2,"보석",IF(P43=3,"스테미나",IF(P43=4,"호감도",IF(P43=5,"플레이어 경험치",IF(P43=6,"캐릭터 경험치",IF(P43=7,VLOOKUP(R43,[3]pc_data!$A$5:$C$10000,3,FALSE),IF(P43=8,VLOOKUP(R43,[2]equipment!$A$5:$D$10000,3,FALSE),IF(P43=111,VLOOKUP(R43,[2]equipment!$A$5:$D$10000,3,FALSE)&amp;" 조각",IF(P43=113,VLOOKUP(R43,[2]item_piece!$A$5:$C$10000,3,FALSE),"기타"))))))))))))</f>
        <v>기타</v>
      </c>
      <c r="T43" s="4"/>
      <c r="U43" s="4"/>
    </row>
    <row r="44" spans="1:21" x14ac:dyDescent="0.3">
      <c r="A44" s="4">
        <v>1002115</v>
      </c>
      <c r="B44" s="4">
        <v>10021</v>
      </c>
      <c r="C44" s="4">
        <v>1002115</v>
      </c>
      <c r="D44" s="10">
        <v>15</v>
      </c>
      <c r="E44" s="10" t="s">
        <v>222</v>
      </c>
      <c r="F44" s="34" t="s">
        <v>56</v>
      </c>
      <c r="G44" s="4">
        <v>10</v>
      </c>
      <c r="H44" s="4">
        <v>12</v>
      </c>
      <c r="I44" s="4">
        <v>2</v>
      </c>
      <c r="J44" s="4">
        <v>200</v>
      </c>
      <c r="K44" s="4">
        <v>10001015</v>
      </c>
      <c r="L44" s="4">
        <v>11001015</v>
      </c>
      <c r="M44" s="4">
        <v>12001015</v>
      </c>
      <c r="N44" s="4">
        <v>0</v>
      </c>
      <c r="O44" s="4">
        <v>0</v>
      </c>
      <c r="P44" s="4">
        <f>INDEX('!참조_ENUM'!$J$4:$J$50,MATCH(Q44,'!참조_ENUM'!$K$4:$K$50,0))</f>
        <v>0</v>
      </c>
      <c r="Q44" s="35" t="s">
        <v>72</v>
      </c>
      <c r="R44" s="4">
        <v>0</v>
      </c>
      <c r="S44" s="36" t="str">
        <f>IF(P44=1000,VLOOKUP(R44,[2]item!$A$5:$C$10000,3,FALSE),IF(P44=112,VLOOKUP(R44,[3]pc_data!$A$5:$C$10000,3,FALSE)&amp;" 조각",IF(P44=1,"골드",IF(P44=2,"보석",IF(P44=3,"스테미나",IF(P44=4,"호감도",IF(P44=5,"플레이어 경험치",IF(P44=6,"캐릭터 경험치",IF(P44=7,VLOOKUP(R44,[3]pc_data!$A$5:$C$10000,3,FALSE),IF(P44=8,VLOOKUP(R44,[2]equipment!$A$5:$D$10000,3,FALSE),IF(P44=111,VLOOKUP(R44,[2]equipment!$A$5:$D$10000,3,FALSE)&amp;" 조각",IF(P44=113,VLOOKUP(R44,[2]item_piece!$A$5:$C$10000,3,FALSE),"기타"))))))))))))</f>
        <v>기타</v>
      </c>
      <c r="T44" s="4"/>
      <c r="U44" s="4"/>
    </row>
    <row r="45" spans="1:21" x14ac:dyDescent="0.3">
      <c r="A45" s="23">
        <v>1002201</v>
      </c>
      <c r="B45" s="23">
        <v>10022</v>
      </c>
      <c r="C45" s="23">
        <v>1002201</v>
      </c>
      <c r="D45" s="24">
        <v>1</v>
      </c>
      <c r="E45" s="23" t="s">
        <v>309</v>
      </c>
      <c r="F45" s="35" t="s">
        <v>42</v>
      </c>
      <c r="G45" s="23">
        <v>10</v>
      </c>
      <c r="H45" s="23">
        <v>12</v>
      </c>
      <c r="I45" s="23">
        <v>1</v>
      </c>
      <c r="J45" s="23">
        <v>100</v>
      </c>
      <c r="K45" s="23">
        <v>10001001</v>
      </c>
      <c r="L45" s="23">
        <v>11001001</v>
      </c>
      <c r="M45" s="23">
        <v>12001001</v>
      </c>
      <c r="N45" s="23">
        <v>1</v>
      </c>
      <c r="O45" s="23">
        <v>3</v>
      </c>
      <c r="P45" s="23">
        <f>INDEX('!참조_ENUM'!$J$4:$J$50,MATCH(Q45,'!참조_ENUM'!$K$4:$K$50,0))</f>
        <v>112</v>
      </c>
      <c r="Q45" s="35" t="s">
        <v>235</v>
      </c>
      <c r="R45" s="23">
        <v>100001</v>
      </c>
      <c r="S45" s="36" t="str">
        <f>IF(P45=1000,VLOOKUP(R45,[2]item!$A$5:$C$10000,3,FALSE),IF(P45=112,VLOOKUP(R45,[3]pc_data!$A$5:$C$10000,3,FALSE)&amp;" 조각",IF(P45=1,"골드",IF(P45=2,"보석",IF(P45=3,"스테미나",IF(P45=4,"호감도",IF(P45=5,"플레이어 경험치",IF(P45=6,"캐릭터 경험치",IF(P45=7,VLOOKUP(R45,[3]pc_data!$A$5:$C$10000,3,FALSE),IF(P45=8,VLOOKUP(R45,[2]equipment!$A$5:$D$10000,3,FALSE),IF(P45=111,VLOOKUP(R45,[2]equipment!$A$5:$D$10000,3,FALSE)&amp;" 조각",IF(P45=113,VLOOKUP(R45,[2]item_piece!$A$5:$C$10000,3,FALSE),"기타"))))))))))))</f>
        <v>루시아 조각</v>
      </c>
      <c r="T45" s="23"/>
      <c r="U45" s="23"/>
    </row>
    <row r="46" spans="1:21" x14ac:dyDescent="0.3">
      <c r="A46" s="23">
        <v>1002202</v>
      </c>
      <c r="B46" s="23">
        <v>10022</v>
      </c>
      <c r="C46" s="23">
        <v>1002202</v>
      </c>
      <c r="D46" s="24">
        <v>2</v>
      </c>
      <c r="E46" s="23" t="s">
        <v>310</v>
      </c>
      <c r="F46" s="35" t="s">
        <v>43</v>
      </c>
      <c r="G46" s="23">
        <v>10</v>
      </c>
      <c r="H46" s="23">
        <v>12</v>
      </c>
      <c r="I46" s="23">
        <v>1</v>
      </c>
      <c r="J46" s="23">
        <v>100</v>
      </c>
      <c r="K46" s="23">
        <v>10001001</v>
      </c>
      <c r="L46" s="23">
        <v>11001001</v>
      </c>
      <c r="M46" s="23">
        <v>12001002</v>
      </c>
      <c r="N46" s="23">
        <v>1</v>
      </c>
      <c r="O46" s="23">
        <v>3</v>
      </c>
      <c r="P46" s="23">
        <f>INDEX('!참조_ENUM'!$J$4:$J$50,MATCH(Q46,'!참조_ENUM'!$K$4:$K$50,0))</f>
        <v>112</v>
      </c>
      <c r="Q46" s="35" t="s">
        <v>235</v>
      </c>
      <c r="R46" s="23">
        <v>100002</v>
      </c>
      <c r="S46" s="36" t="str">
        <f>IF(P46=1000,VLOOKUP(R46,[2]item!$A$5:$C$10000,3,FALSE),IF(P46=112,VLOOKUP(R46,[3]pc_data!$A$5:$C$10000,3,FALSE)&amp;" 조각",IF(P46=1,"골드",IF(P46=2,"보석",IF(P46=3,"스테미나",IF(P46=4,"호감도",IF(P46=5,"플레이어 경험치",IF(P46=6,"캐릭터 경험치",IF(P46=7,VLOOKUP(R46,[3]pc_data!$A$5:$C$10000,3,FALSE),IF(P46=8,VLOOKUP(R46,[2]equipment!$A$5:$D$10000,3,FALSE),IF(P46=111,VLOOKUP(R46,[2]equipment!$A$5:$D$10000,3,FALSE)&amp;" 조각",IF(P46=113,VLOOKUP(R46,[2]item_piece!$A$5:$C$10000,3,FALSE),"기타"))))))))))))</f>
        <v>라일라 조각</v>
      </c>
      <c r="T46" s="23"/>
      <c r="U46" s="23"/>
    </row>
    <row r="47" spans="1:21" x14ac:dyDescent="0.3">
      <c r="A47" s="23">
        <v>1002203</v>
      </c>
      <c r="B47" s="23">
        <v>10022</v>
      </c>
      <c r="C47" s="23">
        <v>1002203</v>
      </c>
      <c r="D47" s="24">
        <v>3</v>
      </c>
      <c r="E47" s="23" t="s">
        <v>311</v>
      </c>
      <c r="F47" s="35" t="s">
        <v>44</v>
      </c>
      <c r="G47" s="23">
        <v>10</v>
      </c>
      <c r="H47" s="23">
        <v>12</v>
      </c>
      <c r="I47" s="23">
        <v>1</v>
      </c>
      <c r="J47" s="23">
        <v>100</v>
      </c>
      <c r="K47" s="23">
        <v>10001001</v>
      </c>
      <c r="L47" s="23">
        <v>11001001</v>
      </c>
      <c r="M47" s="23">
        <v>12001003</v>
      </c>
      <c r="N47" s="23">
        <v>1</v>
      </c>
      <c r="O47" s="23">
        <v>3</v>
      </c>
      <c r="P47" s="23">
        <f>INDEX('!참조_ENUM'!$J$4:$J$50,MATCH(Q47,'!참조_ENUM'!$K$4:$K$50,0))</f>
        <v>112</v>
      </c>
      <c r="Q47" s="35" t="s">
        <v>235</v>
      </c>
      <c r="R47" s="23">
        <v>100003</v>
      </c>
      <c r="S47" s="36" t="str">
        <f>IF(P47=1000,VLOOKUP(R47,[2]item!$A$5:$C$10000,3,FALSE),IF(P47=112,VLOOKUP(R47,[3]pc_data!$A$5:$C$10000,3,FALSE)&amp;" 조각",IF(P47=1,"골드",IF(P47=2,"보석",IF(P47=3,"스테미나",IF(P47=4,"호감도",IF(P47=5,"플레이어 경험치",IF(P47=6,"캐릭터 경험치",IF(P47=7,VLOOKUP(R47,[3]pc_data!$A$5:$C$10000,3,FALSE),IF(P47=8,VLOOKUP(R47,[2]equipment!$A$5:$D$10000,3,FALSE),IF(P47=111,VLOOKUP(R47,[2]equipment!$A$5:$D$10000,3,FALSE)&amp;" 조각",IF(P47=113,VLOOKUP(R47,[2]item_piece!$A$5:$C$10000,3,FALSE),"기타"))))))))))))</f>
        <v>바이올렛 조각</v>
      </c>
      <c r="T47" s="23"/>
      <c r="U47" s="23"/>
    </row>
    <row r="48" spans="1:21" x14ac:dyDescent="0.3">
      <c r="A48" s="23">
        <v>1002204</v>
      </c>
      <c r="B48" s="23">
        <v>10022</v>
      </c>
      <c r="C48" s="23">
        <v>1002204</v>
      </c>
      <c r="D48" s="24">
        <v>4</v>
      </c>
      <c r="E48" s="23" t="s">
        <v>312</v>
      </c>
      <c r="F48" s="35" t="s">
        <v>45</v>
      </c>
      <c r="G48" s="23">
        <v>10</v>
      </c>
      <c r="H48" s="23">
        <v>12</v>
      </c>
      <c r="I48" s="23">
        <v>1</v>
      </c>
      <c r="J48" s="23">
        <v>100</v>
      </c>
      <c r="K48" s="23">
        <v>10001001</v>
      </c>
      <c r="L48" s="23">
        <v>11001001</v>
      </c>
      <c r="M48" s="23">
        <v>12001004</v>
      </c>
      <c r="N48" s="23">
        <v>1</v>
      </c>
      <c r="O48" s="23">
        <v>3</v>
      </c>
      <c r="P48" s="23">
        <f>INDEX('!참조_ENUM'!$J$4:$J$50,MATCH(Q48,'!참조_ENUM'!$K$4:$K$50,0))</f>
        <v>112</v>
      </c>
      <c r="Q48" s="35" t="s">
        <v>235</v>
      </c>
      <c r="R48" s="23">
        <v>100004</v>
      </c>
      <c r="S48" s="36" t="str">
        <f>IF(P48=1000,VLOOKUP(R48,[2]item!$A$5:$C$10000,3,FALSE),IF(P48=112,VLOOKUP(R48,[3]pc_data!$A$5:$C$10000,3,FALSE)&amp;" 조각",IF(P48=1,"골드",IF(P48=2,"보석",IF(P48=3,"스테미나",IF(P48=4,"호감도",IF(P48=5,"플레이어 경험치",IF(P48=6,"캐릭터 경험치",IF(P48=7,VLOOKUP(R48,[3]pc_data!$A$5:$C$10000,3,FALSE),IF(P48=8,VLOOKUP(R48,[2]equipment!$A$5:$D$10000,3,FALSE),IF(P48=111,VLOOKUP(R48,[2]equipment!$A$5:$D$10000,3,FALSE)&amp;" 조각",IF(P48=113,VLOOKUP(R48,[2]item_piece!$A$5:$C$10000,3,FALSE),"기타"))))))))))))</f>
        <v>데이지 조각</v>
      </c>
      <c r="T48" s="23"/>
      <c r="U48" s="23"/>
    </row>
    <row r="49" spans="1:21" x14ac:dyDescent="0.3">
      <c r="A49" s="23">
        <v>1002205</v>
      </c>
      <c r="B49" s="23">
        <v>10022</v>
      </c>
      <c r="C49" s="23">
        <v>1002205</v>
      </c>
      <c r="D49" s="24">
        <v>5</v>
      </c>
      <c r="E49" s="23" t="s">
        <v>313</v>
      </c>
      <c r="F49" s="35" t="s">
        <v>46</v>
      </c>
      <c r="G49" s="23">
        <v>10</v>
      </c>
      <c r="H49" s="23">
        <v>12</v>
      </c>
      <c r="I49" s="23">
        <v>1</v>
      </c>
      <c r="J49" s="23">
        <v>100</v>
      </c>
      <c r="K49" s="23">
        <v>10001001</v>
      </c>
      <c r="L49" s="23">
        <v>11001001</v>
      </c>
      <c r="M49" s="23">
        <v>12001005</v>
      </c>
      <c r="N49" s="23">
        <v>1</v>
      </c>
      <c r="O49" s="23">
        <v>3</v>
      </c>
      <c r="P49" s="23">
        <f>INDEX('!참조_ENUM'!$J$4:$J$50,MATCH(Q49,'!참조_ENUM'!$K$4:$K$50,0))</f>
        <v>112</v>
      </c>
      <c r="Q49" s="35" t="s">
        <v>235</v>
      </c>
      <c r="R49" s="23">
        <v>100005</v>
      </c>
      <c r="S49" s="36" t="str">
        <f>IF(P49=1000,VLOOKUP(R49,[2]item!$A$5:$C$10000,3,FALSE),IF(P49=112,VLOOKUP(R49,[3]pc_data!$A$5:$C$10000,3,FALSE)&amp;" 조각",IF(P49=1,"골드",IF(P49=2,"보석",IF(P49=3,"스테미나",IF(P49=4,"호감도",IF(P49=5,"플레이어 경험치",IF(P49=6,"캐릭터 경험치",IF(P49=7,VLOOKUP(R49,[3]pc_data!$A$5:$C$10000,3,FALSE),IF(P49=8,VLOOKUP(R49,[2]equipment!$A$5:$D$10000,3,FALSE),IF(P49=111,VLOOKUP(R49,[2]equipment!$A$5:$D$10000,3,FALSE)&amp;" 조각",IF(P49=113,VLOOKUP(R49,[2]item_piece!$A$5:$C$10000,3,FALSE),"기타"))))))))))))</f>
        <v>클레어 조각</v>
      </c>
      <c r="T49" s="23"/>
      <c r="U49" s="23"/>
    </row>
    <row r="50" spans="1:21" x14ac:dyDescent="0.3">
      <c r="A50" s="23">
        <v>1002206</v>
      </c>
      <c r="B50" s="23">
        <v>10022</v>
      </c>
      <c r="C50" s="23">
        <v>1002206</v>
      </c>
      <c r="D50" s="24">
        <v>6</v>
      </c>
      <c r="E50" s="23" t="s">
        <v>314</v>
      </c>
      <c r="F50" s="35" t="s">
        <v>47</v>
      </c>
      <c r="G50" s="23">
        <v>10</v>
      </c>
      <c r="H50" s="23">
        <v>12</v>
      </c>
      <c r="I50" s="23">
        <v>1</v>
      </c>
      <c r="J50" s="23">
        <v>100</v>
      </c>
      <c r="K50" s="23">
        <v>10001001</v>
      </c>
      <c r="L50" s="23">
        <v>11001001</v>
      </c>
      <c r="M50" s="23">
        <v>12001006</v>
      </c>
      <c r="N50" s="23">
        <v>1</v>
      </c>
      <c r="O50" s="23">
        <v>3</v>
      </c>
      <c r="P50" s="23">
        <f>INDEX('!참조_ENUM'!$J$4:$J$50,MATCH(Q50,'!참조_ENUM'!$K$4:$K$50,0))</f>
        <v>112</v>
      </c>
      <c r="Q50" s="35" t="s">
        <v>235</v>
      </c>
      <c r="R50" s="23">
        <v>100006</v>
      </c>
      <c r="S50" s="36" t="str">
        <f>IF(P50=1000,VLOOKUP(R50,[2]item!$A$5:$C$10000,3,FALSE),IF(P50=112,VLOOKUP(R50,[3]pc_data!$A$5:$C$10000,3,FALSE)&amp;" 조각",IF(P50=1,"골드",IF(P50=2,"보석",IF(P50=3,"스테미나",IF(P50=4,"호감도",IF(P50=5,"플레이어 경험치",IF(P50=6,"캐릭터 경험치",IF(P50=7,VLOOKUP(R50,[3]pc_data!$A$5:$C$10000,3,FALSE),IF(P50=8,VLOOKUP(R50,[2]equipment!$A$5:$D$10000,3,FALSE),IF(P50=111,VLOOKUP(R50,[2]equipment!$A$5:$D$10000,3,FALSE)&amp;" 조각",IF(P50=113,VLOOKUP(R50,[2]item_piece!$A$5:$C$10000,3,FALSE),"기타"))))))))))))</f>
        <v>에일린 조각</v>
      </c>
      <c r="T50" s="23"/>
      <c r="U50" s="23"/>
    </row>
    <row r="51" spans="1:21" x14ac:dyDescent="0.3">
      <c r="A51" s="23">
        <v>1002207</v>
      </c>
      <c r="B51" s="23">
        <v>10022</v>
      </c>
      <c r="C51" s="23">
        <v>1002207</v>
      </c>
      <c r="D51" s="24">
        <v>7</v>
      </c>
      <c r="E51" s="23" t="s">
        <v>315</v>
      </c>
      <c r="F51" s="35" t="s">
        <v>48</v>
      </c>
      <c r="G51" s="23">
        <v>10</v>
      </c>
      <c r="H51" s="23">
        <v>12</v>
      </c>
      <c r="I51" s="23">
        <v>1</v>
      </c>
      <c r="J51" s="23">
        <v>100</v>
      </c>
      <c r="K51" s="23">
        <v>10001001</v>
      </c>
      <c r="L51" s="23">
        <v>11001001</v>
      </c>
      <c r="M51" s="23">
        <v>12001007</v>
      </c>
      <c r="N51" s="23">
        <v>1</v>
      </c>
      <c r="O51" s="23">
        <v>3</v>
      </c>
      <c r="P51" s="23">
        <f>INDEX('!참조_ENUM'!$J$4:$J$50,MATCH(Q51,'!참조_ENUM'!$K$4:$K$50,0))</f>
        <v>112</v>
      </c>
      <c r="Q51" s="35" t="s">
        <v>235</v>
      </c>
      <c r="R51" s="23">
        <v>100007</v>
      </c>
      <c r="S51" s="36" t="str">
        <f>IF(P51=1000,VLOOKUP(R51,[2]item!$A$5:$C$10000,3,FALSE),IF(P51=112,VLOOKUP(R51,[3]pc_data!$A$5:$C$10000,3,FALSE)&amp;" 조각",IF(P51=1,"골드",IF(P51=2,"보석",IF(P51=3,"스테미나",IF(P51=4,"호감도",IF(P51=5,"플레이어 경험치",IF(P51=6,"캐릭터 경험치",IF(P51=7,VLOOKUP(R51,[3]pc_data!$A$5:$C$10000,3,FALSE),IF(P51=8,VLOOKUP(R51,[2]equipment!$A$5:$D$10000,3,FALSE),IF(P51=111,VLOOKUP(R51,[2]equipment!$A$5:$D$10000,3,FALSE)&amp;" 조각",IF(P51=113,VLOOKUP(R51,[2]item_piece!$A$5:$C$10000,3,FALSE),"기타"))))))))))))</f>
        <v>마네 조각</v>
      </c>
      <c r="T51" s="23"/>
      <c r="U51" s="23"/>
    </row>
    <row r="52" spans="1:21" x14ac:dyDescent="0.3">
      <c r="A52" s="23">
        <v>1002208</v>
      </c>
      <c r="B52" s="23">
        <v>10022</v>
      </c>
      <c r="C52" s="23">
        <v>1002208</v>
      </c>
      <c r="D52" s="24">
        <v>8</v>
      </c>
      <c r="E52" s="23" t="s">
        <v>316</v>
      </c>
      <c r="F52" s="35" t="s">
        <v>49</v>
      </c>
      <c r="G52" s="23">
        <v>10</v>
      </c>
      <c r="H52" s="23">
        <v>12</v>
      </c>
      <c r="I52" s="23">
        <v>1</v>
      </c>
      <c r="J52" s="23">
        <v>100</v>
      </c>
      <c r="K52" s="23">
        <v>10001001</v>
      </c>
      <c r="L52" s="23">
        <v>11001001</v>
      </c>
      <c r="M52" s="23">
        <v>12001008</v>
      </c>
      <c r="N52" s="23">
        <v>1</v>
      </c>
      <c r="O52" s="23">
        <v>3</v>
      </c>
      <c r="P52" s="23">
        <f>INDEX('!참조_ENUM'!$J$4:$J$50,MATCH(Q52,'!참조_ENUM'!$K$4:$K$50,0))</f>
        <v>112</v>
      </c>
      <c r="Q52" s="35" t="s">
        <v>235</v>
      </c>
      <c r="R52" s="23">
        <v>100008</v>
      </c>
      <c r="S52" s="36" t="str">
        <f>IF(P52=1000,VLOOKUP(R52,[2]item!$A$5:$C$10000,3,FALSE),IF(P52=112,VLOOKUP(R52,[3]pc_data!$A$5:$C$10000,3,FALSE)&amp;" 조각",IF(P52=1,"골드",IF(P52=2,"보석",IF(P52=3,"스테미나",IF(P52=4,"호감도",IF(P52=5,"플레이어 경험치",IF(P52=6,"캐릭터 경험치",IF(P52=7,VLOOKUP(R52,[3]pc_data!$A$5:$C$10000,3,FALSE),IF(P52=8,VLOOKUP(R52,[2]equipment!$A$5:$D$10000,3,FALSE),IF(P52=111,VLOOKUP(R52,[2]equipment!$A$5:$D$10000,3,FALSE)&amp;" 조각",IF(P52=113,VLOOKUP(R52,[2]item_piece!$A$5:$C$10000,3,FALSE),"기타"))))))))))))</f>
        <v>츠키 조각</v>
      </c>
      <c r="T52" s="23"/>
      <c r="U52" s="23"/>
    </row>
    <row r="53" spans="1:21" x14ac:dyDescent="0.3">
      <c r="A53" s="23">
        <v>1002209</v>
      </c>
      <c r="B53" s="23">
        <v>10022</v>
      </c>
      <c r="C53" s="23">
        <v>1002209</v>
      </c>
      <c r="D53" s="24">
        <v>9</v>
      </c>
      <c r="E53" s="23" t="s">
        <v>317</v>
      </c>
      <c r="F53" s="35" t="s">
        <v>50</v>
      </c>
      <c r="G53" s="23">
        <v>10</v>
      </c>
      <c r="H53" s="23">
        <v>12</v>
      </c>
      <c r="I53" s="23">
        <v>1</v>
      </c>
      <c r="J53" s="23">
        <v>100</v>
      </c>
      <c r="K53" s="23">
        <v>10001001</v>
      </c>
      <c r="L53" s="23">
        <v>11001001</v>
      </c>
      <c r="M53" s="23">
        <v>12001009</v>
      </c>
      <c r="N53" s="23">
        <v>1</v>
      </c>
      <c r="O53" s="23">
        <v>3</v>
      </c>
      <c r="P53" s="23">
        <f>INDEX('!참조_ENUM'!$J$4:$J$50,MATCH(Q53,'!참조_ENUM'!$K$4:$K$50,0))</f>
        <v>112</v>
      </c>
      <c r="Q53" s="35" t="s">
        <v>235</v>
      </c>
      <c r="R53" s="23">
        <v>100001</v>
      </c>
      <c r="S53" s="36" t="str">
        <f>IF(P53=1000,VLOOKUP(R53,[2]item!$A$5:$C$10000,3,FALSE),IF(P53=112,VLOOKUP(R53,[3]pc_data!$A$5:$C$10000,3,FALSE)&amp;" 조각",IF(P53=1,"골드",IF(P53=2,"보석",IF(P53=3,"스테미나",IF(P53=4,"호감도",IF(P53=5,"플레이어 경험치",IF(P53=6,"캐릭터 경험치",IF(P53=7,VLOOKUP(R53,[3]pc_data!$A$5:$C$10000,3,FALSE),IF(P53=8,VLOOKUP(R53,[2]equipment!$A$5:$D$10000,3,FALSE),IF(P53=111,VLOOKUP(R53,[2]equipment!$A$5:$D$10000,3,FALSE)&amp;" 조각",IF(P53=113,VLOOKUP(R53,[2]item_piece!$A$5:$C$10000,3,FALSE),"기타"))))))))))))</f>
        <v>루시아 조각</v>
      </c>
      <c r="T53" s="23"/>
      <c r="U53" s="23"/>
    </row>
    <row r="54" spans="1:21" x14ac:dyDescent="0.3">
      <c r="A54" s="23">
        <v>1002210</v>
      </c>
      <c r="B54" s="23">
        <v>10022</v>
      </c>
      <c r="C54" s="23">
        <v>1002210</v>
      </c>
      <c r="D54" s="24">
        <v>10</v>
      </c>
      <c r="E54" s="23" t="s">
        <v>318</v>
      </c>
      <c r="F54" s="35" t="s">
        <v>51</v>
      </c>
      <c r="G54" s="23">
        <v>10</v>
      </c>
      <c r="H54" s="23">
        <v>12</v>
      </c>
      <c r="I54" s="23">
        <v>1</v>
      </c>
      <c r="J54" s="23">
        <v>100</v>
      </c>
      <c r="K54" s="23">
        <v>10001001</v>
      </c>
      <c r="L54" s="23">
        <v>11001001</v>
      </c>
      <c r="M54" s="23">
        <v>12001010</v>
      </c>
      <c r="N54" s="23">
        <v>1</v>
      </c>
      <c r="O54" s="23">
        <v>3</v>
      </c>
      <c r="P54" s="23">
        <f>INDEX('!참조_ENUM'!$J$4:$J$50,MATCH(Q54,'!참조_ENUM'!$K$4:$K$50,0))</f>
        <v>112</v>
      </c>
      <c r="Q54" s="35" t="s">
        <v>235</v>
      </c>
      <c r="R54" s="23">
        <v>100002</v>
      </c>
      <c r="S54" s="36" t="str">
        <f>IF(P54=1000,VLOOKUP(R54,[2]item!$A$5:$C$10000,3,FALSE),IF(P54=112,VLOOKUP(R54,[3]pc_data!$A$5:$C$10000,3,FALSE)&amp;" 조각",IF(P54=1,"골드",IF(P54=2,"보석",IF(P54=3,"스테미나",IF(P54=4,"호감도",IF(P54=5,"플레이어 경험치",IF(P54=6,"캐릭터 경험치",IF(P54=7,VLOOKUP(R54,[3]pc_data!$A$5:$C$10000,3,FALSE),IF(P54=8,VLOOKUP(R54,[2]equipment!$A$5:$D$10000,3,FALSE),IF(P54=111,VLOOKUP(R54,[2]equipment!$A$5:$D$10000,3,FALSE)&amp;" 조각",IF(P54=113,VLOOKUP(R54,[2]item_piece!$A$5:$C$10000,3,FALSE),"기타"))))))))))))</f>
        <v>라일라 조각</v>
      </c>
      <c r="T54" s="23"/>
      <c r="U54" s="23"/>
    </row>
    <row r="55" spans="1:21" x14ac:dyDescent="0.3">
      <c r="A55" s="4">
        <v>1003101</v>
      </c>
      <c r="B55" s="4">
        <v>10031</v>
      </c>
      <c r="C55" s="4">
        <v>1003101</v>
      </c>
      <c r="D55" s="10">
        <v>1</v>
      </c>
      <c r="E55" s="10" t="s">
        <v>207</v>
      </c>
      <c r="F55" s="34" t="s">
        <v>42</v>
      </c>
      <c r="G55" s="4">
        <v>10</v>
      </c>
      <c r="H55" s="4">
        <v>12</v>
      </c>
      <c r="I55" s="4">
        <v>1</v>
      </c>
      <c r="J55" s="4">
        <v>100</v>
      </c>
      <c r="K55" s="4">
        <v>10001001</v>
      </c>
      <c r="L55" s="4">
        <v>11001001</v>
      </c>
      <c r="M55" s="4">
        <v>12001001</v>
      </c>
      <c r="N55" s="4">
        <v>0</v>
      </c>
      <c r="O55" s="4">
        <v>0</v>
      </c>
      <c r="P55" s="4">
        <f>INDEX('!참조_ENUM'!$J$4:$J$50,MATCH(Q55,'!참조_ENUM'!$K$4:$K$50,0))</f>
        <v>0</v>
      </c>
      <c r="Q55" s="35" t="s">
        <v>72</v>
      </c>
      <c r="R55" s="4">
        <v>0</v>
      </c>
      <c r="S55" s="36" t="str">
        <f>IF(P55=1000,VLOOKUP(R55,[2]item!$A$5:$C$10000,3,FALSE),IF(P55=112,VLOOKUP(R55,[3]pc_data!$A$5:$C$10000,3,FALSE)&amp;" 조각",IF(P55=1,"골드",IF(P55=2,"보석",IF(P55=3,"스테미나",IF(P55=4,"호감도",IF(P55=5,"플레이어 경험치",IF(P55=6,"캐릭터 경험치",IF(P55=7,VLOOKUP(R55,[3]pc_data!$A$5:$C$10000,3,FALSE),IF(P55=8,VLOOKUP(R55,[2]equipment!$A$5:$D$10000,3,FALSE),IF(P55=111,VLOOKUP(R55,[2]equipment!$A$5:$D$10000,3,FALSE)&amp;" 조각",IF(P55=113,VLOOKUP(R55,[2]item_piece!$A$5:$C$10000,3,FALSE),"기타"))))))))))))</f>
        <v>기타</v>
      </c>
      <c r="T55" s="4"/>
      <c r="U55" s="4"/>
    </row>
    <row r="56" spans="1:21" x14ac:dyDescent="0.3">
      <c r="A56" s="4">
        <v>1003102</v>
      </c>
      <c r="B56" s="4">
        <v>10031</v>
      </c>
      <c r="C56" s="4">
        <v>1003102</v>
      </c>
      <c r="D56" s="10">
        <v>2</v>
      </c>
      <c r="E56" s="10" t="s">
        <v>209</v>
      </c>
      <c r="F56" s="34" t="s">
        <v>43</v>
      </c>
      <c r="G56" s="4">
        <v>10</v>
      </c>
      <c r="H56" s="4">
        <v>12</v>
      </c>
      <c r="I56" s="4">
        <v>1</v>
      </c>
      <c r="J56" s="4">
        <v>100</v>
      </c>
      <c r="K56" s="4">
        <v>10001002</v>
      </c>
      <c r="L56" s="4">
        <v>11001002</v>
      </c>
      <c r="M56" s="4">
        <v>12001002</v>
      </c>
      <c r="N56" s="4">
        <v>0</v>
      </c>
      <c r="O56" s="4">
        <v>0</v>
      </c>
      <c r="P56" s="4">
        <f>INDEX('!참조_ENUM'!$J$4:$J$50,MATCH(Q56,'!참조_ENUM'!$K$4:$K$50,0))</f>
        <v>0</v>
      </c>
      <c r="Q56" s="35" t="s">
        <v>72</v>
      </c>
      <c r="R56" s="4">
        <v>0</v>
      </c>
      <c r="S56" s="36" t="str">
        <f>IF(P56=1000,VLOOKUP(R56,[2]item!$A$5:$C$10000,3,FALSE),IF(P56=112,VLOOKUP(R56,[3]pc_data!$A$5:$C$10000,3,FALSE)&amp;" 조각",IF(P56=1,"골드",IF(P56=2,"보석",IF(P56=3,"스테미나",IF(P56=4,"호감도",IF(P56=5,"플레이어 경험치",IF(P56=6,"캐릭터 경험치",IF(P56=7,VLOOKUP(R56,[3]pc_data!$A$5:$C$10000,3,FALSE),IF(P56=8,VLOOKUP(R56,[2]equipment!$A$5:$D$10000,3,FALSE),IF(P56=111,VLOOKUP(R56,[2]equipment!$A$5:$D$10000,3,FALSE)&amp;" 조각",IF(P56=113,VLOOKUP(R56,[2]item_piece!$A$5:$C$10000,3,FALSE),"기타"))))))))))))</f>
        <v>기타</v>
      </c>
      <c r="T56" s="4"/>
      <c r="U56" s="4"/>
    </row>
    <row r="57" spans="1:21" x14ac:dyDescent="0.3">
      <c r="A57" s="4">
        <v>1003103</v>
      </c>
      <c r="B57" s="4">
        <v>10031</v>
      </c>
      <c r="C57" s="4">
        <v>1003103</v>
      </c>
      <c r="D57" s="10">
        <v>3</v>
      </c>
      <c r="E57" s="10" t="s">
        <v>210</v>
      </c>
      <c r="F57" s="34" t="s">
        <v>44</v>
      </c>
      <c r="G57" s="4">
        <v>10</v>
      </c>
      <c r="H57" s="4">
        <v>12</v>
      </c>
      <c r="I57" s="4">
        <v>1</v>
      </c>
      <c r="J57" s="4">
        <v>100</v>
      </c>
      <c r="K57" s="4">
        <v>10001003</v>
      </c>
      <c r="L57" s="4">
        <v>11001003</v>
      </c>
      <c r="M57" s="4">
        <v>12001003</v>
      </c>
      <c r="N57" s="4">
        <v>0</v>
      </c>
      <c r="O57" s="4">
        <v>0</v>
      </c>
      <c r="P57" s="4">
        <f>INDEX('!참조_ENUM'!$J$4:$J$50,MATCH(Q57,'!참조_ENUM'!$K$4:$K$50,0))</f>
        <v>0</v>
      </c>
      <c r="Q57" s="35" t="s">
        <v>72</v>
      </c>
      <c r="R57" s="4">
        <v>0</v>
      </c>
      <c r="S57" s="36" t="str">
        <f>IF(P57=1000,VLOOKUP(R57,[2]item!$A$5:$C$10000,3,FALSE),IF(P57=112,VLOOKUP(R57,[3]pc_data!$A$5:$C$10000,3,FALSE)&amp;" 조각",IF(P57=1,"골드",IF(P57=2,"보석",IF(P57=3,"스테미나",IF(P57=4,"호감도",IF(P57=5,"플레이어 경험치",IF(P57=6,"캐릭터 경험치",IF(P57=7,VLOOKUP(R57,[3]pc_data!$A$5:$C$10000,3,FALSE),IF(P57=8,VLOOKUP(R57,[2]equipment!$A$5:$D$10000,3,FALSE),IF(P57=111,VLOOKUP(R57,[2]equipment!$A$5:$D$10000,3,FALSE)&amp;" 조각",IF(P57=113,VLOOKUP(R57,[2]item_piece!$A$5:$C$10000,3,FALSE),"기타"))))))))))))</f>
        <v>기타</v>
      </c>
      <c r="T57" s="4"/>
      <c r="U57" s="4"/>
    </row>
    <row r="58" spans="1:21" x14ac:dyDescent="0.3">
      <c r="A58" s="4">
        <v>1003104</v>
      </c>
      <c r="B58" s="4">
        <v>10031</v>
      </c>
      <c r="C58" s="4">
        <v>1003104</v>
      </c>
      <c r="D58" s="10">
        <v>4</v>
      </c>
      <c r="E58" s="10" t="s">
        <v>211</v>
      </c>
      <c r="F58" s="34" t="s">
        <v>45</v>
      </c>
      <c r="G58" s="4">
        <v>10</v>
      </c>
      <c r="H58" s="4">
        <v>12</v>
      </c>
      <c r="I58" s="4">
        <v>1</v>
      </c>
      <c r="J58" s="4">
        <v>100</v>
      </c>
      <c r="K58" s="4">
        <v>10001004</v>
      </c>
      <c r="L58" s="4">
        <v>11001004</v>
      </c>
      <c r="M58" s="4">
        <v>12001004</v>
      </c>
      <c r="N58" s="4">
        <v>0</v>
      </c>
      <c r="O58" s="4">
        <v>0</v>
      </c>
      <c r="P58" s="4">
        <f>INDEX('!참조_ENUM'!$J$4:$J$50,MATCH(Q58,'!참조_ENUM'!$K$4:$K$50,0))</f>
        <v>0</v>
      </c>
      <c r="Q58" s="35" t="s">
        <v>72</v>
      </c>
      <c r="R58" s="4">
        <v>0</v>
      </c>
      <c r="S58" s="36" t="str">
        <f>IF(P58=1000,VLOOKUP(R58,[2]item!$A$5:$C$10000,3,FALSE),IF(P58=112,VLOOKUP(R58,[3]pc_data!$A$5:$C$10000,3,FALSE)&amp;" 조각",IF(P58=1,"골드",IF(P58=2,"보석",IF(P58=3,"스테미나",IF(P58=4,"호감도",IF(P58=5,"플레이어 경험치",IF(P58=6,"캐릭터 경험치",IF(P58=7,VLOOKUP(R58,[3]pc_data!$A$5:$C$10000,3,FALSE),IF(P58=8,VLOOKUP(R58,[2]equipment!$A$5:$D$10000,3,FALSE),IF(P58=111,VLOOKUP(R58,[2]equipment!$A$5:$D$10000,3,FALSE)&amp;" 조각",IF(P58=113,VLOOKUP(R58,[2]item_piece!$A$5:$C$10000,3,FALSE),"기타"))))))))))))</f>
        <v>기타</v>
      </c>
      <c r="T58" s="4"/>
      <c r="U58" s="4"/>
    </row>
    <row r="59" spans="1:21" x14ac:dyDescent="0.3">
      <c r="A59" s="4">
        <v>1003105</v>
      </c>
      <c r="B59" s="4">
        <v>10031</v>
      </c>
      <c r="C59" s="4">
        <v>1003105</v>
      </c>
      <c r="D59" s="10">
        <v>5</v>
      </c>
      <c r="E59" s="10" t="s">
        <v>212</v>
      </c>
      <c r="F59" s="34" t="s">
        <v>46</v>
      </c>
      <c r="G59" s="4">
        <v>10</v>
      </c>
      <c r="H59" s="4">
        <v>12</v>
      </c>
      <c r="I59" s="4">
        <v>1</v>
      </c>
      <c r="J59" s="4">
        <v>200</v>
      </c>
      <c r="K59" s="4">
        <v>10001005</v>
      </c>
      <c r="L59" s="4">
        <v>11001005</v>
      </c>
      <c r="M59" s="4">
        <v>12001005</v>
      </c>
      <c r="N59" s="4">
        <v>0</v>
      </c>
      <c r="O59" s="4">
        <v>0</v>
      </c>
      <c r="P59" s="4">
        <f>INDEX('!참조_ENUM'!$J$4:$J$50,MATCH(Q59,'!참조_ENUM'!$K$4:$K$50,0))</f>
        <v>0</v>
      </c>
      <c r="Q59" s="35" t="s">
        <v>72</v>
      </c>
      <c r="R59" s="4">
        <v>0</v>
      </c>
      <c r="S59" s="36" t="str">
        <f>IF(P59=1000,VLOOKUP(R59,[2]item!$A$5:$C$10000,3,FALSE),IF(P59=112,VLOOKUP(R59,[3]pc_data!$A$5:$C$10000,3,FALSE)&amp;" 조각",IF(P59=1,"골드",IF(P59=2,"보석",IF(P59=3,"스테미나",IF(P59=4,"호감도",IF(P59=5,"플레이어 경험치",IF(P59=6,"캐릭터 경험치",IF(P59=7,VLOOKUP(R59,[3]pc_data!$A$5:$C$10000,3,FALSE),IF(P59=8,VLOOKUP(R59,[2]equipment!$A$5:$D$10000,3,FALSE),IF(P59=111,VLOOKUP(R59,[2]equipment!$A$5:$D$10000,3,FALSE)&amp;" 조각",IF(P59=113,VLOOKUP(R59,[2]item_piece!$A$5:$C$10000,3,FALSE),"기타"))))))))))))</f>
        <v>기타</v>
      </c>
      <c r="T59" s="4"/>
      <c r="U59" s="4"/>
    </row>
    <row r="60" spans="1:21" x14ac:dyDescent="0.3">
      <c r="A60" s="4">
        <v>1003106</v>
      </c>
      <c r="B60" s="4">
        <v>10031</v>
      </c>
      <c r="C60" s="4">
        <v>1003106</v>
      </c>
      <c r="D60" s="10">
        <v>6</v>
      </c>
      <c r="E60" s="10" t="s">
        <v>213</v>
      </c>
      <c r="F60" s="34" t="s">
        <v>47</v>
      </c>
      <c r="G60" s="4">
        <v>10</v>
      </c>
      <c r="H60" s="4">
        <v>12</v>
      </c>
      <c r="I60" s="4">
        <v>2</v>
      </c>
      <c r="J60" s="4">
        <v>100</v>
      </c>
      <c r="K60" s="4">
        <v>10001006</v>
      </c>
      <c r="L60" s="4">
        <v>11001006</v>
      </c>
      <c r="M60" s="4">
        <v>12001006</v>
      </c>
      <c r="N60" s="4">
        <v>0</v>
      </c>
      <c r="O60" s="4">
        <v>0</v>
      </c>
      <c r="P60" s="4">
        <f>INDEX('!참조_ENUM'!$J$4:$J$50,MATCH(Q60,'!참조_ENUM'!$K$4:$K$50,0))</f>
        <v>0</v>
      </c>
      <c r="Q60" s="35" t="s">
        <v>72</v>
      </c>
      <c r="R60" s="4">
        <v>0</v>
      </c>
      <c r="S60" s="36" t="str">
        <f>IF(P60=1000,VLOOKUP(R60,[2]item!$A$5:$C$10000,3,FALSE),IF(P60=112,VLOOKUP(R60,[3]pc_data!$A$5:$C$10000,3,FALSE)&amp;" 조각",IF(P60=1,"골드",IF(P60=2,"보석",IF(P60=3,"스테미나",IF(P60=4,"호감도",IF(P60=5,"플레이어 경험치",IF(P60=6,"캐릭터 경험치",IF(P60=7,VLOOKUP(R60,[3]pc_data!$A$5:$C$10000,3,FALSE),IF(P60=8,VLOOKUP(R60,[2]equipment!$A$5:$D$10000,3,FALSE),IF(P60=111,VLOOKUP(R60,[2]equipment!$A$5:$D$10000,3,FALSE)&amp;" 조각",IF(P60=113,VLOOKUP(R60,[2]item_piece!$A$5:$C$10000,3,FALSE),"기타"))))))))))))</f>
        <v>기타</v>
      </c>
      <c r="T60" s="4"/>
      <c r="U60" s="4"/>
    </row>
    <row r="61" spans="1:21" x14ac:dyDescent="0.3">
      <c r="A61" s="4">
        <v>1003107</v>
      </c>
      <c r="B61" s="4">
        <v>10031</v>
      </c>
      <c r="C61" s="4">
        <v>1003107</v>
      </c>
      <c r="D61" s="10">
        <v>7</v>
      </c>
      <c r="E61" s="10" t="s">
        <v>214</v>
      </c>
      <c r="F61" s="34" t="s">
        <v>48</v>
      </c>
      <c r="G61" s="4">
        <v>10</v>
      </c>
      <c r="H61" s="4">
        <v>12</v>
      </c>
      <c r="I61" s="4">
        <v>1</v>
      </c>
      <c r="J61" s="4">
        <v>100</v>
      </c>
      <c r="K61" s="4">
        <v>10001007</v>
      </c>
      <c r="L61" s="4">
        <v>11001007</v>
      </c>
      <c r="M61" s="4">
        <v>12001007</v>
      </c>
      <c r="N61" s="4">
        <v>0</v>
      </c>
      <c r="O61" s="4">
        <v>0</v>
      </c>
      <c r="P61" s="4">
        <f>INDEX('!참조_ENUM'!$J$4:$J$50,MATCH(Q61,'!참조_ENUM'!$K$4:$K$50,0))</f>
        <v>0</v>
      </c>
      <c r="Q61" s="35" t="s">
        <v>72</v>
      </c>
      <c r="R61" s="4">
        <v>0</v>
      </c>
      <c r="S61" s="36" t="str">
        <f>IF(P61=1000,VLOOKUP(R61,[2]item!$A$5:$C$10000,3,FALSE),IF(P61=112,VLOOKUP(R61,[3]pc_data!$A$5:$C$10000,3,FALSE)&amp;" 조각",IF(P61=1,"골드",IF(P61=2,"보석",IF(P61=3,"스테미나",IF(P61=4,"호감도",IF(P61=5,"플레이어 경험치",IF(P61=6,"캐릭터 경험치",IF(P61=7,VLOOKUP(R61,[3]pc_data!$A$5:$C$10000,3,FALSE),IF(P61=8,VLOOKUP(R61,[2]equipment!$A$5:$D$10000,3,FALSE),IF(P61=111,VLOOKUP(R61,[2]equipment!$A$5:$D$10000,3,FALSE)&amp;" 조각",IF(P61=113,VLOOKUP(R61,[2]item_piece!$A$5:$C$10000,3,FALSE),"기타"))))))))))))</f>
        <v>기타</v>
      </c>
      <c r="T61" s="4"/>
      <c r="U61" s="4"/>
    </row>
    <row r="62" spans="1:21" x14ac:dyDescent="0.3">
      <c r="A62" s="4">
        <v>1003108</v>
      </c>
      <c r="B62" s="4">
        <v>10031</v>
      </c>
      <c r="C62" s="4">
        <v>1003108</v>
      </c>
      <c r="D62" s="10">
        <v>8</v>
      </c>
      <c r="E62" s="10" t="s">
        <v>215</v>
      </c>
      <c r="F62" s="34" t="s">
        <v>49</v>
      </c>
      <c r="G62" s="4">
        <v>10</v>
      </c>
      <c r="H62" s="4">
        <v>12</v>
      </c>
      <c r="I62" s="4">
        <v>1</v>
      </c>
      <c r="J62" s="4">
        <v>100</v>
      </c>
      <c r="K62" s="4">
        <v>10001008</v>
      </c>
      <c r="L62" s="4">
        <v>11001008</v>
      </c>
      <c r="M62" s="4">
        <v>12001008</v>
      </c>
      <c r="N62" s="4">
        <v>0</v>
      </c>
      <c r="O62" s="4">
        <v>0</v>
      </c>
      <c r="P62" s="4">
        <f>INDEX('!참조_ENUM'!$J$4:$J$50,MATCH(Q62,'!참조_ENUM'!$K$4:$K$50,0))</f>
        <v>0</v>
      </c>
      <c r="Q62" s="35" t="s">
        <v>72</v>
      </c>
      <c r="R62" s="4">
        <v>0</v>
      </c>
      <c r="S62" s="36" t="str">
        <f>IF(P62=1000,VLOOKUP(R62,[2]item!$A$5:$C$10000,3,FALSE),IF(P62=112,VLOOKUP(R62,[3]pc_data!$A$5:$C$10000,3,FALSE)&amp;" 조각",IF(P62=1,"골드",IF(P62=2,"보석",IF(P62=3,"스테미나",IF(P62=4,"호감도",IF(P62=5,"플레이어 경험치",IF(P62=6,"캐릭터 경험치",IF(P62=7,VLOOKUP(R62,[3]pc_data!$A$5:$C$10000,3,FALSE),IF(P62=8,VLOOKUP(R62,[2]equipment!$A$5:$D$10000,3,FALSE),IF(P62=111,VLOOKUP(R62,[2]equipment!$A$5:$D$10000,3,FALSE)&amp;" 조각",IF(P62=113,VLOOKUP(R62,[2]item_piece!$A$5:$C$10000,3,FALSE),"기타"))))))))))))</f>
        <v>기타</v>
      </c>
      <c r="T62" s="4"/>
      <c r="U62" s="4"/>
    </row>
    <row r="63" spans="1:21" x14ac:dyDescent="0.3">
      <c r="A63" s="4">
        <v>1003109</v>
      </c>
      <c r="B63" s="4">
        <v>10031</v>
      </c>
      <c r="C63" s="4">
        <v>1003109</v>
      </c>
      <c r="D63" s="10">
        <v>9</v>
      </c>
      <c r="E63" s="10" t="s">
        <v>216</v>
      </c>
      <c r="F63" s="34" t="s">
        <v>50</v>
      </c>
      <c r="G63" s="4">
        <v>10</v>
      </c>
      <c r="H63" s="4">
        <v>12</v>
      </c>
      <c r="I63" s="4">
        <v>1</v>
      </c>
      <c r="J63" s="4">
        <v>100</v>
      </c>
      <c r="K63" s="4">
        <v>10001009</v>
      </c>
      <c r="L63" s="4">
        <v>11001009</v>
      </c>
      <c r="M63" s="4">
        <v>12001009</v>
      </c>
      <c r="N63" s="4">
        <v>0</v>
      </c>
      <c r="O63" s="4">
        <v>0</v>
      </c>
      <c r="P63" s="4">
        <f>INDEX('!참조_ENUM'!$J$4:$J$50,MATCH(Q63,'!참조_ENUM'!$K$4:$K$50,0))</f>
        <v>0</v>
      </c>
      <c r="Q63" s="35" t="s">
        <v>72</v>
      </c>
      <c r="R63" s="4">
        <v>0</v>
      </c>
      <c r="S63" s="36" t="str">
        <f>IF(P63=1000,VLOOKUP(R63,[2]item!$A$5:$C$10000,3,FALSE),IF(P63=112,VLOOKUP(R63,[3]pc_data!$A$5:$C$10000,3,FALSE)&amp;" 조각",IF(P63=1,"골드",IF(P63=2,"보석",IF(P63=3,"스테미나",IF(P63=4,"호감도",IF(P63=5,"플레이어 경험치",IF(P63=6,"캐릭터 경험치",IF(P63=7,VLOOKUP(R63,[3]pc_data!$A$5:$C$10000,3,FALSE),IF(P63=8,VLOOKUP(R63,[2]equipment!$A$5:$D$10000,3,FALSE),IF(P63=111,VLOOKUP(R63,[2]equipment!$A$5:$D$10000,3,FALSE)&amp;" 조각",IF(P63=113,VLOOKUP(R63,[2]item_piece!$A$5:$C$10000,3,FALSE),"기타"))))))))))))</f>
        <v>기타</v>
      </c>
      <c r="T63" s="4"/>
      <c r="U63" s="4"/>
    </row>
    <row r="64" spans="1:21" x14ac:dyDescent="0.3">
      <c r="A64" s="4">
        <v>1003110</v>
      </c>
      <c r="B64" s="4">
        <v>10031</v>
      </c>
      <c r="C64" s="4">
        <v>1003110</v>
      </c>
      <c r="D64" s="10">
        <v>10</v>
      </c>
      <c r="E64" s="10" t="s">
        <v>217</v>
      </c>
      <c r="F64" s="34" t="s">
        <v>51</v>
      </c>
      <c r="G64" s="4">
        <v>10</v>
      </c>
      <c r="H64" s="4">
        <v>12</v>
      </c>
      <c r="I64" s="4">
        <v>1</v>
      </c>
      <c r="J64" s="4">
        <v>100</v>
      </c>
      <c r="K64" s="4">
        <v>10001010</v>
      </c>
      <c r="L64" s="4">
        <v>11001010</v>
      </c>
      <c r="M64" s="4">
        <v>12001010</v>
      </c>
      <c r="N64" s="4">
        <v>0</v>
      </c>
      <c r="O64" s="4">
        <v>0</v>
      </c>
      <c r="P64" s="4">
        <f>INDEX('!참조_ENUM'!$J$4:$J$50,MATCH(Q64,'!참조_ENUM'!$K$4:$K$50,0))</f>
        <v>0</v>
      </c>
      <c r="Q64" s="35" t="s">
        <v>72</v>
      </c>
      <c r="R64" s="4">
        <v>0</v>
      </c>
      <c r="S64" s="36" t="str">
        <f>IF(P64=1000,VLOOKUP(R64,[2]item!$A$5:$C$10000,3,FALSE),IF(P64=112,VLOOKUP(R64,[3]pc_data!$A$5:$C$10000,3,FALSE)&amp;" 조각",IF(P64=1,"골드",IF(P64=2,"보석",IF(P64=3,"스테미나",IF(P64=4,"호감도",IF(P64=5,"플레이어 경험치",IF(P64=6,"캐릭터 경험치",IF(P64=7,VLOOKUP(R64,[3]pc_data!$A$5:$C$10000,3,FALSE),IF(P64=8,VLOOKUP(R64,[2]equipment!$A$5:$D$10000,3,FALSE),IF(P64=111,VLOOKUP(R64,[2]equipment!$A$5:$D$10000,3,FALSE)&amp;" 조각",IF(P64=113,VLOOKUP(R64,[2]item_piece!$A$5:$C$10000,3,FALSE),"기타"))))))))))))</f>
        <v>기타</v>
      </c>
      <c r="T64" s="4"/>
      <c r="U64" s="4"/>
    </row>
    <row r="65" spans="1:21" x14ac:dyDescent="0.3">
      <c r="A65" s="4">
        <v>1003111</v>
      </c>
      <c r="B65" s="4">
        <v>10031</v>
      </c>
      <c r="C65" s="4">
        <v>1003111</v>
      </c>
      <c r="D65" s="10">
        <v>11</v>
      </c>
      <c r="E65" s="10" t="s">
        <v>218</v>
      </c>
      <c r="F65" s="34" t="s">
        <v>52</v>
      </c>
      <c r="G65" s="4">
        <v>10</v>
      </c>
      <c r="H65" s="4">
        <v>12</v>
      </c>
      <c r="I65" s="4">
        <v>2</v>
      </c>
      <c r="J65" s="4">
        <v>100</v>
      </c>
      <c r="K65" s="4">
        <v>10001011</v>
      </c>
      <c r="L65" s="4">
        <v>11001011</v>
      </c>
      <c r="M65" s="4">
        <v>12001011</v>
      </c>
      <c r="N65" s="4">
        <v>0</v>
      </c>
      <c r="O65" s="4">
        <v>0</v>
      </c>
      <c r="P65" s="4">
        <f>INDEX('!참조_ENUM'!$J$4:$J$50,MATCH(Q65,'!참조_ENUM'!$K$4:$K$50,0))</f>
        <v>0</v>
      </c>
      <c r="Q65" s="35" t="s">
        <v>72</v>
      </c>
      <c r="R65" s="4">
        <v>0</v>
      </c>
      <c r="S65" s="36" t="str">
        <f>IF(P65=1000,VLOOKUP(R65,[2]item!$A$5:$C$10000,3,FALSE),IF(P65=112,VLOOKUP(R65,[3]pc_data!$A$5:$C$10000,3,FALSE)&amp;" 조각",IF(P65=1,"골드",IF(P65=2,"보석",IF(P65=3,"스테미나",IF(P65=4,"호감도",IF(P65=5,"플레이어 경험치",IF(P65=6,"캐릭터 경험치",IF(P65=7,VLOOKUP(R65,[3]pc_data!$A$5:$C$10000,3,FALSE),IF(P65=8,VLOOKUP(R65,[2]equipment!$A$5:$D$10000,3,FALSE),IF(P65=111,VLOOKUP(R65,[2]equipment!$A$5:$D$10000,3,FALSE)&amp;" 조각",IF(P65=113,VLOOKUP(R65,[2]item_piece!$A$5:$C$10000,3,FALSE),"기타"))))))))))))</f>
        <v>기타</v>
      </c>
      <c r="T65" s="4"/>
      <c r="U65" s="4"/>
    </row>
    <row r="66" spans="1:21" x14ac:dyDescent="0.3">
      <c r="A66" s="4">
        <v>1003112</v>
      </c>
      <c r="B66" s="4">
        <v>10031</v>
      </c>
      <c r="C66" s="4">
        <v>1003112</v>
      </c>
      <c r="D66" s="10">
        <v>12</v>
      </c>
      <c r="E66" s="10" t="s">
        <v>219</v>
      </c>
      <c r="F66" s="34" t="s">
        <v>53</v>
      </c>
      <c r="G66" s="4">
        <v>10</v>
      </c>
      <c r="H66" s="4">
        <v>12</v>
      </c>
      <c r="I66" s="4">
        <v>1</v>
      </c>
      <c r="J66" s="4">
        <v>200</v>
      </c>
      <c r="K66" s="4">
        <v>10001012</v>
      </c>
      <c r="L66" s="4">
        <v>11001012</v>
      </c>
      <c r="M66" s="4">
        <v>12001012</v>
      </c>
      <c r="N66" s="4">
        <v>0</v>
      </c>
      <c r="O66" s="4">
        <v>0</v>
      </c>
      <c r="P66" s="4">
        <f>INDEX('!참조_ENUM'!$J$4:$J$50,MATCH(Q66,'!참조_ENUM'!$K$4:$K$50,0))</f>
        <v>0</v>
      </c>
      <c r="Q66" s="35" t="s">
        <v>72</v>
      </c>
      <c r="R66" s="4">
        <v>0</v>
      </c>
      <c r="S66" s="36" t="str">
        <f>IF(P66=1000,VLOOKUP(R66,[2]item!$A$5:$C$10000,3,FALSE),IF(P66=112,VLOOKUP(R66,[3]pc_data!$A$5:$C$10000,3,FALSE)&amp;" 조각",IF(P66=1,"골드",IF(P66=2,"보석",IF(P66=3,"스테미나",IF(P66=4,"호감도",IF(P66=5,"플레이어 경험치",IF(P66=6,"캐릭터 경험치",IF(P66=7,VLOOKUP(R66,[3]pc_data!$A$5:$C$10000,3,FALSE),IF(P66=8,VLOOKUP(R66,[2]equipment!$A$5:$D$10000,3,FALSE),IF(P66=111,VLOOKUP(R66,[2]equipment!$A$5:$D$10000,3,FALSE)&amp;" 조각",IF(P66=113,VLOOKUP(R66,[2]item_piece!$A$5:$C$10000,3,FALSE),"기타"))))))))))))</f>
        <v>기타</v>
      </c>
      <c r="T66" s="4"/>
      <c r="U66" s="4"/>
    </row>
    <row r="67" spans="1:21" x14ac:dyDescent="0.3">
      <c r="A67" s="4">
        <v>1003113</v>
      </c>
      <c r="B67" s="4">
        <v>10031</v>
      </c>
      <c r="C67" s="4">
        <v>1003113</v>
      </c>
      <c r="D67" s="10">
        <v>13</v>
      </c>
      <c r="E67" s="10" t="s">
        <v>220</v>
      </c>
      <c r="F67" s="34" t="s">
        <v>54</v>
      </c>
      <c r="G67" s="4">
        <v>10</v>
      </c>
      <c r="H67" s="4">
        <v>12</v>
      </c>
      <c r="I67" s="4">
        <v>1</v>
      </c>
      <c r="J67" s="4">
        <v>200</v>
      </c>
      <c r="K67" s="4">
        <v>10001013</v>
      </c>
      <c r="L67" s="4">
        <v>11001013</v>
      </c>
      <c r="M67" s="4">
        <v>12001013</v>
      </c>
      <c r="N67" s="4">
        <v>0</v>
      </c>
      <c r="O67" s="4">
        <v>0</v>
      </c>
      <c r="P67" s="4">
        <f>INDEX('!참조_ENUM'!$J$4:$J$50,MATCH(Q67,'!참조_ENUM'!$K$4:$K$50,0))</f>
        <v>0</v>
      </c>
      <c r="Q67" s="35" t="s">
        <v>72</v>
      </c>
      <c r="R67" s="4">
        <v>0</v>
      </c>
      <c r="S67" s="36" t="str">
        <f>IF(P67=1000,VLOOKUP(R67,[2]item!$A$5:$C$10000,3,FALSE),IF(P67=112,VLOOKUP(R67,[3]pc_data!$A$5:$C$10000,3,FALSE)&amp;" 조각",IF(P67=1,"골드",IF(P67=2,"보석",IF(P67=3,"스테미나",IF(P67=4,"호감도",IF(P67=5,"플레이어 경험치",IF(P67=6,"캐릭터 경험치",IF(P67=7,VLOOKUP(R67,[3]pc_data!$A$5:$C$10000,3,FALSE),IF(P67=8,VLOOKUP(R67,[2]equipment!$A$5:$D$10000,3,FALSE),IF(P67=111,VLOOKUP(R67,[2]equipment!$A$5:$D$10000,3,FALSE)&amp;" 조각",IF(P67=113,VLOOKUP(R67,[2]item_piece!$A$5:$C$10000,3,FALSE),"기타"))))))))))))</f>
        <v>기타</v>
      </c>
      <c r="T67" s="4"/>
      <c r="U67" s="4"/>
    </row>
    <row r="68" spans="1:21" x14ac:dyDescent="0.3">
      <c r="A68" s="4">
        <v>1003114</v>
      </c>
      <c r="B68" s="4">
        <v>10031</v>
      </c>
      <c r="C68" s="4">
        <v>1003114</v>
      </c>
      <c r="D68" s="10">
        <v>14</v>
      </c>
      <c r="E68" s="10" t="s">
        <v>221</v>
      </c>
      <c r="F68" s="34" t="s">
        <v>55</v>
      </c>
      <c r="G68" s="4">
        <v>10</v>
      </c>
      <c r="H68" s="4">
        <v>12</v>
      </c>
      <c r="I68" s="4">
        <v>1</v>
      </c>
      <c r="J68" s="4">
        <v>200</v>
      </c>
      <c r="K68" s="4">
        <v>10001014</v>
      </c>
      <c r="L68" s="4">
        <v>11001014</v>
      </c>
      <c r="M68" s="4">
        <v>12001014</v>
      </c>
      <c r="N68" s="4">
        <v>0</v>
      </c>
      <c r="O68" s="4">
        <v>0</v>
      </c>
      <c r="P68" s="4">
        <f>INDEX('!참조_ENUM'!$J$4:$J$50,MATCH(Q68,'!참조_ENUM'!$K$4:$K$50,0))</f>
        <v>0</v>
      </c>
      <c r="Q68" s="35" t="s">
        <v>72</v>
      </c>
      <c r="R68" s="4">
        <v>0</v>
      </c>
      <c r="S68" s="36" t="str">
        <f>IF(P68=1000,VLOOKUP(R68,[2]item!$A$5:$C$10000,3,FALSE),IF(P68=112,VLOOKUP(R68,[3]pc_data!$A$5:$C$10000,3,FALSE)&amp;" 조각",IF(P68=1,"골드",IF(P68=2,"보석",IF(P68=3,"스테미나",IF(P68=4,"호감도",IF(P68=5,"플레이어 경험치",IF(P68=6,"캐릭터 경험치",IF(P68=7,VLOOKUP(R68,[3]pc_data!$A$5:$C$10000,3,FALSE),IF(P68=8,VLOOKUP(R68,[2]equipment!$A$5:$D$10000,3,FALSE),IF(P68=111,VLOOKUP(R68,[2]equipment!$A$5:$D$10000,3,FALSE)&amp;" 조각",IF(P68=113,VLOOKUP(R68,[2]item_piece!$A$5:$C$10000,3,FALSE),"기타"))))))))))))</f>
        <v>기타</v>
      </c>
      <c r="T68" s="4"/>
      <c r="U68" s="4"/>
    </row>
    <row r="69" spans="1:21" x14ac:dyDescent="0.3">
      <c r="A69" s="4">
        <v>1003115</v>
      </c>
      <c r="B69" s="4">
        <v>10031</v>
      </c>
      <c r="C69" s="4">
        <v>1003115</v>
      </c>
      <c r="D69" s="10">
        <v>15</v>
      </c>
      <c r="E69" s="10" t="s">
        <v>222</v>
      </c>
      <c r="F69" s="34" t="s">
        <v>56</v>
      </c>
      <c r="G69" s="4">
        <v>10</v>
      </c>
      <c r="H69" s="4">
        <v>12</v>
      </c>
      <c r="I69" s="4">
        <v>2</v>
      </c>
      <c r="J69" s="4">
        <v>200</v>
      </c>
      <c r="K69" s="4">
        <v>10001015</v>
      </c>
      <c r="L69" s="4">
        <v>11001015</v>
      </c>
      <c r="M69" s="4">
        <v>12001015</v>
      </c>
      <c r="N69" s="4">
        <v>0</v>
      </c>
      <c r="O69" s="4">
        <v>0</v>
      </c>
      <c r="P69" s="4">
        <f>INDEX('!참조_ENUM'!$J$4:$J$50,MATCH(Q69,'!참조_ENUM'!$K$4:$K$50,0))</f>
        <v>0</v>
      </c>
      <c r="Q69" s="35" t="s">
        <v>72</v>
      </c>
      <c r="R69" s="4">
        <v>0</v>
      </c>
      <c r="S69" s="36" t="str">
        <f>IF(P69=1000,VLOOKUP(R69,[2]item!$A$5:$C$10000,3,FALSE),IF(P69=112,VLOOKUP(R69,[3]pc_data!$A$5:$C$10000,3,FALSE)&amp;" 조각",IF(P69=1,"골드",IF(P69=2,"보석",IF(P69=3,"스테미나",IF(P69=4,"호감도",IF(P69=5,"플레이어 경험치",IF(P69=6,"캐릭터 경험치",IF(P69=7,VLOOKUP(R69,[3]pc_data!$A$5:$C$10000,3,FALSE),IF(P69=8,VLOOKUP(R69,[2]equipment!$A$5:$D$10000,3,FALSE),IF(P69=111,VLOOKUP(R69,[2]equipment!$A$5:$D$10000,3,FALSE)&amp;" 조각",IF(P69=113,VLOOKUP(R69,[2]item_piece!$A$5:$C$10000,3,FALSE),"기타"))))))))))))</f>
        <v>기타</v>
      </c>
      <c r="T69" s="4"/>
      <c r="U69" s="4"/>
    </row>
    <row r="70" spans="1:21" x14ac:dyDescent="0.3">
      <c r="A70" s="23">
        <v>1003201</v>
      </c>
      <c r="B70" s="23">
        <v>10032</v>
      </c>
      <c r="C70" s="23">
        <v>1003201</v>
      </c>
      <c r="D70" s="24">
        <v>1</v>
      </c>
      <c r="E70" s="23" t="s">
        <v>309</v>
      </c>
      <c r="F70" s="35" t="s">
        <v>42</v>
      </c>
      <c r="G70" s="23">
        <v>10</v>
      </c>
      <c r="H70" s="23">
        <v>12</v>
      </c>
      <c r="I70" s="23">
        <v>1</v>
      </c>
      <c r="J70" s="23">
        <v>100</v>
      </c>
      <c r="K70" s="23">
        <v>10001001</v>
      </c>
      <c r="L70" s="23">
        <v>11001001</v>
      </c>
      <c r="M70" s="23">
        <v>12001001</v>
      </c>
      <c r="N70" s="23">
        <v>1</v>
      </c>
      <c r="O70" s="23">
        <v>3</v>
      </c>
      <c r="P70" s="23">
        <f>INDEX('!참조_ENUM'!$J$4:$J$50,MATCH(Q70,'!참조_ENUM'!$K$4:$K$50,0))</f>
        <v>112</v>
      </c>
      <c r="Q70" s="35" t="s">
        <v>235</v>
      </c>
      <c r="R70" s="23">
        <v>100001</v>
      </c>
      <c r="S70" s="36" t="str">
        <f>IF(P70=1000,VLOOKUP(R70,[2]item!$A$5:$C$10000,3,FALSE),IF(P70=112,VLOOKUP(R70,[3]pc_data!$A$5:$C$10000,3,FALSE)&amp;" 조각",IF(P70=1,"골드",IF(P70=2,"보석",IF(P70=3,"스테미나",IF(P70=4,"호감도",IF(P70=5,"플레이어 경험치",IF(P70=6,"캐릭터 경험치",IF(P70=7,VLOOKUP(R70,[3]pc_data!$A$5:$C$10000,3,FALSE),IF(P70=8,VLOOKUP(R70,[2]equipment!$A$5:$D$10000,3,FALSE),IF(P70=111,VLOOKUP(R70,[2]equipment!$A$5:$D$10000,3,FALSE)&amp;" 조각",IF(P70=113,VLOOKUP(R70,[2]item_piece!$A$5:$C$10000,3,FALSE),"기타"))))))))))))</f>
        <v>루시아 조각</v>
      </c>
      <c r="T70" s="23"/>
      <c r="U70" s="23"/>
    </row>
    <row r="71" spans="1:21" x14ac:dyDescent="0.3">
      <c r="A71" s="23">
        <v>1003202</v>
      </c>
      <c r="B71" s="23">
        <v>10032</v>
      </c>
      <c r="C71" s="23">
        <v>1003202</v>
      </c>
      <c r="D71" s="24">
        <v>2</v>
      </c>
      <c r="E71" s="23" t="s">
        <v>310</v>
      </c>
      <c r="F71" s="35" t="s">
        <v>43</v>
      </c>
      <c r="G71" s="23">
        <v>10</v>
      </c>
      <c r="H71" s="23">
        <v>12</v>
      </c>
      <c r="I71" s="23">
        <v>1</v>
      </c>
      <c r="J71" s="23">
        <v>100</v>
      </c>
      <c r="K71" s="23">
        <v>10001001</v>
      </c>
      <c r="L71" s="23">
        <v>11001001</v>
      </c>
      <c r="M71" s="23">
        <v>12001002</v>
      </c>
      <c r="N71" s="23">
        <v>1</v>
      </c>
      <c r="O71" s="23">
        <v>3</v>
      </c>
      <c r="P71" s="23">
        <f>INDEX('!참조_ENUM'!$J$4:$J$50,MATCH(Q71,'!참조_ENUM'!$K$4:$K$50,0))</f>
        <v>112</v>
      </c>
      <c r="Q71" s="35" t="s">
        <v>235</v>
      </c>
      <c r="R71" s="23">
        <v>100002</v>
      </c>
      <c r="S71" s="36" t="str">
        <f>IF(P71=1000,VLOOKUP(R71,[2]item!$A$5:$C$10000,3,FALSE),IF(P71=112,VLOOKUP(R71,[3]pc_data!$A$5:$C$10000,3,FALSE)&amp;" 조각",IF(P71=1,"골드",IF(P71=2,"보석",IF(P71=3,"스테미나",IF(P71=4,"호감도",IF(P71=5,"플레이어 경험치",IF(P71=6,"캐릭터 경험치",IF(P71=7,VLOOKUP(R71,[3]pc_data!$A$5:$C$10000,3,FALSE),IF(P71=8,VLOOKUP(R71,[2]equipment!$A$5:$D$10000,3,FALSE),IF(P71=111,VLOOKUP(R71,[2]equipment!$A$5:$D$10000,3,FALSE)&amp;" 조각",IF(P71=113,VLOOKUP(R71,[2]item_piece!$A$5:$C$10000,3,FALSE),"기타"))))))))))))</f>
        <v>라일라 조각</v>
      </c>
      <c r="T71" s="23"/>
      <c r="U71" s="23"/>
    </row>
    <row r="72" spans="1:21" x14ac:dyDescent="0.3">
      <c r="A72" s="23">
        <v>1003203</v>
      </c>
      <c r="B72" s="23">
        <v>10032</v>
      </c>
      <c r="C72" s="23">
        <v>1003203</v>
      </c>
      <c r="D72" s="24">
        <v>3</v>
      </c>
      <c r="E72" s="23" t="s">
        <v>311</v>
      </c>
      <c r="F72" s="35" t="s">
        <v>44</v>
      </c>
      <c r="G72" s="23">
        <v>10</v>
      </c>
      <c r="H72" s="23">
        <v>12</v>
      </c>
      <c r="I72" s="23">
        <v>1</v>
      </c>
      <c r="J72" s="23">
        <v>100</v>
      </c>
      <c r="K72" s="23">
        <v>10001001</v>
      </c>
      <c r="L72" s="23">
        <v>11001001</v>
      </c>
      <c r="M72" s="23">
        <v>12001003</v>
      </c>
      <c r="N72" s="23">
        <v>1</v>
      </c>
      <c r="O72" s="23">
        <v>3</v>
      </c>
      <c r="P72" s="23">
        <f>INDEX('!참조_ENUM'!$J$4:$J$50,MATCH(Q72,'!참조_ENUM'!$K$4:$K$50,0))</f>
        <v>112</v>
      </c>
      <c r="Q72" s="35" t="s">
        <v>235</v>
      </c>
      <c r="R72" s="23">
        <v>100003</v>
      </c>
      <c r="S72" s="36" t="str">
        <f>IF(P72=1000,VLOOKUP(R72,[2]item!$A$5:$C$10000,3,FALSE),IF(P72=112,VLOOKUP(R72,[3]pc_data!$A$5:$C$10000,3,FALSE)&amp;" 조각",IF(P72=1,"골드",IF(P72=2,"보석",IF(P72=3,"스테미나",IF(P72=4,"호감도",IF(P72=5,"플레이어 경험치",IF(P72=6,"캐릭터 경험치",IF(P72=7,VLOOKUP(R72,[3]pc_data!$A$5:$C$10000,3,FALSE),IF(P72=8,VLOOKUP(R72,[2]equipment!$A$5:$D$10000,3,FALSE),IF(P72=111,VLOOKUP(R72,[2]equipment!$A$5:$D$10000,3,FALSE)&amp;" 조각",IF(P72=113,VLOOKUP(R72,[2]item_piece!$A$5:$C$10000,3,FALSE),"기타"))))))))))))</f>
        <v>바이올렛 조각</v>
      </c>
      <c r="T72" s="23"/>
      <c r="U72" s="23"/>
    </row>
    <row r="73" spans="1:21" x14ac:dyDescent="0.3">
      <c r="A73" s="23">
        <v>1003204</v>
      </c>
      <c r="B73" s="23">
        <v>10032</v>
      </c>
      <c r="C73" s="23">
        <v>1003204</v>
      </c>
      <c r="D73" s="24">
        <v>4</v>
      </c>
      <c r="E73" s="23" t="s">
        <v>312</v>
      </c>
      <c r="F73" s="35" t="s">
        <v>45</v>
      </c>
      <c r="G73" s="23">
        <v>10</v>
      </c>
      <c r="H73" s="23">
        <v>12</v>
      </c>
      <c r="I73" s="23">
        <v>1</v>
      </c>
      <c r="J73" s="23">
        <v>100</v>
      </c>
      <c r="K73" s="23">
        <v>10001001</v>
      </c>
      <c r="L73" s="23">
        <v>11001001</v>
      </c>
      <c r="M73" s="23">
        <v>12001004</v>
      </c>
      <c r="N73" s="23">
        <v>1</v>
      </c>
      <c r="O73" s="23">
        <v>3</v>
      </c>
      <c r="P73" s="23">
        <f>INDEX('!참조_ENUM'!$J$4:$J$50,MATCH(Q73,'!참조_ENUM'!$K$4:$K$50,0))</f>
        <v>112</v>
      </c>
      <c r="Q73" s="35" t="s">
        <v>235</v>
      </c>
      <c r="R73" s="23">
        <v>100004</v>
      </c>
      <c r="S73" s="36" t="str">
        <f>IF(P73=1000,VLOOKUP(R73,[2]item!$A$5:$C$10000,3,FALSE),IF(P73=112,VLOOKUP(R73,[3]pc_data!$A$5:$C$10000,3,FALSE)&amp;" 조각",IF(P73=1,"골드",IF(P73=2,"보석",IF(P73=3,"스테미나",IF(P73=4,"호감도",IF(P73=5,"플레이어 경험치",IF(P73=6,"캐릭터 경험치",IF(P73=7,VLOOKUP(R73,[3]pc_data!$A$5:$C$10000,3,FALSE),IF(P73=8,VLOOKUP(R73,[2]equipment!$A$5:$D$10000,3,FALSE),IF(P73=111,VLOOKUP(R73,[2]equipment!$A$5:$D$10000,3,FALSE)&amp;" 조각",IF(P73=113,VLOOKUP(R73,[2]item_piece!$A$5:$C$10000,3,FALSE),"기타"))))))))))))</f>
        <v>데이지 조각</v>
      </c>
      <c r="T73" s="23"/>
      <c r="U73" s="23"/>
    </row>
    <row r="74" spans="1:21" x14ac:dyDescent="0.3">
      <c r="A74" s="23">
        <v>1003205</v>
      </c>
      <c r="B74" s="23">
        <v>10032</v>
      </c>
      <c r="C74" s="23">
        <v>1003205</v>
      </c>
      <c r="D74" s="24">
        <v>5</v>
      </c>
      <c r="E74" s="23" t="s">
        <v>313</v>
      </c>
      <c r="F74" s="35" t="s">
        <v>46</v>
      </c>
      <c r="G74" s="23">
        <v>10</v>
      </c>
      <c r="H74" s="23">
        <v>12</v>
      </c>
      <c r="I74" s="23">
        <v>1</v>
      </c>
      <c r="J74" s="23">
        <v>100</v>
      </c>
      <c r="K74" s="23">
        <v>10001001</v>
      </c>
      <c r="L74" s="23">
        <v>11001001</v>
      </c>
      <c r="M74" s="23">
        <v>12001005</v>
      </c>
      <c r="N74" s="23">
        <v>1</v>
      </c>
      <c r="O74" s="23">
        <v>3</v>
      </c>
      <c r="P74" s="23">
        <f>INDEX('!참조_ENUM'!$J$4:$J$50,MATCH(Q74,'!참조_ENUM'!$K$4:$K$50,0))</f>
        <v>112</v>
      </c>
      <c r="Q74" s="35" t="s">
        <v>235</v>
      </c>
      <c r="R74" s="23">
        <v>100005</v>
      </c>
      <c r="S74" s="36" t="str">
        <f>IF(P74=1000,VLOOKUP(R74,[2]item!$A$5:$C$10000,3,FALSE),IF(P74=112,VLOOKUP(R74,[3]pc_data!$A$5:$C$10000,3,FALSE)&amp;" 조각",IF(P74=1,"골드",IF(P74=2,"보석",IF(P74=3,"스테미나",IF(P74=4,"호감도",IF(P74=5,"플레이어 경험치",IF(P74=6,"캐릭터 경험치",IF(P74=7,VLOOKUP(R74,[3]pc_data!$A$5:$C$10000,3,FALSE),IF(P74=8,VLOOKUP(R74,[2]equipment!$A$5:$D$10000,3,FALSE),IF(P74=111,VLOOKUP(R74,[2]equipment!$A$5:$D$10000,3,FALSE)&amp;" 조각",IF(P74=113,VLOOKUP(R74,[2]item_piece!$A$5:$C$10000,3,FALSE),"기타"))))))))))))</f>
        <v>클레어 조각</v>
      </c>
      <c r="T74" s="23"/>
      <c r="U74" s="23"/>
    </row>
    <row r="75" spans="1:21" x14ac:dyDescent="0.3">
      <c r="A75" s="23">
        <v>1003206</v>
      </c>
      <c r="B75" s="23">
        <v>10032</v>
      </c>
      <c r="C75" s="23">
        <v>1003206</v>
      </c>
      <c r="D75" s="24">
        <v>6</v>
      </c>
      <c r="E75" s="23" t="s">
        <v>314</v>
      </c>
      <c r="F75" s="35" t="s">
        <v>47</v>
      </c>
      <c r="G75" s="23">
        <v>10</v>
      </c>
      <c r="H75" s="23">
        <v>12</v>
      </c>
      <c r="I75" s="23">
        <v>1</v>
      </c>
      <c r="J75" s="23">
        <v>100</v>
      </c>
      <c r="K75" s="23">
        <v>10001001</v>
      </c>
      <c r="L75" s="23">
        <v>11001001</v>
      </c>
      <c r="M75" s="23">
        <v>12001006</v>
      </c>
      <c r="N75" s="23">
        <v>1</v>
      </c>
      <c r="O75" s="23">
        <v>3</v>
      </c>
      <c r="P75" s="23">
        <f>INDEX('!참조_ENUM'!$J$4:$J$50,MATCH(Q75,'!참조_ENUM'!$K$4:$K$50,0))</f>
        <v>112</v>
      </c>
      <c r="Q75" s="35" t="s">
        <v>235</v>
      </c>
      <c r="R75" s="23">
        <v>100006</v>
      </c>
      <c r="S75" s="36" t="str">
        <f>IF(P75=1000,VLOOKUP(R75,[2]item!$A$5:$C$10000,3,FALSE),IF(P75=112,VLOOKUP(R75,[3]pc_data!$A$5:$C$10000,3,FALSE)&amp;" 조각",IF(P75=1,"골드",IF(P75=2,"보석",IF(P75=3,"스테미나",IF(P75=4,"호감도",IF(P75=5,"플레이어 경험치",IF(P75=6,"캐릭터 경험치",IF(P75=7,VLOOKUP(R75,[3]pc_data!$A$5:$C$10000,3,FALSE),IF(P75=8,VLOOKUP(R75,[2]equipment!$A$5:$D$10000,3,FALSE),IF(P75=111,VLOOKUP(R75,[2]equipment!$A$5:$D$10000,3,FALSE)&amp;" 조각",IF(P75=113,VLOOKUP(R75,[2]item_piece!$A$5:$C$10000,3,FALSE),"기타"))))))))))))</f>
        <v>에일린 조각</v>
      </c>
      <c r="T75" s="23"/>
      <c r="U75" s="23"/>
    </row>
    <row r="76" spans="1:21" x14ac:dyDescent="0.3">
      <c r="A76" s="23">
        <v>1003207</v>
      </c>
      <c r="B76" s="23">
        <v>10032</v>
      </c>
      <c r="C76" s="23">
        <v>1003207</v>
      </c>
      <c r="D76" s="24">
        <v>7</v>
      </c>
      <c r="E76" s="23" t="s">
        <v>315</v>
      </c>
      <c r="F76" s="35" t="s">
        <v>48</v>
      </c>
      <c r="G76" s="23">
        <v>10</v>
      </c>
      <c r="H76" s="23">
        <v>12</v>
      </c>
      <c r="I76" s="23">
        <v>1</v>
      </c>
      <c r="J76" s="23">
        <v>100</v>
      </c>
      <c r="K76" s="23">
        <v>10001001</v>
      </c>
      <c r="L76" s="23">
        <v>11001001</v>
      </c>
      <c r="M76" s="23">
        <v>12001007</v>
      </c>
      <c r="N76" s="23">
        <v>1</v>
      </c>
      <c r="O76" s="23">
        <v>3</v>
      </c>
      <c r="P76" s="23">
        <f>INDEX('!참조_ENUM'!$J$4:$J$50,MATCH(Q76,'!참조_ENUM'!$K$4:$K$50,0))</f>
        <v>112</v>
      </c>
      <c r="Q76" s="35" t="s">
        <v>235</v>
      </c>
      <c r="R76" s="23">
        <v>100007</v>
      </c>
      <c r="S76" s="36" t="str">
        <f>IF(P76=1000,VLOOKUP(R76,[2]item!$A$5:$C$10000,3,FALSE),IF(P76=112,VLOOKUP(R76,[3]pc_data!$A$5:$C$10000,3,FALSE)&amp;" 조각",IF(P76=1,"골드",IF(P76=2,"보석",IF(P76=3,"스테미나",IF(P76=4,"호감도",IF(P76=5,"플레이어 경험치",IF(P76=6,"캐릭터 경험치",IF(P76=7,VLOOKUP(R76,[3]pc_data!$A$5:$C$10000,3,FALSE),IF(P76=8,VLOOKUP(R76,[2]equipment!$A$5:$D$10000,3,FALSE),IF(P76=111,VLOOKUP(R76,[2]equipment!$A$5:$D$10000,3,FALSE)&amp;" 조각",IF(P76=113,VLOOKUP(R76,[2]item_piece!$A$5:$C$10000,3,FALSE),"기타"))))))))))))</f>
        <v>마네 조각</v>
      </c>
      <c r="T76" s="23"/>
      <c r="U76" s="23"/>
    </row>
    <row r="77" spans="1:21" x14ac:dyDescent="0.3">
      <c r="A77" s="23">
        <v>1003208</v>
      </c>
      <c r="B77" s="23">
        <v>10032</v>
      </c>
      <c r="C77" s="23">
        <v>1003208</v>
      </c>
      <c r="D77" s="24">
        <v>8</v>
      </c>
      <c r="E77" s="23" t="s">
        <v>316</v>
      </c>
      <c r="F77" s="35" t="s">
        <v>49</v>
      </c>
      <c r="G77" s="23">
        <v>10</v>
      </c>
      <c r="H77" s="23">
        <v>12</v>
      </c>
      <c r="I77" s="23">
        <v>1</v>
      </c>
      <c r="J77" s="23">
        <v>100</v>
      </c>
      <c r="K77" s="23">
        <v>10001001</v>
      </c>
      <c r="L77" s="23">
        <v>11001001</v>
      </c>
      <c r="M77" s="23">
        <v>12001008</v>
      </c>
      <c r="N77" s="23">
        <v>1</v>
      </c>
      <c r="O77" s="23">
        <v>3</v>
      </c>
      <c r="P77" s="23">
        <f>INDEX('!참조_ENUM'!$J$4:$J$50,MATCH(Q77,'!참조_ENUM'!$K$4:$K$50,0))</f>
        <v>112</v>
      </c>
      <c r="Q77" s="35" t="s">
        <v>235</v>
      </c>
      <c r="R77" s="23">
        <v>100008</v>
      </c>
      <c r="S77" s="36" t="str">
        <f>IF(P77=1000,VLOOKUP(R77,[2]item!$A$5:$C$10000,3,FALSE),IF(P77=112,VLOOKUP(R77,[3]pc_data!$A$5:$C$10000,3,FALSE)&amp;" 조각",IF(P77=1,"골드",IF(P77=2,"보석",IF(P77=3,"스테미나",IF(P77=4,"호감도",IF(P77=5,"플레이어 경험치",IF(P77=6,"캐릭터 경험치",IF(P77=7,VLOOKUP(R77,[3]pc_data!$A$5:$C$10000,3,FALSE),IF(P77=8,VLOOKUP(R77,[2]equipment!$A$5:$D$10000,3,FALSE),IF(P77=111,VLOOKUP(R77,[2]equipment!$A$5:$D$10000,3,FALSE)&amp;" 조각",IF(P77=113,VLOOKUP(R77,[2]item_piece!$A$5:$C$10000,3,FALSE),"기타"))))))))))))</f>
        <v>츠키 조각</v>
      </c>
      <c r="T77" s="23"/>
      <c r="U77" s="23"/>
    </row>
    <row r="78" spans="1:21" x14ac:dyDescent="0.3">
      <c r="A78" s="23">
        <v>1003209</v>
      </c>
      <c r="B78" s="23">
        <v>10032</v>
      </c>
      <c r="C78" s="23">
        <v>1003209</v>
      </c>
      <c r="D78" s="24">
        <v>9</v>
      </c>
      <c r="E78" s="23" t="s">
        <v>317</v>
      </c>
      <c r="F78" s="35" t="s">
        <v>50</v>
      </c>
      <c r="G78" s="23">
        <v>10</v>
      </c>
      <c r="H78" s="23">
        <v>12</v>
      </c>
      <c r="I78" s="23">
        <v>1</v>
      </c>
      <c r="J78" s="23">
        <v>100</v>
      </c>
      <c r="K78" s="23">
        <v>10001001</v>
      </c>
      <c r="L78" s="23">
        <v>11001001</v>
      </c>
      <c r="M78" s="23">
        <v>12001009</v>
      </c>
      <c r="N78" s="23">
        <v>1</v>
      </c>
      <c r="O78" s="23">
        <v>3</v>
      </c>
      <c r="P78" s="23">
        <f>INDEX('!참조_ENUM'!$J$4:$J$50,MATCH(Q78,'!참조_ENUM'!$K$4:$K$50,0))</f>
        <v>112</v>
      </c>
      <c r="Q78" s="35" t="s">
        <v>235</v>
      </c>
      <c r="R78" s="23">
        <v>100001</v>
      </c>
      <c r="S78" s="36" t="str">
        <f>IF(P78=1000,VLOOKUP(R78,[2]item!$A$5:$C$10000,3,FALSE),IF(P78=112,VLOOKUP(R78,[3]pc_data!$A$5:$C$10000,3,FALSE)&amp;" 조각",IF(P78=1,"골드",IF(P78=2,"보석",IF(P78=3,"스테미나",IF(P78=4,"호감도",IF(P78=5,"플레이어 경험치",IF(P78=6,"캐릭터 경험치",IF(P78=7,VLOOKUP(R78,[3]pc_data!$A$5:$C$10000,3,FALSE),IF(P78=8,VLOOKUP(R78,[2]equipment!$A$5:$D$10000,3,FALSE),IF(P78=111,VLOOKUP(R78,[2]equipment!$A$5:$D$10000,3,FALSE)&amp;" 조각",IF(P78=113,VLOOKUP(R78,[2]item_piece!$A$5:$C$10000,3,FALSE),"기타"))))))))))))</f>
        <v>루시아 조각</v>
      </c>
      <c r="T78" s="23"/>
      <c r="U78" s="23"/>
    </row>
    <row r="79" spans="1:21" x14ac:dyDescent="0.3">
      <c r="A79" s="23">
        <v>1003210</v>
      </c>
      <c r="B79" s="23">
        <v>10032</v>
      </c>
      <c r="C79" s="23">
        <v>1003210</v>
      </c>
      <c r="D79" s="24">
        <v>10</v>
      </c>
      <c r="E79" s="23" t="s">
        <v>318</v>
      </c>
      <c r="F79" s="35" t="s">
        <v>51</v>
      </c>
      <c r="G79" s="23">
        <v>10</v>
      </c>
      <c r="H79" s="23">
        <v>12</v>
      </c>
      <c r="I79" s="23">
        <v>1</v>
      </c>
      <c r="J79" s="23">
        <v>100</v>
      </c>
      <c r="K79" s="23">
        <v>10001001</v>
      </c>
      <c r="L79" s="23">
        <v>11001001</v>
      </c>
      <c r="M79" s="23">
        <v>12001010</v>
      </c>
      <c r="N79" s="23">
        <v>1</v>
      </c>
      <c r="O79" s="23">
        <v>3</v>
      </c>
      <c r="P79" s="23">
        <f>INDEX('!참조_ENUM'!$J$4:$J$50,MATCH(Q79,'!참조_ENUM'!$K$4:$K$50,0))</f>
        <v>112</v>
      </c>
      <c r="Q79" s="35" t="s">
        <v>235</v>
      </c>
      <c r="R79" s="23">
        <v>100002</v>
      </c>
      <c r="S79" s="36" t="str">
        <f>IF(P79=1000,VLOOKUP(R79,[2]item!$A$5:$C$10000,3,FALSE),IF(P79=112,VLOOKUP(R79,[3]pc_data!$A$5:$C$10000,3,FALSE)&amp;" 조각",IF(P79=1,"골드",IF(P79=2,"보석",IF(P79=3,"스테미나",IF(P79=4,"호감도",IF(P79=5,"플레이어 경험치",IF(P79=6,"캐릭터 경험치",IF(P79=7,VLOOKUP(R79,[3]pc_data!$A$5:$C$10000,3,FALSE),IF(P79=8,VLOOKUP(R79,[2]equipment!$A$5:$D$10000,3,FALSE),IF(P79=111,VLOOKUP(R79,[2]equipment!$A$5:$D$10000,3,FALSE)&amp;" 조각",IF(P79=113,VLOOKUP(R79,[2]item_piece!$A$5:$C$10000,3,FALSE),"기타"))))))))))))</f>
        <v>라일라 조각</v>
      </c>
      <c r="T79" s="23"/>
      <c r="U79" s="23"/>
    </row>
  </sheetData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93219B2-FA6D-408C-8BB5-DD04838D1789}">
          <x14:formula1>
            <xm:f>'!참조_ENUM'!$K$4:$K$50</xm:f>
          </x14:formula1>
          <xm:sqref>Q5:Q79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9CCC4-53E8-44FE-AAEF-FF252046E24C}">
  <dimension ref="A1:O233"/>
  <sheetViews>
    <sheetView zoomScale="85" zoomScaleNormal="85" workbookViewId="0">
      <pane xSplit="1" ySplit="4" topLeftCell="B113" activePane="bottomRight" state="frozen"/>
      <selection pane="topRight" activeCell="C1" sqref="C1"/>
      <selection pane="bottomLeft" activeCell="A5" sqref="A5"/>
      <selection pane="bottomRight" activeCell="D143" sqref="D143"/>
    </sheetView>
  </sheetViews>
  <sheetFormatPr defaultRowHeight="16.5" x14ac:dyDescent="0.3"/>
  <cols>
    <col min="1" max="1" width="15.125" style="7" bestFit="1" customWidth="1"/>
    <col min="2" max="2" width="20.875" style="7" customWidth="1"/>
    <col min="3" max="3" width="15.625" style="7" bestFit="1" customWidth="1"/>
    <col min="4" max="4" width="25.625" style="7" bestFit="1" customWidth="1"/>
    <col min="5" max="5" width="38.25" style="7" bestFit="1" customWidth="1"/>
    <col min="6" max="6" width="14.875" style="7" bestFit="1" customWidth="1"/>
    <col min="7" max="7" width="19.625" style="7" bestFit="1" customWidth="1"/>
    <col min="8" max="8" width="24.125" style="7" bestFit="1" customWidth="1"/>
    <col min="9" max="9" width="19.625" style="7" bestFit="1" customWidth="1"/>
    <col min="10" max="10" width="15.375" style="7" bestFit="1" customWidth="1"/>
    <col min="11" max="11" width="171.375" style="30" bestFit="1" customWidth="1"/>
    <col min="12" max="13" width="9" style="7"/>
    <col min="14" max="14" width="12" style="7" customWidth="1"/>
    <col min="15" max="16384" width="9" style="7"/>
  </cols>
  <sheetData>
    <row r="1" spans="1:15" x14ac:dyDescent="0.3">
      <c r="A1" s="7" t="s">
        <v>14</v>
      </c>
    </row>
    <row r="2" spans="1:15" ht="33" x14ac:dyDescent="0.3">
      <c r="A2" s="1" t="s">
        <v>73</v>
      </c>
      <c r="B2" s="1" t="s">
        <v>79</v>
      </c>
      <c r="C2" s="1" t="s">
        <v>3</v>
      </c>
      <c r="D2" s="8" t="s">
        <v>5</v>
      </c>
      <c r="E2" s="1" t="s">
        <v>7</v>
      </c>
      <c r="F2" s="1" t="s">
        <v>21</v>
      </c>
      <c r="G2" s="1" t="s">
        <v>197</v>
      </c>
      <c r="H2" s="1" t="s">
        <v>205</v>
      </c>
      <c r="I2" s="1" t="s">
        <v>19</v>
      </c>
      <c r="J2" s="1" t="s">
        <v>10</v>
      </c>
      <c r="K2" s="28" t="s">
        <v>174</v>
      </c>
    </row>
    <row r="3" spans="1:15" x14ac:dyDescent="0.3">
      <c r="A3" s="2" t="s">
        <v>75</v>
      </c>
      <c r="B3" s="2" t="s">
        <v>0</v>
      </c>
      <c r="C3" s="2" t="s">
        <v>0</v>
      </c>
      <c r="D3" s="2" t="s">
        <v>0</v>
      </c>
      <c r="E3" s="2" t="s">
        <v>1</v>
      </c>
      <c r="F3" s="2" t="s">
        <v>1</v>
      </c>
      <c r="G3" s="2" t="s">
        <v>1</v>
      </c>
      <c r="H3" s="2" t="s">
        <v>1</v>
      </c>
      <c r="I3" s="2" t="s">
        <v>1</v>
      </c>
      <c r="J3" s="2" t="s">
        <v>0</v>
      </c>
      <c r="K3" s="28" t="s">
        <v>15</v>
      </c>
    </row>
    <row r="4" spans="1:15" x14ac:dyDescent="0.3">
      <c r="A4" s="3" t="s">
        <v>74</v>
      </c>
      <c r="B4" s="3" t="s">
        <v>80</v>
      </c>
      <c r="C4" s="3" t="s">
        <v>4</v>
      </c>
      <c r="D4" s="3" t="s">
        <v>6</v>
      </c>
      <c r="E4" s="3" t="s">
        <v>8</v>
      </c>
      <c r="F4" s="3" t="s">
        <v>18</v>
      </c>
      <c r="G4" s="3" t="s">
        <v>198</v>
      </c>
      <c r="H4" s="3" t="s">
        <v>204</v>
      </c>
      <c r="I4" s="3" t="s">
        <v>20</v>
      </c>
      <c r="J4" s="3" t="s">
        <v>9</v>
      </c>
      <c r="K4" s="29" t="s">
        <v>173</v>
      </c>
      <c r="L4" s="26"/>
    </row>
    <row r="5" spans="1:15" x14ac:dyDescent="0.3">
      <c r="A5" s="15">
        <v>1001101</v>
      </c>
      <c r="B5" s="4">
        <v>1001101</v>
      </c>
      <c r="C5" s="15">
        <v>1</v>
      </c>
      <c r="D5" s="15">
        <v>3</v>
      </c>
      <c r="E5" s="15" t="s">
        <v>90</v>
      </c>
      <c r="F5" s="15" t="s">
        <v>17</v>
      </c>
      <c r="G5" s="16" t="s">
        <v>199</v>
      </c>
      <c r="H5" s="16" t="s">
        <v>199</v>
      </c>
      <c r="I5" s="16" t="s">
        <v>89</v>
      </c>
      <c r="J5" s="15">
        <v>30</v>
      </c>
      <c r="K5" s="32" t="str" cm="1">
        <f t="array" ref="K5">_xlfn.TEXTJOIN("     //     ", TRUE, IFERROR(INDEX([4]npc_battle_data!$B:$B, MATCH(_xlfn.FILTERXML("&lt;t&gt;&lt;s&gt;"&amp;SUBSTITUTE(E5, ", ", "&lt;/s&gt;&lt;s&gt;")&amp;"&lt;/s&gt;&lt;/t&gt;", "//s"), [4]npc_battle_data!$A:$A, 0)), ""))</f>
        <v>베리] 탱커(HP:대) - 거대 안드로이드     //     베리] 원딜 - 고위 천사     //     베리] 원딜 - 고위 천사</v>
      </c>
      <c r="L5" s="26"/>
      <c r="N5" s="27"/>
      <c r="O5" s="26"/>
    </row>
    <row r="6" spans="1:15" x14ac:dyDescent="0.3">
      <c r="A6" s="15">
        <v>1001102</v>
      </c>
      <c r="B6" s="4">
        <v>1001101</v>
      </c>
      <c r="C6" s="15">
        <v>2</v>
      </c>
      <c r="D6" s="15">
        <v>3</v>
      </c>
      <c r="E6" s="15" t="s">
        <v>92</v>
      </c>
      <c r="F6" s="15" t="s">
        <v>239</v>
      </c>
      <c r="G6" s="16" t="s">
        <v>199</v>
      </c>
      <c r="H6" s="16" t="s">
        <v>199</v>
      </c>
      <c r="I6" s="16" t="s">
        <v>89</v>
      </c>
      <c r="J6" s="15">
        <v>30</v>
      </c>
      <c r="K6" s="32" t="str" cm="1">
        <f t="array" ref="K6">_xlfn.TEXTJOIN("     //     ", TRUE, IFERROR(INDEX([4]npc_battle_data!$B:$B, MATCH(_xlfn.FILTERXML("&lt;t&gt;&lt;s&gt;"&amp;SUBSTITUTE(E6, ", ", "&lt;/s&gt;&lt;s&gt;")&amp;"&lt;/s&gt;&lt;/t&gt;", "//s"), [4]npc_battle_data!$A:$A, 0)), ""))</f>
        <v>베리] 탱커(HP:대) - 거대 안드로이드     //     베리] 원딜 - 고위 천사     //     전기] 원딜(공:↓) - 소속대 척탄병</v>
      </c>
      <c r="N6" s="27"/>
    </row>
    <row r="7" spans="1:15" x14ac:dyDescent="0.3">
      <c r="A7" s="15">
        <v>1001103</v>
      </c>
      <c r="B7" s="4">
        <v>1001101</v>
      </c>
      <c r="C7" s="15">
        <v>3</v>
      </c>
      <c r="D7" s="15">
        <v>3</v>
      </c>
      <c r="E7" s="15" t="s">
        <v>93</v>
      </c>
      <c r="F7" s="15" t="s">
        <v>240</v>
      </c>
      <c r="G7" s="16" t="s">
        <v>199</v>
      </c>
      <c r="H7" s="16" t="s">
        <v>199</v>
      </c>
      <c r="I7" s="16" t="s">
        <v>89</v>
      </c>
      <c r="J7" s="15">
        <v>30</v>
      </c>
      <c r="K7" s="32" t="str" cm="1">
        <f t="array" ref="K7">_xlfn.TEXTJOIN("     //     ", TRUE, IFERROR(INDEX([4]npc_battle_data!$B:$B, MATCH(_xlfn.FILTERXML("&lt;t&gt;&lt;s&gt;"&amp;SUBSTITUTE(E7, ", ", "&lt;/s&gt;&lt;s&gt;")&amp;"&lt;/s&gt;&lt;/t&gt;", "//s"), [4]npc_battle_data!$A:$A, 0)), ""))</f>
        <v>전기] 탱커(HP:중, 방어:소,공:↓) - 거한     //     베리] 원딜 - 고위 천사     //     전기] 원딜(공:↓) - 소속대 척탄병</v>
      </c>
      <c r="N7" s="27"/>
    </row>
    <row r="8" spans="1:15" x14ac:dyDescent="0.3">
      <c r="A8" s="19">
        <v>1001104</v>
      </c>
      <c r="B8" s="20">
        <v>1001102</v>
      </c>
      <c r="C8" s="19">
        <v>1</v>
      </c>
      <c r="D8" s="19">
        <v>3</v>
      </c>
      <c r="E8" s="19" t="s">
        <v>92</v>
      </c>
      <c r="F8" s="19" t="s">
        <v>138</v>
      </c>
      <c r="G8" s="21" t="s">
        <v>200</v>
      </c>
      <c r="H8" s="21" t="s">
        <v>200</v>
      </c>
      <c r="I8" s="21" t="s">
        <v>89</v>
      </c>
      <c r="J8" s="19">
        <v>30</v>
      </c>
      <c r="K8" s="31" t="str" cm="1">
        <f t="array" ref="K8">_xlfn.TEXTJOIN("     //     ", TRUE, IFERROR(INDEX([4]npc_battle_data!$B:$B, MATCH(_xlfn.FILTERXML("&lt;t&gt;&lt;s&gt;"&amp;SUBSTITUTE(E8, ", ", "&lt;/s&gt;&lt;s&gt;")&amp;"&lt;/s&gt;&lt;/t&gt;", "//s"), [4]npc_battle_data!$A:$A, 0)), ""))</f>
        <v>베리] 탱커(HP:대) - 거대 안드로이드     //     베리] 원딜 - 고위 천사     //     전기] 원딜(공:↓) - 소속대 척탄병</v>
      </c>
      <c r="N8" s="27"/>
    </row>
    <row r="9" spans="1:15" x14ac:dyDescent="0.3">
      <c r="A9" s="19">
        <v>1001105</v>
      </c>
      <c r="B9" s="20">
        <v>1001102</v>
      </c>
      <c r="C9" s="19">
        <v>2</v>
      </c>
      <c r="D9" s="19">
        <v>3</v>
      </c>
      <c r="E9" s="19" t="s">
        <v>91</v>
      </c>
      <c r="F9" s="19" t="s">
        <v>241</v>
      </c>
      <c r="G9" s="21" t="s">
        <v>200</v>
      </c>
      <c r="H9" s="21" t="s">
        <v>200</v>
      </c>
      <c r="I9" s="21" t="s">
        <v>89</v>
      </c>
      <c r="J9" s="19">
        <v>30</v>
      </c>
      <c r="K9" s="31" t="str" cm="1">
        <f t="array" ref="K9">_xlfn.TEXTJOIN("     //     ", TRUE, IFERROR(INDEX([4]npc_battle_data!$B:$B, MATCH(_xlfn.FILTERXML("&lt;t&gt;&lt;s&gt;"&amp;SUBSTITUTE(E9, ", ", "&lt;/s&gt;&lt;s&gt;")&amp;"&lt;/s&gt;&lt;/t&gt;", "//s"), [4]npc_battle_data!$A:$A, 0)), ""))</f>
        <v>전기] 탱커(HP:중, 방어:소,공:↓) - 거한     //     베리] 원딜 - 고위 천사     //     베리] 원딜 - 고위 천사</v>
      </c>
      <c r="N9" s="27"/>
    </row>
    <row r="10" spans="1:15" x14ac:dyDescent="0.3">
      <c r="A10" s="19">
        <v>1001106</v>
      </c>
      <c r="B10" s="20">
        <v>1001102</v>
      </c>
      <c r="C10" s="19">
        <v>3</v>
      </c>
      <c r="D10" s="19">
        <v>3</v>
      </c>
      <c r="E10" s="19" t="s">
        <v>95</v>
      </c>
      <c r="F10" s="19" t="s">
        <v>242</v>
      </c>
      <c r="G10" s="21" t="s">
        <v>200</v>
      </c>
      <c r="H10" s="21" t="s">
        <v>200</v>
      </c>
      <c r="I10" s="21" t="s">
        <v>89</v>
      </c>
      <c r="J10" s="19">
        <v>30</v>
      </c>
      <c r="K10" s="31" t="str" cm="1">
        <f t="array" ref="K10">_xlfn.TEXTJOIN("     //     ", TRUE, IFERROR(INDEX([4]npc_battle_data!$B:$B, MATCH(_xlfn.FILTERXML("&lt;t&gt;&lt;s&gt;"&amp;SUBSTITUTE(E10, ", ", "&lt;/s&gt;&lt;s&gt;")&amp;"&lt;/s&gt;&lt;/t&gt;", "//s"), [4]npc_battle_data!$A:$A, 0)), ""))</f>
        <v>마력] 탱커(방어:대) - 마족투사     //     전기] 원딜(공:↓) - 소속대 척탄병     //     요력] 원딜 - 꼭두각시 인형</v>
      </c>
      <c r="N10" s="27"/>
    </row>
    <row r="11" spans="1:15" x14ac:dyDescent="0.3">
      <c r="A11" s="15">
        <v>1001107</v>
      </c>
      <c r="B11" s="4">
        <v>1001103</v>
      </c>
      <c r="C11" s="15">
        <v>1</v>
      </c>
      <c r="D11" s="15">
        <v>3</v>
      </c>
      <c r="E11" s="15" t="s">
        <v>93</v>
      </c>
      <c r="F11" s="15" t="s">
        <v>139</v>
      </c>
      <c r="G11" s="16" t="s">
        <v>139</v>
      </c>
      <c r="H11" s="16" t="s">
        <v>139</v>
      </c>
      <c r="I11" s="16" t="s">
        <v>89</v>
      </c>
      <c r="J11" s="15">
        <v>30</v>
      </c>
      <c r="K11" s="32" t="str" cm="1">
        <f t="array" ref="K11">_xlfn.TEXTJOIN("     //     ", TRUE, IFERROR(INDEX([4]npc_battle_data!$B:$B, MATCH(_xlfn.FILTERXML("&lt;t&gt;&lt;s&gt;"&amp;SUBSTITUTE(E11, ", ", "&lt;/s&gt;&lt;s&gt;")&amp;"&lt;/s&gt;&lt;/t&gt;", "//s"), [4]npc_battle_data!$A:$A, 0)), ""))</f>
        <v>전기] 탱커(HP:중, 방어:소,공:↓) - 거한     //     베리] 원딜 - 고위 천사     //     전기] 원딜(공:↓) - 소속대 척탄병</v>
      </c>
      <c r="N11" s="27"/>
    </row>
    <row r="12" spans="1:15" x14ac:dyDescent="0.3">
      <c r="A12" s="15">
        <v>1001108</v>
      </c>
      <c r="B12" s="4">
        <v>1001103</v>
      </c>
      <c r="C12" s="15">
        <v>2</v>
      </c>
      <c r="D12" s="15">
        <v>3</v>
      </c>
      <c r="E12" s="15" t="s">
        <v>95</v>
      </c>
      <c r="F12" s="15" t="s">
        <v>243</v>
      </c>
      <c r="G12" s="16" t="s">
        <v>139</v>
      </c>
      <c r="H12" s="16" t="s">
        <v>139</v>
      </c>
      <c r="I12" s="16" t="s">
        <v>89</v>
      </c>
      <c r="J12" s="15">
        <v>30</v>
      </c>
      <c r="K12" s="32" t="str" cm="1">
        <f t="array" ref="K12">_xlfn.TEXTJOIN("     //     ", TRUE, IFERROR(INDEX([4]npc_battle_data!$B:$B, MATCH(_xlfn.FILTERXML("&lt;t&gt;&lt;s&gt;"&amp;SUBSTITUTE(E12, ", ", "&lt;/s&gt;&lt;s&gt;")&amp;"&lt;/s&gt;&lt;/t&gt;", "//s"), [4]npc_battle_data!$A:$A, 0)), ""))</f>
        <v>마력] 탱커(방어:대) - 마족투사     //     전기] 원딜(공:↓) - 소속대 척탄병     //     요력] 원딜 - 꼭두각시 인형</v>
      </c>
      <c r="N12" s="27"/>
    </row>
    <row r="13" spans="1:15" x14ac:dyDescent="0.3">
      <c r="A13" s="15">
        <v>1001109</v>
      </c>
      <c r="B13" s="4">
        <v>1001103</v>
      </c>
      <c r="C13" s="15">
        <v>3</v>
      </c>
      <c r="D13" s="15">
        <v>3</v>
      </c>
      <c r="E13" s="15" t="s">
        <v>96</v>
      </c>
      <c r="F13" s="15" t="s">
        <v>244</v>
      </c>
      <c r="G13" s="16" t="s">
        <v>139</v>
      </c>
      <c r="H13" s="16" t="s">
        <v>139</v>
      </c>
      <c r="I13" s="16" t="s">
        <v>89</v>
      </c>
      <c r="J13" s="15">
        <v>30</v>
      </c>
      <c r="K13" s="32" t="str" cm="1">
        <f t="array" ref="K13">_xlfn.TEXTJOIN("     //     ", TRUE, IFERROR(INDEX([4]npc_battle_data!$B:$B, MATCH(_xlfn.FILTERXML("&lt;t&gt;&lt;s&gt;"&amp;SUBSTITUTE(E13, ", ", "&lt;/s&gt;&lt;s&gt;")&amp;"&lt;/s&gt;&lt;/t&gt;", "//s"), [4]npc_battle_data!$A:$A, 0)), ""))</f>
        <v>베리] 탱커(HP:대) - 거대 안드로이드     //     요력] 원딜 - 꼭두각시 인형     //     요력] 원딜 - 꼭두각시 인형</v>
      </c>
      <c r="N13" s="27"/>
    </row>
    <row r="14" spans="1:15" x14ac:dyDescent="0.3">
      <c r="A14" s="19">
        <v>1001110</v>
      </c>
      <c r="B14" s="20">
        <v>1001104</v>
      </c>
      <c r="C14" s="19">
        <v>1</v>
      </c>
      <c r="D14" s="19">
        <v>3</v>
      </c>
      <c r="E14" s="19" t="s">
        <v>93</v>
      </c>
      <c r="F14" s="19" t="s">
        <v>140</v>
      </c>
      <c r="G14" s="21" t="s">
        <v>140</v>
      </c>
      <c r="H14" s="21" t="s">
        <v>140</v>
      </c>
      <c r="I14" s="21" t="s">
        <v>89</v>
      </c>
      <c r="J14" s="19">
        <v>30</v>
      </c>
      <c r="K14" s="31" t="str" cm="1">
        <f t="array" ref="K14">_xlfn.TEXTJOIN("     //     ", TRUE, IFERROR(INDEX([4]npc_battle_data!$B:$B, MATCH(_xlfn.FILTERXML("&lt;t&gt;&lt;s&gt;"&amp;SUBSTITUTE(E14, ", ", "&lt;/s&gt;&lt;s&gt;")&amp;"&lt;/s&gt;&lt;/t&gt;", "//s"), [4]npc_battle_data!$A:$A, 0)), ""))</f>
        <v>전기] 탱커(HP:중, 방어:소,공:↓) - 거한     //     베리] 원딜 - 고위 천사     //     전기] 원딜(공:↓) - 소속대 척탄병</v>
      </c>
      <c r="N14" s="27"/>
    </row>
    <row r="15" spans="1:15" x14ac:dyDescent="0.3">
      <c r="A15" s="19">
        <v>1001111</v>
      </c>
      <c r="B15" s="20">
        <v>1001104</v>
      </c>
      <c r="C15" s="19">
        <v>2</v>
      </c>
      <c r="D15" s="19">
        <v>3</v>
      </c>
      <c r="E15" s="19" t="s">
        <v>94</v>
      </c>
      <c r="F15" s="19" t="s">
        <v>246</v>
      </c>
      <c r="G15" s="21" t="s">
        <v>140</v>
      </c>
      <c r="H15" s="21" t="s">
        <v>140</v>
      </c>
      <c r="I15" s="21" t="s">
        <v>89</v>
      </c>
      <c r="J15" s="19">
        <v>30</v>
      </c>
      <c r="K15" s="31" t="str" cm="1">
        <f t="array" ref="K15">_xlfn.TEXTJOIN("     //     ", TRUE, IFERROR(INDEX([4]npc_battle_data!$B:$B, MATCH(_xlfn.FILTERXML("&lt;t&gt;&lt;s&gt;"&amp;SUBSTITUTE(E15, ", ", "&lt;/s&gt;&lt;s&gt;")&amp;"&lt;/s&gt;&lt;/t&gt;", "//s"), [4]npc_battle_data!$A:$A, 0)), ""))</f>
        <v>전기] 탱커(HP:중, 방어:소,공:↓) - 거한     //     전기] 원딜(공:↓) - 소속대 척탄병     //     전기] 원딜(공:↓) - 소속대 척탄병</v>
      </c>
      <c r="N15" s="27"/>
    </row>
    <row r="16" spans="1:15" x14ac:dyDescent="0.3">
      <c r="A16" s="19">
        <v>1001112</v>
      </c>
      <c r="B16" s="20">
        <v>1001104</v>
      </c>
      <c r="C16" s="19">
        <v>3</v>
      </c>
      <c r="D16" s="19">
        <v>3</v>
      </c>
      <c r="E16" s="19" t="s">
        <v>92</v>
      </c>
      <c r="F16" s="19" t="s">
        <v>245</v>
      </c>
      <c r="G16" s="21" t="s">
        <v>140</v>
      </c>
      <c r="H16" s="21" t="s">
        <v>140</v>
      </c>
      <c r="I16" s="21" t="s">
        <v>89</v>
      </c>
      <c r="J16" s="19">
        <v>30</v>
      </c>
      <c r="K16" s="31" t="str" cm="1">
        <f t="array" ref="K16">_xlfn.TEXTJOIN("     //     ", TRUE, IFERROR(INDEX([4]npc_battle_data!$B:$B, MATCH(_xlfn.FILTERXML("&lt;t&gt;&lt;s&gt;"&amp;SUBSTITUTE(E16, ", ", "&lt;/s&gt;&lt;s&gt;")&amp;"&lt;/s&gt;&lt;/t&gt;", "//s"), [4]npc_battle_data!$A:$A, 0)), ""))</f>
        <v>베리] 탱커(HP:대) - 거대 안드로이드     //     베리] 원딜 - 고위 천사     //     전기] 원딜(공:↓) - 소속대 척탄병</v>
      </c>
    </row>
    <row r="17" spans="1:11" x14ac:dyDescent="0.3">
      <c r="A17" s="15">
        <v>1001113</v>
      </c>
      <c r="B17" s="4">
        <v>1001105</v>
      </c>
      <c r="C17" s="15">
        <v>1</v>
      </c>
      <c r="D17" s="15">
        <v>3</v>
      </c>
      <c r="E17" s="15" t="s">
        <v>97</v>
      </c>
      <c r="F17" s="15" t="s">
        <v>245</v>
      </c>
      <c r="G17" s="16" t="s">
        <v>140</v>
      </c>
      <c r="H17" s="16" t="s">
        <v>140</v>
      </c>
      <c r="I17" s="16" t="s">
        <v>89</v>
      </c>
      <c r="J17" s="15">
        <v>30</v>
      </c>
      <c r="K17" s="32" t="str" cm="1">
        <f t="array" ref="K17">_xlfn.TEXTJOIN("     //     ", TRUE, IFERROR(INDEX([4]npc_battle_data!$B:$B, MATCH(_xlfn.FILTERXML("&lt;t&gt;&lt;s&gt;"&amp;SUBSTITUTE(E17, ", ", "&lt;/s&gt;&lt;s&gt;")&amp;"&lt;/s&gt;&lt;/t&gt;", "//s"), [4]npc_battle_data!$A:$A, 0)), ""))</f>
        <v>베리] 탱커(HP:대) - 거대 안드로이드     //     전기] 원딜(공:↓) - 소속대 척탄병     //     요력] 원딜 - 꼭두각시 인형</v>
      </c>
    </row>
    <row r="18" spans="1:11" x14ac:dyDescent="0.3">
      <c r="A18" s="15">
        <v>1001114</v>
      </c>
      <c r="B18" s="4">
        <v>1001105</v>
      </c>
      <c r="C18" s="15">
        <v>2</v>
      </c>
      <c r="D18" s="15">
        <v>4</v>
      </c>
      <c r="E18" s="15" t="s">
        <v>100</v>
      </c>
      <c r="F18" s="15" t="s">
        <v>247</v>
      </c>
      <c r="G18" s="16" t="s">
        <v>201</v>
      </c>
      <c r="H18" s="16" t="s">
        <v>201</v>
      </c>
      <c r="I18" s="16" t="s">
        <v>145</v>
      </c>
      <c r="J18" s="15">
        <v>30</v>
      </c>
      <c r="K18" s="32" t="str" cm="1">
        <f t="array" ref="K18">_xlfn.TEXTJOIN("     //     ", TRUE, IFERROR(INDEX([4]npc_battle_data!$B:$B, MATCH(_xlfn.FILTERXML("&lt;t&gt;&lt;s&gt;"&amp;SUBSTITUTE(E18, ", ", "&lt;/s&gt;&lt;s&gt;")&amp;"&lt;/s&gt;&lt;/t&gt;", "//s"), [4]npc_battle_data!$A:$A, 0)), ""))</f>
        <v>전기] 탱커(HP:중, 방어:소,공:↓) - 거한     //     베리] 근딜 - 하급 안드로이드     //     베리] 원딜 - 고위 천사     //     베리] 원딜 - 고위 천사</v>
      </c>
    </row>
    <row r="19" spans="1:11" x14ac:dyDescent="0.3">
      <c r="A19" s="15">
        <v>1001115</v>
      </c>
      <c r="B19" s="4">
        <v>1001105</v>
      </c>
      <c r="C19" s="15">
        <v>3</v>
      </c>
      <c r="D19" s="15">
        <v>4</v>
      </c>
      <c r="E19" s="15" t="s">
        <v>104</v>
      </c>
      <c r="F19" s="15" t="s">
        <v>247</v>
      </c>
      <c r="G19" s="16" t="s">
        <v>201</v>
      </c>
      <c r="H19" s="16" t="s">
        <v>201</v>
      </c>
      <c r="I19" s="16" t="s">
        <v>145</v>
      </c>
      <c r="J19" s="15">
        <v>30</v>
      </c>
      <c r="K19" s="32" t="str" cm="1">
        <f t="array" ref="K19">_xlfn.TEXTJOIN("     //     ", TRUE, IFERROR(INDEX([4]npc_battle_data!$B:$B, MATCH(_xlfn.FILTERXML("&lt;t&gt;&lt;s&gt;"&amp;SUBSTITUTE(E19, ", ", "&lt;/s&gt;&lt;s&gt;")&amp;"&lt;/s&gt;&lt;/t&gt;", "//s"), [4]npc_battle_data!$A:$A, 0)), ""))</f>
        <v>마력] 탱커(방어:대) - 마족투사     //     전기] 근딜(공:↓)- 소속대 소총병     //     전기] 원딜(공:↓) - 소속대 척탄병     //     요력] 원딜 - 꼭두각시 인형</v>
      </c>
    </row>
    <row r="20" spans="1:11" x14ac:dyDescent="0.3">
      <c r="A20" s="19">
        <v>1001116</v>
      </c>
      <c r="B20" s="20">
        <v>1001106</v>
      </c>
      <c r="C20" s="19">
        <v>1</v>
      </c>
      <c r="D20" s="19">
        <v>3</v>
      </c>
      <c r="E20" s="19" t="s">
        <v>102</v>
      </c>
      <c r="F20" s="19" t="s">
        <v>141</v>
      </c>
      <c r="G20" s="21" t="s">
        <v>141</v>
      </c>
      <c r="H20" s="21" t="s">
        <v>141</v>
      </c>
      <c r="I20" s="21" t="s">
        <v>88</v>
      </c>
      <c r="J20" s="19">
        <v>30</v>
      </c>
      <c r="K20" s="31" t="str" cm="1">
        <f t="array" ref="K20">_xlfn.TEXTJOIN("     //     ", TRUE, IFERROR(INDEX([4]npc_battle_data!$B:$B, MATCH(_xlfn.FILTERXML("&lt;t&gt;&lt;s&gt;"&amp;SUBSTITUTE(E20, ", ", "&lt;/s&gt;&lt;s&gt;")&amp;"&lt;/s&gt;&lt;/t&gt;", "//s"), [4]npc_battle_data!$A:$A, 0)), ""))</f>
        <v>베리] 탱커(HP:대) - 거대 안드로이드     //     전기] 원딜(공:↓) - 소속대 척탄병     //     전기] 원딜(공:↓) - 소속대 척탄병</v>
      </c>
    </row>
    <row r="21" spans="1:11" x14ac:dyDescent="0.3">
      <c r="A21" s="19">
        <v>1001117</v>
      </c>
      <c r="B21" s="20">
        <v>1001106</v>
      </c>
      <c r="C21" s="19">
        <v>2</v>
      </c>
      <c r="D21" s="19">
        <v>4</v>
      </c>
      <c r="E21" s="19" t="s">
        <v>100</v>
      </c>
      <c r="F21" s="19" t="s">
        <v>250</v>
      </c>
      <c r="G21" s="21" t="s">
        <v>142</v>
      </c>
      <c r="H21" s="21" t="s">
        <v>142</v>
      </c>
      <c r="I21" s="21" t="s">
        <v>144</v>
      </c>
      <c r="J21" s="19">
        <v>30</v>
      </c>
      <c r="K21" s="31" t="str" cm="1">
        <f t="array" ref="K21">_xlfn.TEXTJOIN("     //     ", TRUE, IFERROR(INDEX([4]npc_battle_data!$B:$B, MATCH(_xlfn.FILTERXML("&lt;t&gt;&lt;s&gt;"&amp;SUBSTITUTE(E21, ", ", "&lt;/s&gt;&lt;s&gt;")&amp;"&lt;/s&gt;&lt;/t&gt;", "//s"), [4]npc_battle_data!$A:$A, 0)), ""))</f>
        <v>전기] 탱커(HP:중, 방어:소,공:↓) - 거한     //     베리] 근딜 - 하급 안드로이드     //     베리] 원딜 - 고위 천사     //     베리] 원딜 - 고위 천사</v>
      </c>
    </row>
    <row r="22" spans="1:11" x14ac:dyDescent="0.3">
      <c r="A22" s="19">
        <v>1001118</v>
      </c>
      <c r="B22" s="20">
        <v>1001106</v>
      </c>
      <c r="C22" s="19">
        <v>3</v>
      </c>
      <c r="D22" s="19">
        <v>4</v>
      </c>
      <c r="E22" s="19" t="s">
        <v>106</v>
      </c>
      <c r="F22" s="19" t="s">
        <v>248</v>
      </c>
      <c r="G22" s="21" t="s">
        <v>142</v>
      </c>
      <c r="H22" s="21" t="s">
        <v>142</v>
      </c>
      <c r="I22" s="21" t="s">
        <v>144</v>
      </c>
      <c r="J22" s="19">
        <v>30</v>
      </c>
      <c r="K22" s="31" t="str" cm="1">
        <f t="array" ref="K22">_xlfn.TEXTJOIN("     //     ", TRUE, IFERROR(INDEX([4]npc_battle_data!$B:$B, MATCH(_xlfn.FILTERXML("&lt;t&gt;&lt;s&gt;"&amp;SUBSTITUTE(E22, ", ", "&lt;/s&gt;&lt;s&gt;")&amp;"&lt;/s&gt;&lt;/t&gt;", "//s"), [4]npc_battle_data!$A:$A, 0)), ""))</f>
        <v>마력] 탱커(방어:대) - 마족투사     //     전기] 근딜(공:↓)- 소속대 소총병     //     요력] 원딜 - 꼭두각시 인형     //     요력] 원딜 - 꼭두각시 인형</v>
      </c>
    </row>
    <row r="23" spans="1:11" x14ac:dyDescent="0.3">
      <c r="A23" s="15">
        <v>1001119</v>
      </c>
      <c r="B23" s="4">
        <v>1001107</v>
      </c>
      <c r="C23" s="15">
        <v>1</v>
      </c>
      <c r="D23" s="15">
        <v>3</v>
      </c>
      <c r="E23" s="15" t="s">
        <v>107</v>
      </c>
      <c r="F23" s="15" t="s">
        <v>249</v>
      </c>
      <c r="G23" s="16" t="s">
        <v>141</v>
      </c>
      <c r="H23" s="16" t="s">
        <v>141</v>
      </c>
      <c r="I23" s="16" t="s">
        <v>88</v>
      </c>
      <c r="J23" s="15">
        <v>30</v>
      </c>
      <c r="K23" s="32" t="str" cm="1">
        <f t="array" ref="K23">_xlfn.TEXTJOIN("     //     ", TRUE, IFERROR(INDEX([4]npc_battle_data!$B:$B, MATCH(_xlfn.FILTERXML("&lt;t&gt;&lt;s&gt;"&amp;SUBSTITUTE(E23, ", ", "&lt;/s&gt;&lt;s&gt;")&amp;"&lt;/s&gt;&lt;/t&gt;", "//s"), [4]npc_battle_data!$A:$A, 0)), ""))</f>
        <v>전기] 탱커(HP:중, 방어:소,공:↓) - 거한     //     전기] 원딜(공:↓) - 소속대 척탄병     //     요력] 원딜 - 꼭두각시 인형</v>
      </c>
    </row>
    <row r="24" spans="1:11" x14ac:dyDescent="0.3">
      <c r="A24" s="15">
        <v>1001120</v>
      </c>
      <c r="B24" s="4">
        <v>1001107</v>
      </c>
      <c r="C24" s="15">
        <v>2</v>
      </c>
      <c r="D24" s="15">
        <v>4</v>
      </c>
      <c r="E24" s="15" t="s">
        <v>100</v>
      </c>
      <c r="F24" s="15" t="s">
        <v>254</v>
      </c>
      <c r="G24" s="16" t="s">
        <v>142</v>
      </c>
      <c r="H24" s="16" t="s">
        <v>142</v>
      </c>
      <c r="I24" s="16" t="s">
        <v>144</v>
      </c>
      <c r="J24" s="15">
        <v>30</v>
      </c>
      <c r="K24" s="32" t="str" cm="1">
        <f t="array" ref="K24">_xlfn.TEXTJOIN("     //     ", TRUE, IFERROR(INDEX([4]npc_battle_data!$B:$B, MATCH(_xlfn.FILTERXML("&lt;t&gt;&lt;s&gt;"&amp;SUBSTITUTE(E24, ", ", "&lt;/s&gt;&lt;s&gt;")&amp;"&lt;/s&gt;&lt;/t&gt;", "//s"), [4]npc_battle_data!$A:$A, 0)), ""))</f>
        <v>전기] 탱커(HP:중, 방어:소,공:↓) - 거한     //     베리] 근딜 - 하급 안드로이드     //     베리] 원딜 - 고위 천사     //     베리] 원딜 - 고위 천사</v>
      </c>
    </row>
    <row r="25" spans="1:11" x14ac:dyDescent="0.3">
      <c r="A25" s="15">
        <v>1001121</v>
      </c>
      <c r="B25" s="4">
        <v>1001107</v>
      </c>
      <c r="C25" s="15">
        <v>3</v>
      </c>
      <c r="D25" s="15">
        <v>4</v>
      </c>
      <c r="E25" s="15" t="s">
        <v>109</v>
      </c>
      <c r="F25" s="15" t="s">
        <v>251</v>
      </c>
      <c r="G25" s="16" t="s">
        <v>142</v>
      </c>
      <c r="H25" s="16" t="s">
        <v>142</v>
      </c>
      <c r="I25" s="16" t="s">
        <v>147</v>
      </c>
      <c r="J25" s="15">
        <v>30</v>
      </c>
      <c r="K25" s="32" t="str" cm="1">
        <f t="array" ref="K25">_xlfn.TEXTJOIN("     //     ", TRUE, IFERROR(INDEX([4]npc_battle_data!$B:$B, MATCH(_xlfn.FILTERXML("&lt;t&gt;&lt;s&gt;"&amp;SUBSTITUTE(E25, ", ", "&lt;/s&gt;&lt;s&gt;")&amp;"&lt;/s&gt;&lt;/t&gt;", "//s"), [4]npc_battle_data!$A:$A, 0)), ""))</f>
        <v>마력] 탱커(방어:대) - 마족투사     //     베리] 근딜 - 하급 안드로이드     //     전기] 근딜(공:↓)- 소속대 소총병     //     전기] 원딜(공:↓) - 소속대 척탄병</v>
      </c>
    </row>
    <row r="26" spans="1:11" x14ac:dyDescent="0.3">
      <c r="A26" s="19">
        <v>1001122</v>
      </c>
      <c r="B26" s="20">
        <v>1001108</v>
      </c>
      <c r="C26" s="19">
        <v>1</v>
      </c>
      <c r="D26" s="19">
        <v>3</v>
      </c>
      <c r="E26" s="19" t="s">
        <v>115</v>
      </c>
      <c r="F26" s="19" t="s">
        <v>202</v>
      </c>
      <c r="G26" s="21" t="s">
        <v>141</v>
      </c>
      <c r="H26" s="21" t="s">
        <v>141</v>
      </c>
      <c r="I26" s="21" t="s">
        <v>88</v>
      </c>
      <c r="J26" s="19">
        <v>30</v>
      </c>
      <c r="K26" s="31" t="str" cm="1">
        <f t="array" ref="K26">_xlfn.TEXTJOIN("     //     ", TRUE, IFERROR(INDEX([4]npc_battle_data!$B:$B, MATCH(_xlfn.FILTERXML("&lt;t&gt;&lt;s&gt;"&amp;SUBSTITUTE(E26, ", ", "&lt;/s&gt;&lt;s&gt;")&amp;"&lt;/s&gt;&lt;/t&gt;", "//s"), [4]npc_battle_data!$A:$A, 0)), ""))</f>
        <v>마력] 탱커(방어:대) - 마족투사     //     베리] 원딜 - 고위 천사     //     전기] 원딜(공:↓) - 소속대 척탄병</v>
      </c>
    </row>
    <row r="27" spans="1:11" x14ac:dyDescent="0.3">
      <c r="A27" s="19">
        <v>1001123</v>
      </c>
      <c r="B27" s="20">
        <v>1001108</v>
      </c>
      <c r="C27" s="19">
        <v>2</v>
      </c>
      <c r="D27" s="19">
        <v>4</v>
      </c>
      <c r="E27" s="19" t="s">
        <v>111</v>
      </c>
      <c r="F27" s="19" t="s">
        <v>252</v>
      </c>
      <c r="G27" s="21" t="s">
        <v>142</v>
      </c>
      <c r="H27" s="21" t="s">
        <v>142</v>
      </c>
      <c r="I27" s="21" t="s">
        <v>144</v>
      </c>
      <c r="J27" s="19">
        <v>30</v>
      </c>
      <c r="K27" s="31" t="str" cm="1">
        <f t="array" ref="K27">_xlfn.TEXTJOIN("     //     ", TRUE, IFERROR(INDEX([4]npc_battle_data!$B:$B, MATCH(_xlfn.FILTERXML("&lt;t&gt;&lt;s&gt;"&amp;SUBSTITUTE(E27, ", ", "&lt;/s&gt;&lt;s&gt;")&amp;"&lt;/s&gt;&lt;/t&gt;", "//s"), [4]npc_battle_data!$A:$A, 0)), ""))</f>
        <v>전기] 탱커(HP:중, 방어:소,공:↓) - 거한     //     전기] 근딜(공:↓)- 소속대 소총병     //     전기] 원딜(공:↓) - 소속대 척탄병     //     요력] 원딜 - 꼭두각시 인형</v>
      </c>
    </row>
    <row r="28" spans="1:11" x14ac:dyDescent="0.3">
      <c r="A28" s="19">
        <v>1001124</v>
      </c>
      <c r="B28" s="20">
        <v>1001108</v>
      </c>
      <c r="C28" s="19">
        <v>3</v>
      </c>
      <c r="D28" s="19">
        <v>4</v>
      </c>
      <c r="E28" s="19" t="s">
        <v>113</v>
      </c>
      <c r="F28" s="19" t="s">
        <v>253</v>
      </c>
      <c r="G28" s="21" t="s">
        <v>142</v>
      </c>
      <c r="H28" s="21" t="s">
        <v>142</v>
      </c>
      <c r="I28" s="21" t="s">
        <v>144</v>
      </c>
      <c r="J28" s="19">
        <v>30</v>
      </c>
      <c r="K28" s="31" t="str" cm="1">
        <f t="array" ref="K28">_xlfn.TEXTJOIN("     //     ", TRUE, IFERROR(INDEX([4]npc_battle_data!$B:$B, MATCH(_xlfn.FILTERXML("&lt;t&gt;&lt;s&gt;"&amp;SUBSTITUTE(E28, ", ", "&lt;/s&gt;&lt;s&gt;")&amp;"&lt;/s&gt;&lt;/t&gt;", "//s"), [4]npc_battle_data!$A:$A, 0)), ""))</f>
        <v>베리] 탱커(HP:대) - 거대 안드로이드     //     베리] 근딜 - 하급 안드로이드     //     베리] 원딜 - 고위 천사     //     전기] 원딜(공:↓) - 소속대 척탄병</v>
      </c>
    </row>
    <row r="29" spans="1:11" x14ac:dyDescent="0.3">
      <c r="A29" s="15">
        <v>1001125</v>
      </c>
      <c r="B29" s="4">
        <v>1001109</v>
      </c>
      <c r="C29" s="15">
        <v>1</v>
      </c>
      <c r="D29" s="15">
        <v>3</v>
      </c>
      <c r="E29" s="15" t="s">
        <v>115</v>
      </c>
      <c r="F29" s="15" t="s">
        <v>175</v>
      </c>
      <c r="G29" s="16" t="s">
        <v>202</v>
      </c>
      <c r="H29" s="16" t="s">
        <v>202</v>
      </c>
      <c r="I29" s="16" t="s">
        <v>88</v>
      </c>
      <c r="J29" s="15">
        <v>30</v>
      </c>
      <c r="K29" s="32" t="str" cm="1">
        <f t="array" ref="K29">_xlfn.TEXTJOIN("     //     ", TRUE, IFERROR(INDEX([4]npc_battle_data!$B:$B, MATCH(_xlfn.FILTERXML("&lt;t&gt;&lt;s&gt;"&amp;SUBSTITUTE(E29, ", ", "&lt;/s&gt;&lt;s&gt;")&amp;"&lt;/s&gt;&lt;/t&gt;", "//s"), [4]npc_battle_data!$A:$A, 0)), ""))</f>
        <v>마력] 탱커(방어:대) - 마족투사     //     베리] 원딜 - 고위 천사     //     전기] 원딜(공:↓) - 소속대 척탄병</v>
      </c>
    </row>
    <row r="30" spans="1:11" x14ac:dyDescent="0.3">
      <c r="A30" s="15">
        <v>1001126</v>
      </c>
      <c r="B30" s="4">
        <v>1001109</v>
      </c>
      <c r="C30" s="15">
        <v>2</v>
      </c>
      <c r="D30" s="15">
        <v>4</v>
      </c>
      <c r="E30" s="15" t="s">
        <v>110</v>
      </c>
      <c r="F30" s="15" t="s">
        <v>176</v>
      </c>
      <c r="G30" s="16" t="s">
        <v>203</v>
      </c>
      <c r="H30" s="16" t="s">
        <v>203</v>
      </c>
      <c r="I30" s="16" t="s">
        <v>144</v>
      </c>
      <c r="J30" s="15">
        <v>30</v>
      </c>
      <c r="K30" s="32" t="str" cm="1">
        <f t="array" ref="K30">_xlfn.TEXTJOIN("     //     ", TRUE, IFERROR(INDEX([4]npc_battle_data!$B:$B, MATCH(_xlfn.FILTERXML("&lt;t&gt;&lt;s&gt;"&amp;SUBSTITUTE(E30, ", ", "&lt;/s&gt;&lt;s&gt;")&amp;"&lt;/s&gt;&lt;/t&gt;", "//s"), [4]npc_battle_data!$A:$A, 0)), ""))</f>
        <v>전기] 탱커(HP:중, 방어:소,공:↓) - 거한     //     전기] 근딜(공:↓)- 소속대 소총병     //     전기] 원딜(공:↓) - 소속대 척탄병     //     요력] 원딜 - 꼭두각시 인형</v>
      </c>
    </row>
    <row r="31" spans="1:11" x14ac:dyDescent="0.3">
      <c r="A31" s="15">
        <v>1001127</v>
      </c>
      <c r="B31" s="4">
        <v>1001109</v>
      </c>
      <c r="C31" s="15">
        <v>3</v>
      </c>
      <c r="D31" s="15">
        <v>4</v>
      </c>
      <c r="E31" s="15" t="s">
        <v>112</v>
      </c>
      <c r="F31" s="15" t="s">
        <v>263</v>
      </c>
      <c r="G31" s="16" t="s">
        <v>203</v>
      </c>
      <c r="H31" s="16" t="s">
        <v>203</v>
      </c>
      <c r="I31" s="16" t="s">
        <v>144</v>
      </c>
      <c r="J31" s="15">
        <v>30</v>
      </c>
      <c r="K31" s="32" t="str" cm="1">
        <f t="array" ref="K31">_xlfn.TEXTJOIN("     //     ", TRUE, IFERROR(INDEX([4]npc_battle_data!$B:$B, MATCH(_xlfn.FILTERXML("&lt;t&gt;&lt;s&gt;"&amp;SUBSTITUTE(E31, ", ", "&lt;/s&gt;&lt;s&gt;")&amp;"&lt;/s&gt;&lt;/t&gt;", "//s"), [4]npc_battle_data!$A:$A, 0)), ""))</f>
        <v>베리] 탱커(HP:대) - 거대 안드로이드     //     베리] 근딜 - 하급 안드로이드     //     베리] 원딜 - 고위 천사     //     전기] 원딜(공:↓) - 소속대 척탄병</v>
      </c>
    </row>
    <row r="32" spans="1:11" x14ac:dyDescent="0.3">
      <c r="A32" s="19">
        <v>1001128</v>
      </c>
      <c r="B32" s="20">
        <v>1001110</v>
      </c>
      <c r="C32" s="19">
        <v>1</v>
      </c>
      <c r="D32" s="19">
        <v>3</v>
      </c>
      <c r="E32" s="19" t="s">
        <v>119</v>
      </c>
      <c r="F32" s="19" t="s">
        <v>180</v>
      </c>
      <c r="G32" s="21" t="s">
        <v>175</v>
      </c>
      <c r="H32" s="21" t="s">
        <v>175</v>
      </c>
      <c r="I32" s="21" t="s">
        <v>88</v>
      </c>
      <c r="J32" s="19">
        <v>30</v>
      </c>
      <c r="K32" s="31" t="str" cm="1">
        <f t="array" ref="K32">_xlfn.TEXTJOIN("     //     ", TRUE, IFERROR(INDEX([4]npc_battle_data!$B:$B, MATCH(_xlfn.FILTERXML("&lt;t&gt;&lt;s&gt;"&amp;SUBSTITUTE(E32, ", ", "&lt;/s&gt;&lt;s&gt;")&amp;"&lt;/s&gt;&lt;/t&gt;", "//s"), [4]npc_battle_data!$A:$A, 0)), ""))</f>
        <v>베리] 탱커(HP:대) - 거대 안드로이드     //     베리] 근딜 - 하급 안드로이드     //     요력] 원딜 - 꼭두각시 인형</v>
      </c>
    </row>
    <row r="33" spans="1:11" x14ac:dyDescent="0.3">
      <c r="A33" s="19">
        <v>1001129</v>
      </c>
      <c r="B33" s="20">
        <v>1001110</v>
      </c>
      <c r="C33" s="19">
        <v>2</v>
      </c>
      <c r="D33" s="19">
        <v>4</v>
      </c>
      <c r="E33" s="19" t="s">
        <v>123</v>
      </c>
      <c r="F33" s="19" t="s">
        <v>181</v>
      </c>
      <c r="G33" s="21" t="s">
        <v>176</v>
      </c>
      <c r="H33" s="21" t="s">
        <v>176</v>
      </c>
      <c r="I33" s="21" t="s">
        <v>144</v>
      </c>
      <c r="J33" s="19">
        <v>30</v>
      </c>
      <c r="K33" s="31" t="str" cm="1">
        <f t="array" ref="K33">_xlfn.TEXTJOIN("     //     ", TRUE, IFERROR(INDEX([4]npc_battle_data!$B:$B, MATCH(_xlfn.FILTERXML("&lt;t&gt;&lt;s&gt;"&amp;SUBSTITUTE(E33, ", ", "&lt;/s&gt;&lt;s&gt;")&amp;"&lt;/s&gt;&lt;/t&gt;", "//s"), [4]npc_battle_data!$A:$A, 0)), ""))</f>
        <v>베리] 탱커(HP:대) - 거대 안드로이드     //     전기] 근딜(공:↓)- 소속대 소총병     //     베리] 원딜(정예) - 고위 천사     //     전기] 원딜(공:↓) - 소속대 척탄병</v>
      </c>
    </row>
    <row r="34" spans="1:11" x14ac:dyDescent="0.3">
      <c r="A34" s="19">
        <v>1001130</v>
      </c>
      <c r="B34" s="20">
        <v>1001110</v>
      </c>
      <c r="C34" s="19">
        <v>3</v>
      </c>
      <c r="D34" s="19">
        <v>5</v>
      </c>
      <c r="E34" s="19" t="s">
        <v>125</v>
      </c>
      <c r="F34" s="19" t="s">
        <v>255</v>
      </c>
      <c r="G34" s="21" t="s">
        <v>177</v>
      </c>
      <c r="H34" s="21" t="s">
        <v>177</v>
      </c>
      <c r="I34" s="21" t="s">
        <v>149</v>
      </c>
      <c r="J34" s="19">
        <v>30</v>
      </c>
      <c r="K34" s="31" t="str" cm="1">
        <f t="array" ref="K34">_xlfn.TEXTJOIN("     //     ", TRUE, IFERROR(INDEX([4]npc_battle_data!$B:$B, MATCH(_xlfn.FILTERXML("&lt;t&gt;&lt;s&gt;"&amp;SUBSTITUTE(E34, ", ", "&lt;/s&gt;&lt;s&gt;")&amp;"&lt;/s&gt;&lt;/t&gt;", "//s"), [4]npc_battle_data!$A:$A, 0)), ""))</f>
        <v>베리] 탱커(정예) - 거대 안드     //     베리] 근딜 - 하급 안드로이드     //     베리] 근딜 - 하급 안드로이드     //     베리] 원딜(정예) - 고위 천사     //     요력] 원딜 - 꼭두각시 인형</v>
      </c>
    </row>
    <row r="35" spans="1:11" x14ac:dyDescent="0.3">
      <c r="A35" s="15">
        <v>1001131</v>
      </c>
      <c r="B35" s="4">
        <v>1001111</v>
      </c>
      <c r="C35" s="15">
        <v>1</v>
      </c>
      <c r="D35" s="15">
        <v>3</v>
      </c>
      <c r="E35" s="15" t="s">
        <v>117</v>
      </c>
      <c r="F35" s="15" t="s">
        <v>257</v>
      </c>
      <c r="G35" s="16" t="s">
        <v>178</v>
      </c>
      <c r="H35" s="16" t="s">
        <v>178</v>
      </c>
      <c r="I35" s="16" t="s">
        <v>88</v>
      </c>
      <c r="J35" s="15">
        <v>30</v>
      </c>
      <c r="K35" s="32" t="str" cm="1">
        <f t="array" ref="K35">_xlfn.TEXTJOIN("     //     ", TRUE, IFERROR(INDEX([4]npc_battle_data!$B:$B, MATCH(_xlfn.FILTERXML("&lt;t&gt;&lt;s&gt;"&amp;SUBSTITUTE(E35, ", ", "&lt;/s&gt;&lt;s&gt;")&amp;"&lt;/s&gt;&lt;/t&gt;", "//s"), [4]npc_battle_data!$A:$A, 0)), ""))</f>
        <v>마력] 탱커(방어:대) - 마족투사     //     베리] 근딜 - 하급 안드로이드     //     베리] 원딜 - 고위 천사</v>
      </c>
    </row>
    <row r="36" spans="1:11" x14ac:dyDescent="0.3">
      <c r="A36" s="15">
        <v>1001132</v>
      </c>
      <c r="B36" s="4">
        <v>1001111</v>
      </c>
      <c r="C36" s="15">
        <v>2</v>
      </c>
      <c r="D36" s="15">
        <v>4</v>
      </c>
      <c r="E36" s="15" t="s">
        <v>110</v>
      </c>
      <c r="F36" s="15" t="s">
        <v>259</v>
      </c>
      <c r="G36" s="16" t="s">
        <v>179</v>
      </c>
      <c r="H36" s="16" t="s">
        <v>179</v>
      </c>
      <c r="I36" s="16" t="s">
        <v>144</v>
      </c>
      <c r="J36" s="15">
        <v>30</v>
      </c>
      <c r="K36" s="32" t="str" cm="1">
        <f t="array" ref="K36">_xlfn.TEXTJOIN("     //     ", TRUE, IFERROR(INDEX([4]npc_battle_data!$B:$B, MATCH(_xlfn.FILTERXML("&lt;t&gt;&lt;s&gt;"&amp;SUBSTITUTE(E36, ", ", "&lt;/s&gt;&lt;s&gt;")&amp;"&lt;/s&gt;&lt;/t&gt;", "//s"), [4]npc_battle_data!$A:$A, 0)), ""))</f>
        <v>전기] 탱커(HP:중, 방어:소,공:↓) - 거한     //     전기] 근딜(공:↓)- 소속대 소총병     //     전기] 원딜(공:↓) - 소속대 척탄병     //     요력] 원딜 - 꼭두각시 인형</v>
      </c>
    </row>
    <row r="37" spans="1:11" x14ac:dyDescent="0.3">
      <c r="A37" s="15">
        <v>1001133</v>
      </c>
      <c r="B37" s="4">
        <v>1001111</v>
      </c>
      <c r="C37" s="15">
        <v>3</v>
      </c>
      <c r="D37" s="15">
        <v>4</v>
      </c>
      <c r="E37" s="15" t="s">
        <v>121</v>
      </c>
      <c r="F37" s="15" t="s">
        <v>258</v>
      </c>
      <c r="G37" s="16" t="s">
        <v>179</v>
      </c>
      <c r="H37" s="16" t="s">
        <v>179</v>
      </c>
      <c r="I37" s="16" t="s">
        <v>151</v>
      </c>
      <c r="J37" s="15">
        <v>30</v>
      </c>
      <c r="K37" s="32" t="str" cm="1">
        <f t="array" ref="K37">_xlfn.TEXTJOIN("     //     ", TRUE, IFERROR(INDEX([4]npc_battle_data!$B:$B, MATCH(_xlfn.FILTERXML("&lt;t&gt;&lt;s&gt;"&amp;SUBSTITUTE(E37, ", ", "&lt;/s&gt;&lt;s&gt;")&amp;"&lt;/s&gt;&lt;/t&gt;", "//s"), [4]npc_battle_data!$A:$A, 0)), ""))</f>
        <v>베리] 탱커(정예) - 거대 안드     //     베리] 근딜 - 하급 안드로이드     //     베리] 원딜 - 고위 천사     //     전기] 원딜(공:↓) - 소속대 척탄병</v>
      </c>
    </row>
    <row r="38" spans="1:11" x14ac:dyDescent="0.3">
      <c r="A38" s="19">
        <v>1001134</v>
      </c>
      <c r="B38" s="20">
        <v>1001112</v>
      </c>
      <c r="C38" s="19">
        <v>1</v>
      </c>
      <c r="D38" s="19">
        <v>3</v>
      </c>
      <c r="E38" s="19" t="s">
        <v>117</v>
      </c>
      <c r="F38" s="19" t="s">
        <v>256</v>
      </c>
      <c r="G38" s="21" t="s">
        <v>180</v>
      </c>
      <c r="H38" s="21" t="s">
        <v>180</v>
      </c>
      <c r="I38" s="21" t="s">
        <v>88</v>
      </c>
      <c r="J38" s="19">
        <v>30</v>
      </c>
      <c r="K38" s="31" t="str" cm="1">
        <f t="array" ref="K38">_xlfn.TEXTJOIN("     //     ", TRUE, IFERROR(INDEX([4]npc_battle_data!$B:$B, MATCH(_xlfn.FILTERXML("&lt;t&gt;&lt;s&gt;"&amp;SUBSTITUTE(E38, ", ", "&lt;/s&gt;&lt;s&gt;")&amp;"&lt;/s&gt;&lt;/t&gt;", "//s"), [4]npc_battle_data!$A:$A, 0)), ""))</f>
        <v>마력] 탱커(방어:대) - 마족투사     //     베리] 근딜 - 하급 안드로이드     //     베리] 원딜 - 고위 천사</v>
      </c>
    </row>
    <row r="39" spans="1:11" x14ac:dyDescent="0.3">
      <c r="A39" s="19">
        <v>1001135</v>
      </c>
      <c r="B39" s="20">
        <v>1001112</v>
      </c>
      <c r="C39" s="19">
        <v>2</v>
      </c>
      <c r="D39" s="19">
        <v>4</v>
      </c>
      <c r="E39" s="19" t="s">
        <v>111</v>
      </c>
      <c r="F39" s="19" t="s">
        <v>260</v>
      </c>
      <c r="G39" s="21" t="s">
        <v>181</v>
      </c>
      <c r="H39" s="21" t="s">
        <v>181</v>
      </c>
      <c r="I39" s="21" t="s">
        <v>144</v>
      </c>
      <c r="J39" s="19">
        <v>30</v>
      </c>
      <c r="K39" s="31" t="str" cm="1">
        <f t="array" ref="K39">_xlfn.TEXTJOIN("     //     ", TRUE, IFERROR(INDEX([4]npc_battle_data!$B:$B, MATCH(_xlfn.FILTERXML("&lt;t&gt;&lt;s&gt;"&amp;SUBSTITUTE(E39, ", ", "&lt;/s&gt;&lt;s&gt;")&amp;"&lt;/s&gt;&lt;/t&gt;", "//s"), [4]npc_battle_data!$A:$A, 0)), ""))</f>
        <v>전기] 탱커(HP:중, 방어:소,공:↓) - 거한     //     전기] 근딜(공:↓)- 소속대 소총병     //     전기] 원딜(공:↓) - 소속대 척탄병     //     요력] 원딜 - 꼭두각시 인형</v>
      </c>
    </row>
    <row r="40" spans="1:11" x14ac:dyDescent="0.3">
      <c r="A40" s="19">
        <v>1001136</v>
      </c>
      <c r="B40" s="20">
        <v>1001112</v>
      </c>
      <c r="C40" s="19">
        <v>3</v>
      </c>
      <c r="D40" s="19">
        <v>4</v>
      </c>
      <c r="E40" s="19" t="s">
        <v>127</v>
      </c>
      <c r="F40" s="19" t="s">
        <v>261</v>
      </c>
      <c r="G40" s="21" t="s">
        <v>181</v>
      </c>
      <c r="H40" s="21" t="s">
        <v>181</v>
      </c>
      <c r="I40" s="21" t="s">
        <v>153</v>
      </c>
      <c r="J40" s="19">
        <v>30</v>
      </c>
      <c r="K40" s="31" t="str" cm="1">
        <f t="array" ref="K40">_xlfn.TEXTJOIN("     //     ", TRUE, IFERROR(INDEX([4]npc_battle_data!$B:$B, MATCH(_xlfn.FILTERXML("&lt;t&gt;&lt;s&gt;"&amp;SUBSTITUTE(E40, ", ", "&lt;/s&gt;&lt;s&gt;")&amp;"&lt;/s&gt;&lt;/t&gt;", "//s"), [4]npc_battle_data!$A:$A, 0)), ""))</f>
        <v>베리] 탱커(HP:대) - 거대 안드로이드     //     베리] 근딜 - 하급 안드로이드     //     베리] 원딜(정예) - 고위 천사     //     전기] 원딜(공:↓) - 소속대 척탄병</v>
      </c>
    </row>
    <row r="41" spans="1:11" x14ac:dyDescent="0.3">
      <c r="A41" s="15">
        <v>1001137</v>
      </c>
      <c r="B41" s="4">
        <v>1001113</v>
      </c>
      <c r="C41" s="15">
        <v>1</v>
      </c>
      <c r="D41" s="15">
        <v>3</v>
      </c>
      <c r="E41" s="15" t="s">
        <v>129</v>
      </c>
      <c r="F41" s="15" t="s">
        <v>264</v>
      </c>
      <c r="G41" s="16" t="s">
        <v>182</v>
      </c>
      <c r="H41" s="16" t="s">
        <v>182</v>
      </c>
      <c r="I41" s="16" t="s">
        <v>88</v>
      </c>
      <c r="J41" s="15">
        <v>30</v>
      </c>
      <c r="K41" s="32" t="str" cm="1">
        <f t="array" ref="K41">_xlfn.TEXTJOIN("     //     ", TRUE, IFERROR(INDEX([4]npc_battle_data!$B:$B, MATCH(_xlfn.FILTERXML("&lt;t&gt;&lt;s&gt;"&amp;SUBSTITUTE(E41, ", ", "&lt;/s&gt;&lt;s&gt;")&amp;"&lt;/s&gt;&lt;/t&gt;", "//s"), [4]npc_battle_data!$A:$A, 0)), ""))</f>
        <v>베리] 탱커(HP:대) - 거대 안드로이드     //     전기] 탱커(HP:중, 방어:소,공:↓) - 거한     //     베리] 원딜 - 고위 천사</v>
      </c>
    </row>
    <row r="42" spans="1:11" x14ac:dyDescent="0.3">
      <c r="A42" s="15">
        <v>1001138</v>
      </c>
      <c r="B42" s="4">
        <v>1001113</v>
      </c>
      <c r="C42" s="15">
        <v>2</v>
      </c>
      <c r="D42" s="15">
        <v>4</v>
      </c>
      <c r="E42" s="15" t="s">
        <v>131</v>
      </c>
      <c r="F42" s="15" t="s">
        <v>265</v>
      </c>
      <c r="G42" s="16" t="s">
        <v>183</v>
      </c>
      <c r="H42" s="16" t="s">
        <v>183</v>
      </c>
      <c r="I42" s="16" t="s">
        <v>144</v>
      </c>
      <c r="J42" s="15">
        <v>30</v>
      </c>
      <c r="K42" s="32" t="str" cm="1">
        <f t="array" ref="K42">_xlfn.TEXTJOIN("     //     ", TRUE, IFERROR(INDEX([4]npc_battle_data!$B:$B, MATCH(_xlfn.FILTERXML("&lt;t&gt;&lt;s&gt;"&amp;SUBSTITUTE(E42, ", ", "&lt;/s&gt;&lt;s&gt;")&amp;"&lt;/s&gt;&lt;/t&gt;", "//s"), [4]npc_battle_data!$A:$A, 0)), ""))</f>
        <v>전기] 탱커(HP:중, 방어:소,공:↓) - 거한     //     마력] 탱커(방어:대) - 마족투사     //     전기] 원딜(공:↓) - 소속대 척탄병     //     요력] 원딜 - 꼭두각시 인형</v>
      </c>
    </row>
    <row r="43" spans="1:11" x14ac:dyDescent="0.3">
      <c r="A43" s="15">
        <v>1001139</v>
      </c>
      <c r="B43" s="4">
        <v>1001113</v>
      </c>
      <c r="C43" s="15">
        <v>3</v>
      </c>
      <c r="D43" s="15">
        <v>4</v>
      </c>
      <c r="E43" s="15" t="s">
        <v>133</v>
      </c>
      <c r="F43" s="15" t="s">
        <v>266</v>
      </c>
      <c r="G43" s="16" t="s">
        <v>183</v>
      </c>
      <c r="H43" s="16" t="s">
        <v>183</v>
      </c>
      <c r="I43" s="16" t="s">
        <v>150</v>
      </c>
      <c r="J43" s="15">
        <v>30</v>
      </c>
      <c r="K43" s="32" t="str" cm="1">
        <f t="array" ref="K43">_xlfn.TEXTJOIN("     //     ", TRUE, IFERROR(INDEX([4]npc_battle_data!$B:$B, MATCH(_xlfn.FILTERXML("&lt;t&gt;&lt;s&gt;"&amp;SUBSTITUTE(E43, ", ", "&lt;/s&gt;&lt;s&gt;")&amp;"&lt;/s&gt;&lt;/t&gt;", "//s"), [4]npc_battle_data!$A:$A, 0)), ""))</f>
        <v>베리] 탱커(정예) - 거대 안드     //     전기] 근딜(공:↓)- 소속대 소총병     //     베리] 원딜 - 고위 천사     //     전기] 원딜(공:↓) - 소속대 척탄병</v>
      </c>
    </row>
    <row r="44" spans="1:11" x14ac:dyDescent="0.3">
      <c r="A44" s="19">
        <v>1001140</v>
      </c>
      <c r="B44" s="20">
        <v>1001114</v>
      </c>
      <c r="C44" s="19">
        <v>1</v>
      </c>
      <c r="D44" s="19">
        <v>3</v>
      </c>
      <c r="E44" s="19" t="s">
        <v>129</v>
      </c>
      <c r="F44" s="19" t="s">
        <v>267</v>
      </c>
      <c r="G44" s="21" t="s">
        <v>184</v>
      </c>
      <c r="H44" s="21" t="s">
        <v>184</v>
      </c>
      <c r="I44" s="21" t="s">
        <v>88</v>
      </c>
      <c r="J44" s="19">
        <v>30</v>
      </c>
      <c r="K44" s="31" t="str" cm="1">
        <f t="array" ref="K44">_xlfn.TEXTJOIN("     //     ", TRUE, IFERROR(INDEX([4]npc_battle_data!$B:$B, MATCH(_xlfn.FILTERXML("&lt;t&gt;&lt;s&gt;"&amp;SUBSTITUTE(E44, ", ", "&lt;/s&gt;&lt;s&gt;")&amp;"&lt;/s&gt;&lt;/t&gt;", "//s"), [4]npc_battle_data!$A:$A, 0)), ""))</f>
        <v>베리] 탱커(HP:대) - 거대 안드로이드     //     전기] 탱커(HP:중, 방어:소,공:↓) - 거한     //     베리] 원딜 - 고위 천사</v>
      </c>
    </row>
    <row r="45" spans="1:11" x14ac:dyDescent="0.3">
      <c r="A45" s="19">
        <v>1001141</v>
      </c>
      <c r="B45" s="20">
        <v>1001114</v>
      </c>
      <c r="C45" s="19">
        <v>2</v>
      </c>
      <c r="D45" s="19">
        <v>4</v>
      </c>
      <c r="E45" s="19" t="s">
        <v>131</v>
      </c>
      <c r="F45" s="19" t="s">
        <v>268</v>
      </c>
      <c r="G45" s="21" t="s">
        <v>185</v>
      </c>
      <c r="H45" s="21" t="s">
        <v>185</v>
      </c>
      <c r="I45" s="21" t="s">
        <v>144</v>
      </c>
      <c r="J45" s="19">
        <v>30</v>
      </c>
      <c r="K45" s="31" t="str" cm="1">
        <f t="array" ref="K45">_xlfn.TEXTJOIN("     //     ", TRUE, IFERROR(INDEX([4]npc_battle_data!$B:$B, MATCH(_xlfn.FILTERXML("&lt;t&gt;&lt;s&gt;"&amp;SUBSTITUTE(E45, ", ", "&lt;/s&gt;&lt;s&gt;")&amp;"&lt;/s&gt;&lt;/t&gt;", "//s"), [4]npc_battle_data!$A:$A, 0)), ""))</f>
        <v>전기] 탱커(HP:중, 방어:소,공:↓) - 거한     //     마력] 탱커(방어:대) - 마족투사     //     전기] 원딜(공:↓) - 소속대 척탄병     //     요력] 원딜 - 꼭두각시 인형</v>
      </c>
    </row>
    <row r="46" spans="1:11" x14ac:dyDescent="0.3">
      <c r="A46" s="19">
        <v>1001142</v>
      </c>
      <c r="B46" s="20">
        <v>1001114</v>
      </c>
      <c r="C46" s="19">
        <v>3</v>
      </c>
      <c r="D46" s="19">
        <v>4</v>
      </c>
      <c r="E46" s="19" t="s">
        <v>135</v>
      </c>
      <c r="F46" s="19" t="s">
        <v>269</v>
      </c>
      <c r="G46" s="21" t="s">
        <v>185</v>
      </c>
      <c r="H46" s="21" t="s">
        <v>185</v>
      </c>
      <c r="I46" s="21" t="s">
        <v>155</v>
      </c>
      <c r="J46" s="19">
        <v>30</v>
      </c>
      <c r="K46" s="31" t="str" cm="1">
        <f t="array" ref="K46">_xlfn.TEXTJOIN("     //     ", TRUE, IFERROR(INDEX([4]npc_battle_data!$B:$B, MATCH(_xlfn.FILTERXML("&lt;t&gt;&lt;s&gt;"&amp;SUBSTITUTE(E46, ", ", "&lt;/s&gt;&lt;s&gt;")&amp;"&lt;/s&gt;&lt;/t&gt;", "//s"), [4]npc_battle_data!$A:$A, 0)), ""))</f>
        <v>베리] 탱커(정예) - 거대 안드     //     베리] 탱커(HP:대) - 거대 안드로이드     //     베리] 원딜(정예) - 고위 천사     //     요력] 원딜 - 꼭두각시 인형</v>
      </c>
    </row>
    <row r="47" spans="1:11" x14ac:dyDescent="0.3">
      <c r="A47" s="15">
        <v>1001143</v>
      </c>
      <c r="B47" s="4">
        <v>1001115</v>
      </c>
      <c r="C47" s="15">
        <v>1</v>
      </c>
      <c r="D47" s="15">
        <v>3</v>
      </c>
      <c r="E47" s="15" t="s">
        <v>128</v>
      </c>
      <c r="F47" s="15" t="s">
        <v>262</v>
      </c>
      <c r="G47" s="16" t="s">
        <v>186</v>
      </c>
      <c r="H47" s="16" t="s">
        <v>186</v>
      </c>
      <c r="I47" s="16" t="s">
        <v>88</v>
      </c>
      <c r="J47" s="15">
        <v>30</v>
      </c>
      <c r="K47" s="32" t="str" cm="1">
        <f t="array" ref="K47">_xlfn.TEXTJOIN("     //     ", TRUE, IFERROR(INDEX([4]npc_battle_data!$B:$B, MATCH(_xlfn.FILTERXML("&lt;t&gt;&lt;s&gt;"&amp;SUBSTITUTE(E47, ", ", "&lt;/s&gt;&lt;s&gt;")&amp;"&lt;/s&gt;&lt;/t&gt;", "//s"), [4]npc_battle_data!$A:$A, 0)), ""))</f>
        <v>베리] 탱커(HP:대) - 거대 안드로이드     //     전기] 탱커(HP:중, 방어:소,공:↓) - 거한     //     베리] 원딜 - 고위 천사</v>
      </c>
    </row>
    <row r="48" spans="1:11" x14ac:dyDescent="0.3">
      <c r="A48" s="15">
        <v>1001144</v>
      </c>
      <c r="B48" s="4">
        <v>1001115</v>
      </c>
      <c r="C48" s="15">
        <v>2</v>
      </c>
      <c r="D48" s="15">
        <v>4</v>
      </c>
      <c r="E48" s="15" t="s">
        <v>131</v>
      </c>
      <c r="F48" s="15" t="s">
        <v>296</v>
      </c>
      <c r="G48" s="16" t="s">
        <v>297</v>
      </c>
      <c r="H48" s="16" t="s">
        <v>297</v>
      </c>
      <c r="I48" s="16" t="s">
        <v>145</v>
      </c>
      <c r="J48" s="15">
        <v>30</v>
      </c>
      <c r="K48" s="32" t="str" cm="1">
        <f t="array" ref="K48">_xlfn.TEXTJOIN("     //     ", TRUE, IFERROR(INDEX([4]npc_battle_data!$B:$B, MATCH(_xlfn.FILTERXML("&lt;t&gt;&lt;s&gt;"&amp;SUBSTITUTE(E48, ", ", "&lt;/s&gt;&lt;s&gt;")&amp;"&lt;/s&gt;&lt;/t&gt;", "//s"), [4]npc_battle_data!$A:$A, 0)), ""))</f>
        <v>전기] 탱커(HP:중, 방어:소,공:↓) - 거한     //     마력] 탱커(방어:대) - 마족투사     //     전기] 원딜(공:↓) - 소속대 척탄병     //     요력] 원딜 - 꼭두각시 인형</v>
      </c>
    </row>
    <row r="49" spans="1:11" x14ac:dyDescent="0.3">
      <c r="A49" s="15">
        <v>1001145</v>
      </c>
      <c r="B49" s="4">
        <v>1001115</v>
      </c>
      <c r="C49" s="15">
        <v>3</v>
      </c>
      <c r="D49" s="15">
        <v>5</v>
      </c>
      <c r="E49" s="15" t="s">
        <v>137</v>
      </c>
      <c r="F49" s="15" t="s">
        <v>270</v>
      </c>
      <c r="G49" s="16" t="s">
        <v>187</v>
      </c>
      <c r="H49" s="16" t="s">
        <v>187</v>
      </c>
      <c r="I49" s="16" t="s">
        <v>156</v>
      </c>
      <c r="J49" s="15">
        <v>30</v>
      </c>
      <c r="K49" s="32" t="str" cm="1">
        <f t="array" ref="K49">_xlfn.TEXTJOIN("     //     ", TRUE, IFERROR(INDEX([4]npc_battle_data!$B:$B, MATCH(_xlfn.FILTERXML("&lt;t&gt;&lt;s&gt;"&amp;SUBSTITUTE(E49, ", ", "&lt;/s&gt;&lt;s&gt;")&amp;"&lt;/s&gt;&lt;/t&gt;", "//s"), [4]npc_battle_data!$A:$A, 0)), ""))</f>
        <v>베리] 탱커(정예) - 거대 안드     //     마력] 탱커 - 마족투사(정예)     //     베리] 원딜(정예) - 고위 천사     //     전기] 원딜(공:↓) - 소속대 척탄병     //     요력] 원딜 - 꼭두각시 인형</v>
      </c>
    </row>
    <row r="50" spans="1:11" x14ac:dyDescent="0.3">
      <c r="A50" s="24">
        <v>1001201</v>
      </c>
      <c r="B50" s="23">
        <v>1001201</v>
      </c>
      <c r="C50" s="24">
        <v>1</v>
      </c>
      <c r="D50" s="24">
        <v>4</v>
      </c>
      <c r="E50" s="24" t="s">
        <v>90</v>
      </c>
      <c r="F50" s="24" t="s">
        <v>162</v>
      </c>
      <c r="G50" s="25" t="s">
        <v>162</v>
      </c>
      <c r="H50" s="25" t="s">
        <v>162</v>
      </c>
      <c r="I50" s="25" t="s">
        <v>88</v>
      </c>
      <c r="J50" s="24">
        <v>30</v>
      </c>
      <c r="K50" s="31" t="str" cm="1">
        <f t="array" ref="K50">_xlfn.TEXTJOIN("     //     ", TRUE, IFERROR(INDEX([4]npc_battle_data!$B:$B, MATCH(_xlfn.FILTERXML("&lt;t&gt;&lt;s&gt;"&amp;SUBSTITUTE(E50, ", ", "&lt;/s&gt;&lt;s&gt;")&amp;"&lt;/s&gt;&lt;/t&gt;", "//s"), [4]npc_battle_data!$A:$A, 0)), ""))</f>
        <v>베리] 탱커(HP:대) - 거대 안드로이드     //     베리] 원딜 - 고위 천사     //     베리] 원딜 - 고위 천사</v>
      </c>
    </row>
    <row r="51" spans="1:11" x14ac:dyDescent="0.3">
      <c r="A51" s="24">
        <v>1001202</v>
      </c>
      <c r="B51" s="23">
        <v>1001201</v>
      </c>
      <c r="C51" s="24">
        <v>2</v>
      </c>
      <c r="D51" s="24">
        <v>5</v>
      </c>
      <c r="E51" s="24" t="s">
        <v>92</v>
      </c>
      <c r="F51" s="24" t="s">
        <v>162</v>
      </c>
      <c r="G51" s="25" t="s">
        <v>162</v>
      </c>
      <c r="H51" s="25" t="s">
        <v>162</v>
      </c>
      <c r="I51" s="25" t="s">
        <v>88</v>
      </c>
      <c r="J51" s="24">
        <v>30</v>
      </c>
      <c r="K51" s="31" t="str" cm="1">
        <f t="array" ref="K51">_xlfn.TEXTJOIN("     //     ", TRUE, IFERROR(INDEX([4]npc_battle_data!$B:$B, MATCH(_xlfn.FILTERXML("&lt;t&gt;&lt;s&gt;"&amp;SUBSTITUTE(E51, ", ", "&lt;/s&gt;&lt;s&gt;")&amp;"&lt;/s&gt;&lt;/t&gt;", "//s"), [4]npc_battle_data!$A:$A, 0)), ""))</f>
        <v>베리] 탱커(HP:대) - 거대 안드로이드     //     베리] 원딜 - 고위 천사     //     전기] 원딜(공:↓) - 소속대 척탄병</v>
      </c>
    </row>
    <row r="52" spans="1:11" x14ac:dyDescent="0.3">
      <c r="A52" s="24">
        <v>1001203</v>
      </c>
      <c r="B52" s="23">
        <v>1001201</v>
      </c>
      <c r="C52" s="24">
        <v>3</v>
      </c>
      <c r="D52" s="24">
        <v>5</v>
      </c>
      <c r="E52" s="24" t="s">
        <v>93</v>
      </c>
      <c r="F52" s="24" t="s">
        <v>162</v>
      </c>
      <c r="G52" s="25" t="s">
        <v>162</v>
      </c>
      <c r="H52" s="25" t="s">
        <v>162</v>
      </c>
      <c r="I52" s="25" t="s">
        <v>88</v>
      </c>
      <c r="J52" s="24">
        <v>30</v>
      </c>
      <c r="K52" s="31" t="str" cm="1">
        <f t="array" ref="K52">_xlfn.TEXTJOIN("     //     ", TRUE, IFERROR(INDEX([4]npc_battle_data!$B:$B, MATCH(_xlfn.FILTERXML("&lt;t&gt;&lt;s&gt;"&amp;SUBSTITUTE(E52, ", ", "&lt;/s&gt;&lt;s&gt;")&amp;"&lt;/s&gt;&lt;/t&gt;", "//s"), [4]npc_battle_data!$A:$A, 0)), ""))</f>
        <v>전기] 탱커(HP:중, 방어:소,공:↓) - 거한     //     베리] 원딜 - 고위 천사     //     전기] 원딜(공:↓) - 소속대 척탄병</v>
      </c>
    </row>
    <row r="53" spans="1:11" x14ac:dyDescent="0.3">
      <c r="A53" s="15">
        <v>1001204</v>
      </c>
      <c r="B53" s="4">
        <v>1001202</v>
      </c>
      <c r="C53" s="15">
        <v>1</v>
      </c>
      <c r="D53" s="15">
        <v>3</v>
      </c>
      <c r="E53" s="15" t="s">
        <v>92</v>
      </c>
      <c r="F53" s="15" t="s">
        <v>162</v>
      </c>
      <c r="G53" s="16" t="s">
        <v>162</v>
      </c>
      <c r="H53" s="16" t="s">
        <v>162</v>
      </c>
      <c r="I53" s="16" t="s">
        <v>88</v>
      </c>
      <c r="J53" s="15">
        <v>30</v>
      </c>
      <c r="K53" s="32" t="str" cm="1">
        <f t="array" ref="K53">_xlfn.TEXTJOIN("     //     ", TRUE, IFERROR(INDEX([4]npc_battle_data!$B:$B, MATCH(_xlfn.FILTERXML("&lt;t&gt;&lt;s&gt;"&amp;SUBSTITUTE(E53, ", ", "&lt;/s&gt;&lt;s&gt;")&amp;"&lt;/s&gt;&lt;/t&gt;", "//s"), [4]npc_battle_data!$A:$A, 0)), ""))</f>
        <v>베리] 탱커(HP:대) - 거대 안드로이드     //     베리] 원딜 - 고위 천사     //     전기] 원딜(공:↓) - 소속대 척탄병</v>
      </c>
    </row>
    <row r="54" spans="1:11" x14ac:dyDescent="0.3">
      <c r="A54" s="15">
        <v>1001205</v>
      </c>
      <c r="B54" s="4">
        <v>1001202</v>
      </c>
      <c r="C54" s="15">
        <v>2</v>
      </c>
      <c r="D54" s="15">
        <v>5</v>
      </c>
      <c r="E54" s="15" t="s">
        <v>91</v>
      </c>
      <c r="F54" s="15" t="s">
        <v>162</v>
      </c>
      <c r="G54" s="16" t="s">
        <v>162</v>
      </c>
      <c r="H54" s="16" t="s">
        <v>162</v>
      </c>
      <c r="I54" s="16" t="s">
        <v>88</v>
      </c>
      <c r="J54" s="15">
        <v>30</v>
      </c>
      <c r="K54" s="32" t="str" cm="1">
        <f t="array" ref="K54">_xlfn.TEXTJOIN("     //     ", TRUE, IFERROR(INDEX([4]npc_battle_data!$B:$B, MATCH(_xlfn.FILTERXML("&lt;t&gt;&lt;s&gt;"&amp;SUBSTITUTE(E54, ", ", "&lt;/s&gt;&lt;s&gt;")&amp;"&lt;/s&gt;&lt;/t&gt;", "//s"), [4]npc_battle_data!$A:$A, 0)), ""))</f>
        <v>전기] 탱커(HP:중, 방어:소,공:↓) - 거한     //     베리] 원딜 - 고위 천사     //     베리] 원딜 - 고위 천사</v>
      </c>
    </row>
    <row r="55" spans="1:11" x14ac:dyDescent="0.3">
      <c r="A55" s="15">
        <v>1001206</v>
      </c>
      <c r="B55" s="4">
        <v>1001202</v>
      </c>
      <c r="C55" s="15">
        <v>3</v>
      </c>
      <c r="D55" s="15">
        <v>5</v>
      </c>
      <c r="E55" s="15" t="s">
        <v>95</v>
      </c>
      <c r="F55" s="15" t="s">
        <v>162</v>
      </c>
      <c r="G55" s="16" t="s">
        <v>162</v>
      </c>
      <c r="H55" s="16" t="s">
        <v>162</v>
      </c>
      <c r="I55" s="16" t="s">
        <v>88</v>
      </c>
      <c r="J55" s="15">
        <v>30</v>
      </c>
      <c r="K55" s="32" t="str" cm="1">
        <f t="array" ref="K55">_xlfn.TEXTJOIN("     //     ", TRUE, IFERROR(INDEX([4]npc_battle_data!$B:$B, MATCH(_xlfn.FILTERXML("&lt;t&gt;&lt;s&gt;"&amp;SUBSTITUTE(E55, ", ", "&lt;/s&gt;&lt;s&gt;")&amp;"&lt;/s&gt;&lt;/t&gt;", "//s"), [4]npc_battle_data!$A:$A, 0)), ""))</f>
        <v>마력] 탱커(방어:대) - 마족투사     //     전기] 원딜(공:↓) - 소속대 척탄병     //     요력] 원딜 - 꼭두각시 인형</v>
      </c>
    </row>
    <row r="56" spans="1:11" x14ac:dyDescent="0.3">
      <c r="A56" s="24">
        <v>1001207</v>
      </c>
      <c r="B56" s="23">
        <v>1001203</v>
      </c>
      <c r="C56" s="24">
        <v>1</v>
      </c>
      <c r="D56" s="24">
        <v>3</v>
      </c>
      <c r="E56" s="24" t="s">
        <v>93</v>
      </c>
      <c r="F56" s="24" t="s">
        <v>164</v>
      </c>
      <c r="G56" s="25" t="s">
        <v>164</v>
      </c>
      <c r="H56" s="25" t="s">
        <v>164</v>
      </c>
      <c r="I56" s="25" t="s">
        <v>88</v>
      </c>
      <c r="J56" s="24">
        <v>30</v>
      </c>
      <c r="K56" s="31" t="str" cm="1">
        <f t="array" ref="K56">_xlfn.TEXTJOIN("     //     ", TRUE, IFERROR(INDEX([4]npc_battle_data!$B:$B, MATCH(_xlfn.FILTERXML("&lt;t&gt;&lt;s&gt;"&amp;SUBSTITUTE(E56, ", ", "&lt;/s&gt;&lt;s&gt;")&amp;"&lt;/s&gt;&lt;/t&gt;", "//s"), [4]npc_battle_data!$A:$A, 0)), ""))</f>
        <v>전기] 탱커(HP:중, 방어:소,공:↓) - 거한     //     베리] 원딜 - 고위 천사     //     전기] 원딜(공:↓) - 소속대 척탄병</v>
      </c>
    </row>
    <row r="57" spans="1:11" x14ac:dyDescent="0.3">
      <c r="A57" s="24">
        <v>1001208</v>
      </c>
      <c r="B57" s="23">
        <v>1001203</v>
      </c>
      <c r="C57" s="24">
        <v>2</v>
      </c>
      <c r="D57" s="24">
        <v>5</v>
      </c>
      <c r="E57" s="24" t="s">
        <v>95</v>
      </c>
      <c r="F57" s="24" t="s">
        <v>164</v>
      </c>
      <c r="G57" s="25" t="s">
        <v>164</v>
      </c>
      <c r="H57" s="25" t="s">
        <v>164</v>
      </c>
      <c r="I57" s="25" t="s">
        <v>88</v>
      </c>
      <c r="J57" s="24">
        <v>30</v>
      </c>
      <c r="K57" s="31" t="str" cm="1">
        <f t="array" ref="K57">_xlfn.TEXTJOIN("     //     ", TRUE, IFERROR(INDEX([4]npc_battle_data!$B:$B, MATCH(_xlfn.FILTERXML("&lt;t&gt;&lt;s&gt;"&amp;SUBSTITUTE(E57, ", ", "&lt;/s&gt;&lt;s&gt;")&amp;"&lt;/s&gt;&lt;/t&gt;", "//s"), [4]npc_battle_data!$A:$A, 0)), ""))</f>
        <v>마력] 탱커(방어:대) - 마족투사     //     전기] 원딜(공:↓) - 소속대 척탄병     //     요력] 원딜 - 꼭두각시 인형</v>
      </c>
    </row>
    <row r="58" spans="1:11" x14ac:dyDescent="0.3">
      <c r="A58" s="24">
        <v>1001209</v>
      </c>
      <c r="B58" s="23">
        <v>1001203</v>
      </c>
      <c r="C58" s="24">
        <v>3</v>
      </c>
      <c r="D58" s="24">
        <v>5</v>
      </c>
      <c r="E58" s="24" t="s">
        <v>96</v>
      </c>
      <c r="F58" s="24" t="s">
        <v>164</v>
      </c>
      <c r="G58" s="25" t="s">
        <v>164</v>
      </c>
      <c r="H58" s="25" t="s">
        <v>164</v>
      </c>
      <c r="I58" s="25" t="s">
        <v>88</v>
      </c>
      <c r="J58" s="24">
        <v>30</v>
      </c>
      <c r="K58" s="31" t="str" cm="1">
        <f t="array" ref="K58">_xlfn.TEXTJOIN("     //     ", TRUE, IFERROR(INDEX([4]npc_battle_data!$B:$B, MATCH(_xlfn.FILTERXML("&lt;t&gt;&lt;s&gt;"&amp;SUBSTITUTE(E58, ", ", "&lt;/s&gt;&lt;s&gt;")&amp;"&lt;/s&gt;&lt;/t&gt;", "//s"), [4]npc_battle_data!$A:$A, 0)), ""))</f>
        <v>베리] 탱커(HP:대) - 거대 안드로이드     //     요력] 원딜 - 꼭두각시 인형     //     요력] 원딜 - 꼭두각시 인형</v>
      </c>
    </row>
    <row r="59" spans="1:11" x14ac:dyDescent="0.3">
      <c r="A59" s="15">
        <v>1001210</v>
      </c>
      <c r="B59" s="4">
        <v>1001204</v>
      </c>
      <c r="C59" s="15">
        <v>1</v>
      </c>
      <c r="D59" s="15">
        <v>3</v>
      </c>
      <c r="E59" s="15" t="s">
        <v>93</v>
      </c>
      <c r="F59" s="15" t="s">
        <v>164</v>
      </c>
      <c r="G59" s="16" t="s">
        <v>164</v>
      </c>
      <c r="H59" s="16" t="s">
        <v>164</v>
      </c>
      <c r="I59" s="16" t="s">
        <v>88</v>
      </c>
      <c r="J59" s="15">
        <v>30</v>
      </c>
      <c r="K59" s="32" t="str" cm="1">
        <f t="array" ref="K59">_xlfn.TEXTJOIN("     //     ", TRUE, IFERROR(INDEX([4]npc_battle_data!$B:$B, MATCH(_xlfn.FILTERXML("&lt;t&gt;&lt;s&gt;"&amp;SUBSTITUTE(E59, ", ", "&lt;/s&gt;&lt;s&gt;")&amp;"&lt;/s&gt;&lt;/t&gt;", "//s"), [4]npc_battle_data!$A:$A, 0)), ""))</f>
        <v>전기] 탱커(HP:중, 방어:소,공:↓) - 거한     //     베리] 원딜 - 고위 천사     //     전기] 원딜(공:↓) - 소속대 척탄병</v>
      </c>
    </row>
    <row r="60" spans="1:11" x14ac:dyDescent="0.3">
      <c r="A60" s="15">
        <v>1001211</v>
      </c>
      <c r="B60" s="4">
        <v>1001204</v>
      </c>
      <c r="C60" s="15">
        <v>2</v>
      </c>
      <c r="D60" s="15">
        <v>5</v>
      </c>
      <c r="E60" s="15" t="s">
        <v>94</v>
      </c>
      <c r="F60" s="15" t="s">
        <v>164</v>
      </c>
      <c r="G60" s="16" t="s">
        <v>164</v>
      </c>
      <c r="H60" s="16" t="s">
        <v>164</v>
      </c>
      <c r="I60" s="16" t="s">
        <v>88</v>
      </c>
      <c r="J60" s="15">
        <v>30</v>
      </c>
      <c r="K60" s="32" t="str" cm="1">
        <f t="array" ref="K60">_xlfn.TEXTJOIN("     //     ", TRUE, IFERROR(INDEX([4]npc_battle_data!$B:$B, MATCH(_xlfn.FILTERXML("&lt;t&gt;&lt;s&gt;"&amp;SUBSTITUTE(E60, ", ", "&lt;/s&gt;&lt;s&gt;")&amp;"&lt;/s&gt;&lt;/t&gt;", "//s"), [4]npc_battle_data!$A:$A, 0)), ""))</f>
        <v>전기] 탱커(HP:중, 방어:소,공:↓) - 거한     //     전기] 원딜(공:↓) - 소속대 척탄병     //     전기] 원딜(공:↓) - 소속대 척탄병</v>
      </c>
    </row>
    <row r="61" spans="1:11" x14ac:dyDescent="0.3">
      <c r="A61" s="15">
        <v>1001212</v>
      </c>
      <c r="B61" s="4">
        <v>1001204</v>
      </c>
      <c r="C61" s="15">
        <v>3</v>
      </c>
      <c r="D61" s="15">
        <v>5</v>
      </c>
      <c r="E61" s="15" t="s">
        <v>92</v>
      </c>
      <c r="F61" s="15" t="s">
        <v>164</v>
      </c>
      <c r="G61" s="16" t="s">
        <v>164</v>
      </c>
      <c r="H61" s="16" t="s">
        <v>164</v>
      </c>
      <c r="I61" s="16" t="s">
        <v>88</v>
      </c>
      <c r="J61" s="15">
        <v>30</v>
      </c>
      <c r="K61" s="32" t="str" cm="1">
        <f t="array" ref="K61">_xlfn.TEXTJOIN("     //     ", TRUE, IFERROR(INDEX([4]npc_battle_data!$B:$B, MATCH(_xlfn.FILTERXML("&lt;t&gt;&lt;s&gt;"&amp;SUBSTITUTE(E61, ", ", "&lt;/s&gt;&lt;s&gt;")&amp;"&lt;/s&gt;&lt;/t&gt;", "//s"), [4]npc_battle_data!$A:$A, 0)), ""))</f>
        <v>베리] 탱커(HP:대) - 거대 안드로이드     //     베리] 원딜 - 고위 천사     //     전기] 원딜(공:↓) - 소속대 척탄병</v>
      </c>
    </row>
    <row r="62" spans="1:11" x14ac:dyDescent="0.3">
      <c r="A62" s="24">
        <v>1001213</v>
      </c>
      <c r="B62" s="23">
        <v>1001205</v>
      </c>
      <c r="C62" s="24">
        <v>1</v>
      </c>
      <c r="D62" s="24">
        <v>3</v>
      </c>
      <c r="E62" s="24" t="s">
        <v>97</v>
      </c>
      <c r="F62" s="24" t="s">
        <v>165</v>
      </c>
      <c r="G62" s="25" t="s">
        <v>165</v>
      </c>
      <c r="H62" s="25" t="s">
        <v>165</v>
      </c>
      <c r="I62" s="25" t="s">
        <v>88</v>
      </c>
      <c r="J62" s="24">
        <v>30</v>
      </c>
      <c r="K62" s="31" t="str" cm="1">
        <f t="array" ref="K62">_xlfn.TEXTJOIN("     //     ", TRUE, IFERROR(INDEX([4]npc_battle_data!$B:$B, MATCH(_xlfn.FILTERXML("&lt;t&gt;&lt;s&gt;"&amp;SUBSTITUTE(E62, ", ", "&lt;/s&gt;&lt;s&gt;")&amp;"&lt;/s&gt;&lt;/t&gt;", "//s"), [4]npc_battle_data!$A:$A, 0)), ""))</f>
        <v>베리] 탱커(HP:대) - 거대 안드로이드     //     전기] 원딜(공:↓) - 소속대 척탄병     //     요력] 원딜 - 꼭두각시 인형</v>
      </c>
    </row>
    <row r="63" spans="1:11" x14ac:dyDescent="0.3">
      <c r="A63" s="24">
        <v>1001214</v>
      </c>
      <c r="B63" s="23">
        <v>1001205</v>
      </c>
      <c r="C63" s="24">
        <v>2</v>
      </c>
      <c r="D63" s="24">
        <v>5</v>
      </c>
      <c r="E63" s="24" t="s">
        <v>99</v>
      </c>
      <c r="F63" s="24" t="s">
        <v>166</v>
      </c>
      <c r="G63" s="25" t="s">
        <v>166</v>
      </c>
      <c r="H63" s="25" t="s">
        <v>166</v>
      </c>
      <c r="I63" s="25" t="s">
        <v>144</v>
      </c>
      <c r="J63" s="24">
        <v>30</v>
      </c>
      <c r="K63" s="31" t="str" cm="1">
        <f t="array" ref="K63">_xlfn.TEXTJOIN("     //     ", TRUE, IFERROR(INDEX([4]npc_battle_data!$B:$B, MATCH(_xlfn.FILTERXML("&lt;t&gt;&lt;s&gt;"&amp;SUBSTITUTE(E63, ", ", "&lt;/s&gt;&lt;s&gt;")&amp;"&lt;/s&gt;&lt;/t&gt;", "//s"), [4]npc_battle_data!$A:$A, 0)), ""))</f>
        <v>전기] 탱커(HP:중, 방어:소,공:↓) - 거한     //     베리] 근딜 - 하급 안드로이드     //     베리] 원딜 - 고위 천사     //     베리] 원딜 - 고위 천사</v>
      </c>
    </row>
    <row r="64" spans="1:11" x14ac:dyDescent="0.3">
      <c r="A64" s="24">
        <v>1001215</v>
      </c>
      <c r="B64" s="23">
        <v>1001205</v>
      </c>
      <c r="C64" s="24">
        <v>3</v>
      </c>
      <c r="D64" s="24">
        <v>5</v>
      </c>
      <c r="E64" s="24" t="s">
        <v>103</v>
      </c>
      <c r="F64" s="24" t="s">
        <v>166</v>
      </c>
      <c r="G64" s="25" t="s">
        <v>166</v>
      </c>
      <c r="H64" s="25" t="s">
        <v>166</v>
      </c>
      <c r="I64" s="25" t="s">
        <v>144</v>
      </c>
      <c r="J64" s="24">
        <v>30</v>
      </c>
      <c r="K64" s="31" t="str" cm="1">
        <f t="array" ref="K64">_xlfn.TEXTJOIN("     //     ", TRUE, IFERROR(INDEX([4]npc_battle_data!$B:$B, MATCH(_xlfn.FILTERXML("&lt;t&gt;&lt;s&gt;"&amp;SUBSTITUTE(E64, ", ", "&lt;/s&gt;&lt;s&gt;")&amp;"&lt;/s&gt;&lt;/t&gt;", "//s"), [4]npc_battle_data!$A:$A, 0)), ""))</f>
        <v>마력] 탱커(방어:대) - 마족투사     //     전기] 근딜(공:↓)- 소속대 소총병     //     전기] 원딜(공:↓) - 소속대 척탄병     //     요력] 원딜 - 꼭두각시 인형</v>
      </c>
    </row>
    <row r="65" spans="1:11" x14ac:dyDescent="0.3">
      <c r="A65" s="15">
        <v>1001216</v>
      </c>
      <c r="B65" s="4">
        <v>1001206</v>
      </c>
      <c r="C65" s="15">
        <v>1</v>
      </c>
      <c r="D65" s="15">
        <v>3</v>
      </c>
      <c r="E65" s="15" t="s">
        <v>101</v>
      </c>
      <c r="F65" s="15" t="s">
        <v>165</v>
      </c>
      <c r="G65" s="16" t="s">
        <v>165</v>
      </c>
      <c r="H65" s="16" t="s">
        <v>165</v>
      </c>
      <c r="I65" s="16" t="s">
        <v>88</v>
      </c>
      <c r="J65" s="15">
        <v>30</v>
      </c>
      <c r="K65" s="32" t="str" cm="1">
        <f t="array" ref="K65">_xlfn.TEXTJOIN("     //     ", TRUE, IFERROR(INDEX([4]npc_battle_data!$B:$B, MATCH(_xlfn.FILTERXML("&lt;t&gt;&lt;s&gt;"&amp;SUBSTITUTE(E65, ", ", "&lt;/s&gt;&lt;s&gt;")&amp;"&lt;/s&gt;&lt;/t&gt;", "//s"), [4]npc_battle_data!$A:$A, 0)), ""))</f>
        <v>베리] 탱커(HP:대) - 거대 안드로이드     //     전기] 원딜(공:↓) - 소속대 척탄병     //     전기] 원딜(공:↓) - 소속대 척탄병</v>
      </c>
    </row>
    <row r="66" spans="1:11" x14ac:dyDescent="0.3">
      <c r="A66" s="15">
        <v>1001217</v>
      </c>
      <c r="B66" s="4">
        <v>1001206</v>
      </c>
      <c r="C66" s="15">
        <v>2</v>
      </c>
      <c r="D66" s="15">
        <v>5</v>
      </c>
      <c r="E66" s="15" t="s">
        <v>99</v>
      </c>
      <c r="F66" s="15" t="s">
        <v>166</v>
      </c>
      <c r="G66" s="16" t="s">
        <v>166</v>
      </c>
      <c r="H66" s="16" t="s">
        <v>166</v>
      </c>
      <c r="I66" s="16" t="s">
        <v>144</v>
      </c>
      <c r="J66" s="15">
        <v>30</v>
      </c>
      <c r="K66" s="32" t="str" cm="1">
        <f t="array" ref="K66">_xlfn.TEXTJOIN("     //     ", TRUE, IFERROR(INDEX([4]npc_battle_data!$B:$B, MATCH(_xlfn.FILTERXML("&lt;t&gt;&lt;s&gt;"&amp;SUBSTITUTE(E66, ", ", "&lt;/s&gt;&lt;s&gt;")&amp;"&lt;/s&gt;&lt;/t&gt;", "//s"), [4]npc_battle_data!$A:$A, 0)), ""))</f>
        <v>전기] 탱커(HP:중, 방어:소,공:↓) - 거한     //     베리] 근딜 - 하급 안드로이드     //     베리] 원딜 - 고위 천사     //     베리] 원딜 - 고위 천사</v>
      </c>
    </row>
    <row r="67" spans="1:11" x14ac:dyDescent="0.3">
      <c r="A67" s="15">
        <v>1001218</v>
      </c>
      <c r="B67" s="4">
        <v>1001206</v>
      </c>
      <c r="C67" s="15">
        <v>3</v>
      </c>
      <c r="D67" s="15">
        <v>5</v>
      </c>
      <c r="E67" s="15" t="s">
        <v>105</v>
      </c>
      <c r="F67" s="15" t="s">
        <v>166</v>
      </c>
      <c r="G67" s="16" t="s">
        <v>166</v>
      </c>
      <c r="H67" s="16" t="s">
        <v>166</v>
      </c>
      <c r="I67" s="16" t="s">
        <v>144</v>
      </c>
      <c r="J67" s="15">
        <v>30</v>
      </c>
      <c r="K67" s="32" t="str" cm="1">
        <f t="array" ref="K67">_xlfn.TEXTJOIN("     //     ", TRUE, IFERROR(INDEX([4]npc_battle_data!$B:$B, MATCH(_xlfn.FILTERXML("&lt;t&gt;&lt;s&gt;"&amp;SUBSTITUTE(E67, ", ", "&lt;/s&gt;&lt;s&gt;")&amp;"&lt;/s&gt;&lt;/t&gt;", "//s"), [4]npc_battle_data!$A:$A, 0)), ""))</f>
        <v>마력] 탱커(방어:대) - 마족투사     //     전기] 근딜(공:↓)- 소속대 소총병     //     요력] 원딜 - 꼭두각시 인형     //     요력] 원딜 - 꼭두각시 인형</v>
      </c>
    </row>
    <row r="68" spans="1:11" x14ac:dyDescent="0.3">
      <c r="A68" s="24">
        <v>1001219</v>
      </c>
      <c r="B68" s="23">
        <v>1001207</v>
      </c>
      <c r="C68" s="24">
        <v>1</v>
      </c>
      <c r="D68" s="24">
        <v>3</v>
      </c>
      <c r="E68" s="24" t="s">
        <v>98</v>
      </c>
      <c r="F68" s="24" t="s">
        <v>165</v>
      </c>
      <c r="G68" s="25" t="s">
        <v>165</v>
      </c>
      <c r="H68" s="25" t="s">
        <v>165</v>
      </c>
      <c r="I68" s="25" t="s">
        <v>88</v>
      </c>
      <c r="J68" s="24">
        <v>30</v>
      </c>
      <c r="K68" s="31" t="str" cm="1">
        <f t="array" ref="K68">_xlfn.TEXTJOIN("     //     ", TRUE, IFERROR(INDEX([4]npc_battle_data!$B:$B, MATCH(_xlfn.FILTERXML("&lt;t&gt;&lt;s&gt;"&amp;SUBSTITUTE(E68, ", ", "&lt;/s&gt;&lt;s&gt;")&amp;"&lt;/s&gt;&lt;/t&gt;", "//s"), [4]npc_battle_data!$A:$A, 0)), ""))</f>
        <v>전기] 탱커(HP:중, 방어:소,공:↓) - 거한     //     전기] 원딜(공:↓) - 소속대 척탄병     //     요력] 원딜 - 꼭두각시 인형</v>
      </c>
    </row>
    <row r="69" spans="1:11" x14ac:dyDescent="0.3">
      <c r="A69" s="24">
        <v>1001220</v>
      </c>
      <c r="B69" s="23">
        <v>1001207</v>
      </c>
      <c r="C69" s="24">
        <v>2</v>
      </c>
      <c r="D69" s="24">
        <v>5</v>
      </c>
      <c r="E69" s="24" t="s">
        <v>99</v>
      </c>
      <c r="F69" s="24" t="s">
        <v>166</v>
      </c>
      <c r="G69" s="25" t="s">
        <v>166</v>
      </c>
      <c r="H69" s="25" t="s">
        <v>166</v>
      </c>
      <c r="I69" s="25" t="s">
        <v>144</v>
      </c>
      <c r="J69" s="24">
        <v>30</v>
      </c>
      <c r="K69" s="31" t="str" cm="1">
        <f t="array" ref="K69">_xlfn.TEXTJOIN("     //     ", TRUE, IFERROR(INDEX([4]npc_battle_data!$B:$B, MATCH(_xlfn.FILTERXML("&lt;t&gt;&lt;s&gt;"&amp;SUBSTITUTE(E69, ", ", "&lt;/s&gt;&lt;s&gt;")&amp;"&lt;/s&gt;&lt;/t&gt;", "//s"), [4]npc_battle_data!$A:$A, 0)), ""))</f>
        <v>전기] 탱커(HP:중, 방어:소,공:↓) - 거한     //     베리] 근딜 - 하급 안드로이드     //     베리] 원딜 - 고위 천사     //     베리] 원딜 - 고위 천사</v>
      </c>
    </row>
    <row r="70" spans="1:11" x14ac:dyDescent="0.3">
      <c r="A70" s="24">
        <v>1001221</v>
      </c>
      <c r="B70" s="23">
        <v>1001207</v>
      </c>
      <c r="C70" s="24">
        <v>3</v>
      </c>
      <c r="D70" s="24">
        <v>5</v>
      </c>
      <c r="E70" s="24" t="s">
        <v>108</v>
      </c>
      <c r="F70" s="24" t="s">
        <v>166</v>
      </c>
      <c r="G70" s="25" t="s">
        <v>166</v>
      </c>
      <c r="H70" s="25" t="s">
        <v>166</v>
      </c>
      <c r="I70" s="25" t="s">
        <v>146</v>
      </c>
      <c r="J70" s="24">
        <v>30</v>
      </c>
      <c r="K70" s="31" t="str" cm="1">
        <f t="array" ref="K70">_xlfn.TEXTJOIN("     //     ", TRUE, IFERROR(INDEX([4]npc_battle_data!$B:$B, MATCH(_xlfn.FILTERXML("&lt;t&gt;&lt;s&gt;"&amp;SUBSTITUTE(E70, ", ", "&lt;/s&gt;&lt;s&gt;")&amp;"&lt;/s&gt;&lt;/t&gt;", "//s"), [4]npc_battle_data!$A:$A, 0)), ""))</f>
        <v>마력] 탱커(방어:대) - 마족투사     //     베리] 근딜 - 하급 안드로이드     //     전기] 근딜(공:↓)- 소속대 소총병     //     전기] 원딜(공:↓) - 소속대 척탄병</v>
      </c>
    </row>
    <row r="71" spans="1:11" x14ac:dyDescent="0.3">
      <c r="A71" s="15">
        <v>1001222</v>
      </c>
      <c r="B71" s="4">
        <v>1001208</v>
      </c>
      <c r="C71" s="15">
        <v>1</v>
      </c>
      <c r="D71" s="15">
        <v>3</v>
      </c>
      <c r="E71" s="15" t="s">
        <v>114</v>
      </c>
      <c r="F71" s="15" t="s">
        <v>167</v>
      </c>
      <c r="G71" s="16" t="s">
        <v>167</v>
      </c>
      <c r="H71" s="16" t="s">
        <v>167</v>
      </c>
      <c r="I71" s="16" t="s">
        <v>88</v>
      </c>
      <c r="J71" s="15">
        <v>30</v>
      </c>
      <c r="K71" s="32" t="str" cm="1">
        <f t="array" ref="K71">_xlfn.TEXTJOIN("     //     ", TRUE, IFERROR(INDEX([4]npc_battle_data!$B:$B, MATCH(_xlfn.FILTERXML("&lt;t&gt;&lt;s&gt;"&amp;SUBSTITUTE(E71, ", ", "&lt;/s&gt;&lt;s&gt;")&amp;"&lt;/s&gt;&lt;/t&gt;", "//s"), [4]npc_battle_data!$A:$A, 0)), ""))</f>
        <v>마력] 탱커(방어:대) - 마족투사     //     베리] 원딜 - 고위 천사     //     전기] 원딜(공:↓) - 소속대 척탄병</v>
      </c>
    </row>
    <row r="72" spans="1:11" x14ac:dyDescent="0.3">
      <c r="A72" s="15">
        <v>1001223</v>
      </c>
      <c r="B72" s="4">
        <v>1001208</v>
      </c>
      <c r="C72" s="15">
        <v>2</v>
      </c>
      <c r="D72" s="15">
        <v>5</v>
      </c>
      <c r="E72" s="15" t="s">
        <v>110</v>
      </c>
      <c r="F72" s="15" t="s">
        <v>168</v>
      </c>
      <c r="G72" s="16" t="s">
        <v>168</v>
      </c>
      <c r="H72" s="16" t="s">
        <v>168</v>
      </c>
      <c r="I72" s="16" t="s">
        <v>144</v>
      </c>
      <c r="J72" s="15">
        <v>30</v>
      </c>
      <c r="K72" s="32" t="str" cm="1">
        <f t="array" ref="K72">_xlfn.TEXTJOIN("     //     ", TRUE, IFERROR(INDEX([4]npc_battle_data!$B:$B, MATCH(_xlfn.FILTERXML("&lt;t&gt;&lt;s&gt;"&amp;SUBSTITUTE(E72, ", ", "&lt;/s&gt;&lt;s&gt;")&amp;"&lt;/s&gt;&lt;/t&gt;", "//s"), [4]npc_battle_data!$A:$A, 0)), ""))</f>
        <v>전기] 탱커(HP:중, 방어:소,공:↓) - 거한     //     전기] 근딜(공:↓)- 소속대 소총병     //     전기] 원딜(공:↓) - 소속대 척탄병     //     요력] 원딜 - 꼭두각시 인형</v>
      </c>
    </row>
    <row r="73" spans="1:11" x14ac:dyDescent="0.3">
      <c r="A73" s="15">
        <v>1001224</v>
      </c>
      <c r="B73" s="4">
        <v>1001208</v>
      </c>
      <c r="C73" s="15">
        <v>3</v>
      </c>
      <c r="D73" s="15">
        <v>5</v>
      </c>
      <c r="E73" s="15" t="s">
        <v>112</v>
      </c>
      <c r="F73" s="15" t="s">
        <v>168</v>
      </c>
      <c r="G73" s="16" t="s">
        <v>168</v>
      </c>
      <c r="H73" s="16" t="s">
        <v>168</v>
      </c>
      <c r="I73" s="16" t="s">
        <v>144</v>
      </c>
      <c r="J73" s="15">
        <v>30</v>
      </c>
      <c r="K73" s="32" t="str" cm="1">
        <f t="array" ref="K73">_xlfn.TEXTJOIN("     //     ", TRUE, IFERROR(INDEX([4]npc_battle_data!$B:$B, MATCH(_xlfn.FILTERXML("&lt;t&gt;&lt;s&gt;"&amp;SUBSTITUTE(E73, ", ", "&lt;/s&gt;&lt;s&gt;")&amp;"&lt;/s&gt;&lt;/t&gt;", "//s"), [4]npc_battle_data!$A:$A, 0)), ""))</f>
        <v>베리] 탱커(HP:대) - 거대 안드로이드     //     베리] 근딜 - 하급 안드로이드     //     베리] 원딜 - 고위 천사     //     전기] 원딜(공:↓) - 소속대 척탄병</v>
      </c>
    </row>
    <row r="74" spans="1:11" x14ac:dyDescent="0.3">
      <c r="A74" s="24">
        <v>1001225</v>
      </c>
      <c r="B74" s="23">
        <v>1001209</v>
      </c>
      <c r="C74" s="24">
        <v>1</v>
      </c>
      <c r="D74" s="24">
        <v>3</v>
      </c>
      <c r="E74" s="24" t="s">
        <v>114</v>
      </c>
      <c r="F74" s="24" t="s">
        <v>167</v>
      </c>
      <c r="G74" s="25" t="s">
        <v>167</v>
      </c>
      <c r="H74" s="25" t="s">
        <v>167</v>
      </c>
      <c r="I74" s="25" t="s">
        <v>88</v>
      </c>
      <c r="J74" s="24">
        <v>30</v>
      </c>
      <c r="K74" s="31" t="str" cm="1">
        <f t="array" ref="K74">_xlfn.TEXTJOIN("     //     ", TRUE, IFERROR(INDEX([4]npc_battle_data!$B:$B, MATCH(_xlfn.FILTERXML("&lt;t&gt;&lt;s&gt;"&amp;SUBSTITUTE(E74, ", ", "&lt;/s&gt;&lt;s&gt;")&amp;"&lt;/s&gt;&lt;/t&gt;", "//s"), [4]npc_battle_data!$A:$A, 0)), ""))</f>
        <v>마력] 탱커(방어:대) - 마족투사     //     베리] 원딜 - 고위 천사     //     전기] 원딜(공:↓) - 소속대 척탄병</v>
      </c>
    </row>
    <row r="75" spans="1:11" x14ac:dyDescent="0.3">
      <c r="A75" s="24">
        <v>1001226</v>
      </c>
      <c r="B75" s="23">
        <v>1001209</v>
      </c>
      <c r="C75" s="24">
        <v>2</v>
      </c>
      <c r="D75" s="24">
        <v>5</v>
      </c>
      <c r="E75" s="24" t="s">
        <v>110</v>
      </c>
      <c r="F75" s="24" t="s">
        <v>168</v>
      </c>
      <c r="G75" s="25" t="s">
        <v>168</v>
      </c>
      <c r="H75" s="25" t="s">
        <v>168</v>
      </c>
      <c r="I75" s="25" t="s">
        <v>144</v>
      </c>
      <c r="J75" s="24">
        <v>30</v>
      </c>
      <c r="K75" s="31" t="str" cm="1">
        <f t="array" ref="K75">_xlfn.TEXTJOIN("     //     ", TRUE, IFERROR(INDEX([4]npc_battle_data!$B:$B, MATCH(_xlfn.FILTERXML("&lt;t&gt;&lt;s&gt;"&amp;SUBSTITUTE(E75, ", ", "&lt;/s&gt;&lt;s&gt;")&amp;"&lt;/s&gt;&lt;/t&gt;", "//s"), [4]npc_battle_data!$A:$A, 0)), ""))</f>
        <v>전기] 탱커(HP:중, 방어:소,공:↓) - 거한     //     전기] 근딜(공:↓)- 소속대 소총병     //     전기] 원딜(공:↓) - 소속대 척탄병     //     요력] 원딜 - 꼭두각시 인형</v>
      </c>
    </row>
    <row r="76" spans="1:11" x14ac:dyDescent="0.3">
      <c r="A76" s="24">
        <v>1001227</v>
      </c>
      <c r="B76" s="23">
        <v>1001209</v>
      </c>
      <c r="C76" s="24">
        <v>3</v>
      </c>
      <c r="D76" s="24">
        <v>5</v>
      </c>
      <c r="E76" s="24" t="s">
        <v>112</v>
      </c>
      <c r="F76" s="24" t="s">
        <v>168</v>
      </c>
      <c r="G76" s="25" t="s">
        <v>168</v>
      </c>
      <c r="H76" s="25" t="s">
        <v>168</v>
      </c>
      <c r="I76" s="25" t="s">
        <v>144</v>
      </c>
      <c r="J76" s="24">
        <v>30</v>
      </c>
      <c r="K76" s="31" t="str" cm="1">
        <f t="array" ref="K76">_xlfn.TEXTJOIN("     //     ", TRUE, IFERROR(INDEX([4]npc_battle_data!$B:$B, MATCH(_xlfn.FILTERXML("&lt;t&gt;&lt;s&gt;"&amp;SUBSTITUTE(E76, ", ", "&lt;/s&gt;&lt;s&gt;")&amp;"&lt;/s&gt;&lt;/t&gt;", "//s"), [4]npc_battle_data!$A:$A, 0)), ""))</f>
        <v>베리] 탱커(HP:대) - 거대 안드로이드     //     베리] 근딜 - 하급 안드로이드     //     베리] 원딜 - 고위 천사     //     전기] 원딜(공:↓) - 소속대 척탄병</v>
      </c>
    </row>
    <row r="77" spans="1:11" x14ac:dyDescent="0.3">
      <c r="A77" s="15">
        <v>1001228</v>
      </c>
      <c r="B77" s="4">
        <v>1001210</v>
      </c>
      <c r="C77" s="15">
        <v>1</v>
      </c>
      <c r="D77" s="15">
        <v>3</v>
      </c>
      <c r="E77" s="15" t="s">
        <v>118</v>
      </c>
      <c r="F77" s="15" t="s">
        <v>169</v>
      </c>
      <c r="G77" s="16" t="s">
        <v>169</v>
      </c>
      <c r="H77" s="16" t="s">
        <v>169</v>
      </c>
      <c r="I77" s="16" t="s">
        <v>88</v>
      </c>
      <c r="J77" s="15">
        <v>30</v>
      </c>
      <c r="K77" s="32" t="str" cm="1">
        <f t="array" ref="K77">_xlfn.TEXTJOIN("     //     ", TRUE, IFERROR(INDEX([4]npc_battle_data!$B:$B, MATCH(_xlfn.FILTERXML("&lt;t&gt;&lt;s&gt;"&amp;SUBSTITUTE(E77, ", ", "&lt;/s&gt;&lt;s&gt;")&amp;"&lt;/s&gt;&lt;/t&gt;", "//s"), [4]npc_battle_data!$A:$A, 0)), ""))</f>
        <v>베리] 탱커(HP:대) - 거대 안드로이드     //     베리] 근딜 - 하급 안드로이드     //     요력] 원딜 - 꼭두각시 인형</v>
      </c>
    </row>
    <row r="78" spans="1:11" x14ac:dyDescent="0.3">
      <c r="A78" s="15">
        <v>1001229</v>
      </c>
      <c r="B78" s="4">
        <v>1001210</v>
      </c>
      <c r="C78" s="15">
        <v>2</v>
      </c>
      <c r="D78" s="15">
        <v>5</v>
      </c>
      <c r="E78" s="15" t="s">
        <v>122</v>
      </c>
      <c r="F78" s="15" t="s">
        <v>170</v>
      </c>
      <c r="G78" s="16" t="s">
        <v>170</v>
      </c>
      <c r="H78" s="16" t="s">
        <v>170</v>
      </c>
      <c r="I78" s="16" t="s">
        <v>144</v>
      </c>
      <c r="J78" s="15">
        <v>30</v>
      </c>
      <c r="K78" s="32" t="str" cm="1">
        <f t="array" ref="K78">_xlfn.TEXTJOIN("     //     ", TRUE, IFERROR(INDEX([4]npc_battle_data!$B:$B, MATCH(_xlfn.FILTERXML("&lt;t&gt;&lt;s&gt;"&amp;SUBSTITUTE(E78, ", ", "&lt;/s&gt;&lt;s&gt;")&amp;"&lt;/s&gt;&lt;/t&gt;", "//s"), [4]npc_battle_data!$A:$A, 0)), ""))</f>
        <v>베리] 탱커(HP:대) - 거대 안드로이드     //     전기] 근딜(공:↓)- 소속대 소총병     //     베리] 원딜(정예) - 고위 천사     //     전기] 원딜(공:↓) - 소속대 척탄병</v>
      </c>
    </row>
    <row r="79" spans="1:11" x14ac:dyDescent="0.3">
      <c r="A79" s="15">
        <v>1001230</v>
      </c>
      <c r="B79" s="4">
        <v>1001210</v>
      </c>
      <c r="C79" s="15">
        <v>3</v>
      </c>
      <c r="D79" s="15">
        <v>5</v>
      </c>
      <c r="E79" s="15" t="s">
        <v>124</v>
      </c>
      <c r="F79" s="15" t="s">
        <v>171</v>
      </c>
      <c r="G79" s="16" t="s">
        <v>171</v>
      </c>
      <c r="H79" s="16" t="s">
        <v>171</v>
      </c>
      <c r="I79" s="16" t="s">
        <v>148</v>
      </c>
      <c r="J79" s="15">
        <v>30</v>
      </c>
      <c r="K79" s="32" t="str" cm="1">
        <f t="array" ref="K79">_xlfn.TEXTJOIN("     //     ", TRUE, IFERROR(INDEX([4]npc_battle_data!$B:$B, MATCH(_xlfn.FILTERXML("&lt;t&gt;&lt;s&gt;"&amp;SUBSTITUTE(E79, ", ", "&lt;/s&gt;&lt;s&gt;")&amp;"&lt;/s&gt;&lt;/t&gt;", "//s"), [4]npc_battle_data!$A:$A, 0)), ""))</f>
        <v>베리] 탱커(정예) - 거대 안드     //     베리] 근딜 - 하급 안드로이드     //     베리] 근딜 - 하급 안드로이드     //     베리] 원딜(정예) - 고위 천사     //     요력] 원딜 - 꼭두각시 인형</v>
      </c>
    </row>
    <row r="80" spans="1:11" s="14" customFormat="1" x14ac:dyDescent="0.3">
      <c r="A80" s="12">
        <v>1002101</v>
      </c>
      <c r="B80" s="11">
        <v>1002101</v>
      </c>
      <c r="C80" s="12">
        <v>1</v>
      </c>
      <c r="D80" s="12">
        <v>4</v>
      </c>
      <c r="E80" s="12" t="s">
        <v>90</v>
      </c>
      <c r="F80" s="12" t="s">
        <v>188</v>
      </c>
      <c r="G80" s="13" t="s">
        <v>188</v>
      </c>
      <c r="H80" s="13" t="s">
        <v>188</v>
      </c>
      <c r="I80" s="13" t="s">
        <v>88</v>
      </c>
      <c r="J80" s="12">
        <v>30</v>
      </c>
      <c r="K80" s="31" t="str" cm="1">
        <f t="array" ref="K80">_xlfn.TEXTJOIN("     //     ", TRUE, IFERROR(INDEX([4]npc_battle_data!$B:$B, MATCH(_xlfn.FILTERXML("&lt;t&gt;&lt;s&gt;"&amp;SUBSTITUTE(E80, ", ", "&lt;/s&gt;&lt;s&gt;")&amp;"&lt;/s&gt;&lt;/t&gt;", "//s"), [4]npc_battle_data!$A:$A, 0)), ""))</f>
        <v>베리] 탱커(HP:대) - 거대 안드로이드     //     베리] 원딜 - 고위 천사     //     베리] 원딜 - 고위 천사</v>
      </c>
    </row>
    <row r="81" spans="1:11" s="14" customFormat="1" x14ac:dyDescent="0.3">
      <c r="A81" s="12">
        <v>1002102</v>
      </c>
      <c r="B81" s="11">
        <v>1002101</v>
      </c>
      <c r="C81" s="12">
        <v>2</v>
      </c>
      <c r="D81" s="12">
        <v>5</v>
      </c>
      <c r="E81" s="12" t="s">
        <v>92</v>
      </c>
      <c r="F81" s="12" t="s">
        <v>188</v>
      </c>
      <c r="G81" s="13" t="s">
        <v>188</v>
      </c>
      <c r="H81" s="13" t="s">
        <v>188</v>
      </c>
      <c r="I81" s="13" t="s">
        <v>88</v>
      </c>
      <c r="J81" s="12">
        <v>30</v>
      </c>
      <c r="K81" s="31" t="str" cm="1">
        <f t="array" ref="K81">_xlfn.TEXTJOIN("     //     ", TRUE, IFERROR(INDEX([4]npc_battle_data!$B:$B, MATCH(_xlfn.FILTERXML("&lt;t&gt;&lt;s&gt;"&amp;SUBSTITUTE(E81, ", ", "&lt;/s&gt;&lt;s&gt;")&amp;"&lt;/s&gt;&lt;/t&gt;", "//s"), [4]npc_battle_data!$A:$A, 0)), ""))</f>
        <v>베리] 탱커(HP:대) - 거대 안드로이드     //     베리] 원딜 - 고위 천사     //     전기] 원딜(공:↓) - 소속대 척탄병</v>
      </c>
    </row>
    <row r="82" spans="1:11" s="14" customFormat="1" x14ac:dyDescent="0.3">
      <c r="A82" s="12">
        <v>1002103</v>
      </c>
      <c r="B82" s="11">
        <v>1002101</v>
      </c>
      <c r="C82" s="12">
        <v>3</v>
      </c>
      <c r="D82" s="12">
        <v>5</v>
      </c>
      <c r="E82" s="12" t="s">
        <v>93</v>
      </c>
      <c r="F82" s="12" t="s">
        <v>188</v>
      </c>
      <c r="G82" s="13" t="s">
        <v>188</v>
      </c>
      <c r="H82" s="13" t="s">
        <v>188</v>
      </c>
      <c r="I82" s="13" t="s">
        <v>88</v>
      </c>
      <c r="J82" s="12">
        <v>30</v>
      </c>
      <c r="K82" s="31" t="str" cm="1">
        <f t="array" ref="K82">_xlfn.TEXTJOIN("     //     ", TRUE, IFERROR(INDEX([4]npc_battle_data!$B:$B, MATCH(_xlfn.FILTERXML("&lt;t&gt;&lt;s&gt;"&amp;SUBSTITUTE(E82, ", ", "&lt;/s&gt;&lt;s&gt;")&amp;"&lt;/s&gt;&lt;/t&gt;", "//s"), [4]npc_battle_data!$A:$A, 0)), ""))</f>
        <v>전기] 탱커(HP:중, 방어:소,공:↓) - 거한     //     베리] 원딜 - 고위 천사     //     전기] 원딜(공:↓) - 소속대 척탄병</v>
      </c>
    </row>
    <row r="83" spans="1:11" s="14" customFormat="1" x14ac:dyDescent="0.3">
      <c r="A83" s="15">
        <v>1002104</v>
      </c>
      <c r="B83" s="4">
        <v>1002102</v>
      </c>
      <c r="C83" s="15">
        <v>1</v>
      </c>
      <c r="D83" s="15">
        <v>3</v>
      </c>
      <c r="E83" s="15" t="s">
        <v>92</v>
      </c>
      <c r="F83" s="15" t="s">
        <v>188</v>
      </c>
      <c r="G83" s="16" t="s">
        <v>188</v>
      </c>
      <c r="H83" s="16" t="s">
        <v>188</v>
      </c>
      <c r="I83" s="16" t="s">
        <v>88</v>
      </c>
      <c r="J83" s="15">
        <v>30</v>
      </c>
      <c r="K83" s="32" t="str" cm="1">
        <f t="array" ref="K83">_xlfn.TEXTJOIN("     //     ", TRUE, IFERROR(INDEX([4]npc_battle_data!$B:$B, MATCH(_xlfn.FILTERXML("&lt;t&gt;&lt;s&gt;"&amp;SUBSTITUTE(E83, ", ", "&lt;/s&gt;&lt;s&gt;")&amp;"&lt;/s&gt;&lt;/t&gt;", "//s"), [4]npc_battle_data!$A:$A, 0)), ""))</f>
        <v>베리] 탱커(HP:대) - 거대 안드로이드     //     베리] 원딜 - 고위 천사     //     전기] 원딜(공:↓) - 소속대 척탄병</v>
      </c>
    </row>
    <row r="84" spans="1:11" s="14" customFormat="1" x14ac:dyDescent="0.3">
      <c r="A84" s="15">
        <v>1002105</v>
      </c>
      <c r="B84" s="4">
        <v>1002102</v>
      </c>
      <c r="C84" s="15">
        <v>2</v>
      </c>
      <c r="D84" s="15">
        <v>5</v>
      </c>
      <c r="E84" s="15" t="s">
        <v>91</v>
      </c>
      <c r="F84" s="15" t="s">
        <v>188</v>
      </c>
      <c r="G84" s="16" t="s">
        <v>188</v>
      </c>
      <c r="H84" s="16" t="s">
        <v>188</v>
      </c>
      <c r="I84" s="16" t="s">
        <v>88</v>
      </c>
      <c r="J84" s="15">
        <v>30</v>
      </c>
      <c r="K84" s="32" t="str" cm="1">
        <f t="array" ref="K84">_xlfn.TEXTJOIN("     //     ", TRUE, IFERROR(INDEX([4]npc_battle_data!$B:$B, MATCH(_xlfn.FILTERXML("&lt;t&gt;&lt;s&gt;"&amp;SUBSTITUTE(E84, ", ", "&lt;/s&gt;&lt;s&gt;")&amp;"&lt;/s&gt;&lt;/t&gt;", "//s"), [4]npc_battle_data!$A:$A, 0)), ""))</f>
        <v>전기] 탱커(HP:중, 방어:소,공:↓) - 거한     //     베리] 원딜 - 고위 천사     //     베리] 원딜 - 고위 천사</v>
      </c>
    </row>
    <row r="85" spans="1:11" s="14" customFormat="1" x14ac:dyDescent="0.3">
      <c r="A85" s="15">
        <v>1002106</v>
      </c>
      <c r="B85" s="4">
        <v>1002102</v>
      </c>
      <c r="C85" s="15">
        <v>3</v>
      </c>
      <c r="D85" s="15">
        <v>5</v>
      </c>
      <c r="E85" s="15" t="s">
        <v>95</v>
      </c>
      <c r="F85" s="15" t="s">
        <v>188</v>
      </c>
      <c r="G85" s="16" t="s">
        <v>188</v>
      </c>
      <c r="H85" s="16" t="s">
        <v>188</v>
      </c>
      <c r="I85" s="16" t="s">
        <v>88</v>
      </c>
      <c r="J85" s="15">
        <v>30</v>
      </c>
      <c r="K85" s="32" t="str" cm="1">
        <f t="array" ref="K85">_xlfn.TEXTJOIN("     //     ", TRUE, IFERROR(INDEX([4]npc_battle_data!$B:$B, MATCH(_xlfn.FILTERXML("&lt;t&gt;&lt;s&gt;"&amp;SUBSTITUTE(E85, ", ", "&lt;/s&gt;&lt;s&gt;")&amp;"&lt;/s&gt;&lt;/t&gt;", "//s"), [4]npc_battle_data!$A:$A, 0)), ""))</f>
        <v>마력] 탱커(방어:대) - 마족투사     //     전기] 원딜(공:↓) - 소속대 척탄병     //     요력] 원딜 - 꼭두각시 인형</v>
      </c>
    </row>
    <row r="86" spans="1:11" s="14" customFormat="1" x14ac:dyDescent="0.3">
      <c r="A86" s="12">
        <v>1002107</v>
      </c>
      <c r="B86" s="11">
        <v>1002103</v>
      </c>
      <c r="C86" s="12">
        <v>1</v>
      </c>
      <c r="D86" s="12">
        <v>3</v>
      </c>
      <c r="E86" s="12" t="s">
        <v>93</v>
      </c>
      <c r="F86" s="12" t="s">
        <v>143</v>
      </c>
      <c r="G86" s="13" t="s">
        <v>143</v>
      </c>
      <c r="H86" s="13" t="s">
        <v>143</v>
      </c>
      <c r="I86" s="13" t="s">
        <v>88</v>
      </c>
      <c r="J86" s="12">
        <v>30</v>
      </c>
      <c r="K86" s="31" t="str" cm="1">
        <f t="array" ref="K86">_xlfn.TEXTJOIN("     //     ", TRUE, IFERROR(INDEX([4]npc_battle_data!$B:$B, MATCH(_xlfn.FILTERXML("&lt;t&gt;&lt;s&gt;"&amp;SUBSTITUTE(E86, ", ", "&lt;/s&gt;&lt;s&gt;")&amp;"&lt;/s&gt;&lt;/t&gt;", "//s"), [4]npc_battle_data!$A:$A, 0)), ""))</f>
        <v>전기] 탱커(HP:중, 방어:소,공:↓) - 거한     //     베리] 원딜 - 고위 천사     //     전기] 원딜(공:↓) - 소속대 척탄병</v>
      </c>
    </row>
    <row r="87" spans="1:11" s="14" customFormat="1" x14ac:dyDescent="0.3">
      <c r="A87" s="12">
        <v>1002108</v>
      </c>
      <c r="B87" s="11">
        <v>1002103</v>
      </c>
      <c r="C87" s="12">
        <v>2</v>
      </c>
      <c r="D87" s="12">
        <v>5</v>
      </c>
      <c r="E87" s="12" t="s">
        <v>95</v>
      </c>
      <c r="F87" s="12" t="s">
        <v>143</v>
      </c>
      <c r="G87" s="13" t="s">
        <v>143</v>
      </c>
      <c r="H87" s="13" t="s">
        <v>143</v>
      </c>
      <c r="I87" s="13" t="s">
        <v>88</v>
      </c>
      <c r="J87" s="12">
        <v>30</v>
      </c>
      <c r="K87" s="31" t="str" cm="1">
        <f t="array" ref="K87">_xlfn.TEXTJOIN("     //     ", TRUE, IFERROR(INDEX([4]npc_battle_data!$B:$B, MATCH(_xlfn.FILTERXML("&lt;t&gt;&lt;s&gt;"&amp;SUBSTITUTE(E87, ", ", "&lt;/s&gt;&lt;s&gt;")&amp;"&lt;/s&gt;&lt;/t&gt;", "//s"), [4]npc_battle_data!$A:$A, 0)), ""))</f>
        <v>마력] 탱커(방어:대) - 마족투사     //     전기] 원딜(공:↓) - 소속대 척탄병     //     요력] 원딜 - 꼭두각시 인형</v>
      </c>
    </row>
    <row r="88" spans="1:11" s="14" customFormat="1" x14ac:dyDescent="0.3">
      <c r="A88" s="12">
        <v>1002109</v>
      </c>
      <c r="B88" s="11">
        <v>1002103</v>
      </c>
      <c r="C88" s="12">
        <v>3</v>
      </c>
      <c r="D88" s="12">
        <v>5</v>
      </c>
      <c r="E88" s="12" t="s">
        <v>96</v>
      </c>
      <c r="F88" s="12" t="s">
        <v>143</v>
      </c>
      <c r="G88" s="13" t="s">
        <v>143</v>
      </c>
      <c r="H88" s="13" t="s">
        <v>143</v>
      </c>
      <c r="I88" s="13" t="s">
        <v>88</v>
      </c>
      <c r="J88" s="12">
        <v>30</v>
      </c>
      <c r="K88" s="31" t="str" cm="1">
        <f t="array" ref="K88">_xlfn.TEXTJOIN("     //     ", TRUE, IFERROR(INDEX([4]npc_battle_data!$B:$B, MATCH(_xlfn.FILTERXML("&lt;t&gt;&lt;s&gt;"&amp;SUBSTITUTE(E88, ", ", "&lt;/s&gt;&lt;s&gt;")&amp;"&lt;/s&gt;&lt;/t&gt;", "//s"), [4]npc_battle_data!$A:$A, 0)), ""))</f>
        <v>베리] 탱커(HP:대) - 거대 안드로이드     //     요력] 원딜 - 꼭두각시 인형     //     요력] 원딜 - 꼭두각시 인형</v>
      </c>
    </row>
    <row r="89" spans="1:11" s="14" customFormat="1" x14ac:dyDescent="0.3">
      <c r="A89" s="15">
        <v>1002110</v>
      </c>
      <c r="B89" s="4">
        <v>1002104</v>
      </c>
      <c r="C89" s="15">
        <v>1</v>
      </c>
      <c r="D89" s="15">
        <v>3</v>
      </c>
      <c r="E89" s="15" t="s">
        <v>93</v>
      </c>
      <c r="F89" s="15" t="s">
        <v>143</v>
      </c>
      <c r="G89" s="16" t="s">
        <v>143</v>
      </c>
      <c r="H89" s="16" t="s">
        <v>143</v>
      </c>
      <c r="I89" s="16" t="s">
        <v>88</v>
      </c>
      <c r="J89" s="15">
        <v>30</v>
      </c>
      <c r="K89" s="32" t="str" cm="1">
        <f t="array" ref="K89">_xlfn.TEXTJOIN("     //     ", TRUE, IFERROR(INDEX([4]npc_battle_data!$B:$B, MATCH(_xlfn.FILTERXML("&lt;t&gt;&lt;s&gt;"&amp;SUBSTITUTE(E89, ", ", "&lt;/s&gt;&lt;s&gt;")&amp;"&lt;/s&gt;&lt;/t&gt;", "//s"), [4]npc_battle_data!$A:$A, 0)), ""))</f>
        <v>전기] 탱커(HP:중, 방어:소,공:↓) - 거한     //     베리] 원딜 - 고위 천사     //     전기] 원딜(공:↓) - 소속대 척탄병</v>
      </c>
    </row>
    <row r="90" spans="1:11" s="14" customFormat="1" x14ac:dyDescent="0.3">
      <c r="A90" s="15">
        <v>1002111</v>
      </c>
      <c r="B90" s="4">
        <v>1002104</v>
      </c>
      <c r="C90" s="15">
        <v>2</v>
      </c>
      <c r="D90" s="15">
        <v>5</v>
      </c>
      <c r="E90" s="15" t="s">
        <v>94</v>
      </c>
      <c r="F90" s="15" t="s">
        <v>143</v>
      </c>
      <c r="G90" s="16" t="s">
        <v>143</v>
      </c>
      <c r="H90" s="16" t="s">
        <v>143</v>
      </c>
      <c r="I90" s="16" t="s">
        <v>88</v>
      </c>
      <c r="J90" s="15">
        <v>30</v>
      </c>
      <c r="K90" s="32" t="str" cm="1">
        <f t="array" ref="K90">_xlfn.TEXTJOIN("     //     ", TRUE, IFERROR(INDEX([4]npc_battle_data!$B:$B, MATCH(_xlfn.FILTERXML("&lt;t&gt;&lt;s&gt;"&amp;SUBSTITUTE(E90, ", ", "&lt;/s&gt;&lt;s&gt;")&amp;"&lt;/s&gt;&lt;/t&gt;", "//s"), [4]npc_battle_data!$A:$A, 0)), ""))</f>
        <v>전기] 탱커(HP:중, 방어:소,공:↓) - 거한     //     전기] 원딜(공:↓) - 소속대 척탄병     //     전기] 원딜(공:↓) - 소속대 척탄병</v>
      </c>
    </row>
    <row r="91" spans="1:11" s="14" customFormat="1" x14ac:dyDescent="0.3">
      <c r="A91" s="15">
        <v>1002112</v>
      </c>
      <c r="B91" s="4">
        <v>1002104</v>
      </c>
      <c r="C91" s="15">
        <v>3</v>
      </c>
      <c r="D91" s="15">
        <v>5</v>
      </c>
      <c r="E91" s="15" t="s">
        <v>92</v>
      </c>
      <c r="F91" s="15" t="s">
        <v>143</v>
      </c>
      <c r="G91" s="16" t="s">
        <v>143</v>
      </c>
      <c r="H91" s="16" t="s">
        <v>143</v>
      </c>
      <c r="I91" s="16" t="s">
        <v>88</v>
      </c>
      <c r="J91" s="15">
        <v>30</v>
      </c>
      <c r="K91" s="32" t="str" cm="1">
        <f t="array" ref="K91">_xlfn.TEXTJOIN("     //     ", TRUE, IFERROR(INDEX([4]npc_battle_data!$B:$B, MATCH(_xlfn.FILTERXML("&lt;t&gt;&lt;s&gt;"&amp;SUBSTITUTE(E91, ", ", "&lt;/s&gt;&lt;s&gt;")&amp;"&lt;/s&gt;&lt;/t&gt;", "//s"), [4]npc_battle_data!$A:$A, 0)), ""))</f>
        <v>베리] 탱커(HP:대) - 거대 안드로이드     //     베리] 원딜 - 고위 천사     //     전기] 원딜(공:↓) - 소속대 척탄병</v>
      </c>
    </row>
    <row r="92" spans="1:11" s="14" customFormat="1" x14ac:dyDescent="0.3">
      <c r="A92" s="12">
        <v>1002113</v>
      </c>
      <c r="B92" s="11">
        <v>1002105</v>
      </c>
      <c r="C92" s="12">
        <v>1</v>
      </c>
      <c r="D92" s="12">
        <v>3</v>
      </c>
      <c r="E92" s="12" t="s">
        <v>97</v>
      </c>
      <c r="F92" s="12" t="s">
        <v>157</v>
      </c>
      <c r="G92" s="13" t="s">
        <v>157</v>
      </c>
      <c r="H92" s="13" t="s">
        <v>157</v>
      </c>
      <c r="I92" s="13" t="s">
        <v>88</v>
      </c>
      <c r="J92" s="12">
        <v>30</v>
      </c>
      <c r="K92" s="31" t="str" cm="1">
        <f t="array" ref="K92">_xlfn.TEXTJOIN("     //     ", TRUE, IFERROR(INDEX([4]npc_battle_data!$B:$B, MATCH(_xlfn.FILTERXML("&lt;t&gt;&lt;s&gt;"&amp;SUBSTITUTE(E92, ", ", "&lt;/s&gt;&lt;s&gt;")&amp;"&lt;/s&gt;&lt;/t&gt;", "//s"), [4]npc_battle_data!$A:$A, 0)), ""))</f>
        <v>베리] 탱커(HP:대) - 거대 안드로이드     //     전기] 원딜(공:↓) - 소속대 척탄병     //     요력] 원딜 - 꼭두각시 인형</v>
      </c>
    </row>
    <row r="93" spans="1:11" s="14" customFormat="1" x14ac:dyDescent="0.3">
      <c r="A93" s="12">
        <v>1002114</v>
      </c>
      <c r="B93" s="11">
        <v>1002105</v>
      </c>
      <c r="C93" s="12">
        <v>2</v>
      </c>
      <c r="D93" s="12">
        <v>5</v>
      </c>
      <c r="E93" s="12" t="s">
        <v>99</v>
      </c>
      <c r="F93" s="12" t="s">
        <v>189</v>
      </c>
      <c r="G93" s="13" t="s">
        <v>189</v>
      </c>
      <c r="H93" s="13" t="s">
        <v>189</v>
      </c>
      <c r="I93" s="13" t="s">
        <v>144</v>
      </c>
      <c r="J93" s="12">
        <v>30</v>
      </c>
      <c r="K93" s="31" t="str" cm="1">
        <f t="array" ref="K93">_xlfn.TEXTJOIN("     //     ", TRUE, IFERROR(INDEX([4]npc_battle_data!$B:$B, MATCH(_xlfn.FILTERXML("&lt;t&gt;&lt;s&gt;"&amp;SUBSTITUTE(E93, ", ", "&lt;/s&gt;&lt;s&gt;")&amp;"&lt;/s&gt;&lt;/t&gt;", "//s"), [4]npc_battle_data!$A:$A, 0)), ""))</f>
        <v>전기] 탱커(HP:중, 방어:소,공:↓) - 거한     //     베리] 근딜 - 하급 안드로이드     //     베리] 원딜 - 고위 천사     //     베리] 원딜 - 고위 천사</v>
      </c>
    </row>
    <row r="94" spans="1:11" s="14" customFormat="1" x14ac:dyDescent="0.3">
      <c r="A94" s="12">
        <v>1002115</v>
      </c>
      <c r="B94" s="11">
        <v>1002105</v>
      </c>
      <c r="C94" s="12">
        <v>3</v>
      </c>
      <c r="D94" s="12">
        <v>5</v>
      </c>
      <c r="E94" s="12" t="s">
        <v>103</v>
      </c>
      <c r="F94" s="12" t="s">
        <v>189</v>
      </c>
      <c r="G94" s="13" t="s">
        <v>189</v>
      </c>
      <c r="H94" s="13" t="s">
        <v>189</v>
      </c>
      <c r="I94" s="13" t="s">
        <v>144</v>
      </c>
      <c r="J94" s="12">
        <v>30</v>
      </c>
      <c r="K94" s="31" t="str" cm="1">
        <f t="array" ref="K94">_xlfn.TEXTJOIN("     //     ", TRUE, IFERROR(INDEX([4]npc_battle_data!$B:$B, MATCH(_xlfn.FILTERXML("&lt;t&gt;&lt;s&gt;"&amp;SUBSTITUTE(E94, ", ", "&lt;/s&gt;&lt;s&gt;")&amp;"&lt;/s&gt;&lt;/t&gt;", "//s"), [4]npc_battle_data!$A:$A, 0)), ""))</f>
        <v>마력] 탱커(방어:대) - 마족투사     //     전기] 근딜(공:↓)- 소속대 소총병     //     전기] 원딜(공:↓) - 소속대 척탄병     //     요력] 원딜 - 꼭두각시 인형</v>
      </c>
    </row>
    <row r="95" spans="1:11" s="14" customFormat="1" x14ac:dyDescent="0.3">
      <c r="A95" s="15">
        <v>1002116</v>
      </c>
      <c r="B95" s="4">
        <v>1002106</v>
      </c>
      <c r="C95" s="15">
        <v>1</v>
      </c>
      <c r="D95" s="15">
        <v>3</v>
      </c>
      <c r="E95" s="15" t="s">
        <v>101</v>
      </c>
      <c r="F95" s="15" t="s">
        <v>157</v>
      </c>
      <c r="G95" s="16" t="s">
        <v>157</v>
      </c>
      <c r="H95" s="16" t="s">
        <v>157</v>
      </c>
      <c r="I95" s="16" t="s">
        <v>88</v>
      </c>
      <c r="J95" s="15">
        <v>30</v>
      </c>
      <c r="K95" s="32" t="str" cm="1">
        <f t="array" ref="K95">_xlfn.TEXTJOIN("     //     ", TRUE, IFERROR(INDEX([4]npc_battle_data!$B:$B, MATCH(_xlfn.FILTERXML("&lt;t&gt;&lt;s&gt;"&amp;SUBSTITUTE(E95, ", ", "&lt;/s&gt;&lt;s&gt;")&amp;"&lt;/s&gt;&lt;/t&gt;", "//s"), [4]npc_battle_data!$A:$A, 0)), ""))</f>
        <v>베리] 탱커(HP:대) - 거대 안드로이드     //     전기] 원딜(공:↓) - 소속대 척탄병     //     전기] 원딜(공:↓) - 소속대 척탄병</v>
      </c>
    </row>
    <row r="96" spans="1:11" s="14" customFormat="1" x14ac:dyDescent="0.3">
      <c r="A96" s="15">
        <v>1002117</v>
      </c>
      <c r="B96" s="4">
        <v>1002106</v>
      </c>
      <c r="C96" s="15">
        <v>2</v>
      </c>
      <c r="D96" s="15">
        <v>5</v>
      </c>
      <c r="E96" s="15" t="s">
        <v>99</v>
      </c>
      <c r="F96" s="15" t="s">
        <v>189</v>
      </c>
      <c r="G96" s="16" t="s">
        <v>189</v>
      </c>
      <c r="H96" s="16" t="s">
        <v>189</v>
      </c>
      <c r="I96" s="16" t="s">
        <v>144</v>
      </c>
      <c r="J96" s="15">
        <v>30</v>
      </c>
      <c r="K96" s="32" t="str" cm="1">
        <f t="array" ref="K96">_xlfn.TEXTJOIN("     //     ", TRUE, IFERROR(INDEX([4]npc_battle_data!$B:$B, MATCH(_xlfn.FILTERXML("&lt;t&gt;&lt;s&gt;"&amp;SUBSTITUTE(E96, ", ", "&lt;/s&gt;&lt;s&gt;")&amp;"&lt;/s&gt;&lt;/t&gt;", "//s"), [4]npc_battle_data!$A:$A, 0)), ""))</f>
        <v>전기] 탱커(HP:중, 방어:소,공:↓) - 거한     //     베리] 근딜 - 하급 안드로이드     //     베리] 원딜 - 고위 천사     //     베리] 원딜 - 고위 천사</v>
      </c>
    </row>
    <row r="97" spans="1:11" s="14" customFormat="1" x14ac:dyDescent="0.3">
      <c r="A97" s="15">
        <v>1002118</v>
      </c>
      <c r="B97" s="4">
        <v>1002106</v>
      </c>
      <c r="C97" s="15">
        <v>3</v>
      </c>
      <c r="D97" s="15">
        <v>5</v>
      </c>
      <c r="E97" s="15" t="s">
        <v>105</v>
      </c>
      <c r="F97" s="15" t="s">
        <v>189</v>
      </c>
      <c r="G97" s="16" t="s">
        <v>189</v>
      </c>
      <c r="H97" s="16" t="s">
        <v>189</v>
      </c>
      <c r="I97" s="16" t="s">
        <v>144</v>
      </c>
      <c r="J97" s="15">
        <v>30</v>
      </c>
      <c r="K97" s="32" t="str" cm="1">
        <f t="array" ref="K97">_xlfn.TEXTJOIN("     //     ", TRUE, IFERROR(INDEX([4]npc_battle_data!$B:$B, MATCH(_xlfn.FILTERXML("&lt;t&gt;&lt;s&gt;"&amp;SUBSTITUTE(E97, ", ", "&lt;/s&gt;&lt;s&gt;")&amp;"&lt;/s&gt;&lt;/t&gt;", "//s"), [4]npc_battle_data!$A:$A, 0)), ""))</f>
        <v>마력] 탱커(방어:대) - 마족투사     //     전기] 근딜(공:↓)- 소속대 소총병     //     요력] 원딜 - 꼭두각시 인형     //     요력] 원딜 - 꼭두각시 인형</v>
      </c>
    </row>
    <row r="98" spans="1:11" s="14" customFormat="1" x14ac:dyDescent="0.3">
      <c r="A98" s="12">
        <v>1002119</v>
      </c>
      <c r="B98" s="11">
        <v>1002107</v>
      </c>
      <c r="C98" s="12">
        <v>1</v>
      </c>
      <c r="D98" s="12">
        <v>3</v>
      </c>
      <c r="E98" s="12" t="s">
        <v>98</v>
      </c>
      <c r="F98" s="12" t="s">
        <v>157</v>
      </c>
      <c r="G98" s="13" t="s">
        <v>157</v>
      </c>
      <c r="H98" s="13" t="s">
        <v>157</v>
      </c>
      <c r="I98" s="13" t="s">
        <v>88</v>
      </c>
      <c r="J98" s="12">
        <v>30</v>
      </c>
      <c r="K98" s="31" t="str" cm="1">
        <f t="array" ref="K98">_xlfn.TEXTJOIN("     //     ", TRUE, IFERROR(INDEX([4]npc_battle_data!$B:$B, MATCH(_xlfn.FILTERXML("&lt;t&gt;&lt;s&gt;"&amp;SUBSTITUTE(E98, ", ", "&lt;/s&gt;&lt;s&gt;")&amp;"&lt;/s&gt;&lt;/t&gt;", "//s"), [4]npc_battle_data!$A:$A, 0)), ""))</f>
        <v>전기] 탱커(HP:중, 방어:소,공:↓) - 거한     //     전기] 원딜(공:↓) - 소속대 척탄병     //     요력] 원딜 - 꼭두각시 인형</v>
      </c>
    </row>
    <row r="99" spans="1:11" s="14" customFormat="1" x14ac:dyDescent="0.3">
      <c r="A99" s="12">
        <v>1002120</v>
      </c>
      <c r="B99" s="11">
        <v>1002107</v>
      </c>
      <c r="C99" s="12">
        <v>2</v>
      </c>
      <c r="D99" s="12">
        <v>5</v>
      </c>
      <c r="E99" s="12" t="s">
        <v>99</v>
      </c>
      <c r="F99" s="12" t="s">
        <v>189</v>
      </c>
      <c r="G99" s="13" t="s">
        <v>189</v>
      </c>
      <c r="H99" s="13" t="s">
        <v>189</v>
      </c>
      <c r="I99" s="13" t="s">
        <v>144</v>
      </c>
      <c r="J99" s="12">
        <v>30</v>
      </c>
      <c r="K99" s="31" t="str" cm="1">
        <f t="array" ref="K99">_xlfn.TEXTJOIN("     //     ", TRUE, IFERROR(INDEX([4]npc_battle_data!$B:$B, MATCH(_xlfn.FILTERXML("&lt;t&gt;&lt;s&gt;"&amp;SUBSTITUTE(E99, ", ", "&lt;/s&gt;&lt;s&gt;")&amp;"&lt;/s&gt;&lt;/t&gt;", "//s"), [4]npc_battle_data!$A:$A, 0)), ""))</f>
        <v>전기] 탱커(HP:중, 방어:소,공:↓) - 거한     //     베리] 근딜 - 하급 안드로이드     //     베리] 원딜 - 고위 천사     //     베리] 원딜 - 고위 천사</v>
      </c>
    </row>
    <row r="100" spans="1:11" s="14" customFormat="1" x14ac:dyDescent="0.3">
      <c r="A100" s="12">
        <v>1002121</v>
      </c>
      <c r="B100" s="11">
        <v>1002107</v>
      </c>
      <c r="C100" s="12">
        <v>3</v>
      </c>
      <c r="D100" s="12">
        <v>5</v>
      </c>
      <c r="E100" s="12" t="s">
        <v>108</v>
      </c>
      <c r="F100" s="12" t="s">
        <v>189</v>
      </c>
      <c r="G100" s="13" t="s">
        <v>189</v>
      </c>
      <c r="H100" s="13" t="s">
        <v>189</v>
      </c>
      <c r="I100" s="13" t="s">
        <v>146</v>
      </c>
      <c r="J100" s="12">
        <v>30</v>
      </c>
      <c r="K100" s="31" t="str" cm="1">
        <f t="array" ref="K100">_xlfn.TEXTJOIN("     //     ", TRUE, IFERROR(INDEX([4]npc_battle_data!$B:$B, MATCH(_xlfn.FILTERXML("&lt;t&gt;&lt;s&gt;"&amp;SUBSTITUTE(E100, ", ", "&lt;/s&gt;&lt;s&gt;")&amp;"&lt;/s&gt;&lt;/t&gt;", "//s"), [4]npc_battle_data!$A:$A, 0)), ""))</f>
        <v>마력] 탱커(방어:대) - 마족투사     //     베리] 근딜 - 하급 안드로이드     //     전기] 근딜(공:↓)- 소속대 소총병     //     전기] 원딜(공:↓) - 소속대 척탄병</v>
      </c>
    </row>
    <row r="101" spans="1:11" s="14" customFormat="1" x14ac:dyDescent="0.3">
      <c r="A101" s="15">
        <v>1002122</v>
      </c>
      <c r="B101" s="4">
        <v>1002108</v>
      </c>
      <c r="C101" s="15">
        <v>1</v>
      </c>
      <c r="D101" s="15">
        <v>3</v>
      </c>
      <c r="E101" s="15" t="s">
        <v>114</v>
      </c>
      <c r="F101" s="15" t="s">
        <v>158</v>
      </c>
      <c r="G101" s="16" t="s">
        <v>158</v>
      </c>
      <c r="H101" s="16" t="s">
        <v>158</v>
      </c>
      <c r="I101" s="16" t="s">
        <v>88</v>
      </c>
      <c r="J101" s="15">
        <v>30</v>
      </c>
      <c r="K101" s="32" t="str" cm="1">
        <f t="array" ref="K101">_xlfn.TEXTJOIN("     //     ", TRUE, IFERROR(INDEX([4]npc_battle_data!$B:$B, MATCH(_xlfn.FILTERXML("&lt;t&gt;&lt;s&gt;"&amp;SUBSTITUTE(E101, ", ", "&lt;/s&gt;&lt;s&gt;")&amp;"&lt;/s&gt;&lt;/t&gt;", "//s"), [4]npc_battle_data!$A:$A, 0)), ""))</f>
        <v>마력] 탱커(방어:대) - 마족투사     //     베리] 원딜 - 고위 천사     //     전기] 원딜(공:↓) - 소속대 척탄병</v>
      </c>
    </row>
    <row r="102" spans="1:11" s="14" customFormat="1" x14ac:dyDescent="0.3">
      <c r="A102" s="15">
        <v>1002123</v>
      </c>
      <c r="B102" s="4">
        <v>1002108</v>
      </c>
      <c r="C102" s="15">
        <v>2</v>
      </c>
      <c r="D102" s="15">
        <v>5</v>
      </c>
      <c r="E102" s="15" t="s">
        <v>110</v>
      </c>
      <c r="F102" s="15" t="s">
        <v>159</v>
      </c>
      <c r="G102" s="16" t="s">
        <v>159</v>
      </c>
      <c r="H102" s="16" t="s">
        <v>159</v>
      </c>
      <c r="I102" s="16" t="s">
        <v>144</v>
      </c>
      <c r="J102" s="15">
        <v>30</v>
      </c>
      <c r="K102" s="32" t="str" cm="1">
        <f t="array" ref="K102">_xlfn.TEXTJOIN("     //     ", TRUE, IFERROR(INDEX([4]npc_battle_data!$B:$B, MATCH(_xlfn.FILTERXML("&lt;t&gt;&lt;s&gt;"&amp;SUBSTITUTE(E102, ", ", "&lt;/s&gt;&lt;s&gt;")&amp;"&lt;/s&gt;&lt;/t&gt;", "//s"), [4]npc_battle_data!$A:$A, 0)), ""))</f>
        <v>전기] 탱커(HP:중, 방어:소,공:↓) - 거한     //     전기] 근딜(공:↓)- 소속대 소총병     //     전기] 원딜(공:↓) - 소속대 척탄병     //     요력] 원딜 - 꼭두각시 인형</v>
      </c>
    </row>
    <row r="103" spans="1:11" s="14" customFormat="1" x14ac:dyDescent="0.3">
      <c r="A103" s="15">
        <v>1002124</v>
      </c>
      <c r="B103" s="4">
        <v>1002108</v>
      </c>
      <c r="C103" s="15">
        <v>3</v>
      </c>
      <c r="D103" s="15">
        <v>5</v>
      </c>
      <c r="E103" s="15" t="s">
        <v>112</v>
      </c>
      <c r="F103" s="15" t="s">
        <v>159</v>
      </c>
      <c r="G103" s="16" t="s">
        <v>159</v>
      </c>
      <c r="H103" s="16" t="s">
        <v>159</v>
      </c>
      <c r="I103" s="16" t="s">
        <v>144</v>
      </c>
      <c r="J103" s="15">
        <v>30</v>
      </c>
      <c r="K103" s="32" t="str" cm="1">
        <f t="array" ref="K103">_xlfn.TEXTJOIN("     //     ", TRUE, IFERROR(INDEX([4]npc_battle_data!$B:$B, MATCH(_xlfn.FILTERXML("&lt;t&gt;&lt;s&gt;"&amp;SUBSTITUTE(E103, ", ", "&lt;/s&gt;&lt;s&gt;")&amp;"&lt;/s&gt;&lt;/t&gt;", "//s"), [4]npc_battle_data!$A:$A, 0)), ""))</f>
        <v>베리] 탱커(HP:대) - 거대 안드로이드     //     베리] 근딜 - 하급 안드로이드     //     베리] 원딜 - 고위 천사     //     전기] 원딜(공:↓) - 소속대 척탄병</v>
      </c>
    </row>
    <row r="104" spans="1:11" s="14" customFormat="1" x14ac:dyDescent="0.3">
      <c r="A104" s="12">
        <v>1002125</v>
      </c>
      <c r="B104" s="11">
        <v>1002109</v>
      </c>
      <c r="C104" s="12">
        <v>1</v>
      </c>
      <c r="D104" s="12">
        <v>3</v>
      </c>
      <c r="E104" s="12" t="s">
        <v>114</v>
      </c>
      <c r="F104" s="12" t="s">
        <v>158</v>
      </c>
      <c r="G104" s="13" t="s">
        <v>158</v>
      </c>
      <c r="H104" s="13" t="s">
        <v>158</v>
      </c>
      <c r="I104" s="13" t="s">
        <v>88</v>
      </c>
      <c r="J104" s="12">
        <v>30</v>
      </c>
      <c r="K104" s="31" t="str" cm="1">
        <f t="array" ref="K104">_xlfn.TEXTJOIN("     //     ", TRUE, IFERROR(INDEX([4]npc_battle_data!$B:$B, MATCH(_xlfn.FILTERXML("&lt;t&gt;&lt;s&gt;"&amp;SUBSTITUTE(E104, ", ", "&lt;/s&gt;&lt;s&gt;")&amp;"&lt;/s&gt;&lt;/t&gt;", "//s"), [4]npc_battle_data!$A:$A, 0)), ""))</f>
        <v>마력] 탱커(방어:대) - 마족투사     //     베리] 원딜 - 고위 천사     //     전기] 원딜(공:↓) - 소속대 척탄병</v>
      </c>
    </row>
    <row r="105" spans="1:11" s="14" customFormat="1" x14ac:dyDescent="0.3">
      <c r="A105" s="12">
        <v>1002126</v>
      </c>
      <c r="B105" s="11">
        <v>1002109</v>
      </c>
      <c r="C105" s="12">
        <v>2</v>
      </c>
      <c r="D105" s="12">
        <v>5</v>
      </c>
      <c r="E105" s="12" t="s">
        <v>110</v>
      </c>
      <c r="F105" s="12" t="s">
        <v>159</v>
      </c>
      <c r="G105" s="13" t="s">
        <v>159</v>
      </c>
      <c r="H105" s="13" t="s">
        <v>159</v>
      </c>
      <c r="I105" s="13" t="s">
        <v>144</v>
      </c>
      <c r="J105" s="12">
        <v>30</v>
      </c>
      <c r="K105" s="31" t="str" cm="1">
        <f t="array" ref="K105">_xlfn.TEXTJOIN("     //     ", TRUE, IFERROR(INDEX([4]npc_battle_data!$B:$B, MATCH(_xlfn.FILTERXML("&lt;t&gt;&lt;s&gt;"&amp;SUBSTITUTE(E105, ", ", "&lt;/s&gt;&lt;s&gt;")&amp;"&lt;/s&gt;&lt;/t&gt;", "//s"), [4]npc_battle_data!$A:$A, 0)), ""))</f>
        <v>전기] 탱커(HP:중, 방어:소,공:↓) - 거한     //     전기] 근딜(공:↓)- 소속대 소총병     //     전기] 원딜(공:↓) - 소속대 척탄병     //     요력] 원딜 - 꼭두각시 인형</v>
      </c>
    </row>
    <row r="106" spans="1:11" s="14" customFormat="1" x14ac:dyDescent="0.3">
      <c r="A106" s="12">
        <v>1002127</v>
      </c>
      <c r="B106" s="11">
        <v>1002109</v>
      </c>
      <c r="C106" s="12">
        <v>3</v>
      </c>
      <c r="D106" s="12">
        <v>5</v>
      </c>
      <c r="E106" s="12" t="s">
        <v>112</v>
      </c>
      <c r="F106" s="12" t="s">
        <v>159</v>
      </c>
      <c r="G106" s="13" t="s">
        <v>159</v>
      </c>
      <c r="H106" s="13" t="s">
        <v>159</v>
      </c>
      <c r="I106" s="13" t="s">
        <v>144</v>
      </c>
      <c r="J106" s="12">
        <v>30</v>
      </c>
      <c r="K106" s="31" t="str" cm="1">
        <f t="array" ref="K106">_xlfn.TEXTJOIN("     //     ", TRUE, IFERROR(INDEX([4]npc_battle_data!$B:$B, MATCH(_xlfn.FILTERXML("&lt;t&gt;&lt;s&gt;"&amp;SUBSTITUTE(E106, ", ", "&lt;/s&gt;&lt;s&gt;")&amp;"&lt;/s&gt;&lt;/t&gt;", "//s"), [4]npc_battle_data!$A:$A, 0)), ""))</f>
        <v>베리] 탱커(HP:대) - 거대 안드로이드     //     베리] 근딜 - 하급 안드로이드     //     베리] 원딜 - 고위 천사     //     전기] 원딜(공:↓) - 소속대 척탄병</v>
      </c>
    </row>
    <row r="107" spans="1:11" s="14" customFormat="1" x14ac:dyDescent="0.3">
      <c r="A107" s="15">
        <v>1002128</v>
      </c>
      <c r="B107" s="4">
        <v>1002110</v>
      </c>
      <c r="C107" s="15">
        <v>1</v>
      </c>
      <c r="D107" s="15">
        <v>3</v>
      </c>
      <c r="E107" s="15" t="s">
        <v>118</v>
      </c>
      <c r="F107" s="15" t="s">
        <v>190</v>
      </c>
      <c r="G107" s="16" t="s">
        <v>190</v>
      </c>
      <c r="H107" s="16" t="s">
        <v>190</v>
      </c>
      <c r="I107" s="16" t="s">
        <v>88</v>
      </c>
      <c r="J107" s="15">
        <v>30</v>
      </c>
      <c r="K107" s="32" t="str" cm="1">
        <f t="array" ref="K107">_xlfn.TEXTJOIN("     //     ", TRUE, IFERROR(INDEX([4]npc_battle_data!$B:$B, MATCH(_xlfn.FILTERXML("&lt;t&gt;&lt;s&gt;"&amp;SUBSTITUTE(E107, ", ", "&lt;/s&gt;&lt;s&gt;")&amp;"&lt;/s&gt;&lt;/t&gt;", "//s"), [4]npc_battle_data!$A:$A, 0)), ""))</f>
        <v>베리] 탱커(HP:대) - 거대 안드로이드     //     베리] 근딜 - 하급 안드로이드     //     요력] 원딜 - 꼭두각시 인형</v>
      </c>
    </row>
    <row r="108" spans="1:11" s="14" customFormat="1" x14ac:dyDescent="0.3">
      <c r="A108" s="15">
        <v>1002129</v>
      </c>
      <c r="B108" s="4">
        <v>1002110</v>
      </c>
      <c r="C108" s="15">
        <v>2</v>
      </c>
      <c r="D108" s="15">
        <v>5</v>
      </c>
      <c r="E108" s="15" t="s">
        <v>122</v>
      </c>
      <c r="F108" s="15" t="s">
        <v>191</v>
      </c>
      <c r="G108" s="16" t="s">
        <v>191</v>
      </c>
      <c r="H108" s="16" t="s">
        <v>191</v>
      </c>
      <c r="I108" s="16" t="s">
        <v>144</v>
      </c>
      <c r="J108" s="15">
        <v>30</v>
      </c>
      <c r="K108" s="32" t="str" cm="1">
        <f t="array" ref="K108">_xlfn.TEXTJOIN("     //     ", TRUE, IFERROR(INDEX([4]npc_battle_data!$B:$B, MATCH(_xlfn.FILTERXML("&lt;t&gt;&lt;s&gt;"&amp;SUBSTITUTE(E108, ", ", "&lt;/s&gt;&lt;s&gt;")&amp;"&lt;/s&gt;&lt;/t&gt;", "//s"), [4]npc_battle_data!$A:$A, 0)), ""))</f>
        <v>베리] 탱커(HP:대) - 거대 안드로이드     //     전기] 근딜(공:↓)- 소속대 소총병     //     베리] 원딜(정예) - 고위 천사     //     전기] 원딜(공:↓) - 소속대 척탄병</v>
      </c>
    </row>
    <row r="109" spans="1:11" s="14" customFormat="1" x14ac:dyDescent="0.3">
      <c r="A109" s="15">
        <v>1002130</v>
      </c>
      <c r="B109" s="4">
        <v>1002110</v>
      </c>
      <c r="C109" s="15">
        <v>3</v>
      </c>
      <c r="D109" s="15">
        <v>5</v>
      </c>
      <c r="E109" s="15" t="s">
        <v>124</v>
      </c>
      <c r="F109" s="15" t="s">
        <v>238</v>
      </c>
      <c r="G109" s="16" t="s">
        <v>238</v>
      </c>
      <c r="H109" s="16" t="s">
        <v>238</v>
      </c>
      <c r="I109" s="16" t="s">
        <v>148</v>
      </c>
      <c r="J109" s="15">
        <v>30</v>
      </c>
      <c r="K109" s="32" t="str" cm="1">
        <f t="array" ref="K109">_xlfn.TEXTJOIN("     //     ", TRUE, IFERROR(INDEX([4]npc_battle_data!$B:$B, MATCH(_xlfn.FILTERXML("&lt;t&gt;&lt;s&gt;"&amp;SUBSTITUTE(E109, ", ", "&lt;/s&gt;&lt;s&gt;")&amp;"&lt;/s&gt;&lt;/t&gt;", "//s"), [4]npc_battle_data!$A:$A, 0)), ""))</f>
        <v>베리] 탱커(정예) - 거대 안드     //     베리] 근딜 - 하급 안드로이드     //     베리] 근딜 - 하급 안드로이드     //     베리] 원딜(정예) - 고위 천사     //     요력] 원딜 - 꼭두각시 인형</v>
      </c>
    </row>
    <row r="110" spans="1:11" s="14" customFormat="1" x14ac:dyDescent="0.3">
      <c r="A110" s="12">
        <v>1002131</v>
      </c>
      <c r="B110" s="11">
        <v>1002111</v>
      </c>
      <c r="C110" s="12">
        <v>1</v>
      </c>
      <c r="D110" s="12">
        <v>3</v>
      </c>
      <c r="E110" s="12" t="s">
        <v>116</v>
      </c>
      <c r="F110" s="12" t="s">
        <v>190</v>
      </c>
      <c r="G110" s="13" t="s">
        <v>190</v>
      </c>
      <c r="H110" s="13" t="s">
        <v>190</v>
      </c>
      <c r="I110" s="13" t="s">
        <v>88</v>
      </c>
      <c r="J110" s="12">
        <v>30</v>
      </c>
      <c r="K110" s="31" t="str" cm="1">
        <f t="array" ref="K110">_xlfn.TEXTJOIN("     //     ", TRUE, IFERROR(INDEX([4]npc_battle_data!$B:$B, MATCH(_xlfn.FILTERXML("&lt;t&gt;&lt;s&gt;"&amp;SUBSTITUTE(E110, ", ", "&lt;/s&gt;&lt;s&gt;")&amp;"&lt;/s&gt;&lt;/t&gt;", "//s"), [4]npc_battle_data!$A:$A, 0)), ""))</f>
        <v>마력] 탱커(방어:대) - 마족투사     //     베리] 근딜 - 하급 안드로이드     //     베리] 원딜 - 고위 천사</v>
      </c>
    </row>
    <row r="111" spans="1:11" s="14" customFormat="1" x14ac:dyDescent="0.3">
      <c r="A111" s="12">
        <v>1002132</v>
      </c>
      <c r="B111" s="11">
        <v>1002111</v>
      </c>
      <c r="C111" s="12">
        <v>2</v>
      </c>
      <c r="D111" s="12">
        <v>5</v>
      </c>
      <c r="E111" s="12" t="s">
        <v>110</v>
      </c>
      <c r="F111" s="12" t="s">
        <v>191</v>
      </c>
      <c r="G111" s="13" t="s">
        <v>191</v>
      </c>
      <c r="H111" s="13" t="s">
        <v>191</v>
      </c>
      <c r="I111" s="13" t="s">
        <v>144</v>
      </c>
      <c r="J111" s="12">
        <v>30</v>
      </c>
      <c r="K111" s="31" t="str" cm="1">
        <f t="array" ref="K111">_xlfn.TEXTJOIN("     //     ", TRUE, IFERROR(INDEX([4]npc_battle_data!$B:$B, MATCH(_xlfn.FILTERXML("&lt;t&gt;&lt;s&gt;"&amp;SUBSTITUTE(E111, ", ", "&lt;/s&gt;&lt;s&gt;")&amp;"&lt;/s&gt;&lt;/t&gt;", "//s"), [4]npc_battle_data!$A:$A, 0)), ""))</f>
        <v>전기] 탱커(HP:중, 방어:소,공:↓) - 거한     //     전기] 근딜(공:↓)- 소속대 소총병     //     전기] 원딜(공:↓) - 소속대 척탄병     //     요력] 원딜 - 꼭두각시 인형</v>
      </c>
    </row>
    <row r="112" spans="1:11" s="14" customFormat="1" x14ac:dyDescent="0.3">
      <c r="A112" s="12">
        <v>1002133</v>
      </c>
      <c r="B112" s="11">
        <v>1002111</v>
      </c>
      <c r="C112" s="12">
        <v>3</v>
      </c>
      <c r="D112" s="12">
        <v>5</v>
      </c>
      <c r="E112" s="12" t="s">
        <v>120</v>
      </c>
      <c r="F112" s="12" t="s">
        <v>191</v>
      </c>
      <c r="G112" s="13" t="s">
        <v>191</v>
      </c>
      <c r="H112" s="13" t="s">
        <v>191</v>
      </c>
      <c r="I112" s="13" t="s">
        <v>150</v>
      </c>
      <c r="J112" s="12">
        <v>30</v>
      </c>
      <c r="K112" s="31" t="str" cm="1">
        <f t="array" ref="K112">_xlfn.TEXTJOIN("     //     ", TRUE, IFERROR(INDEX([4]npc_battle_data!$B:$B, MATCH(_xlfn.FILTERXML("&lt;t&gt;&lt;s&gt;"&amp;SUBSTITUTE(E112, ", ", "&lt;/s&gt;&lt;s&gt;")&amp;"&lt;/s&gt;&lt;/t&gt;", "//s"), [4]npc_battle_data!$A:$A, 0)), ""))</f>
        <v>베리] 탱커(정예) - 거대 안드     //     베리] 근딜 - 하급 안드로이드     //     베리] 원딜 - 고위 천사     //     전기] 원딜(공:↓) - 소속대 척탄병</v>
      </c>
    </row>
    <row r="113" spans="1:11" s="14" customFormat="1" x14ac:dyDescent="0.3">
      <c r="A113" s="15">
        <v>1002134</v>
      </c>
      <c r="B113" s="4">
        <v>1002112</v>
      </c>
      <c r="C113" s="15">
        <v>1</v>
      </c>
      <c r="D113" s="15">
        <v>3</v>
      </c>
      <c r="E113" s="15" t="s">
        <v>116</v>
      </c>
      <c r="F113" s="15" t="s">
        <v>190</v>
      </c>
      <c r="G113" s="16" t="s">
        <v>190</v>
      </c>
      <c r="H113" s="16" t="s">
        <v>190</v>
      </c>
      <c r="I113" s="16" t="s">
        <v>88</v>
      </c>
      <c r="J113" s="15">
        <v>30</v>
      </c>
      <c r="K113" s="32" t="str" cm="1">
        <f t="array" ref="K113">_xlfn.TEXTJOIN("     //     ", TRUE, IFERROR(INDEX([4]npc_battle_data!$B:$B, MATCH(_xlfn.FILTERXML("&lt;t&gt;&lt;s&gt;"&amp;SUBSTITUTE(E113, ", ", "&lt;/s&gt;&lt;s&gt;")&amp;"&lt;/s&gt;&lt;/t&gt;", "//s"), [4]npc_battle_data!$A:$A, 0)), ""))</f>
        <v>마력] 탱커(방어:대) - 마족투사     //     베리] 근딜 - 하급 안드로이드     //     베리] 원딜 - 고위 천사</v>
      </c>
    </row>
    <row r="114" spans="1:11" s="14" customFormat="1" x14ac:dyDescent="0.3">
      <c r="A114" s="15">
        <v>1002135</v>
      </c>
      <c r="B114" s="4">
        <v>1002112</v>
      </c>
      <c r="C114" s="15">
        <v>2</v>
      </c>
      <c r="D114" s="15">
        <v>5</v>
      </c>
      <c r="E114" s="15" t="s">
        <v>110</v>
      </c>
      <c r="F114" s="15" t="s">
        <v>191</v>
      </c>
      <c r="G114" s="16" t="s">
        <v>191</v>
      </c>
      <c r="H114" s="16" t="s">
        <v>191</v>
      </c>
      <c r="I114" s="16" t="s">
        <v>144</v>
      </c>
      <c r="J114" s="15">
        <v>30</v>
      </c>
      <c r="K114" s="32" t="str" cm="1">
        <f t="array" ref="K114">_xlfn.TEXTJOIN("     //     ", TRUE, IFERROR(INDEX([4]npc_battle_data!$B:$B, MATCH(_xlfn.FILTERXML("&lt;t&gt;&lt;s&gt;"&amp;SUBSTITUTE(E114, ", ", "&lt;/s&gt;&lt;s&gt;")&amp;"&lt;/s&gt;&lt;/t&gt;", "//s"), [4]npc_battle_data!$A:$A, 0)), ""))</f>
        <v>전기] 탱커(HP:중, 방어:소,공:↓) - 거한     //     전기] 근딜(공:↓)- 소속대 소총병     //     전기] 원딜(공:↓) - 소속대 척탄병     //     요력] 원딜 - 꼭두각시 인형</v>
      </c>
    </row>
    <row r="115" spans="1:11" s="14" customFormat="1" x14ac:dyDescent="0.3">
      <c r="A115" s="15">
        <v>1002136</v>
      </c>
      <c r="B115" s="4">
        <v>1002112</v>
      </c>
      <c r="C115" s="15">
        <v>3</v>
      </c>
      <c r="D115" s="15">
        <v>5</v>
      </c>
      <c r="E115" s="15" t="s">
        <v>126</v>
      </c>
      <c r="F115" s="15" t="s">
        <v>191</v>
      </c>
      <c r="G115" s="16" t="s">
        <v>191</v>
      </c>
      <c r="H115" s="16" t="s">
        <v>191</v>
      </c>
      <c r="I115" s="16" t="s">
        <v>152</v>
      </c>
      <c r="J115" s="15">
        <v>30</v>
      </c>
      <c r="K115" s="32" t="str" cm="1">
        <f t="array" ref="K115">_xlfn.TEXTJOIN("     //     ", TRUE, IFERROR(INDEX([4]npc_battle_data!$B:$B, MATCH(_xlfn.FILTERXML("&lt;t&gt;&lt;s&gt;"&amp;SUBSTITUTE(E115, ", ", "&lt;/s&gt;&lt;s&gt;")&amp;"&lt;/s&gt;&lt;/t&gt;", "//s"), [4]npc_battle_data!$A:$A, 0)), ""))</f>
        <v>베리] 탱커(HP:대) - 거대 안드로이드     //     베리] 근딜 - 하급 안드로이드     //     베리] 원딜(정예) - 고위 천사     //     전기] 원딜(공:↓) - 소속대 척탄병</v>
      </c>
    </row>
    <row r="116" spans="1:11" s="14" customFormat="1" x14ac:dyDescent="0.3">
      <c r="A116" s="12">
        <v>1002137</v>
      </c>
      <c r="B116" s="11">
        <v>1002113</v>
      </c>
      <c r="C116" s="12">
        <v>1</v>
      </c>
      <c r="D116" s="12">
        <v>3</v>
      </c>
      <c r="E116" s="12" t="s">
        <v>128</v>
      </c>
      <c r="F116" s="12" t="s">
        <v>190</v>
      </c>
      <c r="G116" s="13" t="s">
        <v>190</v>
      </c>
      <c r="H116" s="13" t="s">
        <v>190</v>
      </c>
      <c r="I116" s="13" t="s">
        <v>88</v>
      </c>
      <c r="J116" s="12">
        <v>30</v>
      </c>
      <c r="K116" s="31" t="str" cm="1">
        <f t="array" ref="K116">_xlfn.TEXTJOIN("     //     ", TRUE, IFERROR(INDEX([4]npc_battle_data!$B:$B, MATCH(_xlfn.FILTERXML("&lt;t&gt;&lt;s&gt;"&amp;SUBSTITUTE(E116, ", ", "&lt;/s&gt;&lt;s&gt;")&amp;"&lt;/s&gt;&lt;/t&gt;", "//s"), [4]npc_battle_data!$A:$A, 0)), ""))</f>
        <v>베리] 탱커(HP:대) - 거대 안드로이드     //     전기] 탱커(HP:중, 방어:소,공:↓) - 거한     //     베리] 원딜 - 고위 천사</v>
      </c>
    </row>
    <row r="117" spans="1:11" s="14" customFormat="1" x14ac:dyDescent="0.3">
      <c r="A117" s="12">
        <v>1002138</v>
      </c>
      <c r="B117" s="11">
        <v>1002113</v>
      </c>
      <c r="C117" s="12">
        <v>2</v>
      </c>
      <c r="D117" s="12">
        <v>5</v>
      </c>
      <c r="E117" s="12" t="s">
        <v>130</v>
      </c>
      <c r="F117" s="12" t="s">
        <v>191</v>
      </c>
      <c r="G117" s="13" t="s">
        <v>191</v>
      </c>
      <c r="H117" s="13" t="s">
        <v>191</v>
      </c>
      <c r="I117" s="13" t="s">
        <v>144</v>
      </c>
      <c r="J117" s="12">
        <v>30</v>
      </c>
      <c r="K117" s="31" t="str" cm="1">
        <f t="array" ref="K117">_xlfn.TEXTJOIN("     //     ", TRUE, IFERROR(INDEX([4]npc_battle_data!$B:$B, MATCH(_xlfn.FILTERXML("&lt;t&gt;&lt;s&gt;"&amp;SUBSTITUTE(E117, ", ", "&lt;/s&gt;&lt;s&gt;")&amp;"&lt;/s&gt;&lt;/t&gt;", "//s"), [4]npc_battle_data!$A:$A, 0)), ""))</f>
        <v>전기] 탱커(HP:중, 방어:소,공:↓) - 거한     //     마력] 탱커(방어:대) - 마족투사     //     전기] 원딜(공:↓) - 소속대 척탄병     //     요력] 원딜 - 꼭두각시 인형</v>
      </c>
    </row>
    <row r="118" spans="1:11" s="14" customFormat="1" x14ac:dyDescent="0.3">
      <c r="A118" s="12">
        <v>1002139</v>
      </c>
      <c r="B118" s="11">
        <v>1002113</v>
      </c>
      <c r="C118" s="12">
        <v>3</v>
      </c>
      <c r="D118" s="12">
        <v>5</v>
      </c>
      <c r="E118" s="12" t="s">
        <v>132</v>
      </c>
      <c r="F118" s="12" t="s">
        <v>191</v>
      </c>
      <c r="G118" s="13" t="s">
        <v>191</v>
      </c>
      <c r="H118" s="13" t="s">
        <v>191</v>
      </c>
      <c r="I118" s="13" t="s">
        <v>150</v>
      </c>
      <c r="J118" s="12">
        <v>30</v>
      </c>
      <c r="K118" s="31" t="str" cm="1">
        <f t="array" ref="K118">_xlfn.TEXTJOIN("     //     ", TRUE, IFERROR(INDEX([4]npc_battle_data!$B:$B, MATCH(_xlfn.FILTERXML("&lt;t&gt;&lt;s&gt;"&amp;SUBSTITUTE(E118, ", ", "&lt;/s&gt;&lt;s&gt;")&amp;"&lt;/s&gt;&lt;/t&gt;", "//s"), [4]npc_battle_data!$A:$A, 0)), ""))</f>
        <v>베리] 탱커(정예) - 거대 안드     //     전기] 근딜(공:↓)- 소속대 소총병     //     베리] 원딜 - 고위 천사     //     전기] 원딜(공:↓) - 소속대 척탄병</v>
      </c>
    </row>
    <row r="119" spans="1:11" s="14" customFormat="1" x14ac:dyDescent="0.3">
      <c r="A119" s="15">
        <v>1002140</v>
      </c>
      <c r="B119" s="4">
        <v>1002114</v>
      </c>
      <c r="C119" s="15">
        <v>1</v>
      </c>
      <c r="D119" s="15">
        <v>3</v>
      </c>
      <c r="E119" s="15" t="s">
        <v>128</v>
      </c>
      <c r="F119" s="15" t="s">
        <v>190</v>
      </c>
      <c r="G119" s="16" t="s">
        <v>190</v>
      </c>
      <c r="H119" s="16" t="s">
        <v>190</v>
      </c>
      <c r="I119" s="16" t="s">
        <v>88</v>
      </c>
      <c r="J119" s="15">
        <v>30</v>
      </c>
      <c r="K119" s="32" t="str" cm="1">
        <f t="array" ref="K119">_xlfn.TEXTJOIN("     //     ", TRUE, IFERROR(INDEX([4]npc_battle_data!$B:$B, MATCH(_xlfn.FILTERXML("&lt;t&gt;&lt;s&gt;"&amp;SUBSTITUTE(E119, ", ", "&lt;/s&gt;&lt;s&gt;")&amp;"&lt;/s&gt;&lt;/t&gt;", "//s"), [4]npc_battle_data!$A:$A, 0)), ""))</f>
        <v>베리] 탱커(HP:대) - 거대 안드로이드     //     전기] 탱커(HP:중, 방어:소,공:↓) - 거한     //     베리] 원딜 - 고위 천사</v>
      </c>
    </row>
    <row r="120" spans="1:11" s="14" customFormat="1" x14ac:dyDescent="0.3">
      <c r="A120" s="15">
        <v>1002141</v>
      </c>
      <c r="B120" s="4">
        <v>1002114</v>
      </c>
      <c r="C120" s="15">
        <v>2</v>
      </c>
      <c r="D120" s="15">
        <v>5</v>
      </c>
      <c r="E120" s="15" t="s">
        <v>130</v>
      </c>
      <c r="F120" s="15" t="s">
        <v>191</v>
      </c>
      <c r="G120" s="16" t="s">
        <v>191</v>
      </c>
      <c r="H120" s="16" t="s">
        <v>191</v>
      </c>
      <c r="I120" s="16" t="s">
        <v>144</v>
      </c>
      <c r="J120" s="15">
        <v>30</v>
      </c>
      <c r="K120" s="32" t="str" cm="1">
        <f t="array" ref="K120">_xlfn.TEXTJOIN("     //     ", TRUE, IFERROR(INDEX([4]npc_battle_data!$B:$B, MATCH(_xlfn.FILTERXML("&lt;t&gt;&lt;s&gt;"&amp;SUBSTITUTE(E120, ", ", "&lt;/s&gt;&lt;s&gt;")&amp;"&lt;/s&gt;&lt;/t&gt;", "//s"), [4]npc_battle_data!$A:$A, 0)), ""))</f>
        <v>전기] 탱커(HP:중, 방어:소,공:↓) - 거한     //     마력] 탱커(방어:대) - 마족투사     //     전기] 원딜(공:↓) - 소속대 척탄병     //     요력] 원딜 - 꼭두각시 인형</v>
      </c>
    </row>
    <row r="121" spans="1:11" s="14" customFormat="1" x14ac:dyDescent="0.3">
      <c r="A121" s="15">
        <v>1002142</v>
      </c>
      <c r="B121" s="4">
        <v>1002114</v>
      </c>
      <c r="C121" s="15">
        <v>3</v>
      </c>
      <c r="D121" s="15">
        <v>5</v>
      </c>
      <c r="E121" s="15" t="s">
        <v>134</v>
      </c>
      <c r="F121" s="15" t="s">
        <v>191</v>
      </c>
      <c r="G121" s="16" t="s">
        <v>191</v>
      </c>
      <c r="H121" s="16" t="s">
        <v>191</v>
      </c>
      <c r="I121" s="16" t="s">
        <v>154</v>
      </c>
      <c r="J121" s="15">
        <v>30</v>
      </c>
      <c r="K121" s="32" t="str" cm="1">
        <f t="array" ref="K121">_xlfn.TEXTJOIN("     //     ", TRUE, IFERROR(INDEX([4]npc_battle_data!$B:$B, MATCH(_xlfn.FILTERXML("&lt;t&gt;&lt;s&gt;"&amp;SUBSTITUTE(E121, ", ", "&lt;/s&gt;&lt;s&gt;")&amp;"&lt;/s&gt;&lt;/t&gt;", "//s"), [4]npc_battle_data!$A:$A, 0)), ""))</f>
        <v>베리] 탱커(정예) - 거대 안드     //     베리] 탱커(HP:대) - 거대 안드로이드     //     베리] 원딜(정예) - 고위 천사     //     요력] 원딜 - 꼭두각시 인형</v>
      </c>
    </row>
    <row r="122" spans="1:11" s="14" customFormat="1" x14ac:dyDescent="0.3">
      <c r="A122" s="12">
        <v>1002143</v>
      </c>
      <c r="B122" s="11">
        <v>1002115</v>
      </c>
      <c r="C122" s="12">
        <v>1</v>
      </c>
      <c r="D122" s="12">
        <v>3</v>
      </c>
      <c r="E122" s="12" t="s">
        <v>128</v>
      </c>
      <c r="F122" s="12" t="s">
        <v>192</v>
      </c>
      <c r="G122" s="13" t="s">
        <v>192</v>
      </c>
      <c r="H122" s="13" t="s">
        <v>192</v>
      </c>
      <c r="I122" s="13" t="s">
        <v>88</v>
      </c>
      <c r="J122" s="12">
        <v>30</v>
      </c>
      <c r="K122" s="31" t="str" cm="1">
        <f t="array" ref="K122">_xlfn.TEXTJOIN("     //     ", TRUE, IFERROR(INDEX([4]npc_battle_data!$B:$B, MATCH(_xlfn.FILTERXML("&lt;t&gt;&lt;s&gt;"&amp;SUBSTITUTE(E122, ", ", "&lt;/s&gt;&lt;s&gt;")&amp;"&lt;/s&gt;&lt;/t&gt;", "//s"), [4]npc_battle_data!$A:$A, 0)), ""))</f>
        <v>베리] 탱커(HP:대) - 거대 안드로이드     //     전기] 탱커(HP:중, 방어:소,공:↓) - 거한     //     베리] 원딜 - 고위 천사</v>
      </c>
    </row>
    <row r="123" spans="1:11" s="14" customFormat="1" x14ac:dyDescent="0.3">
      <c r="A123" s="12">
        <v>1002144</v>
      </c>
      <c r="B123" s="11">
        <v>1002115</v>
      </c>
      <c r="C123" s="12">
        <v>2</v>
      </c>
      <c r="D123" s="12">
        <v>5</v>
      </c>
      <c r="E123" s="12" t="s">
        <v>130</v>
      </c>
      <c r="F123" s="12" t="s">
        <v>298</v>
      </c>
      <c r="G123" s="12" t="s">
        <v>298</v>
      </c>
      <c r="H123" s="12" t="s">
        <v>298</v>
      </c>
      <c r="I123" s="13" t="s">
        <v>144</v>
      </c>
      <c r="J123" s="12">
        <v>30</v>
      </c>
      <c r="K123" s="31" t="str" cm="1">
        <f t="array" ref="K123">_xlfn.TEXTJOIN("     //     ", TRUE, IFERROR(INDEX([4]npc_battle_data!$B:$B, MATCH(_xlfn.FILTERXML("&lt;t&gt;&lt;s&gt;"&amp;SUBSTITUTE(E123, ", ", "&lt;/s&gt;&lt;s&gt;")&amp;"&lt;/s&gt;&lt;/t&gt;", "//s"), [4]npc_battle_data!$A:$A, 0)), ""))</f>
        <v>전기] 탱커(HP:중, 방어:소,공:↓) - 거한     //     마력] 탱커(방어:대) - 마족투사     //     전기] 원딜(공:↓) - 소속대 척탄병     //     요력] 원딜 - 꼭두각시 인형</v>
      </c>
    </row>
    <row r="124" spans="1:11" s="14" customFormat="1" x14ac:dyDescent="0.3">
      <c r="A124" s="12">
        <v>1002145</v>
      </c>
      <c r="B124" s="11">
        <v>1002115</v>
      </c>
      <c r="C124" s="12">
        <v>3</v>
      </c>
      <c r="D124" s="12">
        <v>5</v>
      </c>
      <c r="E124" s="12" t="s">
        <v>136</v>
      </c>
      <c r="F124" s="12" t="s">
        <v>193</v>
      </c>
      <c r="G124" s="13" t="s">
        <v>193</v>
      </c>
      <c r="H124" s="13" t="s">
        <v>193</v>
      </c>
      <c r="I124" s="13" t="s">
        <v>156</v>
      </c>
      <c r="J124" s="12">
        <v>30</v>
      </c>
      <c r="K124" s="31" t="str" cm="1">
        <f t="array" ref="K124">_xlfn.TEXTJOIN("     //     ", TRUE, IFERROR(INDEX([4]npc_battle_data!$B:$B, MATCH(_xlfn.FILTERXML("&lt;t&gt;&lt;s&gt;"&amp;SUBSTITUTE(E124, ", ", "&lt;/s&gt;&lt;s&gt;")&amp;"&lt;/s&gt;&lt;/t&gt;", "//s"), [4]npc_battle_data!$A:$A, 0)), ""))</f>
        <v>베리] 탱커(정예) - 거대 안드     //     마력] 탱커 - 마족투사(정예)     //     베리] 원딜(정예) - 고위 천사     //     전기] 원딜(공:↓) - 소속대 척탄병     //     요력] 원딜 - 꼭두각시 인형</v>
      </c>
    </row>
    <row r="125" spans="1:11" x14ac:dyDescent="0.3">
      <c r="A125" s="24">
        <v>1002201</v>
      </c>
      <c r="B125" s="23">
        <v>1002201</v>
      </c>
      <c r="C125" s="24">
        <v>1</v>
      </c>
      <c r="D125" s="24">
        <v>4</v>
      </c>
      <c r="E125" s="24" t="s">
        <v>90</v>
      </c>
      <c r="F125" s="24" t="s">
        <v>162</v>
      </c>
      <c r="G125" s="25" t="s">
        <v>162</v>
      </c>
      <c r="H125" s="25" t="s">
        <v>162</v>
      </c>
      <c r="I125" s="25" t="s">
        <v>88</v>
      </c>
      <c r="J125" s="24">
        <v>30</v>
      </c>
      <c r="K125" s="31" t="str" cm="1">
        <f t="array" ref="K125">_xlfn.TEXTJOIN("     //     ", TRUE, IFERROR(INDEX([4]npc_battle_data!$B:$B, MATCH(_xlfn.FILTERXML("&lt;t&gt;&lt;s&gt;"&amp;SUBSTITUTE(E125, ", ", "&lt;/s&gt;&lt;s&gt;")&amp;"&lt;/s&gt;&lt;/t&gt;", "//s"), [4]npc_battle_data!$A:$A, 0)), ""))</f>
        <v>베리] 탱커(HP:대) - 거대 안드로이드     //     베리] 원딜 - 고위 천사     //     베리] 원딜 - 고위 천사</v>
      </c>
    </row>
    <row r="126" spans="1:11" x14ac:dyDescent="0.3">
      <c r="A126" s="24">
        <v>1002202</v>
      </c>
      <c r="B126" s="23">
        <v>1002201</v>
      </c>
      <c r="C126" s="24">
        <v>2</v>
      </c>
      <c r="D126" s="24">
        <v>5</v>
      </c>
      <c r="E126" s="24" t="s">
        <v>92</v>
      </c>
      <c r="F126" s="24" t="s">
        <v>162</v>
      </c>
      <c r="G126" s="25" t="s">
        <v>162</v>
      </c>
      <c r="H126" s="25" t="s">
        <v>162</v>
      </c>
      <c r="I126" s="25" t="s">
        <v>88</v>
      </c>
      <c r="J126" s="24">
        <v>30</v>
      </c>
      <c r="K126" s="31" t="str" cm="1">
        <f t="array" ref="K126">_xlfn.TEXTJOIN("     //     ", TRUE, IFERROR(INDEX([4]npc_battle_data!$B:$B, MATCH(_xlfn.FILTERXML("&lt;t&gt;&lt;s&gt;"&amp;SUBSTITUTE(E126, ", ", "&lt;/s&gt;&lt;s&gt;")&amp;"&lt;/s&gt;&lt;/t&gt;", "//s"), [4]npc_battle_data!$A:$A, 0)), ""))</f>
        <v>베리] 탱커(HP:대) - 거대 안드로이드     //     베리] 원딜 - 고위 천사     //     전기] 원딜(공:↓) - 소속대 척탄병</v>
      </c>
    </row>
    <row r="127" spans="1:11" x14ac:dyDescent="0.3">
      <c r="A127" s="24">
        <v>1002203</v>
      </c>
      <c r="B127" s="23">
        <v>1002201</v>
      </c>
      <c r="C127" s="24">
        <v>3</v>
      </c>
      <c r="D127" s="24">
        <v>5</v>
      </c>
      <c r="E127" s="24" t="s">
        <v>93</v>
      </c>
      <c r="F127" s="24" t="s">
        <v>162</v>
      </c>
      <c r="G127" s="25" t="s">
        <v>162</v>
      </c>
      <c r="H127" s="25" t="s">
        <v>162</v>
      </c>
      <c r="I127" s="25" t="s">
        <v>88</v>
      </c>
      <c r="J127" s="24">
        <v>30</v>
      </c>
      <c r="K127" s="31" t="str" cm="1">
        <f t="array" ref="K127">_xlfn.TEXTJOIN("     //     ", TRUE, IFERROR(INDEX([4]npc_battle_data!$B:$B, MATCH(_xlfn.FILTERXML("&lt;t&gt;&lt;s&gt;"&amp;SUBSTITUTE(E127, ", ", "&lt;/s&gt;&lt;s&gt;")&amp;"&lt;/s&gt;&lt;/t&gt;", "//s"), [4]npc_battle_data!$A:$A, 0)), ""))</f>
        <v>전기] 탱커(HP:중, 방어:소,공:↓) - 거한     //     베리] 원딜 - 고위 천사     //     전기] 원딜(공:↓) - 소속대 척탄병</v>
      </c>
    </row>
    <row r="128" spans="1:11" x14ac:dyDescent="0.3">
      <c r="A128" s="15">
        <v>1002204</v>
      </c>
      <c r="B128" s="4">
        <v>1002202</v>
      </c>
      <c r="C128" s="15">
        <v>1</v>
      </c>
      <c r="D128" s="15">
        <v>3</v>
      </c>
      <c r="E128" s="15" t="s">
        <v>92</v>
      </c>
      <c r="F128" s="15" t="s">
        <v>162</v>
      </c>
      <c r="G128" s="16" t="s">
        <v>162</v>
      </c>
      <c r="H128" s="16" t="s">
        <v>162</v>
      </c>
      <c r="I128" s="16" t="s">
        <v>88</v>
      </c>
      <c r="J128" s="15">
        <v>30</v>
      </c>
      <c r="K128" s="32" t="str" cm="1">
        <f t="array" ref="K128">_xlfn.TEXTJOIN("     //     ", TRUE, IFERROR(INDEX([4]npc_battle_data!$B:$B, MATCH(_xlfn.FILTERXML("&lt;t&gt;&lt;s&gt;"&amp;SUBSTITUTE(E128, ", ", "&lt;/s&gt;&lt;s&gt;")&amp;"&lt;/s&gt;&lt;/t&gt;", "//s"), [4]npc_battle_data!$A:$A, 0)), ""))</f>
        <v>베리] 탱커(HP:대) - 거대 안드로이드     //     베리] 원딜 - 고위 천사     //     전기] 원딜(공:↓) - 소속대 척탄병</v>
      </c>
    </row>
    <row r="129" spans="1:11" x14ac:dyDescent="0.3">
      <c r="A129" s="15">
        <v>1002205</v>
      </c>
      <c r="B129" s="4">
        <v>1002202</v>
      </c>
      <c r="C129" s="15">
        <v>2</v>
      </c>
      <c r="D129" s="15">
        <v>5</v>
      </c>
      <c r="E129" s="15" t="s">
        <v>91</v>
      </c>
      <c r="F129" s="15" t="s">
        <v>162</v>
      </c>
      <c r="G129" s="16" t="s">
        <v>162</v>
      </c>
      <c r="H129" s="16" t="s">
        <v>162</v>
      </c>
      <c r="I129" s="16" t="s">
        <v>88</v>
      </c>
      <c r="J129" s="15">
        <v>30</v>
      </c>
      <c r="K129" s="32" t="str" cm="1">
        <f t="array" ref="K129">_xlfn.TEXTJOIN("     //     ", TRUE, IFERROR(INDEX([4]npc_battle_data!$B:$B, MATCH(_xlfn.FILTERXML("&lt;t&gt;&lt;s&gt;"&amp;SUBSTITUTE(E129, ", ", "&lt;/s&gt;&lt;s&gt;")&amp;"&lt;/s&gt;&lt;/t&gt;", "//s"), [4]npc_battle_data!$A:$A, 0)), ""))</f>
        <v>전기] 탱커(HP:중, 방어:소,공:↓) - 거한     //     베리] 원딜 - 고위 천사     //     베리] 원딜 - 고위 천사</v>
      </c>
    </row>
    <row r="130" spans="1:11" x14ac:dyDescent="0.3">
      <c r="A130" s="15">
        <v>1002206</v>
      </c>
      <c r="B130" s="4">
        <v>1002202</v>
      </c>
      <c r="C130" s="15">
        <v>3</v>
      </c>
      <c r="D130" s="15">
        <v>5</v>
      </c>
      <c r="E130" s="15" t="s">
        <v>95</v>
      </c>
      <c r="F130" s="15" t="s">
        <v>162</v>
      </c>
      <c r="G130" s="16" t="s">
        <v>162</v>
      </c>
      <c r="H130" s="16" t="s">
        <v>162</v>
      </c>
      <c r="I130" s="16" t="s">
        <v>88</v>
      </c>
      <c r="J130" s="15">
        <v>30</v>
      </c>
      <c r="K130" s="32" t="str" cm="1">
        <f t="array" ref="K130">_xlfn.TEXTJOIN("     //     ", TRUE, IFERROR(INDEX([4]npc_battle_data!$B:$B, MATCH(_xlfn.FILTERXML("&lt;t&gt;&lt;s&gt;"&amp;SUBSTITUTE(E130, ", ", "&lt;/s&gt;&lt;s&gt;")&amp;"&lt;/s&gt;&lt;/t&gt;", "//s"), [4]npc_battle_data!$A:$A, 0)), ""))</f>
        <v>마력] 탱커(방어:대) - 마족투사     //     전기] 원딜(공:↓) - 소속대 척탄병     //     요력] 원딜 - 꼭두각시 인형</v>
      </c>
    </row>
    <row r="131" spans="1:11" x14ac:dyDescent="0.3">
      <c r="A131" s="24">
        <v>1002207</v>
      </c>
      <c r="B131" s="23">
        <v>1002203</v>
      </c>
      <c r="C131" s="24">
        <v>1</v>
      </c>
      <c r="D131" s="24">
        <v>3</v>
      </c>
      <c r="E131" s="24" t="s">
        <v>93</v>
      </c>
      <c r="F131" s="24" t="s">
        <v>164</v>
      </c>
      <c r="G131" s="25" t="s">
        <v>164</v>
      </c>
      <c r="H131" s="25" t="s">
        <v>164</v>
      </c>
      <c r="I131" s="25" t="s">
        <v>88</v>
      </c>
      <c r="J131" s="24">
        <v>30</v>
      </c>
      <c r="K131" s="31" t="str" cm="1">
        <f t="array" ref="K131">_xlfn.TEXTJOIN("     //     ", TRUE, IFERROR(INDEX([4]npc_battle_data!$B:$B, MATCH(_xlfn.FILTERXML("&lt;t&gt;&lt;s&gt;"&amp;SUBSTITUTE(E131, ", ", "&lt;/s&gt;&lt;s&gt;")&amp;"&lt;/s&gt;&lt;/t&gt;", "//s"), [4]npc_battle_data!$A:$A, 0)), ""))</f>
        <v>전기] 탱커(HP:중, 방어:소,공:↓) - 거한     //     베리] 원딜 - 고위 천사     //     전기] 원딜(공:↓) - 소속대 척탄병</v>
      </c>
    </row>
    <row r="132" spans="1:11" x14ac:dyDescent="0.3">
      <c r="A132" s="24">
        <v>1002208</v>
      </c>
      <c r="B132" s="23">
        <v>1002203</v>
      </c>
      <c r="C132" s="24">
        <v>2</v>
      </c>
      <c r="D132" s="24">
        <v>5</v>
      </c>
      <c r="E132" s="24" t="s">
        <v>95</v>
      </c>
      <c r="F132" s="24" t="s">
        <v>164</v>
      </c>
      <c r="G132" s="25" t="s">
        <v>164</v>
      </c>
      <c r="H132" s="25" t="s">
        <v>164</v>
      </c>
      <c r="I132" s="25" t="s">
        <v>88</v>
      </c>
      <c r="J132" s="24">
        <v>30</v>
      </c>
      <c r="K132" s="31" t="str" cm="1">
        <f t="array" ref="K132">_xlfn.TEXTJOIN("     //     ", TRUE, IFERROR(INDEX([4]npc_battle_data!$B:$B, MATCH(_xlfn.FILTERXML("&lt;t&gt;&lt;s&gt;"&amp;SUBSTITUTE(E132, ", ", "&lt;/s&gt;&lt;s&gt;")&amp;"&lt;/s&gt;&lt;/t&gt;", "//s"), [4]npc_battle_data!$A:$A, 0)), ""))</f>
        <v>마력] 탱커(방어:대) - 마족투사     //     전기] 원딜(공:↓) - 소속대 척탄병     //     요력] 원딜 - 꼭두각시 인형</v>
      </c>
    </row>
    <row r="133" spans="1:11" x14ac:dyDescent="0.3">
      <c r="A133" s="24">
        <v>1002209</v>
      </c>
      <c r="B133" s="23">
        <v>1002203</v>
      </c>
      <c r="C133" s="24">
        <v>3</v>
      </c>
      <c r="D133" s="24">
        <v>5</v>
      </c>
      <c r="E133" s="24" t="s">
        <v>96</v>
      </c>
      <c r="F133" s="24" t="s">
        <v>164</v>
      </c>
      <c r="G133" s="25" t="s">
        <v>164</v>
      </c>
      <c r="H133" s="25" t="s">
        <v>164</v>
      </c>
      <c r="I133" s="25" t="s">
        <v>88</v>
      </c>
      <c r="J133" s="24">
        <v>30</v>
      </c>
      <c r="K133" s="31" t="str" cm="1">
        <f t="array" ref="K133">_xlfn.TEXTJOIN("     //     ", TRUE, IFERROR(INDEX([4]npc_battle_data!$B:$B, MATCH(_xlfn.FILTERXML("&lt;t&gt;&lt;s&gt;"&amp;SUBSTITUTE(E133, ", ", "&lt;/s&gt;&lt;s&gt;")&amp;"&lt;/s&gt;&lt;/t&gt;", "//s"), [4]npc_battle_data!$A:$A, 0)), ""))</f>
        <v>베리] 탱커(HP:대) - 거대 안드로이드     //     요력] 원딜 - 꼭두각시 인형     //     요력] 원딜 - 꼭두각시 인형</v>
      </c>
    </row>
    <row r="134" spans="1:11" x14ac:dyDescent="0.3">
      <c r="A134" s="15">
        <v>1002210</v>
      </c>
      <c r="B134" s="4">
        <v>1002204</v>
      </c>
      <c r="C134" s="15">
        <v>1</v>
      </c>
      <c r="D134" s="15">
        <v>3</v>
      </c>
      <c r="E134" s="15" t="s">
        <v>93</v>
      </c>
      <c r="F134" s="15" t="s">
        <v>164</v>
      </c>
      <c r="G134" s="16" t="s">
        <v>164</v>
      </c>
      <c r="H134" s="16" t="s">
        <v>164</v>
      </c>
      <c r="I134" s="16" t="s">
        <v>88</v>
      </c>
      <c r="J134" s="15">
        <v>30</v>
      </c>
      <c r="K134" s="32" t="str" cm="1">
        <f t="array" ref="K134">_xlfn.TEXTJOIN("     //     ", TRUE, IFERROR(INDEX([4]npc_battle_data!$B:$B, MATCH(_xlfn.FILTERXML("&lt;t&gt;&lt;s&gt;"&amp;SUBSTITUTE(E134, ", ", "&lt;/s&gt;&lt;s&gt;")&amp;"&lt;/s&gt;&lt;/t&gt;", "//s"), [4]npc_battle_data!$A:$A, 0)), ""))</f>
        <v>전기] 탱커(HP:중, 방어:소,공:↓) - 거한     //     베리] 원딜 - 고위 천사     //     전기] 원딜(공:↓) - 소속대 척탄병</v>
      </c>
    </row>
    <row r="135" spans="1:11" x14ac:dyDescent="0.3">
      <c r="A135" s="15">
        <v>1002211</v>
      </c>
      <c r="B135" s="4">
        <v>1002204</v>
      </c>
      <c r="C135" s="15">
        <v>2</v>
      </c>
      <c r="D135" s="15">
        <v>5</v>
      </c>
      <c r="E135" s="15" t="s">
        <v>94</v>
      </c>
      <c r="F135" s="15" t="s">
        <v>164</v>
      </c>
      <c r="G135" s="16" t="s">
        <v>164</v>
      </c>
      <c r="H135" s="16" t="s">
        <v>164</v>
      </c>
      <c r="I135" s="16" t="s">
        <v>88</v>
      </c>
      <c r="J135" s="15">
        <v>30</v>
      </c>
      <c r="K135" s="32" t="str" cm="1">
        <f t="array" ref="K135">_xlfn.TEXTJOIN("     //     ", TRUE, IFERROR(INDEX([4]npc_battle_data!$B:$B, MATCH(_xlfn.FILTERXML("&lt;t&gt;&lt;s&gt;"&amp;SUBSTITUTE(E135, ", ", "&lt;/s&gt;&lt;s&gt;")&amp;"&lt;/s&gt;&lt;/t&gt;", "//s"), [4]npc_battle_data!$A:$A, 0)), ""))</f>
        <v>전기] 탱커(HP:중, 방어:소,공:↓) - 거한     //     전기] 원딜(공:↓) - 소속대 척탄병     //     전기] 원딜(공:↓) - 소속대 척탄병</v>
      </c>
    </row>
    <row r="136" spans="1:11" x14ac:dyDescent="0.3">
      <c r="A136" s="15">
        <v>1002212</v>
      </c>
      <c r="B136" s="4">
        <v>1002204</v>
      </c>
      <c r="C136" s="15">
        <v>3</v>
      </c>
      <c r="D136" s="15">
        <v>5</v>
      </c>
      <c r="E136" s="15" t="s">
        <v>92</v>
      </c>
      <c r="F136" s="15" t="s">
        <v>164</v>
      </c>
      <c r="G136" s="16" t="s">
        <v>164</v>
      </c>
      <c r="H136" s="16" t="s">
        <v>164</v>
      </c>
      <c r="I136" s="16" t="s">
        <v>88</v>
      </c>
      <c r="J136" s="15">
        <v>30</v>
      </c>
      <c r="K136" s="32" t="str" cm="1">
        <f t="array" ref="K136">_xlfn.TEXTJOIN("     //     ", TRUE, IFERROR(INDEX([4]npc_battle_data!$B:$B, MATCH(_xlfn.FILTERXML("&lt;t&gt;&lt;s&gt;"&amp;SUBSTITUTE(E136, ", ", "&lt;/s&gt;&lt;s&gt;")&amp;"&lt;/s&gt;&lt;/t&gt;", "//s"), [4]npc_battle_data!$A:$A, 0)), ""))</f>
        <v>베리] 탱커(HP:대) - 거대 안드로이드     //     베리] 원딜 - 고위 천사     //     전기] 원딜(공:↓) - 소속대 척탄병</v>
      </c>
    </row>
    <row r="137" spans="1:11" x14ac:dyDescent="0.3">
      <c r="A137" s="24">
        <v>1002213</v>
      </c>
      <c r="B137" s="23">
        <v>1002205</v>
      </c>
      <c r="C137" s="24">
        <v>1</v>
      </c>
      <c r="D137" s="24">
        <v>3</v>
      </c>
      <c r="E137" s="24" t="s">
        <v>97</v>
      </c>
      <c r="F137" s="24" t="s">
        <v>165</v>
      </c>
      <c r="G137" s="25" t="s">
        <v>165</v>
      </c>
      <c r="H137" s="25" t="s">
        <v>165</v>
      </c>
      <c r="I137" s="25" t="s">
        <v>88</v>
      </c>
      <c r="J137" s="24">
        <v>30</v>
      </c>
      <c r="K137" s="31" t="str" cm="1">
        <f t="array" ref="K137">_xlfn.TEXTJOIN("     //     ", TRUE, IFERROR(INDEX([4]npc_battle_data!$B:$B, MATCH(_xlfn.FILTERXML("&lt;t&gt;&lt;s&gt;"&amp;SUBSTITUTE(E137, ", ", "&lt;/s&gt;&lt;s&gt;")&amp;"&lt;/s&gt;&lt;/t&gt;", "//s"), [4]npc_battle_data!$A:$A, 0)), ""))</f>
        <v>베리] 탱커(HP:대) - 거대 안드로이드     //     전기] 원딜(공:↓) - 소속대 척탄병     //     요력] 원딜 - 꼭두각시 인형</v>
      </c>
    </row>
    <row r="138" spans="1:11" x14ac:dyDescent="0.3">
      <c r="A138" s="24">
        <v>1002214</v>
      </c>
      <c r="B138" s="23">
        <v>1002205</v>
      </c>
      <c r="C138" s="24">
        <v>2</v>
      </c>
      <c r="D138" s="24">
        <v>5</v>
      </c>
      <c r="E138" s="24" t="s">
        <v>99</v>
      </c>
      <c r="F138" s="24" t="s">
        <v>166</v>
      </c>
      <c r="G138" s="25" t="s">
        <v>166</v>
      </c>
      <c r="H138" s="25" t="s">
        <v>166</v>
      </c>
      <c r="I138" s="25" t="s">
        <v>144</v>
      </c>
      <c r="J138" s="24">
        <v>30</v>
      </c>
      <c r="K138" s="31" t="str" cm="1">
        <f t="array" ref="K138">_xlfn.TEXTJOIN("     //     ", TRUE, IFERROR(INDEX([4]npc_battle_data!$B:$B, MATCH(_xlfn.FILTERXML("&lt;t&gt;&lt;s&gt;"&amp;SUBSTITUTE(E138, ", ", "&lt;/s&gt;&lt;s&gt;")&amp;"&lt;/s&gt;&lt;/t&gt;", "//s"), [4]npc_battle_data!$A:$A, 0)), ""))</f>
        <v>전기] 탱커(HP:중, 방어:소,공:↓) - 거한     //     베리] 근딜 - 하급 안드로이드     //     베리] 원딜 - 고위 천사     //     베리] 원딜 - 고위 천사</v>
      </c>
    </row>
    <row r="139" spans="1:11" x14ac:dyDescent="0.3">
      <c r="A139" s="24">
        <v>1002215</v>
      </c>
      <c r="B139" s="23">
        <v>1002205</v>
      </c>
      <c r="C139" s="24">
        <v>3</v>
      </c>
      <c r="D139" s="24">
        <v>5</v>
      </c>
      <c r="E139" s="24" t="s">
        <v>103</v>
      </c>
      <c r="F139" s="24" t="s">
        <v>166</v>
      </c>
      <c r="G139" s="25" t="s">
        <v>166</v>
      </c>
      <c r="H139" s="25" t="s">
        <v>166</v>
      </c>
      <c r="I139" s="25" t="s">
        <v>144</v>
      </c>
      <c r="J139" s="24">
        <v>30</v>
      </c>
      <c r="K139" s="31" t="str" cm="1">
        <f t="array" ref="K139">_xlfn.TEXTJOIN("     //     ", TRUE, IFERROR(INDEX([4]npc_battle_data!$B:$B, MATCH(_xlfn.FILTERXML("&lt;t&gt;&lt;s&gt;"&amp;SUBSTITUTE(E139, ", ", "&lt;/s&gt;&lt;s&gt;")&amp;"&lt;/s&gt;&lt;/t&gt;", "//s"), [4]npc_battle_data!$A:$A, 0)), ""))</f>
        <v>마력] 탱커(방어:대) - 마족투사     //     전기] 근딜(공:↓)- 소속대 소총병     //     전기] 원딜(공:↓) - 소속대 척탄병     //     요력] 원딜 - 꼭두각시 인형</v>
      </c>
    </row>
    <row r="140" spans="1:11" x14ac:dyDescent="0.3">
      <c r="A140" s="15">
        <v>1002216</v>
      </c>
      <c r="B140" s="4">
        <v>1002206</v>
      </c>
      <c r="C140" s="15">
        <v>1</v>
      </c>
      <c r="D140" s="15">
        <v>3</v>
      </c>
      <c r="E140" s="15" t="s">
        <v>101</v>
      </c>
      <c r="F140" s="15" t="s">
        <v>165</v>
      </c>
      <c r="G140" s="16" t="s">
        <v>165</v>
      </c>
      <c r="H140" s="16" t="s">
        <v>165</v>
      </c>
      <c r="I140" s="16" t="s">
        <v>88</v>
      </c>
      <c r="J140" s="15">
        <v>30</v>
      </c>
      <c r="K140" s="32" t="str" cm="1">
        <f t="array" ref="K140">_xlfn.TEXTJOIN("     //     ", TRUE, IFERROR(INDEX([4]npc_battle_data!$B:$B, MATCH(_xlfn.FILTERXML("&lt;t&gt;&lt;s&gt;"&amp;SUBSTITUTE(E140, ", ", "&lt;/s&gt;&lt;s&gt;")&amp;"&lt;/s&gt;&lt;/t&gt;", "//s"), [4]npc_battle_data!$A:$A, 0)), ""))</f>
        <v>베리] 탱커(HP:대) - 거대 안드로이드     //     전기] 원딜(공:↓) - 소속대 척탄병     //     전기] 원딜(공:↓) - 소속대 척탄병</v>
      </c>
    </row>
    <row r="141" spans="1:11" x14ac:dyDescent="0.3">
      <c r="A141" s="15">
        <v>1002217</v>
      </c>
      <c r="B141" s="4">
        <v>1002206</v>
      </c>
      <c r="C141" s="15">
        <v>2</v>
      </c>
      <c r="D141" s="15">
        <v>5</v>
      </c>
      <c r="E141" s="15" t="s">
        <v>99</v>
      </c>
      <c r="F141" s="15" t="s">
        <v>166</v>
      </c>
      <c r="G141" s="16" t="s">
        <v>166</v>
      </c>
      <c r="H141" s="16" t="s">
        <v>166</v>
      </c>
      <c r="I141" s="16" t="s">
        <v>144</v>
      </c>
      <c r="J141" s="15">
        <v>30</v>
      </c>
      <c r="K141" s="32" t="str" cm="1">
        <f t="array" ref="K141">_xlfn.TEXTJOIN("     //     ", TRUE, IFERROR(INDEX([4]npc_battle_data!$B:$B, MATCH(_xlfn.FILTERXML("&lt;t&gt;&lt;s&gt;"&amp;SUBSTITUTE(E141, ", ", "&lt;/s&gt;&lt;s&gt;")&amp;"&lt;/s&gt;&lt;/t&gt;", "//s"), [4]npc_battle_data!$A:$A, 0)), ""))</f>
        <v>전기] 탱커(HP:중, 방어:소,공:↓) - 거한     //     베리] 근딜 - 하급 안드로이드     //     베리] 원딜 - 고위 천사     //     베리] 원딜 - 고위 천사</v>
      </c>
    </row>
    <row r="142" spans="1:11" x14ac:dyDescent="0.3">
      <c r="A142" s="15">
        <v>1002218</v>
      </c>
      <c r="B142" s="4">
        <v>1002206</v>
      </c>
      <c r="C142" s="15">
        <v>3</v>
      </c>
      <c r="D142" s="15">
        <v>5</v>
      </c>
      <c r="E142" s="15" t="s">
        <v>105</v>
      </c>
      <c r="F142" s="15" t="s">
        <v>166</v>
      </c>
      <c r="G142" s="16" t="s">
        <v>166</v>
      </c>
      <c r="H142" s="16" t="s">
        <v>166</v>
      </c>
      <c r="I142" s="16" t="s">
        <v>144</v>
      </c>
      <c r="J142" s="15">
        <v>30</v>
      </c>
      <c r="K142" s="32" t="str" cm="1">
        <f t="array" ref="K142">_xlfn.TEXTJOIN("     //     ", TRUE, IFERROR(INDEX([4]npc_battle_data!$B:$B, MATCH(_xlfn.FILTERXML("&lt;t&gt;&lt;s&gt;"&amp;SUBSTITUTE(E142, ", ", "&lt;/s&gt;&lt;s&gt;")&amp;"&lt;/s&gt;&lt;/t&gt;", "//s"), [4]npc_battle_data!$A:$A, 0)), ""))</f>
        <v>마력] 탱커(방어:대) - 마족투사     //     전기] 근딜(공:↓)- 소속대 소총병     //     요력] 원딜 - 꼭두각시 인형     //     요력] 원딜 - 꼭두각시 인형</v>
      </c>
    </row>
    <row r="143" spans="1:11" x14ac:dyDescent="0.3">
      <c r="A143" s="24">
        <v>1002219</v>
      </c>
      <c r="B143" s="23">
        <v>1002207</v>
      </c>
      <c r="C143" s="24">
        <v>1</v>
      </c>
      <c r="D143" s="24">
        <v>3</v>
      </c>
      <c r="E143" s="24" t="s">
        <v>98</v>
      </c>
      <c r="F143" s="24" t="s">
        <v>165</v>
      </c>
      <c r="G143" s="25" t="s">
        <v>165</v>
      </c>
      <c r="H143" s="25" t="s">
        <v>165</v>
      </c>
      <c r="I143" s="25" t="s">
        <v>88</v>
      </c>
      <c r="J143" s="24">
        <v>30</v>
      </c>
      <c r="K143" s="31" t="str" cm="1">
        <f t="array" ref="K143">_xlfn.TEXTJOIN("     //     ", TRUE, IFERROR(INDEX([4]npc_battle_data!$B:$B, MATCH(_xlfn.FILTERXML("&lt;t&gt;&lt;s&gt;"&amp;SUBSTITUTE(E143, ", ", "&lt;/s&gt;&lt;s&gt;")&amp;"&lt;/s&gt;&lt;/t&gt;", "//s"), [4]npc_battle_data!$A:$A, 0)), ""))</f>
        <v>전기] 탱커(HP:중, 방어:소,공:↓) - 거한     //     전기] 원딜(공:↓) - 소속대 척탄병     //     요력] 원딜 - 꼭두각시 인형</v>
      </c>
    </row>
    <row r="144" spans="1:11" x14ac:dyDescent="0.3">
      <c r="A144" s="24">
        <v>1002220</v>
      </c>
      <c r="B144" s="23">
        <v>1002207</v>
      </c>
      <c r="C144" s="24">
        <v>2</v>
      </c>
      <c r="D144" s="24">
        <v>5</v>
      </c>
      <c r="E144" s="24" t="s">
        <v>99</v>
      </c>
      <c r="F144" s="24" t="s">
        <v>166</v>
      </c>
      <c r="G144" s="25" t="s">
        <v>166</v>
      </c>
      <c r="H144" s="25" t="s">
        <v>166</v>
      </c>
      <c r="I144" s="25" t="s">
        <v>144</v>
      </c>
      <c r="J144" s="24">
        <v>30</v>
      </c>
      <c r="K144" s="31" t="str" cm="1">
        <f t="array" ref="K144">_xlfn.TEXTJOIN("     //     ", TRUE, IFERROR(INDEX([4]npc_battle_data!$B:$B, MATCH(_xlfn.FILTERXML("&lt;t&gt;&lt;s&gt;"&amp;SUBSTITUTE(E144, ", ", "&lt;/s&gt;&lt;s&gt;")&amp;"&lt;/s&gt;&lt;/t&gt;", "//s"), [4]npc_battle_data!$A:$A, 0)), ""))</f>
        <v>전기] 탱커(HP:중, 방어:소,공:↓) - 거한     //     베리] 근딜 - 하급 안드로이드     //     베리] 원딜 - 고위 천사     //     베리] 원딜 - 고위 천사</v>
      </c>
    </row>
    <row r="145" spans="1:11" x14ac:dyDescent="0.3">
      <c r="A145" s="24">
        <v>1002221</v>
      </c>
      <c r="B145" s="23">
        <v>1002207</v>
      </c>
      <c r="C145" s="24">
        <v>3</v>
      </c>
      <c r="D145" s="24">
        <v>5</v>
      </c>
      <c r="E145" s="24" t="s">
        <v>108</v>
      </c>
      <c r="F145" s="24" t="s">
        <v>166</v>
      </c>
      <c r="G145" s="25" t="s">
        <v>166</v>
      </c>
      <c r="H145" s="25" t="s">
        <v>166</v>
      </c>
      <c r="I145" s="25" t="s">
        <v>146</v>
      </c>
      <c r="J145" s="24">
        <v>30</v>
      </c>
      <c r="K145" s="31" t="str" cm="1">
        <f t="array" ref="K145">_xlfn.TEXTJOIN("     //     ", TRUE, IFERROR(INDEX([4]npc_battle_data!$B:$B, MATCH(_xlfn.FILTERXML("&lt;t&gt;&lt;s&gt;"&amp;SUBSTITUTE(E145, ", ", "&lt;/s&gt;&lt;s&gt;")&amp;"&lt;/s&gt;&lt;/t&gt;", "//s"), [4]npc_battle_data!$A:$A, 0)), ""))</f>
        <v>마력] 탱커(방어:대) - 마족투사     //     베리] 근딜 - 하급 안드로이드     //     전기] 근딜(공:↓)- 소속대 소총병     //     전기] 원딜(공:↓) - 소속대 척탄병</v>
      </c>
    </row>
    <row r="146" spans="1:11" x14ac:dyDescent="0.3">
      <c r="A146" s="15">
        <v>1002222</v>
      </c>
      <c r="B146" s="4">
        <v>1002208</v>
      </c>
      <c r="C146" s="15">
        <v>1</v>
      </c>
      <c r="D146" s="15">
        <v>3</v>
      </c>
      <c r="E146" s="15" t="s">
        <v>114</v>
      </c>
      <c r="F146" s="15" t="s">
        <v>167</v>
      </c>
      <c r="G146" s="16" t="s">
        <v>167</v>
      </c>
      <c r="H146" s="16" t="s">
        <v>167</v>
      </c>
      <c r="I146" s="16" t="s">
        <v>88</v>
      </c>
      <c r="J146" s="15">
        <v>30</v>
      </c>
      <c r="K146" s="32" t="str" cm="1">
        <f t="array" ref="K146">_xlfn.TEXTJOIN("     //     ", TRUE, IFERROR(INDEX([4]npc_battle_data!$B:$B, MATCH(_xlfn.FILTERXML("&lt;t&gt;&lt;s&gt;"&amp;SUBSTITUTE(E146, ", ", "&lt;/s&gt;&lt;s&gt;")&amp;"&lt;/s&gt;&lt;/t&gt;", "//s"), [4]npc_battle_data!$A:$A, 0)), ""))</f>
        <v>마력] 탱커(방어:대) - 마족투사     //     베리] 원딜 - 고위 천사     //     전기] 원딜(공:↓) - 소속대 척탄병</v>
      </c>
    </row>
    <row r="147" spans="1:11" x14ac:dyDescent="0.3">
      <c r="A147" s="15">
        <v>1002223</v>
      </c>
      <c r="B147" s="4">
        <v>1002208</v>
      </c>
      <c r="C147" s="15">
        <v>2</v>
      </c>
      <c r="D147" s="15">
        <v>5</v>
      </c>
      <c r="E147" s="15" t="s">
        <v>110</v>
      </c>
      <c r="F147" s="15" t="s">
        <v>168</v>
      </c>
      <c r="G147" s="16" t="s">
        <v>168</v>
      </c>
      <c r="H147" s="16" t="s">
        <v>168</v>
      </c>
      <c r="I147" s="16" t="s">
        <v>144</v>
      </c>
      <c r="J147" s="15">
        <v>30</v>
      </c>
      <c r="K147" s="32" t="str" cm="1">
        <f t="array" ref="K147">_xlfn.TEXTJOIN("     //     ", TRUE, IFERROR(INDEX([4]npc_battle_data!$B:$B, MATCH(_xlfn.FILTERXML("&lt;t&gt;&lt;s&gt;"&amp;SUBSTITUTE(E147, ", ", "&lt;/s&gt;&lt;s&gt;")&amp;"&lt;/s&gt;&lt;/t&gt;", "//s"), [4]npc_battle_data!$A:$A, 0)), ""))</f>
        <v>전기] 탱커(HP:중, 방어:소,공:↓) - 거한     //     전기] 근딜(공:↓)- 소속대 소총병     //     전기] 원딜(공:↓) - 소속대 척탄병     //     요력] 원딜 - 꼭두각시 인형</v>
      </c>
    </row>
    <row r="148" spans="1:11" x14ac:dyDescent="0.3">
      <c r="A148" s="15">
        <v>1002224</v>
      </c>
      <c r="B148" s="4">
        <v>1002208</v>
      </c>
      <c r="C148" s="15">
        <v>3</v>
      </c>
      <c r="D148" s="15">
        <v>5</v>
      </c>
      <c r="E148" s="15" t="s">
        <v>112</v>
      </c>
      <c r="F148" s="15" t="s">
        <v>168</v>
      </c>
      <c r="G148" s="16" t="s">
        <v>168</v>
      </c>
      <c r="H148" s="16" t="s">
        <v>168</v>
      </c>
      <c r="I148" s="16" t="s">
        <v>144</v>
      </c>
      <c r="J148" s="15">
        <v>30</v>
      </c>
      <c r="K148" s="32" t="str" cm="1">
        <f t="array" ref="K148">_xlfn.TEXTJOIN("     //     ", TRUE, IFERROR(INDEX([4]npc_battle_data!$B:$B, MATCH(_xlfn.FILTERXML("&lt;t&gt;&lt;s&gt;"&amp;SUBSTITUTE(E148, ", ", "&lt;/s&gt;&lt;s&gt;")&amp;"&lt;/s&gt;&lt;/t&gt;", "//s"), [4]npc_battle_data!$A:$A, 0)), ""))</f>
        <v>베리] 탱커(HP:대) - 거대 안드로이드     //     베리] 근딜 - 하급 안드로이드     //     베리] 원딜 - 고위 천사     //     전기] 원딜(공:↓) - 소속대 척탄병</v>
      </c>
    </row>
    <row r="149" spans="1:11" x14ac:dyDescent="0.3">
      <c r="A149" s="24">
        <v>1002225</v>
      </c>
      <c r="B149" s="23">
        <v>1002209</v>
      </c>
      <c r="C149" s="24">
        <v>1</v>
      </c>
      <c r="D149" s="24">
        <v>3</v>
      </c>
      <c r="E149" s="24" t="s">
        <v>114</v>
      </c>
      <c r="F149" s="24" t="s">
        <v>167</v>
      </c>
      <c r="G149" s="25" t="s">
        <v>167</v>
      </c>
      <c r="H149" s="25" t="s">
        <v>167</v>
      </c>
      <c r="I149" s="25" t="s">
        <v>88</v>
      </c>
      <c r="J149" s="24">
        <v>30</v>
      </c>
      <c r="K149" s="31" t="str" cm="1">
        <f t="array" ref="K149">_xlfn.TEXTJOIN("     //     ", TRUE, IFERROR(INDEX([4]npc_battle_data!$B:$B, MATCH(_xlfn.FILTERXML("&lt;t&gt;&lt;s&gt;"&amp;SUBSTITUTE(E149, ", ", "&lt;/s&gt;&lt;s&gt;")&amp;"&lt;/s&gt;&lt;/t&gt;", "//s"), [4]npc_battle_data!$A:$A, 0)), ""))</f>
        <v>마력] 탱커(방어:대) - 마족투사     //     베리] 원딜 - 고위 천사     //     전기] 원딜(공:↓) - 소속대 척탄병</v>
      </c>
    </row>
    <row r="150" spans="1:11" x14ac:dyDescent="0.3">
      <c r="A150" s="24">
        <v>1002226</v>
      </c>
      <c r="B150" s="23">
        <v>1002209</v>
      </c>
      <c r="C150" s="24">
        <v>2</v>
      </c>
      <c r="D150" s="24">
        <v>5</v>
      </c>
      <c r="E150" s="24" t="s">
        <v>110</v>
      </c>
      <c r="F150" s="24" t="s">
        <v>168</v>
      </c>
      <c r="G150" s="25" t="s">
        <v>168</v>
      </c>
      <c r="H150" s="25" t="s">
        <v>168</v>
      </c>
      <c r="I150" s="25" t="s">
        <v>144</v>
      </c>
      <c r="J150" s="24">
        <v>30</v>
      </c>
      <c r="K150" s="31" t="str" cm="1">
        <f t="array" ref="K150">_xlfn.TEXTJOIN("     //     ", TRUE, IFERROR(INDEX([4]npc_battle_data!$B:$B, MATCH(_xlfn.FILTERXML("&lt;t&gt;&lt;s&gt;"&amp;SUBSTITUTE(E150, ", ", "&lt;/s&gt;&lt;s&gt;")&amp;"&lt;/s&gt;&lt;/t&gt;", "//s"), [4]npc_battle_data!$A:$A, 0)), ""))</f>
        <v>전기] 탱커(HP:중, 방어:소,공:↓) - 거한     //     전기] 근딜(공:↓)- 소속대 소총병     //     전기] 원딜(공:↓) - 소속대 척탄병     //     요력] 원딜 - 꼭두각시 인형</v>
      </c>
    </row>
    <row r="151" spans="1:11" x14ac:dyDescent="0.3">
      <c r="A151" s="24">
        <v>1002227</v>
      </c>
      <c r="B151" s="23">
        <v>1002209</v>
      </c>
      <c r="C151" s="24">
        <v>3</v>
      </c>
      <c r="D151" s="24">
        <v>5</v>
      </c>
      <c r="E151" s="24" t="s">
        <v>112</v>
      </c>
      <c r="F151" s="24" t="s">
        <v>168</v>
      </c>
      <c r="G151" s="25" t="s">
        <v>168</v>
      </c>
      <c r="H151" s="25" t="s">
        <v>168</v>
      </c>
      <c r="I151" s="25" t="s">
        <v>144</v>
      </c>
      <c r="J151" s="24">
        <v>30</v>
      </c>
      <c r="K151" s="31" t="str" cm="1">
        <f t="array" ref="K151">_xlfn.TEXTJOIN("     //     ", TRUE, IFERROR(INDEX([4]npc_battle_data!$B:$B, MATCH(_xlfn.FILTERXML("&lt;t&gt;&lt;s&gt;"&amp;SUBSTITUTE(E151, ", ", "&lt;/s&gt;&lt;s&gt;")&amp;"&lt;/s&gt;&lt;/t&gt;", "//s"), [4]npc_battle_data!$A:$A, 0)), ""))</f>
        <v>베리] 탱커(HP:대) - 거대 안드로이드     //     베리] 근딜 - 하급 안드로이드     //     베리] 원딜 - 고위 천사     //     전기] 원딜(공:↓) - 소속대 척탄병</v>
      </c>
    </row>
    <row r="152" spans="1:11" x14ac:dyDescent="0.3">
      <c r="A152" s="15">
        <v>1002228</v>
      </c>
      <c r="B152" s="4">
        <v>1002210</v>
      </c>
      <c r="C152" s="15">
        <v>1</v>
      </c>
      <c r="D152" s="15">
        <v>3</v>
      </c>
      <c r="E152" s="15" t="s">
        <v>118</v>
      </c>
      <c r="F152" s="15" t="s">
        <v>169</v>
      </c>
      <c r="G152" s="16" t="s">
        <v>169</v>
      </c>
      <c r="H152" s="16" t="s">
        <v>169</v>
      </c>
      <c r="I152" s="16" t="s">
        <v>88</v>
      </c>
      <c r="J152" s="15">
        <v>30</v>
      </c>
      <c r="K152" s="32" t="str" cm="1">
        <f t="array" ref="K152">_xlfn.TEXTJOIN("     //     ", TRUE, IFERROR(INDEX([4]npc_battle_data!$B:$B, MATCH(_xlfn.FILTERXML("&lt;t&gt;&lt;s&gt;"&amp;SUBSTITUTE(E152, ", ", "&lt;/s&gt;&lt;s&gt;")&amp;"&lt;/s&gt;&lt;/t&gt;", "//s"), [4]npc_battle_data!$A:$A, 0)), ""))</f>
        <v>베리] 탱커(HP:대) - 거대 안드로이드     //     베리] 근딜 - 하급 안드로이드     //     요력] 원딜 - 꼭두각시 인형</v>
      </c>
    </row>
    <row r="153" spans="1:11" x14ac:dyDescent="0.3">
      <c r="A153" s="15">
        <v>1002229</v>
      </c>
      <c r="B153" s="4">
        <v>1002210</v>
      </c>
      <c r="C153" s="15">
        <v>2</v>
      </c>
      <c r="D153" s="15">
        <v>5</v>
      </c>
      <c r="E153" s="15" t="s">
        <v>122</v>
      </c>
      <c r="F153" s="15" t="s">
        <v>170</v>
      </c>
      <c r="G153" s="16" t="s">
        <v>170</v>
      </c>
      <c r="H153" s="16" t="s">
        <v>170</v>
      </c>
      <c r="I153" s="16" t="s">
        <v>144</v>
      </c>
      <c r="J153" s="15">
        <v>30</v>
      </c>
      <c r="K153" s="32" t="str" cm="1">
        <f t="array" ref="K153">_xlfn.TEXTJOIN("     //     ", TRUE, IFERROR(INDEX([4]npc_battle_data!$B:$B, MATCH(_xlfn.FILTERXML("&lt;t&gt;&lt;s&gt;"&amp;SUBSTITUTE(E153, ", ", "&lt;/s&gt;&lt;s&gt;")&amp;"&lt;/s&gt;&lt;/t&gt;", "//s"), [4]npc_battle_data!$A:$A, 0)), ""))</f>
        <v>베리] 탱커(HP:대) - 거대 안드로이드     //     전기] 근딜(공:↓)- 소속대 소총병     //     베리] 원딜(정예) - 고위 천사     //     전기] 원딜(공:↓) - 소속대 척탄병</v>
      </c>
    </row>
    <row r="154" spans="1:11" x14ac:dyDescent="0.3">
      <c r="A154" s="15">
        <v>1002230</v>
      </c>
      <c r="B154" s="4">
        <v>1002210</v>
      </c>
      <c r="C154" s="15">
        <v>3</v>
      </c>
      <c r="D154" s="15">
        <v>5</v>
      </c>
      <c r="E154" s="15" t="s">
        <v>124</v>
      </c>
      <c r="F154" s="15" t="s">
        <v>171</v>
      </c>
      <c r="G154" s="16" t="s">
        <v>171</v>
      </c>
      <c r="H154" s="16" t="s">
        <v>171</v>
      </c>
      <c r="I154" s="16" t="s">
        <v>148</v>
      </c>
      <c r="J154" s="15">
        <v>30</v>
      </c>
      <c r="K154" s="32" t="str" cm="1">
        <f t="array" ref="K154">_xlfn.TEXTJOIN("     //     ", TRUE, IFERROR(INDEX([4]npc_battle_data!$B:$B, MATCH(_xlfn.FILTERXML("&lt;t&gt;&lt;s&gt;"&amp;SUBSTITUTE(E154, ", ", "&lt;/s&gt;&lt;s&gt;")&amp;"&lt;/s&gt;&lt;/t&gt;", "//s"), [4]npc_battle_data!$A:$A, 0)), ""))</f>
        <v>베리] 탱커(정예) - 거대 안드     //     베리] 근딜 - 하급 안드로이드     //     베리] 근딜 - 하급 안드로이드     //     베리] 원딜(정예) - 고위 천사     //     요력] 원딜 - 꼭두각시 인형</v>
      </c>
    </row>
    <row r="155" spans="1:11" x14ac:dyDescent="0.3">
      <c r="A155" s="17">
        <v>1003101</v>
      </c>
      <c r="B155" s="18">
        <v>1003101</v>
      </c>
      <c r="C155" s="17">
        <v>1</v>
      </c>
      <c r="D155" s="17">
        <v>4</v>
      </c>
      <c r="E155" s="17" t="s">
        <v>90</v>
      </c>
      <c r="F155" s="17" t="s">
        <v>160</v>
      </c>
      <c r="G155" s="22" t="s">
        <v>160</v>
      </c>
      <c r="H155" s="22" t="s">
        <v>160</v>
      </c>
      <c r="I155" s="22" t="s">
        <v>88</v>
      </c>
      <c r="J155" s="17">
        <v>30</v>
      </c>
      <c r="K155" s="32" t="str" cm="1">
        <f t="array" ref="K155">_xlfn.TEXTJOIN("     //     ", TRUE, IFERROR(INDEX([4]npc_battle_data!$B:$B, MATCH(_xlfn.FILTERXML("&lt;t&gt;&lt;s&gt;"&amp;SUBSTITUTE(E155, ", ", "&lt;/s&gt;&lt;s&gt;")&amp;"&lt;/s&gt;&lt;/t&gt;", "//s"), [4]npc_battle_data!$A:$A, 0)), ""))</f>
        <v>베리] 탱커(HP:대) - 거대 안드로이드     //     베리] 원딜 - 고위 천사     //     베리] 원딜 - 고위 천사</v>
      </c>
    </row>
    <row r="156" spans="1:11" x14ac:dyDescent="0.3">
      <c r="A156" s="17">
        <v>1003102</v>
      </c>
      <c r="B156" s="18">
        <v>1003101</v>
      </c>
      <c r="C156" s="17">
        <v>2</v>
      </c>
      <c r="D156" s="17">
        <v>5</v>
      </c>
      <c r="E156" s="17" t="s">
        <v>92</v>
      </c>
      <c r="F156" s="17" t="s">
        <v>160</v>
      </c>
      <c r="G156" s="22" t="s">
        <v>160</v>
      </c>
      <c r="H156" s="22" t="s">
        <v>160</v>
      </c>
      <c r="I156" s="22" t="s">
        <v>88</v>
      </c>
      <c r="J156" s="17">
        <v>30</v>
      </c>
      <c r="K156" s="32" t="str" cm="1">
        <f t="array" ref="K156">_xlfn.TEXTJOIN("     //     ", TRUE, IFERROR(INDEX([4]npc_battle_data!$B:$B, MATCH(_xlfn.FILTERXML("&lt;t&gt;&lt;s&gt;"&amp;SUBSTITUTE(E156, ", ", "&lt;/s&gt;&lt;s&gt;")&amp;"&lt;/s&gt;&lt;/t&gt;", "//s"), [4]npc_battle_data!$A:$A, 0)), ""))</f>
        <v>베리] 탱커(HP:대) - 거대 안드로이드     //     베리] 원딜 - 고위 천사     //     전기] 원딜(공:↓) - 소속대 척탄병</v>
      </c>
    </row>
    <row r="157" spans="1:11" x14ac:dyDescent="0.3">
      <c r="A157" s="17">
        <v>1003103</v>
      </c>
      <c r="B157" s="18">
        <v>1003101</v>
      </c>
      <c r="C157" s="17">
        <v>3</v>
      </c>
      <c r="D157" s="17">
        <v>5</v>
      </c>
      <c r="E157" s="17" t="s">
        <v>93</v>
      </c>
      <c r="F157" s="17" t="s">
        <v>160</v>
      </c>
      <c r="G157" s="22" t="s">
        <v>160</v>
      </c>
      <c r="H157" s="22" t="s">
        <v>160</v>
      </c>
      <c r="I157" s="22" t="s">
        <v>88</v>
      </c>
      <c r="J157" s="17">
        <v>30</v>
      </c>
      <c r="K157" s="32" t="str" cm="1">
        <f t="array" ref="K157">_xlfn.TEXTJOIN("     //     ", TRUE, IFERROR(INDEX([4]npc_battle_data!$B:$B, MATCH(_xlfn.FILTERXML("&lt;t&gt;&lt;s&gt;"&amp;SUBSTITUTE(E157, ", ", "&lt;/s&gt;&lt;s&gt;")&amp;"&lt;/s&gt;&lt;/t&gt;", "//s"), [4]npc_battle_data!$A:$A, 0)), ""))</f>
        <v>전기] 탱커(HP:중, 방어:소,공:↓) - 거한     //     베리] 원딜 - 고위 천사     //     전기] 원딜(공:↓) - 소속대 척탄병</v>
      </c>
    </row>
    <row r="158" spans="1:11" x14ac:dyDescent="0.3">
      <c r="A158" s="15">
        <v>1003104</v>
      </c>
      <c r="B158" s="4">
        <v>1003102</v>
      </c>
      <c r="C158" s="15">
        <v>1</v>
      </c>
      <c r="D158" s="15">
        <v>3</v>
      </c>
      <c r="E158" s="15" t="s">
        <v>92</v>
      </c>
      <c r="F158" s="15" t="s">
        <v>160</v>
      </c>
      <c r="G158" s="16" t="s">
        <v>160</v>
      </c>
      <c r="H158" s="16" t="s">
        <v>160</v>
      </c>
      <c r="I158" s="16" t="s">
        <v>88</v>
      </c>
      <c r="J158" s="15">
        <v>30</v>
      </c>
      <c r="K158" s="31" t="str" cm="1">
        <f t="array" ref="K158">_xlfn.TEXTJOIN("     //     ", TRUE, IFERROR(INDEX([4]npc_battle_data!$B:$B, MATCH(_xlfn.FILTERXML("&lt;t&gt;&lt;s&gt;"&amp;SUBSTITUTE(E158, ", ", "&lt;/s&gt;&lt;s&gt;")&amp;"&lt;/s&gt;&lt;/t&gt;", "//s"), [4]npc_battle_data!$A:$A, 0)), ""))</f>
        <v>베리] 탱커(HP:대) - 거대 안드로이드     //     베리] 원딜 - 고위 천사     //     전기] 원딜(공:↓) - 소속대 척탄병</v>
      </c>
    </row>
    <row r="159" spans="1:11" x14ac:dyDescent="0.3">
      <c r="A159" s="15">
        <v>1003105</v>
      </c>
      <c r="B159" s="4">
        <v>1003102</v>
      </c>
      <c r="C159" s="15">
        <v>2</v>
      </c>
      <c r="D159" s="15">
        <v>5</v>
      </c>
      <c r="E159" s="15" t="s">
        <v>91</v>
      </c>
      <c r="F159" s="15" t="s">
        <v>160</v>
      </c>
      <c r="G159" s="16" t="s">
        <v>160</v>
      </c>
      <c r="H159" s="16" t="s">
        <v>160</v>
      </c>
      <c r="I159" s="16" t="s">
        <v>88</v>
      </c>
      <c r="J159" s="15">
        <v>30</v>
      </c>
      <c r="K159" s="31" t="str" cm="1">
        <f t="array" ref="K159">_xlfn.TEXTJOIN("     //     ", TRUE, IFERROR(INDEX([4]npc_battle_data!$B:$B, MATCH(_xlfn.FILTERXML("&lt;t&gt;&lt;s&gt;"&amp;SUBSTITUTE(E159, ", ", "&lt;/s&gt;&lt;s&gt;")&amp;"&lt;/s&gt;&lt;/t&gt;", "//s"), [4]npc_battle_data!$A:$A, 0)), ""))</f>
        <v>전기] 탱커(HP:중, 방어:소,공:↓) - 거한     //     베리] 원딜 - 고위 천사     //     베리] 원딜 - 고위 천사</v>
      </c>
    </row>
    <row r="160" spans="1:11" x14ac:dyDescent="0.3">
      <c r="A160" s="15">
        <v>1003106</v>
      </c>
      <c r="B160" s="4">
        <v>1003102</v>
      </c>
      <c r="C160" s="15">
        <v>3</v>
      </c>
      <c r="D160" s="15">
        <v>5</v>
      </c>
      <c r="E160" s="15" t="s">
        <v>95</v>
      </c>
      <c r="F160" s="15" t="s">
        <v>160</v>
      </c>
      <c r="G160" s="16" t="s">
        <v>160</v>
      </c>
      <c r="H160" s="16" t="s">
        <v>160</v>
      </c>
      <c r="I160" s="16" t="s">
        <v>88</v>
      </c>
      <c r="J160" s="15">
        <v>30</v>
      </c>
      <c r="K160" s="31" t="str" cm="1">
        <f t="array" ref="K160">_xlfn.TEXTJOIN("     //     ", TRUE, IFERROR(INDEX([4]npc_battle_data!$B:$B, MATCH(_xlfn.FILTERXML("&lt;t&gt;&lt;s&gt;"&amp;SUBSTITUTE(E160, ", ", "&lt;/s&gt;&lt;s&gt;")&amp;"&lt;/s&gt;&lt;/t&gt;", "//s"), [4]npc_battle_data!$A:$A, 0)), ""))</f>
        <v>마력] 탱커(방어:대) - 마족투사     //     전기] 원딜(공:↓) - 소속대 척탄병     //     요력] 원딜 - 꼭두각시 인형</v>
      </c>
    </row>
    <row r="161" spans="1:11" x14ac:dyDescent="0.3">
      <c r="A161" s="17">
        <v>1003107</v>
      </c>
      <c r="B161" s="18">
        <v>1003103</v>
      </c>
      <c r="C161" s="17">
        <v>1</v>
      </c>
      <c r="D161" s="17">
        <v>3</v>
      </c>
      <c r="E161" s="17" t="s">
        <v>93</v>
      </c>
      <c r="F161" s="17" t="s">
        <v>160</v>
      </c>
      <c r="G161" s="22" t="s">
        <v>160</v>
      </c>
      <c r="H161" s="22" t="s">
        <v>160</v>
      </c>
      <c r="I161" s="22" t="s">
        <v>88</v>
      </c>
      <c r="J161" s="17">
        <v>30</v>
      </c>
      <c r="K161" s="32" t="str" cm="1">
        <f t="array" ref="K161">_xlfn.TEXTJOIN("     //     ", TRUE, IFERROR(INDEX([4]npc_battle_data!$B:$B, MATCH(_xlfn.FILTERXML("&lt;t&gt;&lt;s&gt;"&amp;SUBSTITUTE(E161, ", ", "&lt;/s&gt;&lt;s&gt;")&amp;"&lt;/s&gt;&lt;/t&gt;", "//s"), [4]npc_battle_data!$A:$A, 0)), ""))</f>
        <v>전기] 탱커(HP:중, 방어:소,공:↓) - 거한     //     베리] 원딜 - 고위 천사     //     전기] 원딜(공:↓) - 소속대 척탄병</v>
      </c>
    </row>
    <row r="162" spans="1:11" x14ac:dyDescent="0.3">
      <c r="A162" s="17">
        <v>1003108</v>
      </c>
      <c r="B162" s="18">
        <v>1003103</v>
      </c>
      <c r="C162" s="17">
        <v>2</v>
      </c>
      <c r="D162" s="17">
        <v>5</v>
      </c>
      <c r="E162" s="17" t="s">
        <v>95</v>
      </c>
      <c r="F162" s="17" t="s">
        <v>160</v>
      </c>
      <c r="G162" s="22" t="s">
        <v>160</v>
      </c>
      <c r="H162" s="22" t="s">
        <v>160</v>
      </c>
      <c r="I162" s="22" t="s">
        <v>88</v>
      </c>
      <c r="J162" s="17">
        <v>30</v>
      </c>
      <c r="K162" s="32" t="str" cm="1">
        <f t="array" ref="K162">_xlfn.TEXTJOIN("     //     ", TRUE, IFERROR(INDEX([4]npc_battle_data!$B:$B, MATCH(_xlfn.FILTERXML("&lt;t&gt;&lt;s&gt;"&amp;SUBSTITUTE(E162, ", ", "&lt;/s&gt;&lt;s&gt;")&amp;"&lt;/s&gt;&lt;/t&gt;", "//s"), [4]npc_battle_data!$A:$A, 0)), ""))</f>
        <v>마력] 탱커(방어:대) - 마족투사     //     전기] 원딜(공:↓) - 소속대 척탄병     //     요력] 원딜 - 꼭두각시 인형</v>
      </c>
    </row>
    <row r="163" spans="1:11" x14ac:dyDescent="0.3">
      <c r="A163" s="17">
        <v>1003109</v>
      </c>
      <c r="B163" s="18">
        <v>1003103</v>
      </c>
      <c r="C163" s="17">
        <v>3</v>
      </c>
      <c r="D163" s="17">
        <v>5</v>
      </c>
      <c r="E163" s="17" t="s">
        <v>96</v>
      </c>
      <c r="F163" s="17" t="s">
        <v>160</v>
      </c>
      <c r="G163" s="22" t="s">
        <v>160</v>
      </c>
      <c r="H163" s="22" t="s">
        <v>160</v>
      </c>
      <c r="I163" s="22" t="s">
        <v>88</v>
      </c>
      <c r="J163" s="17">
        <v>30</v>
      </c>
      <c r="K163" s="32" t="str" cm="1">
        <f t="array" ref="K163">_xlfn.TEXTJOIN("     //     ", TRUE, IFERROR(INDEX([4]npc_battle_data!$B:$B, MATCH(_xlfn.FILTERXML("&lt;t&gt;&lt;s&gt;"&amp;SUBSTITUTE(E163, ", ", "&lt;/s&gt;&lt;s&gt;")&amp;"&lt;/s&gt;&lt;/t&gt;", "//s"), [4]npc_battle_data!$A:$A, 0)), ""))</f>
        <v>베리] 탱커(HP:대) - 거대 안드로이드     //     요력] 원딜 - 꼭두각시 인형     //     요력] 원딜 - 꼭두각시 인형</v>
      </c>
    </row>
    <row r="164" spans="1:11" x14ac:dyDescent="0.3">
      <c r="A164" s="15">
        <v>1003110</v>
      </c>
      <c r="B164" s="4">
        <v>1003104</v>
      </c>
      <c r="C164" s="15">
        <v>1</v>
      </c>
      <c r="D164" s="15">
        <v>3</v>
      </c>
      <c r="E164" s="15" t="s">
        <v>93</v>
      </c>
      <c r="F164" s="15" t="s">
        <v>160</v>
      </c>
      <c r="G164" s="16" t="s">
        <v>160</v>
      </c>
      <c r="H164" s="16" t="s">
        <v>160</v>
      </c>
      <c r="I164" s="16" t="s">
        <v>88</v>
      </c>
      <c r="J164" s="15">
        <v>30</v>
      </c>
      <c r="K164" s="31" t="str" cm="1">
        <f t="array" ref="K164">_xlfn.TEXTJOIN("     //     ", TRUE, IFERROR(INDEX([4]npc_battle_data!$B:$B, MATCH(_xlfn.FILTERXML("&lt;t&gt;&lt;s&gt;"&amp;SUBSTITUTE(E164, ", ", "&lt;/s&gt;&lt;s&gt;")&amp;"&lt;/s&gt;&lt;/t&gt;", "//s"), [4]npc_battle_data!$A:$A, 0)), ""))</f>
        <v>전기] 탱커(HP:중, 방어:소,공:↓) - 거한     //     베리] 원딜 - 고위 천사     //     전기] 원딜(공:↓) - 소속대 척탄병</v>
      </c>
    </row>
    <row r="165" spans="1:11" x14ac:dyDescent="0.3">
      <c r="A165" s="15">
        <v>1003111</v>
      </c>
      <c r="B165" s="4">
        <v>1003104</v>
      </c>
      <c r="C165" s="15">
        <v>2</v>
      </c>
      <c r="D165" s="15">
        <v>5</v>
      </c>
      <c r="E165" s="15" t="s">
        <v>94</v>
      </c>
      <c r="F165" s="15" t="s">
        <v>160</v>
      </c>
      <c r="G165" s="16" t="s">
        <v>160</v>
      </c>
      <c r="H165" s="16" t="s">
        <v>160</v>
      </c>
      <c r="I165" s="16" t="s">
        <v>88</v>
      </c>
      <c r="J165" s="15">
        <v>30</v>
      </c>
      <c r="K165" s="31" t="str" cm="1">
        <f t="array" ref="K165">_xlfn.TEXTJOIN("     //     ", TRUE, IFERROR(INDEX([4]npc_battle_data!$B:$B, MATCH(_xlfn.FILTERXML("&lt;t&gt;&lt;s&gt;"&amp;SUBSTITUTE(E165, ", ", "&lt;/s&gt;&lt;s&gt;")&amp;"&lt;/s&gt;&lt;/t&gt;", "//s"), [4]npc_battle_data!$A:$A, 0)), ""))</f>
        <v>전기] 탱커(HP:중, 방어:소,공:↓) - 거한     //     전기] 원딜(공:↓) - 소속대 척탄병     //     전기] 원딜(공:↓) - 소속대 척탄병</v>
      </c>
    </row>
    <row r="166" spans="1:11" x14ac:dyDescent="0.3">
      <c r="A166" s="15">
        <v>1003112</v>
      </c>
      <c r="B166" s="4">
        <v>1003104</v>
      </c>
      <c r="C166" s="15">
        <v>3</v>
      </c>
      <c r="D166" s="15">
        <v>5</v>
      </c>
      <c r="E166" s="15" t="s">
        <v>92</v>
      </c>
      <c r="F166" s="15" t="s">
        <v>160</v>
      </c>
      <c r="G166" s="16" t="s">
        <v>160</v>
      </c>
      <c r="H166" s="16" t="s">
        <v>160</v>
      </c>
      <c r="I166" s="16" t="s">
        <v>88</v>
      </c>
      <c r="J166" s="15">
        <v>30</v>
      </c>
      <c r="K166" s="31" t="str" cm="1">
        <f t="array" ref="K166">_xlfn.TEXTJOIN("     //     ", TRUE, IFERROR(INDEX([4]npc_battle_data!$B:$B, MATCH(_xlfn.FILTERXML("&lt;t&gt;&lt;s&gt;"&amp;SUBSTITUTE(E166, ", ", "&lt;/s&gt;&lt;s&gt;")&amp;"&lt;/s&gt;&lt;/t&gt;", "//s"), [4]npc_battle_data!$A:$A, 0)), ""))</f>
        <v>베리] 탱커(HP:대) - 거대 안드로이드     //     베리] 원딜 - 고위 천사     //     전기] 원딜(공:↓) - 소속대 척탄병</v>
      </c>
    </row>
    <row r="167" spans="1:11" x14ac:dyDescent="0.3">
      <c r="A167" s="17">
        <v>1003113</v>
      </c>
      <c r="B167" s="18">
        <v>1003105</v>
      </c>
      <c r="C167" s="17">
        <v>1</v>
      </c>
      <c r="D167" s="17">
        <v>3</v>
      </c>
      <c r="E167" s="17" t="s">
        <v>97</v>
      </c>
      <c r="F167" s="17" t="s">
        <v>161</v>
      </c>
      <c r="G167" s="22" t="s">
        <v>161</v>
      </c>
      <c r="H167" s="22" t="s">
        <v>161</v>
      </c>
      <c r="I167" s="22" t="s">
        <v>88</v>
      </c>
      <c r="J167" s="17">
        <v>30</v>
      </c>
      <c r="K167" s="32" t="str" cm="1">
        <f t="array" ref="K167">_xlfn.TEXTJOIN("     //     ", TRUE, IFERROR(INDEX([4]npc_battle_data!$B:$B, MATCH(_xlfn.FILTERXML("&lt;t&gt;&lt;s&gt;"&amp;SUBSTITUTE(E167, ", ", "&lt;/s&gt;&lt;s&gt;")&amp;"&lt;/s&gt;&lt;/t&gt;", "//s"), [4]npc_battle_data!$A:$A, 0)), ""))</f>
        <v>베리] 탱커(HP:대) - 거대 안드로이드     //     전기] 원딜(공:↓) - 소속대 척탄병     //     요력] 원딜 - 꼭두각시 인형</v>
      </c>
    </row>
    <row r="168" spans="1:11" x14ac:dyDescent="0.3">
      <c r="A168" s="17">
        <v>1003114</v>
      </c>
      <c r="B168" s="18">
        <v>1003105</v>
      </c>
      <c r="C168" s="17">
        <v>2</v>
      </c>
      <c r="D168" s="17">
        <v>5</v>
      </c>
      <c r="E168" s="17" t="s">
        <v>99</v>
      </c>
      <c r="F168" s="17" t="s">
        <v>300</v>
      </c>
      <c r="G168" s="17" t="s">
        <v>300</v>
      </c>
      <c r="H168" s="17" t="s">
        <v>300</v>
      </c>
      <c r="I168" s="22" t="s">
        <v>144</v>
      </c>
      <c r="J168" s="17">
        <v>30</v>
      </c>
      <c r="K168" s="32" t="str" cm="1">
        <f t="array" ref="K168">_xlfn.TEXTJOIN("     //     ", TRUE, IFERROR(INDEX([4]npc_battle_data!$B:$B, MATCH(_xlfn.FILTERXML("&lt;t&gt;&lt;s&gt;"&amp;SUBSTITUTE(E168, ", ", "&lt;/s&gt;&lt;s&gt;")&amp;"&lt;/s&gt;&lt;/t&gt;", "//s"), [4]npc_battle_data!$A:$A, 0)), ""))</f>
        <v>전기] 탱커(HP:중, 방어:소,공:↓) - 거한     //     베리] 근딜 - 하급 안드로이드     //     베리] 원딜 - 고위 천사     //     베리] 원딜 - 고위 천사</v>
      </c>
    </row>
    <row r="169" spans="1:11" x14ac:dyDescent="0.3">
      <c r="A169" s="17">
        <v>1003115</v>
      </c>
      <c r="B169" s="18">
        <v>1003105</v>
      </c>
      <c r="C169" s="17">
        <v>3</v>
      </c>
      <c r="D169" s="17">
        <v>5</v>
      </c>
      <c r="E169" s="17" t="s">
        <v>103</v>
      </c>
      <c r="F169" s="17" t="s">
        <v>300</v>
      </c>
      <c r="G169" s="17" t="s">
        <v>300</v>
      </c>
      <c r="H169" s="17" t="s">
        <v>300</v>
      </c>
      <c r="I169" s="22" t="s">
        <v>144</v>
      </c>
      <c r="J169" s="17">
        <v>30</v>
      </c>
      <c r="K169" s="32" t="str" cm="1">
        <f t="array" ref="K169">_xlfn.TEXTJOIN("     //     ", TRUE, IFERROR(INDEX([4]npc_battle_data!$B:$B, MATCH(_xlfn.FILTERXML("&lt;t&gt;&lt;s&gt;"&amp;SUBSTITUTE(E169, ", ", "&lt;/s&gt;&lt;s&gt;")&amp;"&lt;/s&gt;&lt;/t&gt;", "//s"), [4]npc_battle_data!$A:$A, 0)), ""))</f>
        <v>마력] 탱커(방어:대) - 마족투사     //     전기] 근딜(공:↓)- 소속대 소총병     //     전기] 원딜(공:↓) - 소속대 척탄병     //     요력] 원딜 - 꼭두각시 인형</v>
      </c>
    </row>
    <row r="170" spans="1:11" x14ac:dyDescent="0.3">
      <c r="A170" s="15">
        <v>1003116</v>
      </c>
      <c r="B170" s="4">
        <v>1003106</v>
      </c>
      <c r="C170" s="15">
        <v>1</v>
      </c>
      <c r="D170" s="15">
        <v>3</v>
      </c>
      <c r="E170" s="15" t="s">
        <v>101</v>
      </c>
      <c r="F170" s="15" t="s">
        <v>161</v>
      </c>
      <c r="G170" s="16" t="s">
        <v>161</v>
      </c>
      <c r="H170" s="16" t="s">
        <v>161</v>
      </c>
      <c r="I170" s="16" t="s">
        <v>88</v>
      </c>
      <c r="J170" s="15">
        <v>30</v>
      </c>
      <c r="K170" s="31" t="str" cm="1">
        <f t="array" ref="K170">_xlfn.TEXTJOIN("     //     ", TRUE, IFERROR(INDEX([4]npc_battle_data!$B:$B, MATCH(_xlfn.FILTERXML("&lt;t&gt;&lt;s&gt;"&amp;SUBSTITUTE(E170, ", ", "&lt;/s&gt;&lt;s&gt;")&amp;"&lt;/s&gt;&lt;/t&gt;", "//s"), [4]npc_battle_data!$A:$A, 0)), ""))</f>
        <v>베리] 탱커(HP:대) - 거대 안드로이드     //     전기] 원딜(공:↓) - 소속대 척탄병     //     전기] 원딜(공:↓) - 소속대 척탄병</v>
      </c>
    </row>
    <row r="171" spans="1:11" x14ac:dyDescent="0.3">
      <c r="A171" s="15">
        <v>1003117</v>
      </c>
      <c r="B171" s="4">
        <v>1003106</v>
      </c>
      <c r="C171" s="15">
        <v>2</v>
      </c>
      <c r="D171" s="15">
        <v>5</v>
      </c>
      <c r="E171" s="15" t="s">
        <v>99</v>
      </c>
      <c r="F171" s="15" t="s">
        <v>299</v>
      </c>
      <c r="G171" s="15" t="s">
        <v>299</v>
      </c>
      <c r="H171" s="15" t="s">
        <v>299</v>
      </c>
      <c r="I171" s="16" t="s">
        <v>144</v>
      </c>
      <c r="J171" s="15">
        <v>30</v>
      </c>
      <c r="K171" s="31" t="str" cm="1">
        <f t="array" ref="K171">_xlfn.TEXTJOIN("     //     ", TRUE, IFERROR(INDEX([4]npc_battle_data!$B:$B, MATCH(_xlfn.FILTERXML("&lt;t&gt;&lt;s&gt;"&amp;SUBSTITUTE(E171, ", ", "&lt;/s&gt;&lt;s&gt;")&amp;"&lt;/s&gt;&lt;/t&gt;", "//s"), [4]npc_battle_data!$A:$A, 0)), ""))</f>
        <v>전기] 탱커(HP:중, 방어:소,공:↓) - 거한     //     베리] 근딜 - 하급 안드로이드     //     베리] 원딜 - 고위 천사     //     베리] 원딜 - 고위 천사</v>
      </c>
    </row>
    <row r="172" spans="1:11" x14ac:dyDescent="0.3">
      <c r="A172" s="15">
        <v>1003118</v>
      </c>
      <c r="B172" s="4">
        <v>1003106</v>
      </c>
      <c r="C172" s="15">
        <v>3</v>
      </c>
      <c r="D172" s="15">
        <v>5</v>
      </c>
      <c r="E172" s="15" t="s">
        <v>105</v>
      </c>
      <c r="F172" s="15" t="s">
        <v>299</v>
      </c>
      <c r="G172" s="15" t="s">
        <v>299</v>
      </c>
      <c r="H172" s="15" t="s">
        <v>299</v>
      </c>
      <c r="I172" s="16" t="s">
        <v>144</v>
      </c>
      <c r="J172" s="15">
        <v>30</v>
      </c>
      <c r="K172" s="31" t="str" cm="1">
        <f t="array" ref="K172">_xlfn.TEXTJOIN("     //     ", TRUE, IFERROR(INDEX([4]npc_battle_data!$B:$B, MATCH(_xlfn.FILTERXML("&lt;t&gt;&lt;s&gt;"&amp;SUBSTITUTE(E172, ", ", "&lt;/s&gt;&lt;s&gt;")&amp;"&lt;/s&gt;&lt;/t&gt;", "//s"), [4]npc_battle_data!$A:$A, 0)), ""))</f>
        <v>마력] 탱커(방어:대) - 마족투사     //     전기] 근딜(공:↓)- 소속대 소총병     //     요력] 원딜 - 꼭두각시 인형     //     요력] 원딜 - 꼭두각시 인형</v>
      </c>
    </row>
    <row r="173" spans="1:11" x14ac:dyDescent="0.3">
      <c r="A173" s="17">
        <v>1003119</v>
      </c>
      <c r="B173" s="18">
        <v>1003107</v>
      </c>
      <c r="C173" s="17">
        <v>1</v>
      </c>
      <c r="D173" s="17">
        <v>3</v>
      </c>
      <c r="E173" s="17" t="s">
        <v>98</v>
      </c>
      <c r="F173" s="17" t="s">
        <v>161</v>
      </c>
      <c r="G173" s="22" t="s">
        <v>161</v>
      </c>
      <c r="H173" s="22" t="s">
        <v>161</v>
      </c>
      <c r="I173" s="22" t="s">
        <v>88</v>
      </c>
      <c r="J173" s="17">
        <v>30</v>
      </c>
      <c r="K173" s="32" t="str" cm="1">
        <f t="array" ref="K173">_xlfn.TEXTJOIN("     //     ", TRUE, IFERROR(INDEX([4]npc_battle_data!$B:$B, MATCH(_xlfn.FILTERXML("&lt;t&gt;&lt;s&gt;"&amp;SUBSTITUTE(E173, ", ", "&lt;/s&gt;&lt;s&gt;")&amp;"&lt;/s&gt;&lt;/t&gt;", "//s"), [4]npc_battle_data!$A:$A, 0)), ""))</f>
        <v>전기] 탱커(HP:중, 방어:소,공:↓) - 거한     //     전기] 원딜(공:↓) - 소속대 척탄병     //     요력] 원딜 - 꼭두각시 인형</v>
      </c>
    </row>
    <row r="174" spans="1:11" x14ac:dyDescent="0.3">
      <c r="A174" s="17">
        <v>1003120</v>
      </c>
      <c r="B174" s="18">
        <v>1003107</v>
      </c>
      <c r="C174" s="17">
        <v>2</v>
      </c>
      <c r="D174" s="17">
        <v>5</v>
      </c>
      <c r="E174" s="17" t="s">
        <v>99</v>
      </c>
      <c r="F174" s="17" t="s">
        <v>300</v>
      </c>
      <c r="G174" s="17" t="s">
        <v>300</v>
      </c>
      <c r="H174" s="17" t="s">
        <v>300</v>
      </c>
      <c r="I174" s="22" t="s">
        <v>144</v>
      </c>
      <c r="J174" s="17">
        <v>30</v>
      </c>
      <c r="K174" s="32" t="str" cm="1">
        <f t="array" ref="K174">_xlfn.TEXTJOIN("     //     ", TRUE, IFERROR(INDEX([4]npc_battle_data!$B:$B, MATCH(_xlfn.FILTERXML("&lt;t&gt;&lt;s&gt;"&amp;SUBSTITUTE(E174, ", ", "&lt;/s&gt;&lt;s&gt;")&amp;"&lt;/s&gt;&lt;/t&gt;", "//s"), [4]npc_battle_data!$A:$A, 0)), ""))</f>
        <v>전기] 탱커(HP:중, 방어:소,공:↓) - 거한     //     베리] 근딜 - 하급 안드로이드     //     베리] 원딜 - 고위 천사     //     베리] 원딜 - 고위 천사</v>
      </c>
    </row>
    <row r="175" spans="1:11" x14ac:dyDescent="0.3">
      <c r="A175" s="17">
        <v>1003121</v>
      </c>
      <c r="B175" s="18">
        <v>1003107</v>
      </c>
      <c r="C175" s="17">
        <v>3</v>
      </c>
      <c r="D175" s="17">
        <v>5</v>
      </c>
      <c r="E175" s="17" t="s">
        <v>108</v>
      </c>
      <c r="F175" s="17" t="s">
        <v>300</v>
      </c>
      <c r="G175" s="17" t="s">
        <v>300</v>
      </c>
      <c r="H175" s="17" t="s">
        <v>300</v>
      </c>
      <c r="I175" s="22" t="s">
        <v>146</v>
      </c>
      <c r="J175" s="17">
        <v>30</v>
      </c>
      <c r="K175" s="32" t="str" cm="1">
        <f t="array" ref="K175">_xlfn.TEXTJOIN("     //     ", TRUE, IFERROR(INDEX([4]npc_battle_data!$B:$B, MATCH(_xlfn.FILTERXML("&lt;t&gt;&lt;s&gt;"&amp;SUBSTITUTE(E175, ", ", "&lt;/s&gt;&lt;s&gt;")&amp;"&lt;/s&gt;&lt;/t&gt;", "//s"), [4]npc_battle_data!$A:$A, 0)), ""))</f>
        <v>마력] 탱커(방어:대) - 마족투사     //     베리] 근딜 - 하급 안드로이드     //     전기] 근딜(공:↓)- 소속대 소총병     //     전기] 원딜(공:↓) - 소속대 척탄병</v>
      </c>
    </row>
    <row r="176" spans="1:11" x14ac:dyDescent="0.3">
      <c r="A176" s="15">
        <v>1003122</v>
      </c>
      <c r="B176" s="4">
        <v>1003108</v>
      </c>
      <c r="C176" s="15">
        <v>1</v>
      </c>
      <c r="D176" s="15">
        <v>3</v>
      </c>
      <c r="E176" s="15" t="s">
        <v>114</v>
      </c>
      <c r="F176" s="15" t="s">
        <v>161</v>
      </c>
      <c r="G176" s="16" t="s">
        <v>161</v>
      </c>
      <c r="H176" s="16" t="s">
        <v>161</v>
      </c>
      <c r="I176" s="16" t="s">
        <v>88</v>
      </c>
      <c r="J176" s="15">
        <v>30</v>
      </c>
      <c r="K176" s="31" t="str" cm="1">
        <f t="array" ref="K176">_xlfn.TEXTJOIN("     //     ", TRUE, IFERROR(INDEX([4]npc_battle_data!$B:$B, MATCH(_xlfn.FILTERXML("&lt;t&gt;&lt;s&gt;"&amp;SUBSTITUTE(E176, ", ", "&lt;/s&gt;&lt;s&gt;")&amp;"&lt;/s&gt;&lt;/t&gt;", "//s"), [4]npc_battle_data!$A:$A, 0)), ""))</f>
        <v>마력] 탱커(방어:대) - 마족투사     //     베리] 원딜 - 고위 천사     //     전기] 원딜(공:↓) - 소속대 척탄병</v>
      </c>
    </row>
    <row r="177" spans="1:11" x14ac:dyDescent="0.3">
      <c r="A177" s="15">
        <v>1003123</v>
      </c>
      <c r="B177" s="4">
        <v>1003108</v>
      </c>
      <c r="C177" s="15">
        <v>2</v>
      </c>
      <c r="D177" s="15">
        <v>5</v>
      </c>
      <c r="E177" s="15" t="s">
        <v>110</v>
      </c>
      <c r="F177" s="15" t="s">
        <v>299</v>
      </c>
      <c r="G177" s="15" t="s">
        <v>299</v>
      </c>
      <c r="H177" s="15" t="s">
        <v>299</v>
      </c>
      <c r="I177" s="16" t="s">
        <v>144</v>
      </c>
      <c r="J177" s="15">
        <v>30</v>
      </c>
      <c r="K177" s="31" t="str" cm="1">
        <f t="array" ref="K177">_xlfn.TEXTJOIN("     //     ", TRUE, IFERROR(INDEX([4]npc_battle_data!$B:$B, MATCH(_xlfn.FILTERXML("&lt;t&gt;&lt;s&gt;"&amp;SUBSTITUTE(E177, ", ", "&lt;/s&gt;&lt;s&gt;")&amp;"&lt;/s&gt;&lt;/t&gt;", "//s"), [4]npc_battle_data!$A:$A, 0)), ""))</f>
        <v>전기] 탱커(HP:중, 방어:소,공:↓) - 거한     //     전기] 근딜(공:↓)- 소속대 소총병     //     전기] 원딜(공:↓) - 소속대 척탄병     //     요력] 원딜 - 꼭두각시 인형</v>
      </c>
    </row>
    <row r="178" spans="1:11" x14ac:dyDescent="0.3">
      <c r="A178" s="15">
        <v>1003124</v>
      </c>
      <c r="B178" s="4">
        <v>1003108</v>
      </c>
      <c r="C178" s="15">
        <v>3</v>
      </c>
      <c r="D178" s="15">
        <v>5</v>
      </c>
      <c r="E178" s="15" t="s">
        <v>112</v>
      </c>
      <c r="F178" s="15" t="s">
        <v>299</v>
      </c>
      <c r="G178" s="15" t="s">
        <v>299</v>
      </c>
      <c r="H178" s="15" t="s">
        <v>299</v>
      </c>
      <c r="I178" s="16" t="s">
        <v>144</v>
      </c>
      <c r="J178" s="15">
        <v>30</v>
      </c>
      <c r="K178" s="31" t="str" cm="1">
        <f t="array" ref="K178">_xlfn.TEXTJOIN("     //     ", TRUE, IFERROR(INDEX([4]npc_battle_data!$B:$B, MATCH(_xlfn.FILTERXML("&lt;t&gt;&lt;s&gt;"&amp;SUBSTITUTE(E178, ", ", "&lt;/s&gt;&lt;s&gt;")&amp;"&lt;/s&gt;&lt;/t&gt;", "//s"), [4]npc_battle_data!$A:$A, 0)), ""))</f>
        <v>베리] 탱커(HP:대) - 거대 안드로이드     //     베리] 근딜 - 하급 안드로이드     //     베리] 원딜 - 고위 천사     //     전기] 원딜(공:↓) - 소속대 척탄병</v>
      </c>
    </row>
    <row r="179" spans="1:11" x14ac:dyDescent="0.3">
      <c r="A179" s="17">
        <v>1003125</v>
      </c>
      <c r="B179" s="18">
        <v>1003109</v>
      </c>
      <c r="C179" s="17">
        <v>1</v>
      </c>
      <c r="D179" s="17">
        <v>3</v>
      </c>
      <c r="E179" s="17" t="s">
        <v>114</v>
      </c>
      <c r="F179" s="17" t="s">
        <v>161</v>
      </c>
      <c r="G179" s="22" t="s">
        <v>161</v>
      </c>
      <c r="H179" s="22" t="s">
        <v>161</v>
      </c>
      <c r="I179" s="22" t="s">
        <v>88</v>
      </c>
      <c r="J179" s="17">
        <v>30</v>
      </c>
      <c r="K179" s="32" t="str" cm="1">
        <f t="array" ref="K179">_xlfn.TEXTJOIN("     //     ", TRUE, IFERROR(INDEX([4]npc_battle_data!$B:$B, MATCH(_xlfn.FILTERXML("&lt;t&gt;&lt;s&gt;"&amp;SUBSTITUTE(E179, ", ", "&lt;/s&gt;&lt;s&gt;")&amp;"&lt;/s&gt;&lt;/t&gt;", "//s"), [4]npc_battle_data!$A:$A, 0)), ""))</f>
        <v>마력] 탱커(방어:대) - 마족투사     //     베리] 원딜 - 고위 천사     //     전기] 원딜(공:↓) - 소속대 척탄병</v>
      </c>
    </row>
    <row r="180" spans="1:11" x14ac:dyDescent="0.3">
      <c r="A180" s="17">
        <v>1003126</v>
      </c>
      <c r="B180" s="18">
        <v>1003109</v>
      </c>
      <c r="C180" s="17">
        <v>2</v>
      </c>
      <c r="D180" s="17">
        <v>5</v>
      </c>
      <c r="E180" s="17" t="s">
        <v>110</v>
      </c>
      <c r="F180" s="17" t="s">
        <v>300</v>
      </c>
      <c r="G180" s="17" t="s">
        <v>300</v>
      </c>
      <c r="H180" s="17" t="s">
        <v>300</v>
      </c>
      <c r="I180" s="22" t="s">
        <v>144</v>
      </c>
      <c r="J180" s="17">
        <v>30</v>
      </c>
      <c r="K180" s="32" t="str" cm="1">
        <f t="array" ref="K180">_xlfn.TEXTJOIN("     //     ", TRUE, IFERROR(INDEX([4]npc_battle_data!$B:$B, MATCH(_xlfn.FILTERXML("&lt;t&gt;&lt;s&gt;"&amp;SUBSTITUTE(E180, ", ", "&lt;/s&gt;&lt;s&gt;")&amp;"&lt;/s&gt;&lt;/t&gt;", "//s"), [4]npc_battle_data!$A:$A, 0)), ""))</f>
        <v>전기] 탱커(HP:중, 방어:소,공:↓) - 거한     //     전기] 근딜(공:↓)- 소속대 소총병     //     전기] 원딜(공:↓) - 소속대 척탄병     //     요력] 원딜 - 꼭두각시 인형</v>
      </c>
    </row>
    <row r="181" spans="1:11" x14ac:dyDescent="0.3">
      <c r="A181" s="17">
        <v>1003127</v>
      </c>
      <c r="B181" s="18">
        <v>1003109</v>
      </c>
      <c r="C181" s="17">
        <v>3</v>
      </c>
      <c r="D181" s="17">
        <v>5</v>
      </c>
      <c r="E181" s="17" t="s">
        <v>112</v>
      </c>
      <c r="F181" s="17" t="s">
        <v>300</v>
      </c>
      <c r="G181" s="17" t="s">
        <v>300</v>
      </c>
      <c r="H181" s="17" t="s">
        <v>300</v>
      </c>
      <c r="I181" s="22" t="s">
        <v>144</v>
      </c>
      <c r="J181" s="17">
        <v>30</v>
      </c>
      <c r="K181" s="32" t="str" cm="1">
        <f t="array" ref="K181">_xlfn.TEXTJOIN("     //     ", TRUE, IFERROR(INDEX([4]npc_battle_data!$B:$B, MATCH(_xlfn.FILTERXML("&lt;t&gt;&lt;s&gt;"&amp;SUBSTITUTE(E181, ", ", "&lt;/s&gt;&lt;s&gt;")&amp;"&lt;/s&gt;&lt;/t&gt;", "//s"), [4]npc_battle_data!$A:$A, 0)), ""))</f>
        <v>베리] 탱커(HP:대) - 거대 안드로이드     //     베리] 근딜 - 하급 안드로이드     //     베리] 원딜 - 고위 천사     //     전기] 원딜(공:↓) - 소속대 척탄병</v>
      </c>
    </row>
    <row r="182" spans="1:11" x14ac:dyDescent="0.3">
      <c r="A182" s="15">
        <v>1003128</v>
      </c>
      <c r="B182" s="4">
        <v>1003110</v>
      </c>
      <c r="C182" s="15">
        <v>1</v>
      </c>
      <c r="D182" s="15">
        <v>3</v>
      </c>
      <c r="E182" s="15" t="s">
        <v>118</v>
      </c>
      <c r="F182" s="15" t="s">
        <v>194</v>
      </c>
      <c r="G182" s="16" t="s">
        <v>194</v>
      </c>
      <c r="H182" s="16" t="s">
        <v>194</v>
      </c>
      <c r="I182" s="16" t="s">
        <v>88</v>
      </c>
      <c r="J182" s="15">
        <v>30</v>
      </c>
      <c r="K182" s="31" t="str" cm="1">
        <f t="array" ref="K182">_xlfn.TEXTJOIN("     //     ", TRUE, IFERROR(INDEX([4]npc_battle_data!$B:$B, MATCH(_xlfn.FILTERXML("&lt;t&gt;&lt;s&gt;"&amp;SUBSTITUTE(E182, ", ", "&lt;/s&gt;&lt;s&gt;")&amp;"&lt;/s&gt;&lt;/t&gt;", "//s"), [4]npc_battle_data!$A:$A, 0)), ""))</f>
        <v>베리] 탱커(HP:대) - 거대 안드로이드     //     베리] 근딜 - 하급 안드로이드     //     요력] 원딜 - 꼭두각시 인형</v>
      </c>
    </row>
    <row r="183" spans="1:11" x14ac:dyDescent="0.3">
      <c r="A183" s="15">
        <v>1003129</v>
      </c>
      <c r="B183" s="4">
        <v>1003110</v>
      </c>
      <c r="C183" s="15">
        <v>2</v>
      </c>
      <c r="D183" s="15">
        <v>5</v>
      </c>
      <c r="E183" s="15" t="s">
        <v>122</v>
      </c>
      <c r="F183" s="15" t="s">
        <v>195</v>
      </c>
      <c r="G183" s="16" t="s">
        <v>195</v>
      </c>
      <c r="H183" s="16" t="s">
        <v>195</v>
      </c>
      <c r="I183" s="16" t="s">
        <v>144</v>
      </c>
      <c r="J183" s="15">
        <v>30</v>
      </c>
      <c r="K183" s="31" t="str" cm="1">
        <f t="array" ref="K183">_xlfn.TEXTJOIN("     //     ", TRUE, IFERROR(INDEX([4]npc_battle_data!$B:$B, MATCH(_xlfn.FILTERXML("&lt;t&gt;&lt;s&gt;"&amp;SUBSTITUTE(E183, ", ", "&lt;/s&gt;&lt;s&gt;")&amp;"&lt;/s&gt;&lt;/t&gt;", "//s"), [4]npc_battle_data!$A:$A, 0)), ""))</f>
        <v>베리] 탱커(HP:대) - 거대 안드로이드     //     전기] 근딜(공:↓)- 소속대 소총병     //     베리] 원딜(정예) - 고위 천사     //     전기] 원딜(공:↓) - 소속대 척탄병</v>
      </c>
    </row>
    <row r="184" spans="1:11" x14ac:dyDescent="0.3">
      <c r="A184" s="15">
        <v>1003130</v>
      </c>
      <c r="B184" s="4">
        <v>1003110</v>
      </c>
      <c r="C184" s="15">
        <v>3</v>
      </c>
      <c r="D184" s="15">
        <v>5</v>
      </c>
      <c r="E184" s="15" t="s">
        <v>124</v>
      </c>
      <c r="F184" s="15" t="s">
        <v>196</v>
      </c>
      <c r="G184" s="16" t="s">
        <v>196</v>
      </c>
      <c r="H184" s="16" t="s">
        <v>196</v>
      </c>
      <c r="I184" s="16" t="s">
        <v>148</v>
      </c>
      <c r="J184" s="15">
        <v>30</v>
      </c>
      <c r="K184" s="31" t="str" cm="1">
        <f t="array" ref="K184">_xlfn.TEXTJOIN("     //     ", TRUE, IFERROR(INDEX([4]npc_battle_data!$B:$B, MATCH(_xlfn.FILTERXML("&lt;t&gt;&lt;s&gt;"&amp;SUBSTITUTE(E184, ", ", "&lt;/s&gt;&lt;s&gt;")&amp;"&lt;/s&gt;&lt;/t&gt;", "//s"), [4]npc_battle_data!$A:$A, 0)), ""))</f>
        <v>베리] 탱커(정예) - 거대 안드     //     베리] 근딜 - 하급 안드로이드     //     베리] 근딜 - 하급 안드로이드     //     베리] 원딜(정예) - 고위 천사     //     요력] 원딜 - 꼭두각시 인형</v>
      </c>
    </row>
    <row r="185" spans="1:11" x14ac:dyDescent="0.3">
      <c r="A185" s="17">
        <v>1003131</v>
      </c>
      <c r="B185" s="18">
        <v>1003111</v>
      </c>
      <c r="C185" s="17">
        <v>1</v>
      </c>
      <c r="D185" s="17">
        <v>3</v>
      </c>
      <c r="E185" s="17" t="s">
        <v>116</v>
      </c>
      <c r="F185" s="17" t="s">
        <v>194</v>
      </c>
      <c r="G185" s="22" t="s">
        <v>194</v>
      </c>
      <c r="H185" s="22" t="s">
        <v>194</v>
      </c>
      <c r="I185" s="22" t="s">
        <v>88</v>
      </c>
      <c r="J185" s="17">
        <v>30</v>
      </c>
      <c r="K185" s="32" t="str" cm="1">
        <f t="array" ref="K185">_xlfn.TEXTJOIN("     //     ", TRUE, IFERROR(INDEX([4]npc_battle_data!$B:$B, MATCH(_xlfn.FILTERXML("&lt;t&gt;&lt;s&gt;"&amp;SUBSTITUTE(E185, ", ", "&lt;/s&gt;&lt;s&gt;")&amp;"&lt;/s&gt;&lt;/t&gt;", "//s"), [4]npc_battle_data!$A:$A, 0)), ""))</f>
        <v>마력] 탱커(방어:대) - 마족투사     //     베리] 근딜 - 하급 안드로이드     //     베리] 원딜 - 고위 천사</v>
      </c>
    </row>
    <row r="186" spans="1:11" x14ac:dyDescent="0.3">
      <c r="A186" s="17">
        <v>1003132</v>
      </c>
      <c r="B186" s="18">
        <v>1003111</v>
      </c>
      <c r="C186" s="17">
        <v>2</v>
      </c>
      <c r="D186" s="17">
        <v>5</v>
      </c>
      <c r="E186" s="17" t="s">
        <v>110</v>
      </c>
      <c r="F186" s="17" t="s">
        <v>195</v>
      </c>
      <c r="G186" s="22" t="s">
        <v>195</v>
      </c>
      <c r="H186" s="22" t="s">
        <v>195</v>
      </c>
      <c r="I186" s="22" t="s">
        <v>144</v>
      </c>
      <c r="J186" s="17">
        <v>30</v>
      </c>
      <c r="K186" s="32" t="str" cm="1">
        <f t="array" ref="K186">_xlfn.TEXTJOIN("     //     ", TRUE, IFERROR(INDEX([4]npc_battle_data!$B:$B, MATCH(_xlfn.FILTERXML("&lt;t&gt;&lt;s&gt;"&amp;SUBSTITUTE(E186, ", ", "&lt;/s&gt;&lt;s&gt;")&amp;"&lt;/s&gt;&lt;/t&gt;", "//s"), [4]npc_battle_data!$A:$A, 0)), ""))</f>
        <v>전기] 탱커(HP:중, 방어:소,공:↓) - 거한     //     전기] 근딜(공:↓)- 소속대 소총병     //     전기] 원딜(공:↓) - 소속대 척탄병     //     요력] 원딜 - 꼭두각시 인형</v>
      </c>
    </row>
    <row r="187" spans="1:11" x14ac:dyDescent="0.3">
      <c r="A187" s="17">
        <v>1003133</v>
      </c>
      <c r="B187" s="18">
        <v>1003111</v>
      </c>
      <c r="C187" s="17">
        <v>3</v>
      </c>
      <c r="D187" s="17">
        <v>5</v>
      </c>
      <c r="E187" s="17" t="s">
        <v>120</v>
      </c>
      <c r="F187" s="17" t="s">
        <v>195</v>
      </c>
      <c r="G187" s="17" t="s">
        <v>195</v>
      </c>
      <c r="H187" s="17" t="s">
        <v>195</v>
      </c>
      <c r="I187" s="22" t="s">
        <v>150</v>
      </c>
      <c r="J187" s="17">
        <v>30</v>
      </c>
      <c r="K187" s="32" t="str" cm="1">
        <f t="array" ref="K187">_xlfn.TEXTJOIN("     //     ", TRUE, IFERROR(INDEX([4]npc_battle_data!$B:$B, MATCH(_xlfn.FILTERXML("&lt;t&gt;&lt;s&gt;"&amp;SUBSTITUTE(E187, ", ", "&lt;/s&gt;&lt;s&gt;")&amp;"&lt;/s&gt;&lt;/t&gt;", "//s"), [4]npc_battle_data!$A:$A, 0)), ""))</f>
        <v>베리] 탱커(정예) - 거대 안드     //     베리] 근딜 - 하급 안드로이드     //     베리] 원딜 - 고위 천사     //     전기] 원딜(공:↓) - 소속대 척탄병</v>
      </c>
    </row>
    <row r="188" spans="1:11" x14ac:dyDescent="0.3">
      <c r="A188" s="15">
        <v>1003134</v>
      </c>
      <c r="B188" s="4">
        <v>1003112</v>
      </c>
      <c r="C188" s="15">
        <v>1</v>
      </c>
      <c r="D188" s="15">
        <v>3</v>
      </c>
      <c r="E188" s="15" t="s">
        <v>116</v>
      </c>
      <c r="F188" s="15" t="s">
        <v>194</v>
      </c>
      <c r="G188" s="16" t="s">
        <v>194</v>
      </c>
      <c r="H188" s="16" t="s">
        <v>194</v>
      </c>
      <c r="I188" s="16" t="s">
        <v>88</v>
      </c>
      <c r="J188" s="15">
        <v>30</v>
      </c>
      <c r="K188" s="31" t="str" cm="1">
        <f t="array" ref="K188">_xlfn.TEXTJOIN("     //     ", TRUE, IFERROR(INDEX([4]npc_battle_data!$B:$B, MATCH(_xlfn.FILTERXML("&lt;t&gt;&lt;s&gt;"&amp;SUBSTITUTE(E188, ", ", "&lt;/s&gt;&lt;s&gt;")&amp;"&lt;/s&gt;&lt;/t&gt;", "//s"), [4]npc_battle_data!$A:$A, 0)), ""))</f>
        <v>마력] 탱커(방어:대) - 마족투사     //     베리] 근딜 - 하급 안드로이드     //     베리] 원딜 - 고위 천사</v>
      </c>
    </row>
    <row r="189" spans="1:11" x14ac:dyDescent="0.3">
      <c r="A189" s="15">
        <v>1003135</v>
      </c>
      <c r="B189" s="4">
        <v>1003112</v>
      </c>
      <c r="C189" s="15">
        <v>2</v>
      </c>
      <c r="D189" s="15">
        <v>5</v>
      </c>
      <c r="E189" s="15" t="s">
        <v>110</v>
      </c>
      <c r="F189" s="15" t="s">
        <v>195</v>
      </c>
      <c r="G189" s="15" t="s">
        <v>195</v>
      </c>
      <c r="H189" s="15" t="s">
        <v>195</v>
      </c>
      <c r="I189" s="16" t="s">
        <v>144</v>
      </c>
      <c r="J189" s="15">
        <v>30</v>
      </c>
      <c r="K189" s="31" t="str" cm="1">
        <f t="array" ref="K189">_xlfn.TEXTJOIN("     //     ", TRUE, IFERROR(INDEX([4]npc_battle_data!$B:$B, MATCH(_xlfn.FILTERXML("&lt;t&gt;&lt;s&gt;"&amp;SUBSTITUTE(E189, ", ", "&lt;/s&gt;&lt;s&gt;")&amp;"&lt;/s&gt;&lt;/t&gt;", "//s"), [4]npc_battle_data!$A:$A, 0)), ""))</f>
        <v>전기] 탱커(HP:중, 방어:소,공:↓) - 거한     //     전기] 근딜(공:↓)- 소속대 소총병     //     전기] 원딜(공:↓) - 소속대 척탄병     //     요력] 원딜 - 꼭두각시 인형</v>
      </c>
    </row>
    <row r="190" spans="1:11" x14ac:dyDescent="0.3">
      <c r="A190" s="15">
        <v>1003136</v>
      </c>
      <c r="B190" s="4">
        <v>1003112</v>
      </c>
      <c r="C190" s="15">
        <v>3</v>
      </c>
      <c r="D190" s="15">
        <v>5</v>
      </c>
      <c r="E190" s="15" t="s">
        <v>126</v>
      </c>
      <c r="F190" s="15" t="s">
        <v>195</v>
      </c>
      <c r="G190" s="15" t="s">
        <v>195</v>
      </c>
      <c r="H190" s="15" t="s">
        <v>195</v>
      </c>
      <c r="I190" s="16" t="s">
        <v>152</v>
      </c>
      <c r="J190" s="15">
        <v>30</v>
      </c>
      <c r="K190" s="31" t="str" cm="1">
        <f t="array" ref="K190">_xlfn.TEXTJOIN("     //     ", TRUE, IFERROR(INDEX([4]npc_battle_data!$B:$B, MATCH(_xlfn.FILTERXML("&lt;t&gt;&lt;s&gt;"&amp;SUBSTITUTE(E190, ", ", "&lt;/s&gt;&lt;s&gt;")&amp;"&lt;/s&gt;&lt;/t&gt;", "//s"), [4]npc_battle_data!$A:$A, 0)), ""))</f>
        <v>베리] 탱커(HP:대) - 거대 안드로이드     //     베리] 근딜 - 하급 안드로이드     //     베리] 원딜(정예) - 고위 천사     //     전기] 원딜(공:↓) - 소속대 척탄병</v>
      </c>
    </row>
    <row r="191" spans="1:11" x14ac:dyDescent="0.3">
      <c r="A191" s="17">
        <v>1003137</v>
      </c>
      <c r="B191" s="18">
        <v>1003113</v>
      </c>
      <c r="C191" s="17">
        <v>1</v>
      </c>
      <c r="D191" s="17">
        <v>3</v>
      </c>
      <c r="E191" s="17" t="s">
        <v>128</v>
      </c>
      <c r="F191" s="17" t="s">
        <v>194</v>
      </c>
      <c r="G191" s="22" t="s">
        <v>194</v>
      </c>
      <c r="H191" s="22" t="s">
        <v>194</v>
      </c>
      <c r="I191" s="22" t="s">
        <v>88</v>
      </c>
      <c r="J191" s="17">
        <v>30</v>
      </c>
      <c r="K191" s="32" t="str" cm="1">
        <f t="array" ref="K191">_xlfn.TEXTJOIN("     //     ", TRUE, IFERROR(INDEX([4]npc_battle_data!$B:$B, MATCH(_xlfn.FILTERXML("&lt;t&gt;&lt;s&gt;"&amp;SUBSTITUTE(E191, ", ", "&lt;/s&gt;&lt;s&gt;")&amp;"&lt;/s&gt;&lt;/t&gt;", "//s"), [4]npc_battle_data!$A:$A, 0)), ""))</f>
        <v>베리] 탱커(HP:대) - 거대 안드로이드     //     전기] 탱커(HP:중, 방어:소,공:↓) - 거한     //     베리] 원딜 - 고위 천사</v>
      </c>
    </row>
    <row r="192" spans="1:11" x14ac:dyDescent="0.3">
      <c r="A192" s="17">
        <v>1003138</v>
      </c>
      <c r="B192" s="18">
        <v>1003113</v>
      </c>
      <c r="C192" s="17">
        <v>2</v>
      </c>
      <c r="D192" s="17">
        <v>5</v>
      </c>
      <c r="E192" s="17" t="s">
        <v>130</v>
      </c>
      <c r="F192" s="17" t="s">
        <v>195</v>
      </c>
      <c r="G192" s="22" t="s">
        <v>195</v>
      </c>
      <c r="H192" s="22" t="s">
        <v>195</v>
      </c>
      <c r="I192" s="22" t="s">
        <v>144</v>
      </c>
      <c r="J192" s="17">
        <v>30</v>
      </c>
      <c r="K192" s="32" t="str" cm="1">
        <f t="array" ref="K192">_xlfn.TEXTJOIN("     //     ", TRUE, IFERROR(INDEX([4]npc_battle_data!$B:$B, MATCH(_xlfn.FILTERXML("&lt;t&gt;&lt;s&gt;"&amp;SUBSTITUTE(E192, ", ", "&lt;/s&gt;&lt;s&gt;")&amp;"&lt;/s&gt;&lt;/t&gt;", "//s"), [4]npc_battle_data!$A:$A, 0)), ""))</f>
        <v>전기] 탱커(HP:중, 방어:소,공:↓) - 거한     //     마력] 탱커(방어:대) - 마족투사     //     전기] 원딜(공:↓) - 소속대 척탄병     //     요력] 원딜 - 꼭두각시 인형</v>
      </c>
    </row>
    <row r="193" spans="1:11" x14ac:dyDescent="0.3">
      <c r="A193" s="17">
        <v>1003139</v>
      </c>
      <c r="B193" s="18">
        <v>1003113</v>
      </c>
      <c r="C193" s="17">
        <v>3</v>
      </c>
      <c r="D193" s="17">
        <v>5</v>
      </c>
      <c r="E193" s="17" t="s">
        <v>132</v>
      </c>
      <c r="F193" s="17" t="s">
        <v>195</v>
      </c>
      <c r="G193" s="17" t="s">
        <v>195</v>
      </c>
      <c r="H193" s="17" t="s">
        <v>195</v>
      </c>
      <c r="I193" s="22" t="s">
        <v>150</v>
      </c>
      <c r="J193" s="17">
        <v>30</v>
      </c>
      <c r="K193" s="32" t="str" cm="1">
        <f t="array" ref="K193">_xlfn.TEXTJOIN("     //     ", TRUE, IFERROR(INDEX([4]npc_battle_data!$B:$B, MATCH(_xlfn.FILTERXML("&lt;t&gt;&lt;s&gt;"&amp;SUBSTITUTE(E193, ", ", "&lt;/s&gt;&lt;s&gt;")&amp;"&lt;/s&gt;&lt;/t&gt;", "//s"), [4]npc_battle_data!$A:$A, 0)), ""))</f>
        <v>베리] 탱커(정예) - 거대 안드     //     전기] 근딜(공:↓)- 소속대 소총병     //     베리] 원딜 - 고위 천사     //     전기] 원딜(공:↓) - 소속대 척탄병</v>
      </c>
    </row>
    <row r="194" spans="1:11" x14ac:dyDescent="0.3">
      <c r="A194" s="15">
        <v>1003140</v>
      </c>
      <c r="B194" s="4">
        <v>1003114</v>
      </c>
      <c r="C194" s="15">
        <v>1</v>
      </c>
      <c r="D194" s="15">
        <v>3</v>
      </c>
      <c r="E194" s="15" t="s">
        <v>128</v>
      </c>
      <c r="F194" s="15" t="s">
        <v>194</v>
      </c>
      <c r="G194" s="16" t="s">
        <v>194</v>
      </c>
      <c r="H194" s="16" t="s">
        <v>194</v>
      </c>
      <c r="I194" s="16" t="s">
        <v>88</v>
      </c>
      <c r="J194" s="15">
        <v>30</v>
      </c>
      <c r="K194" s="31" t="str" cm="1">
        <f t="array" ref="K194">_xlfn.TEXTJOIN("     //     ", TRUE, IFERROR(INDEX([4]npc_battle_data!$B:$B, MATCH(_xlfn.FILTERXML("&lt;t&gt;&lt;s&gt;"&amp;SUBSTITUTE(E194, ", ", "&lt;/s&gt;&lt;s&gt;")&amp;"&lt;/s&gt;&lt;/t&gt;", "//s"), [4]npc_battle_data!$A:$A, 0)), ""))</f>
        <v>베리] 탱커(HP:대) - 거대 안드로이드     //     전기] 탱커(HP:중, 방어:소,공:↓) - 거한     //     베리] 원딜 - 고위 천사</v>
      </c>
    </row>
    <row r="195" spans="1:11" x14ac:dyDescent="0.3">
      <c r="A195" s="15">
        <v>1003141</v>
      </c>
      <c r="B195" s="4">
        <v>1003114</v>
      </c>
      <c r="C195" s="15">
        <v>2</v>
      </c>
      <c r="D195" s="15">
        <v>5</v>
      </c>
      <c r="E195" s="15" t="s">
        <v>130</v>
      </c>
      <c r="F195" s="15" t="s">
        <v>195</v>
      </c>
      <c r="G195" s="16" t="s">
        <v>195</v>
      </c>
      <c r="H195" s="16" t="s">
        <v>195</v>
      </c>
      <c r="I195" s="16" t="s">
        <v>144</v>
      </c>
      <c r="J195" s="15">
        <v>30</v>
      </c>
      <c r="K195" s="31" t="str" cm="1">
        <f t="array" ref="K195">_xlfn.TEXTJOIN("     //     ", TRUE, IFERROR(INDEX([4]npc_battle_data!$B:$B, MATCH(_xlfn.FILTERXML("&lt;t&gt;&lt;s&gt;"&amp;SUBSTITUTE(E195, ", ", "&lt;/s&gt;&lt;s&gt;")&amp;"&lt;/s&gt;&lt;/t&gt;", "//s"), [4]npc_battle_data!$A:$A, 0)), ""))</f>
        <v>전기] 탱커(HP:중, 방어:소,공:↓) - 거한     //     마력] 탱커(방어:대) - 마족투사     //     전기] 원딜(공:↓) - 소속대 척탄병     //     요력] 원딜 - 꼭두각시 인형</v>
      </c>
    </row>
    <row r="196" spans="1:11" x14ac:dyDescent="0.3">
      <c r="A196" s="15">
        <v>1003142</v>
      </c>
      <c r="B196" s="4">
        <v>1003114</v>
      </c>
      <c r="C196" s="15">
        <v>3</v>
      </c>
      <c r="D196" s="15">
        <v>5</v>
      </c>
      <c r="E196" s="15" t="s">
        <v>134</v>
      </c>
      <c r="F196" s="15" t="s">
        <v>195</v>
      </c>
      <c r="G196" s="15" t="s">
        <v>195</v>
      </c>
      <c r="H196" s="15" t="s">
        <v>195</v>
      </c>
      <c r="I196" s="16" t="s">
        <v>154</v>
      </c>
      <c r="J196" s="15">
        <v>30</v>
      </c>
      <c r="K196" s="31" t="str" cm="1">
        <f t="array" ref="K196">_xlfn.TEXTJOIN("     //     ", TRUE, IFERROR(INDEX([4]npc_battle_data!$B:$B, MATCH(_xlfn.FILTERXML("&lt;t&gt;&lt;s&gt;"&amp;SUBSTITUTE(E196, ", ", "&lt;/s&gt;&lt;s&gt;")&amp;"&lt;/s&gt;&lt;/t&gt;", "//s"), [4]npc_battle_data!$A:$A, 0)), ""))</f>
        <v>베리] 탱커(정예) - 거대 안드     //     베리] 탱커(HP:대) - 거대 안드로이드     //     베리] 원딜(정예) - 고위 천사     //     요력] 원딜 - 꼭두각시 인형</v>
      </c>
    </row>
    <row r="197" spans="1:11" x14ac:dyDescent="0.3">
      <c r="A197" s="17">
        <v>1003143</v>
      </c>
      <c r="B197" s="18">
        <v>1003115</v>
      </c>
      <c r="C197" s="17">
        <v>1</v>
      </c>
      <c r="D197" s="17">
        <v>3</v>
      </c>
      <c r="E197" s="17" t="s">
        <v>128</v>
      </c>
      <c r="F197" s="17" t="s">
        <v>162</v>
      </c>
      <c r="G197" s="22" t="s">
        <v>162</v>
      </c>
      <c r="H197" s="22" t="s">
        <v>162</v>
      </c>
      <c r="I197" s="22" t="s">
        <v>88</v>
      </c>
      <c r="J197" s="17">
        <v>30</v>
      </c>
      <c r="K197" s="32" t="str" cm="1">
        <f t="array" ref="K197">_xlfn.TEXTJOIN("     //     ", TRUE, IFERROR(INDEX([4]npc_battle_data!$B:$B, MATCH(_xlfn.FILTERXML("&lt;t&gt;&lt;s&gt;"&amp;SUBSTITUTE(E197, ", ", "&lt;/s&gt;&lt;s&gt;")&amp;"&lt;/s&gt;&lt;/t&gt;", "//s"), [4]npc_battle_data!$A:$A, 0)), ""))</f>
        <v>베리] 탱커(HP:대) - 거대 안드로이드     //     전기] 탱커(HP:중, 방어:소,공:↓) - 거한     //     베리] 원딜 - 고위 천사</v>
      </c>
    </row>
    <row r="198" spans="1:11" x14ac:dyDescent="0.3">
      <c r="A198" s="17">
        <v>1003144</v>
      </c>
      <c r="B198" s="18">
        <v>1003115</v>
      </c>
      <c r="C198" s="17">
        <v>2</v>
      </c>
      <c r="D198" s="17">
        <v>5</v>
      </c>
      <c r="E198" s="17" t="s">
        <v>130</v>
      </c>
      <c r="F198" s="17" t="s">
        <v>301</v>
      </c>
      <c r="G198" s="17" t="s">
        <v>301</v>
      </c>
      <c r="H198" s="17" t="s">
        <v>301</v>
      </c>
      <c r="I198" s="22" t="s">
        <v>144</v>
      </c>
      <c r="J198" s="17">
        <v>30</v>
      </c>
      <c r="K198" s="32" t="str" cm="1">
        <f t="array" ref="K198">_xlfn.TEXTJOIN("     //     ", TRUE, IFERROR(INDEX([4]npc_battle_data!$B:$B, MATCH(_xlfn.FILTERXML("&lt;t&gt;&lt;s&gt;"&amp;SUBSTITUTE(E198, ", ", "&lt;/s&gt;&lt;s&gt;")&amp;"&lt;/s&gt;&lt;/t&gt;", "//s"), [4]npc_battle_data!$A:$A, 0)), ""))</f>
        <v>전기] 탱커(HP:중, 방어:소,공:↓) - 거한     //     마력] 탱커(방어:대) - 마족투사     //     전기] 원딜(공:↓) - 소속대 척탄병     //     요력] 원딜 - 꼭두각시 인형</v>
      </c>
    </row>
    <row r="199" spans="1:11" x14ac:dyDescent="0.3">
      <c r="A199" s="17">
        <v>1003145</v>
      </c>
      <c r="B199" s="18">
        <v>1003115</v>
      </c>
      <c r="C199" s="17">
        <v>3</v>
      </c>
      <c r="D199" s="17">
        <v>5</v>
      </c>
      <c r="E199" s="17" t="s">
        <v>136</v>
      </c>
      <c r="F199" s="17" t="s">
        <v>163</v>
      </c>
      <c r="G199" s="22" t="s">
        <v>163</v>
      </c>
      <c r="H199" s="22" t="s">
        <v>163</v>
      </c>
      <c r="I199" s="22" t="s">
        <v>156</v>
      </c>
      <c r="J199" s="17">
        <v>30</v>
      </c>
      <c r="K199" s="32" t="str" cm="1">
        <f t="array" ref="K199">_xlfn.TEXTJOIN("     //     ", TRUE, IFERROR(INDEX([4]npc_battle_data!$B:$B, MATCH(_xlfn.FILTERXML("&lt;t&gt;&lt;s&gt;"&amp;SUBSTITUTE(E199, ", ", "&lt;/s&gt;&lt;s&gt;")&amp;"&lt;/s&gt;&lt;/t&gt;", "//s"), [4]npc_battle_data!$A:$A, 0)), ""))</f>
        <v>베리] 탱커(정예) - 거대 안드     //     마력] 탱커 - 마족투사(정예)     //     베리] 원딜(정예) - 고위 천사     //     전기] 원딜(공:↓) - 소속대 척탄병     //     요력] 원딜 - 꼭두각시 인형</v>
      </c>
    </row>
    <row r="200" spans="1:11" x14ac:dyDescent="0.3">
      <c r="A200" s="24">
        <v>1003201</v>
      </c>
      <c r="B200" s="23">
        <v>1003201</v>
      </c>
      <c r="C200" s="24">
        <v>1</v>
      </c>
      <c r="D200" s="24">
        <v>4</v>
      </c>
      <c r="E200" s="24" t="s">
        <v>90</v>
      </c>
      <c r="F200" s="24" t="s">
        <v>162</v>
      </c>
      <c r="G200" s="25" t="s">
        <v>162</v>
      </c>
      <c r="H200" s="25" t="s">
        <v>162</v>
      </c>
      <c r="I200" s="25" t="s">
        <v>88</v>
      </c>
      <c r="J200" s="24">
        <v>30</v>
      </c>
      <c r="K200" s="31" t="str" cm="1">
        <f t="array" ref="K200">_xlfn.TEXTJOIN("     //     ", TRUE, IFERROR(INDEX([4]npc_battle_data!$B:$B, MATCH(_xlfn.FILTERXML("&lt;t&gt;&lt;s&gt;"&amp;SUBSTITUTE(E200, ", ", "&lt;/s&gt;&lt;s&gt;")&amp;"&lt;/s&gt;&lt;/t&gt;", "//s"), [4]npc_battle_data!$A:$A, 0)), ""))</f>
        <v>베리] 탱커(HP:대) - 거대 안드로이드     //     베리] 원딜 - 고위 천사     //     베리] 원딜 - 고위 천사</v>
      </c>
    </row>
    <row r="201" spans="1:11" x14ac:dyDescent="0.3">
      <c r="A201" s="24">
        <v>1003202</v>
      </c>
      <c r="B201" s="23">
        <v>1003201</v>
      </c>
      <c r="C201" s="24">
        <v>2</v>
      </c>
      <c r="D201" s="24">
        <v>5</v>
      </c>
      <c r="E201" s="24" t="s">
        <v>92</v>
      </c>
      <c r="F201" s="24" t="s">
        <v>162</v>
      </c>
      <c r="G201" s="25" t="s">
        <v>162</v>
      </c>
      <c r="H201" s="25" t="s">
        <v>162</v>
      </c>
      <c r="I201" s="25" t="s">
        <v>88</v>
      </c>
      <c r="J201" s="24">
        <v>30</v>
      </c>
      <c r="K201" s="31" t="str" cm="1">
        <f t="array" ref="K201">_xlfn.TEXTJOIN("     //     ", TRUE, IFERROR(INDEX([4]npc_battle_data!$B:$B, MATCH(_xlfn.FILTERXML("&lt;t&gt;&lt;s&gt;"&amp;SUBSTITUTE(E201, ", ", "&lt;/s&gt;&lt;s&gt;")&amp;"&lt;/s&gt;&lt;/t&gt;", "//s"), [4]npc_battle_data!$A:$A, 0)), ""))</f>
        <v>베리] 탱커(HP:대) - 거대 안드로이드     //     베리] 원딜 - 고위 천사     //     전기] 원딜(공:↓) - 소속대 척탄병</v>
      </c>
    </row>
    <row r="202" spans="1:11" x14ac:dyDescent="0.3">
      <c r="A202" s="24">
        <v>1003203</v>
      </c>
      <c r="B202" s="23">
        <v>1003201</v>
      </c>
      <c r="C202" s="24">
        <v>3</v>
      </c>
      <c r="D202" s="24">
        <v>5</v>
      </c>
      <c r="E202" s="24" t="s">
        <v>93</v>
      </c>
      <c r="F202" s="24" t="s">
        <v>162</v>
      </c>
      <c r="G202" s="25" t="s">
        <v>162</v>
      </c>
      <c r="H202" s="25" t="s">
        <v>162</v>
      </c>
      <c r="I202" s="25" t="s">
        <v>88</v>
      </c>
      <c r="J202" s="24">
        <v>30</v>
      </c>
      <c r="K202" s="31" t="str" cm="1">
        <f t="array" ref="K202">_xlfn.TEXTJOIN("     //     ", TRUE, IFERROR(INDEX([4]npc_battle_data!$B:$B, MATCH(_xlfn.FILTERXML("&lt;t&gt;&lt;s&gt;"&amp;SUBSTITUTE(E202, ", ", "&lt;/s&gt;&lt;s&gt;")&amp;"&lt;/s&gt;&lt;/t&gt;", "//s"), [4]npc_battle_data!$A:$A, 0)), ""))</f>
        <v>전기] 탱커(HP:중, 방어:소,공:↓) - 거한     //     베리] 원딜 - 고위 천사     //     전기] 원딜(공:↓) - 소속대 척탄병</v>
      </c>
    </row>
    <row r="203" spans="1:11" x14ac:dyDescent="0.3">
      <c r="A203" s="15">
        <v>1003204</v>
      </c>
      <c r="B203" s="4">
        <v>1003202</v>
      </c>
      <c r="C203" s="15">
        <v>1</v>
      </c>
      <c r="D203" s="15">
        <v>3</v>
      </c>
      <c r="E203" s="15" t="s">
        <v>92</v>
      </c>
      <c r="F203" s="15" t="s">
        <v>162</v>
      </c>
      <c r="G203" s="16" t="s">
        <v>162</v>
      </c>
      <c r="H203" s="16" t="s">
        <v>162</v>
      </c>
      <c r="I203" s="16" t="s">
        <v>88</v>
      </c>
      <c r="J203" s="15">
        <v>30</v>
      </c>
      <c r="K203" s="32" t="str" cm="1">
        <f t="array" ref="K203">_xlfn.TEXTJOIN("     //     ", TRUE, IFERROR(INDEX([4]npc_battle_data!$B:$B, MATCH(_xlfn.FILTERXML("&lt;t&gt;&lt;s&gt;"&amp;SUBSTITUTE(E203, ", ", "&lt;/s&gt;&lt;s&gt;")&amp;"&lt;/s&gt;&lt;/t&gt;", "//s"), [4]npc_battle_data!$A:$A, 0)), ""))</f>
        <v>베리] 탱커(HP:대) - 거대 안드로이드     //     베리] 원딜 - 고위 천사     //     전기] 원딜(공:↓) - 소속대 척탄병</v>
      </c>
    </row>
    <row r="204" spans="1:11" x14ac:dyDescent="0.3">
      <c r="A204" s="15">
        <v>1003205</v>
      </c>
      <c r="B204" s="4">
        <v>1003202</v>
      </c>
      <c r="C204" s="15">
        <v>2</v>
      </c>
      <c r="D204" s="15">
        <v>5</v>
      </c>
      <c r="E204" s="15" t="s">
        <v>91</v>
      </c>
      <c r="F204" s="15" t="s">
        <v>162</v>
      </c>
      <c r="G204" s="16" t="s">
        <v>162</v>
      </c>
      <c r="H204" s="16" t="s">
        <v>162</v>
      </c>
      <c r="I204" s="16" t="s">
        <v>88</v>
      </c>
      <c r="J204" s="15">
        <v>30</v>
      </c>
      <c r="K204" s="32" t="str" cm="1">
        <f t="array" ref="K204">_xlfn.TEXTJOIN("     //     ", TRUE, IFERROR(INDEX([4]npc_battle_data!$B:$B, MATCH(_xlfn.FILTERXML("&lt;t&gt;&lt;s&gt;"&amp;SUBSTITUTE(E204, ", ", "&lt;/s&gt;&lt;s&gt;")&amp;"&lt;/s&gt;&lt;/t&gt;", "//s"), [4]npc_battle_data!$A:$A, 0)), ""))</f>
        <v>전기] 탱커(HP:중, 방어:소,공:↓) - 거한     //     베리] 원딜 - 고위 천사     //     베리] 원딜 - 고위 천사</v>
      </c>
    </row>
    <row r="205" spans="1:11" x14ac:dyDescent="0.3">
      <c r="A205" s="15">
        <v>1003206</v>
      </c>
      <c r="B205" s="4">
        <v>1003202</v>
      </c>
      <c r="C205" s="15">
        <v>3</v>
      </c>
      <c r="D205" s="15">
        <v>5</v>
      </c>
      <c r="E205" s="15" t="s">
        <v>95</v>
      </c>
      <c r="F205" s="15" t="s">
        <v>162</v>
      </c>
      <c r="G205" s="16" t="s">
        <v>162</v>
      </c>
      <c r="H205" s="16" t="s">
        <v>162</v>
      </c>
      <c r="I205" s="16" t="s">
        <v>88</v>
      </c>
      <c r="J205" s="15">
        <v>30</v>
      </c>
      <c r="K205" s="32" t="str" cm="1">
        <f t="array" ref="K205">_xlfn.TEXTJOIN("     //     ", TRUE, IFERROR(INDEX([4]npc_battle_data!$B:$B, MATCH(_xlfn.FILTERXML("&lt;t&gt;&lt;s&gt;"&amp;SUBSTITUTE(E205, ", ", "&lt;/s&gt;&lt;s&gt;")&amp;"&lt;/s&gt;&lt;/t&gt;", "//s"), [4]npc_battle_data!$A:$A, 0)), ""))</f>
        <v>마력] 탱커(방어:대) - 마족투사     //     전기] 원딜(공:↓) - 소속대 척탄병     //     요력] 원딜 - 꼭두각시 인형</v>
      </c>
    </row>
    <row r="206" spans="1:11" x14ac:dyDescent="0.3">
      <c r="A206" s="24">
        <v>1003207</v>
      </c>
      <c r="B206" s="23">
        <v>1003203</v>
      </c>
      <c r="C206" s="24">
        <v>1</v>
      </c>
      <c r="D206" s="24">
        <v>3</v>
      </c>
      <c r="E206" s="24" t="s">
        <v>93</v>
      </c>
      <c r="F206" s="24" t="s">
        <v>164</v>
      </c>
      <c r="G206" s="25" t="s">
        <v>164</v>
      </c>
      <c r="H206" s="25" t="s">
        <v>164</v>
      </c>
      <c r="I206" s="25" t="s">
        <v>88</v>
      </c>
      <c r="J206" s="24">
        <v>30</v>
      </c>
      <c r="K206" s="31" t="str" cm="1">
        <f t="array" ref="K206">_xlfn.TEXTJOIN("     //     ", TRUE, IFERROR(INDEX([4]npc_battle_data!$B:$B, MATCH(_xlfn.FILTERXML("&lt;t&gt;&lt;s&gt;"&amp;SUBSTITUTE(E206, ", ", "&lt;/s&gt;&lt;s&gt;")&amp;"&lt;/s&gt;&lt;/t&gt;", "//s"), [4]npc_battle_data!$A:$A, 0)), ""))</f>
        <v>전기] 탱커(HP:중, 방어:소,공:↓) - 거한     //     베리] 원딜 - 고위 천사     //     전기] 원딜(공:↓) - 소속대 척탄병</v>
      </c>
    </row>
    <row r="207" spans="1:11" x14ac:dyDescent="0.3">
      <c r="A207" s="24">
        <v>1003208</v>
      </c>
      <c r="B207" s="23">
        <v>1003203</v>
      </c>
      <c r="C207" s="24">
        <v>2</v>
      </c>
      <c r="D207" s="24">
        <v>5</v>
      </c>
      <c r="E207" s="24" t="s">
        <v>95</v>
      </c>
      <c r="F207" s="24" t="s">
        <v>164</v>
      </c>
      <c r="G207" s="25" t="s">
        <v>164</v>
      </c>
      <c r="H207" s="25" t="s">
        <v>164</v>
      </c>
      <c r="I207" s="25" t="s">
        <v>88</v>
      </c>
      <c r="J207" s="24">
        <v>30</v>
      </c>
      <c r="K207" s="31" t="str" cm="1">
        <f t="array" ref="K207">_xlfn.TEXTJOIN("     //     ", TRUE, IFERROR(INDEX([4]npc_battle_data!$B:$B, MATCH(_xlfn.FILTERXML("&lt;t&gt;&lt;s&gt;"&amp;SUBSTITUTE(E207, ", ", "&lt;/s&gt;&lt;s&gt;")&amp;"&lt;/s&gt;&lt;/t&gt;", "//s"), [4]npc_battle_data!$A:$A, 0)), ""))</f>
        <v>마력] 탱커(방어:대) - 마족투사     //     전기] 원딜(공:↓) - 소속대 척탄병     //     요력] 원딜 - 꼭두각시 인형</v>
      </c>
    </row>
    <row r="208" spans="1:11" x14ac:dyDescent="0.3">
      <c r="A208" s="24">
        <v>1003209</v>
      </c>
      <c r="B208" s="23">
        <v>1003203</v>
      </c>
      <c r="C208" s="24">
        <v>3</v>
      </c>
      <c r="D208" s="24">
        <v>5</v>
      </c>
      <c r="E208" s="24" t="s">
        <v>96</v>
      </c>
      <c r="F208" s="24" t="s">
        <v>164</v>
      </c>
      <c r="G208" s="25" t="s">
        <v>164</v>
      </c>
      <c r="H208" s="25" t="s">
        <v>164</v>
      </c>
      <c r="I208" s="25" t="s">
        <v>88</v>
      </c>
      <c r="J208" s="24">
        <v>30</v>
      </c>
      <c r="K208" s="31" t="str" cm="1">
        <f t="array" ref="K208">_xlfn.TEXTJOIN("     //     ", TRUE, IFERROR(INDEX([4]npc_battle_data!$B:$B, MATCH(_xlfn.FILTERXML("&lt;t&gt;&lt;s&gt;"&amp;SUBSTITUTE(E208, ", ", "&lt;/s&gt;&lt;s&gt;")&amp;"&lt;/s&gt;&lt;/t&gt;", "//s"), [4]npc_battle_data!$A:$A, 0)), ""))</f>
        <v>베리] 탱커(HP:대) - 거대 안드로이드     //     요력] 원딜 - 꼭두각시 인형     //     요력] 원딜 - 꼭두각시 인형</v>
      </c>
    </row>
    <row r="209" spans="1:11" x14ac:dyDescent="0.3">
      <c r="A209" s="15">
        <v>1003210</v>
      </c>
      <c r="B209" s="4">
        <v>1003204</v>
      </c>
      <c r="C209" s="15">
        <v>1</v>
      </c>
      <c r="D209" s="15">
        <v>3</v>
      </c>
      <c r="E209" s="15" t="s">
        <v>93</v>
      </c>
      <c r="F209" s="15" t="s">
        <v>164</v>
      </c>
      <c r="G209" s="16" t="s">
        <v>164</v>
      </c>
      <c r="H209" s="16" t="s">
        <v>164</v>
      </c>
      <c r="I209" s="16" t="s">
        <v>88</v>
      </c>
      <c r="J209" s="15">
        <v>30</v>
      </c>
      <c r="K209" s="32" t="str" cm="1">
        <f t="array" ref="K209">_xlfn.TEXTJOIN("     //     ", TRUE, IFERROR(INDEX([4]npc_battle_data!$B:$B, MATCH(_xlfn.FILTERXML("&lt;t&gt;&lt;s&gt;"&amp;SUBSTITUTE(E209, ", ", "&lt;/s&gt;&lt;s&gt;")&amp;"&lt;/s&gt;&lt;/t&gt;", "//s"), [4]npc_battle_data!$A:$A, 0)), ""))</f>
        <v>전기] 탱커(HP:중, 방어:소,공:↓) - 거한     //     베리] 원딜 - 고위 천사     //     전기] 원딜(공:↓) - 소속대 척탄병</v>
      </c>
    </row>
    <row r="210" spans="1:11" x14ac:dyDescent="0.3">
      <c r="A210" s="15">
        <v>1003211</v>
      </c>
      <c r="B210" s="4">
        <v>1003204</v>
      </c>
      <c r="C210" s="15">
        <v>2</v>
      </c>
      <c r="D210" s="15">
        <v>5</v>
      </c>
      <c r="E210" s="15" t="s">
        <v>94</v>
      </c>
      <c r="F210" s="15" t="s">
        <v>164</v>
      </c>
      <c r="G210" s="16" t="s">
        <v>164</v>
      </c>
      <c r="H210" s="16" t="s">
        <v>164</v>
      </c>
      <c r="I210" s="16" t="s">
        <v>88</v>
      </c>
      <c r="J210" s="15">
        <v>30</v>
      </c>
      <c r="K210" s="32" t="str" cm="1">
        <f t="array" ref="K210">_xlfn.TEXTJOIN("     //     ", TRUE, IFERROR(INDEX([4]npc_battle_data!$B:$B, MATCH(_xlfn.FILTERXML("&lt;t&gt;&lt;s&gt;"&amp;SUBSTITUTE(E210, ", ", "&lt;/s&gt;&lt;s&gt;")&amp;"&lt;/s&gt;&lt;/t&gt;", "//s"), [4]npc_battle_data!$A:$A, 0)), ""))</f>
        <v>전기] 탱커(HP:중, 방어:소,공:↓) - 거한     //     전기] 원딜(공:↓) - 소속대 척탄병     //     전기] 원딜(공:↓) - 소속대 척탄병</v>
      </c>
    </row>
    <row r="211" spans="1:11" x14ac:dyDescent="0.3">
      <c r="A211" s="15">
        <v>1003212</v>
      </c>
      <c r="B211" s="4">
        <v>1003204</v>
      </c>
      <c r="C211" s="15">
        <v>3</v>
      </c>
      <c r="D211" s="15">
        <v>5</v>
      </c>
      <c r="E211" s="15" t="s">
        <v>92</v>
      </c>
      <c r="F211" s="15" t="s">
        <v>164</v>
      </c>
      <c r="G211" s="16" t="s">
        <v>164</v>
      </c>
      <c r="H211" s="16" t="s">
        <v>164</v>
      </c>
      <c r="I211" s="16" t="s">
        <v>88</v>
      </c>
      <c r="J211" s="15">
        <v>30</v>
      </c>
      <c r="K211" s="32" t="str" cm="1">
        <f t="array" ref="K211">_xlfn.TEXTJOIN("     //     ", TRUE, IFERROR(INDEX([4]npc_battle_data!$B:$B, MATCH(_xlfn.FILTERXML("&lt;t&gt;&lt;s&gt;"&amp;SUBSTITUTE(E211, ", ", "&lt;/s&gt;&lt;s&gt;")&amp;"&lt;/s&gt;&lt;/t&gt;", "//s"), [4]npc_battle_data!$A:$A, 0)), ""))</f>
        <v>베리] 탱커(HP:대) - 거대 안드로이드     //     베리] 원딜 - 고위 천사     //     전기] 원딜(공:↓) - 소속대 척탄병</v>
      </c>
    </row>
    <row r="212" spans="1:11" x14ac:dyDescent="0.3">
      <c r="A212" s="24">
        <v>1003213</v>
      </c>
      <c r="B212" s="23">
        <v>1003205</v>
      </c>
      <c r="C212" s="24">
        <v>1</v>
      </c>
      <c r="D212" s="24">
        <v>3</v>
      </c>
      <c r="E212" s="24" t="s">
        <v>97</v>
      </c>
      <c r="F212" s="24" t="s">
        <v>165</v>
      </c>
      <c r="G212" s="25" t="s">
        <v>165</v>
      </c>
      <c r="H212" s="25" t="s">
        <v>165</v>
      </c>
      <c r="I212" s="25" t="s">
        <v>88</v>
      </c>
      <c r="J212" s="24">
        <v>30</v>
      </c>
      <c r="K212" s="31" t="str" cm="1">
        <f t="array" ref="K212">_xlfn.TEXTJOIN("     //     ", TRUE, IFERROR(INDEX([4]npc_battle_data!$B:$B, MATCH(_xlfn.FILTERXML("&lt;t&gt;&lt;s&gt;"&amp;SUBSTITUTE(E212, ", ", "&lt;/s&gt;&lt;s&gt;")&amp;"&lt;/s&gt;&lt;/t&gt;", "//s"), [4]npc_battle_data!$A:$A, 0)), ""))</f>
        <v>베리] 탱커(HP:대) - 거대 안드로이드     //     전기] 원딜(공:↓) - 소속대 척탄병     //     요력] 원딜 - 꼭두각시 인형</v>
      </c>
    </row>
    <row r="213" spans="1:11" x14ac:dyDescent="0.3">
      <c r="A213" s="24">
        <v>1003214</v>
      </c>
      <c r="B213" s="23">
        <v>1003205</v>
      </c>
      <c r="C213" s="24">
        <v>2</v>
      </c>
      <c r="D213" s="24">
        <v>5</v>
      </c>
      <c r="E213" s="24" t="s">
        <v>99</v>
      </c>
      <c r="F213" s="24" t="s">
        <v>166</v>
      </c>
      <c r="G213" s="25" t="s">
        <v>166</v>
      </c>
      <c r="H213" s="25" t="s">
        <v>166</v>
      </c>
      <c r="I213" s="25" t="s">
        <v>144</v>
      </c>
      <c r="J213" s="24">
        <v>30</v>
      </c>
      <c r="K213" s="31" t="str" cm="1">
        <f t="array" ref="K213">_xlfn.TEXTJOIN("     //     ", TRUE, IFERROR(INDEX([4]npc_battle_data!$B:$B, MATCH(_xlfn.FILTERXML("&lt;t&gt;&lt;s&gt;"&amp;SUBSTITUTE(E213, ", ", "&lt;/s&gt;&lt;s&gt;")&amp;"&lt;/s&gt;&lt;/t&gt;", "//s"), [4]npc_battle_data!$A:$A, 0)), ""))</f>
        <v>전기] 탱커(HP:중, 방어:소,공:↓) - 거한     //     베리] 근딜 - 하급 안드로이드     //     베리] 원딜 - 고위 천사     //     베리] 원딜 - 고위 천사</v>
      </c>
    </row>
    <row r="214" spans="1:11" x14ac:dyDescent="0.3">
      <c r="A214" s="24">
        <v>1003215</v>
      </c>
      <c r="B214" s="23">
        <v>1003205</v>
      </c>
      <c r="C214" s="24">
        <v>3</v>
      </c>
      <c r="D214" s="24">
        <v>5</v>
      </c>
      <c r="E214" s="24" t="s">
        <v>103</v>
      </c>
      <c r="F214" s="24" t="s">
        <v>166</v>
      </c>
      <c r="G214" s="25" t="s">
        <v>166</v>
      </c>
      <c r="H214" s="25" t="s">
        <v>166</v>
      </c>
      <c r="I214" s="25" t="s">
        <v>144</v>
      </c>
      <c r="J214" s="24">
        <v>30</v>
      </c>
      <c r="K214" s="31" t="str" cm="1">
        <f t="array" ref="K214">_xlfn.TEXTJOIN("     //     ", TRUE, IFERROR(INDEX([4]npc_battle_data!$B:$B, MATCH(_xlfn.FILTERXML("&lt;t&gt;&lt;s&gt;"&amp;SUBSTITUTE(E214, ", ", "&lt;/s&gt;&lt;s&gt;")&amp;"&lt;/s&gt;&lt;/t&gt;", "//s"), [4]npc_battle_data!$A:$A, 0)), ""))</f>
        <v>마력] 탱커(방어:대) - 마족투사     //     전기] 근딜(공:↓)- 소속대 소총병     //     전기] 원딜(공:↓) - 소속대 척탄병     //     요력] 원딜 - 꼭두각시 인형</v>
      </c>
    </row>
    <row r="215" spans="1:11" x14ac:dyDescent="0.3">
      <c r="A215" s="15">
        <v>1003216</v>
      </c>
      <c r="B215" s="4">
        <v>1003206</v>
      </c>
      <c r="C215" s="15">
        <v>1</v>
      </c>
      <c r="D215" s="15">
        <v>3</v>
      </c>
      <c r="E215" s="15" t="s">
        <v>101</v>
      </c>
      <c r="F215" s="15" t="s">
        <v>165</v>
      </c>
      <c r="G215" s="16" t="s">
        <v>165</v>
      </c>
      <c r="H215" s="16" t="s">
        <v>165</v>
      </c>
      <c r="I215" s="16" t="s">
        <v>88</v>
      </c>
      <c r="J215" s="15">
        <v>30</v>
      </c>
      <c r="K215" s="32" t="str" cm="1">
        <f t="array" ref="K215">_xlfn.TEXTJOIN("     //     ", TRUE, IFERROR(INDEX([4]npc_battle_data!$B:$B, MATCH(_xlfn.FILTERXML("&lt;t&gt;&lt;s&gt;"&amp;SUBSTITUTE(E215, ", ", "&lt;/s&gt;&lt;s&gt;")&amp;"&lt;/s&gt;&lt;/t&gt;", "//s"), [4]npc_battle_data!$A:$A, 0)), ""))</f>
        <v>베리] 탱커(HP:대) - 거대 안드로이드     //     전기] 원딜(공:↓) - 소속대 척탄병     //     전기] 원딜(공:↓) - 소속대 척탄병</v>
      </c>
    </row>
    <row r="216" spans="1:11" x14ac:dyDescent="0.3">
      <c r="A216" s="15">
        <v>1003217</v>
      </c>
      <c r="B216" s="4">
        <v>1003206</v>
      </c>
      <c r="C216" s="15">
        <v>2</v>
      </c>
      <c r="D216" s="15">
        <v>5</v>
      </c>
      <c r="E216" s="15" t="s">
        <v>99</v>
      </c>
      <c r="F216" s="15" t="s">
        <v>166</v>
      </c>
      <c r="G216" s="16" t="s">
        <v>166</v>
      </c>
      <c r="H216" s="16" t="s">
        <v>166</v>
      </c>
      <c r="I216" s="16" t="s">
        <v>144</v>
      </c>
      <c r="J216" s="15">
        <v>30</v>
      </c>
      <c r="K216" s="32" t="str" cm="1">
        <f t="array" ref="K216">_xlfn.TEXTJOIN("     //     ", TRUE, IFERROR(INDEX([4]npc_battle_data!$B:$B, MATCH(_xlfn.FILTERXML("&lt;t&gt;&lt;s&gt;"&amp;SUBSTITUTE(E216, ", ", "&lt;/s&gt;&lt;s&gt;")&amp;"&lt;/s&gt;&lt;/t&gt;", "//s"), [4]npc_battle_data!$A:$A, 0)), ""))</f>
        <v>전기] 탱커(HP:중, 방어:소,공:↓) - 거한     //     베리] 근딜 - 하급 안드로이드     //     베리] 원딜 - 고위 천사     //     베리] 원딜 - 고위 천사</v>
      </c>
    </row>
    <row r="217" spans="1:11" x14ac:dyDescent="0.3">
      <c r="A217" s="15">
        <v>1003218</v>
      </c>
      <c r="B217" s="4">
        <v>1003206</v>
      </c>
      <c r="C217" s="15">
        <v>3</v>
      </c>
      <c r="D217" s="15">
        <v>5</v>
      </c>
      <c r="E217" s="15" t="s">
        <v>105</v>
      </c>
      <c r="F217" s="15" t="s">
        <v>166</v>
      </c>
      <c r="G217" s="16" t="s">
        <v>166</v>
      </c>
      <c r="H217" s="16" t="s">
        <v>166</v>
      </c>
      <c r="I217" s="16" t="s">
        <v>144</v>
      </c>
      <c r="J217" s="15">
        <v>30</v>
      </c>
      <c r="K217" s="32" t="str" cm="1">
        <f t="array" ref="K217">_xlfn.TEXTJOIN("     //     ", TRUE, IFERROR(INDEX([4]npc_battle_data!$B:$B, MATCH(_xlfn.FILTERXML("&lt;t&gt;&lt;s&gt;"&amp;SUBSTITUTE(E217, ", ", "&lt;/s&gt;&lt;s&gt;")&amp;"&lt;/s&gt;&lt;/t&gt;", "//s"), [4]npc_battle_data!$A:$A, 0)), ""))</f>
        <v>마력] 탱커(방어:대) - 마족투사     //     전기] 근딜(공:↓)- 소속대 소총병     //     요력] 원딜 - 꼭두각시 인형     //     요력] 원딜 - 꼭두각시 인형</v>
      </c>
    </row>
    <row r="218" spans="1:11" x14ac:dyDescent="0.3">
      <c r="A218" s="24">
        <v>1003219</v>
      </c>
      <c r="B218" s="23">
        <v>1003207</v>
      </c>
      <c r="C218" s="24">
        <v>1</v>
      </c>
      <c r="D218" s="24">
        <v>3</v>
      </c>
      <c r="E218" s="24" t="s">
        <v>98</v>
      </c>
      <c r="F218" s="24" t="s">
        <v>165</v>
      </c>
      <c r="G218" s="25" t="s">
        <v>165</v>
      </c>
      <c r="H218" s="25" t="s">
        <v>165</v>
      </c>
      <c r="I218" s="25" t="s">
        <v>88</v>
      </c>
      <c r="J218" s="24">
        <v>30</v>
      </c>
      <c r="K218" s="31" t="str" cm="1">
        <f t="array" ref="K218">_xlfn.TEXTJOIN("     //     ", TRUE, IFERROR(INDEX([4]npc_battle_data!$B:$B, MATCH(_xlfn.FILTERXML("&lt;t&gt;&lt;s&gt;"&amp;SUBSTITUTE(E218, ", ", "&lt;/s&gt;&lt;s&gt;")&amp;"&lt;/s&gt;&lt;/t&gt;", "//s"), [4]npc_battle_data!$A:$A, 0)), ""))</f>
        <v>전기] 탱커(HP:중, 방어:소,공:↓) - 거한     //     전기] 원딜(공:↓) - 소속대 척탄병     //     요력] 원딜 - 꼭두각시 인형</v>
      </c>
    </row>
    <row r="219" spans="1:11" x14ac:dyDescent="0.3">
      <c r="A219" s="24">
        <v>1003220</v>
      </c>
      <c r="B219" s="23">
        <v>1003207</v>
      </c>
      <c r="C219" s="24">
        <v>2</v>
      </c>
      <c r="D219" s="24">
        <v>5</v>
      </c>
      <c r="E219" s="24" t="s">
        <v>99</v>
      </c>
      <c r="F219" s="24" t="s">
        <v>166</v>
      </c>
      <c r="G219" s="25" t="s">
        <v>166</v>
      </c>
      <c r="H219" s="25" t="s">
        <v>166</v>
      </c>
      <c r="I219" s="25" t="s">
        <v>144</v>
      </c>
      <c r="J219" s="24">
        <v>30</v>
      </c>
      <c r="K219" s="31" t="str" cm="1">
        <f t="array" ref="K219">_xlfn.TEXTJOIN("     //     ", TRUE, IFERROR(INDEX([4]npc_battle_data!$B:$B, MATCH(_xlfn.FILTERXML("&lt;t&gt;&lt;s&gt;"&amp;SUBSTITUTE(E219, ", ", "&lt;/s&gt;&lt;s&gt;")&amp;"&lt;/s&gt;&lt;/t&gt;", "//s"), [4]npc_battle_data!$A:$A, 0)), ""))</f>
        <v>전기] 탱커(HP:중, 방어:소,공:↓) - 거한     //     베리] 근딜 - 하급 안드로이드     //     베리] 원딜 - 고위 천사     //     베리] 원딜 - 고위 천사</v>
      </c>
    </row>
    <row r="220" spans="1:11" x14ac:dyDescent="0.3">
      <c r="A220" s="24">
        <v>1003221</v>
      </c>
      <c r="B220" s="23">
        <v>1003207</v>
      </c>
      <c r="C220" s="24">
        <v>3</v>
      </c>
      <c r="D220" s="24">
        <v>5</v>
      </c>
      <c r="E220" s="24" t="s">
        <v>108</v>
      </c>
      <c r="F220" s="24" t="s">
        <v>166</v>
      </c>
      <c r="G220" s="25" t="s">
        <v>166</v>
      </c>
      <c r="H220" s="25" t="s">
        <v>166</v>
      </c>
      <c r="I220" s="25" t="s">
        <v>146</v>
      </c>
      <c r="J220" s="24">
        <v>30</v>
      </c>
      <c r="K220" s="31" t="str" cm="1">
        <f t="array" ref="K220">_xlfn.TEXTJOIN("     //     ", TRUE, IFERROR(INDEX([4]npc_battle_data!$B:$B, MATCH(_xlfn.FILTERXML("&lt;t&gt;&lt;s&gt;"&amp;SUBSTITUTE(E220, ", ", "&lt;/s&gt;&lt;s&gt;")&amp;"&lt;/s&gt;&lt;/t&gt;", "//s"), [4]npc_battle_data!$A:$A, 0)), ""))</f>
        <v>마력] 탱커(방어:대) - 마족투사     //     베리] 근딜 - 하급 안드로이드     //     전기] 근딜(공:↓)- 소속대 소총병     //     전기] 원딜(공:↓) - 소속대 척탄병</v>
      </c>
    </row>
    <row r="221" spans="1:11" x14ac:dyDescent="0.3">
      <c r="A221" s="15">
        <v>1003222</v>
      </c>
      <c r="B221" s="4">
        <v>1003208</v>
      </c>
      <c r="C221" s="15">
        <v>1</v>
      </c>
      <c r="D221" s="15">
        <v>3</v>
      </c>
      <c r="E221" s="15" t="s">
        <v>114</v>
      </c>
      <c r="F221" s="15" t="s">
        <v>167</v>
      </c>
      <c r="G221" s="16" t="s">
        <v>167</v>
      </c>
      <c r="H221" s="16" t="s">
        <v>167</v>
      </c>
      <c r="I221" s="16" t="s">
        <v>88</v>
      </c>
      <c r="J221" s="15">
        <v>30</v>
      </c>
      <c r="K221" s="32" t="str" cm="1">
        <f t="array" ref="K221">_xlfn.TEXTJOIN("     //     ", TRUE, IFERROR(INDEX([4]npc_battle_data!$B:$B, MATCH(_xlfn.FILTERXML("&lt;t&gt;&lt;s&gt;"&amp;SUBSTITUTE(E221, ", ", "&lt;/s&gt;&lt;s&gt;")&amp;"&lt;/s&gt;&lt;/t&gt;", "//s"), [4]npc_battle_data!$A:$A, 0)), ""))</f>
        <v>마력] 탱커(방어:대) - 마족투사     //     베리] 원딜 - 고위 천사     //     전기] 원딜(공:↓) - 소속대 척탄병</v>
      </c>
    </row>
    <row r="222" spans="1:11" x14ac:dyDescent="0.3">
      <c r="A222" s="15">
        <v>1003223</v>
      </c>
      <c r="B222" s="4">
        <v>1003208</v>
      </c>
      <c r="C222" s="15">
        <v>2</v>
      </c>
      <c r="D222" s="15">
        <v>5</v>
      </c>
      <c r="E222" s="15" t="s">
        <v>110</v>
      </c>
      <c r="F222" s="15" t="s">
        <v>168</v>
      </c>
      <c r="G222" s="16" t="s">
        <v>168</v>
      </c>
      <c r="H222" s="16" t="s">
        <v>168</v>
      </c>
      <c r="I222" s="16" t="s">
        <v>144</v>
      </c>
      <c r="J222" s="15">
        <v>30</v>
      </c>
      <c r="K222" s="32" t="str" cm="1">
        <f t="array" ref="K222">_xlfn.TEXTJOIN("     //     ", TRUE, IFERROR(INDEX([4]npc_battle_data!$B:$B, MATCH(_xlfn.FILTERXML("&lt;t&gt;&lt;s&gt;"&amp;SUBSTITUTE(E222, ", ", "&lt;/s&gt;&lt;s&gt;")&amp;"&lt;/s&gt;&lt;/t&gt;", "//s"), [4]npc_battle_data!$A:$A, 0)), ""))</f>
        <v>전기] 탱커(HP:중, 방어:소,공:↓) - 거한     //     전기] 근딜(공:↓)- 소속대 소총병     //     전기] 원딜(공:↓) - 소속대 척탄병     //     요력] 원딜 - 꼭두각시 인형</v>
      </c>
    </row>
    <row r="223" spans="1:11" x14ac:dyDescent="0.3">
      <c r="A223" s="15">
        <v>1003224</v>
      </c>
      <c r="B223" s="4">
        <v>1003208</v>
      </c>
      <c r="C223" s="15">
        <v>3</v>
      </c>
      <c r="D223" s="15">
        <v>5</v>
      </c>
      <c r="E223" s="15" t="s">
        <v>112</v>
      </c>
      <c r="F223" s="15" t="s">
        <v>168</v>
      </c>
      <c r="G223" s="16" t="s">
        <v>168</v>
      </c>
      <c r="H223" s="16" t="s">
        <v>168</v>
      </c>
      <c r="I223" s="16" t="s">
        <v>144</v>
      </c>
      <c r="J223" s="15">
        <v>30</v>
      </c>
      <c r="K223" s="32" t="str" cm="1">
        <f t="array" ref="K223">_xlfn.TEXTJOIN("     //     ", TRUE, IFERROR(INDEX([4]npc_battle_data!$B:$B, MATCH(_xlfn.FILTERXML("&lt;t&gt;&lt;s&gt;"&amp;SUBSTITUTE(E223, ", ", "&lt;/s&gt;&lt;s&gt;")&amp;"&lt;/s&gt;&lt;/t&gt;", "//s"), [4]npc_battle_data!$A:$A, 0)), ""))</f>
        <v>베리] 탱커(HP:대) - 거대 안드로이드     //     베리] 근딜 - 하급 안드로이드     //     베리] 원딜 - 고위 천사     //     전기] 원딜(공:↓) - 소속대 척탄병</v>
      </c>
    </row>
    <row r="224" spans="1:11" x14ac:dyDescent="0.3">
      <c r="A224" s="24">
        <v>1003225</v>
      </c>
      <c r="B224" s="23">
        <v>1003209</v>
      </c>
      <c r="C224" s="24">
        <v>1</v>
      </c>
      <c r="D224" s="24">
        <v>3</v>
      </c>
      <c r="E224" s="24" t="s">
        <v>114</v>
      </c>
      <c r="F224" s="24" t="s">
        <v>167</v>
      </c>
      <c r="G224" s="25" t="s">
        <v>167</v>
      </c>
      <c r="H224" s="25" t="s">
        <v>167</v>
      </c>
      <c r="I224" s="25" t="s">
        <v>88</v>
      </c>
      <c r="J224" s="24">
        <v>30</v>
      </c>
      <c r="K224" s="31" t="str" cm="1">
        <f t="array" ref="K224">_xlfn.TEXTJOIN("     //     ", TRUE, IFERROR(INDEX([4]npc_battle_data!$B:$B, MATCH(_xlfn.FILTERXML("&lt;t&gt;&lt;s&gt;"&amp;SUBSTITUTE(E224, ", ", "&lt;/s&gt;&lt;s&gt;")&amp;"&lt;/s&gt;&lt;/t&gt;", "//s"), [4]npc_battle_data!$A:$A, 0)), ""))</f>
        <v>마력] 탱커(방어:대) - 마족투사     //     베리] 원딜 - 고위 천사     //     전기] 원딜(공:↓) - 소속대 척탄병</v>
      </c>
    </row>
    <row r="225" spans="1:11" x14ac:dyDescent="0.3">
      <c r="A225" s="24">
        <v>1003226</v>
      </c>
      <c r="B225" s="23">
        <v>1003209</v>
      </c>
      <c r="C225" s="24">
        <v>2</v>
      </c>
      <c r="D225" s="24">
        <v>5</v>
      </c>
      <c r="E225" s="24" t="s">
        <v>110</v>
      </c>
      <c r="F225" s="24" t="s">
        <v>168</v>
      </c>
      <c r="G225" s="25" t="s">
        <v>168</v>
      </c>
      <c r="H225" s="25" t="s">
        <v>168</v>
      </c>
      <c r="I225" s="25" t="s">
        <v>144</v>
      </c>
      <c r="J225" s="24">
        <v>30</v>
      </c>
      <c r="K225" s="31" t="str" cm="1">
        <f t="array" ref="K225">_xlfn.TEXTJOIN("     //     ", TRUE, IFERROR(INDEX([4]npc_battle_data!$B:$B, MATCH(_xlfn.FILTERXML("&lt;t&gt;&lt;s&gt;"&amp;SUBSTITUTE(E225, ", ", "&lt;/s&gt;&lt;s&gt;")&amp;"&lt;/s&gt;&lt;/t&gt;", "//s"), [4]npc_battle_data!$A:$A, 0)), ""))</f>
        <v>전기] 탱커(HP:중, 방어:소,공:↓) - 거한     //     전기] 근딜(공:↓)- 소속대 소총병     //     전기] 원딜(공:↓) - 소속대 척탄병     //     요력] 원딜 - 꼭두각시 인형</v>
      </c>
    </row>
    <row r="226" spans="1:11" x14ac:dyDescent="0.3">
      <c r="A226" s="24">
        <v>1003227</v>
      </c>
      <c r="B226" s="23">
        <v>1003209</v>
      </c>
      <c r="C226" s="24">
        <v>3</v>
      </c>
      <c r="D226" s="24">
        <v>5</v>
      </c>
      <c r="E226" s="24" t="s">
        <v>112</v>
      </c>
      <c r="F226" s="24" t="s">
        <v>168</v>
      </c>
      <c r="G226" s="25" t="s">
        <v>168</v>
      </c>
      <c r="H226" s="25" t="s">
        <v>168</v>
      </c>
      <c r="I226" s="25" t="s">
        <v>144</v>
      </c>
      <c r="J226" s="24">
        <v>30</v>
      </c>
      <c r="K226" s="31" t="str" cm="1">
        <f t="array" ref="K226">_xlfn.TEXTJOIN("     //     ", TRUE, IFERROR(INDEX([4]npc_battle_data!$B:$B, MATCH(_xlfn.FILTERXML("&lt;t&gt;&lt;s&gt;"&amp;SUBSTITUTE(E226, ", ", "&lt;/s&gt;&lt;s&gt;")&amp;"&lt;/s&gt;&lt;/t&gt;", "//s"), [4]npc_battle_data!$A:$A, 0)), ""))</f>
        <v>베리] 탱커(HP:대) - 거대 안드로이드     //     베리] 근딜 - 하급 안드로이드     //     베리] 원딜 - 고위 천사     //     전기] 원딜(공:↓) - 소속대 척탄병</v>
      </c>
    </row>
    <row r="227" spans="1:11" x14ac:dyDescent="0.3">
      <c r="A227" s="15">
        <v>1003228</v>
      </c>
      <c r="B227" s="4">
        <v>1003210</v>
      </c>
      <c r="C227" s="15">
        <v>1</v>
      </c>
      <c r="D227" s="15">
        <v>3</v>
      </c>
      <c r="E227" s="15" t="s">
        <v>118</v>
      </c>
      <c r="F227" s="15" t="s">
        <v>169</v>
      </c>
      <c r="G227" s="16" t="s">
        <v>169</v>
      </c>
      <c r="H227" s="16" t="s">
        <v>169</v>
      </c>
      <c r="I227" s="16" t="s">
        <v>88</v>
      </c>
      <c r="J227" s="15">
        <v>30</v>
      </c>
      <c r="K227" s="32" t="str" cm="1">
        <f t="array" ref="K227">_xlfn.TEXTJOIN("     //     ", TRUE, IFERROR(INDEX([4]npc_battle_data!$B:$B, MATCH(_xlfn.FILTERXML("&lt;t&gt;&lt;s&gt;"&amp;SUBSTITUTE(E227, ", ", "&lt;/s&gt;&lt;s&gt;")&amp;"&lt;/s&gt;&lt;/t&gt;", "//s"), [4]npc_battle_data!$A:$A, 0)), ""))</f>
        <v>베리] 탱커(HP:대) - 거대 안드로이드     //     베리] 근딜 - 하급 안드로이드     //     요력] 원딜 - 꼭두각시 인형</v>
      </c>
    </row>
    <row r="228" spans="1:11" x14ac:dyDescent="0.3">
      <c r="A228" s="15">
        <v>1003229</v>
      </c>
      <c r="B228" s="4">
        <v>1003210</v>
      </c>
      <c r="C228" s="15">
        <v>2</v>
      </c>
      <c r="D228" s="15">
        <v>5</v>
      </c>
      <c r="E228" s="15" t="s">
        <v>122</v>
      </c>
      <c r="F228" s="15" t="s">
        <v>170</v>
      </c>
      <c r="G228" s="16" t="s">
        <v>170</v>
      </c>
      <c r="H228" s="16" t="s">
        <v>170</v>
      </c>
      <c r="I228" s="16" t="s">
        <v>144</v>
      </c>
      <c r="J228" s="15">
        <v>30</v>
      </c>
      <c r="K228" s="32" t="str" cm="1">
        <f t="array" ref="K228">_xlfn.TEXTJOIN("     //     ", TRUE, IFERROR(INDEX([4]npc_battle_data!$B:$B, MATCH(_xlfn.FILTERXML("&lt;t&gt;&lt;s&gt;"&amp;SUBSTITUTE(E228, ", ", "&lt;/s&gt;&lt;s&gt;")&amp;"&lt;/s&gt;&lt;/t&gt;", "//s"), [4]npc_battle_data!$A:$A, 0)), ""))</f>
        <v>베리] 탱커(HP:대) - 거대 안드로이드     //     전기] 근딜(공:↓)- 소속대 소총병     //     베리] 원딜(정예) - 고위 천사     //     전기] 원딜(공:↓) - 소속대 척탄병</v>
      </c>
    </row>
    <row r="229" spans="1:11" x14ac:dyDescent="0.3">
      <c r="A229" s="15">
        <v>1003230</v>
      </c>
      <c r="B229" s="4">
        <v>1003210</v>
      </c>
      <c r="C229" s="15">
        <v>3</v>
      </c>
      <c r="D229" s="15">
        <v>5</v>
      </c>
      <c r="E229" s="15" t="s">
        <v>124</v>
      </c>
      <c r="F229" s="15" t="s">
        <v>171</v>
      </c>
      <c r="G229" s="16" t="s">
        <v>171</v>
      </c>
      <c r="H229" s="16" t="s">
        <v>171</v>
      </c>
      <c r="I229" s="16" t="s">
        <v>148</v>
      </c>
      <c r="J229" s="15">
        <v>30</v>
      </c>
      <c r="K229" s="32" t="str" cm="1">
        <f t="array" ref="K229">_xlfn.TEXTJOIN("     //     ", TRUE, IFERROR(INDEX([4]npc_battle_data!$B:$B, MATCH(_xlfn.FILTERXML("&lt;t&gt;&lt;s&gt;"&amp;SUBSTITUTE(E229, ", ", "&lt;/s&gt;&lt;s&gt;")&amp;"&lt;/s&gt;&lt;/t&gt;", "//s"), [4]npc_battle_data!$A:$A, 0)), ""))</f>
        <v>베리] 탱커(정예) - 거대 안드     //     베리] 근딜 - 하급 안드로이드     //     베리] 근딜 - 하급 안드로이드     //     베리] 원딜(정예) - 고위 천사     //     요력] 원딜 - 꼭두각시 인형</v>
      </c>
    </row>
    <row r="230" spans="1:11" x14ac:dyDescent="0.3">
      <c r="A230" s="15">
        <v>9000001</v>
      </c>
      <c r="B230" s="4">
        <v>9000011</v>
      </c>
      <c r="C230" s="15">
        <v>1</v>
      </c>
      <c r="D230" s="15">
        <v>1</v>
      </c>
      <c r="E230" s="15">
        <v>900001</v>
      </c>
      <c r="F230" s="15">
        <v>1</v>
      </c>
      <c r="G230" s="16" t="s">
        <v>237</v>
      </c>
      <c r="H230" s="16" t="s">
        <v>237</v>
      </c>
      <c r="I230" s="16" t="s">
        <v>172</v>
      </c>
      <c r="J230" s="15">
        <v>120</v>
      </c>
      <c r="K230" s="31" t="str" cm="1">
        <f t="array" ref="K230">_xlfn.TEXTJOIN("     //     ", TRUE, IFERROR(INDEX([4]npc_battle_data!$B:$B, MATCH(_xlfn.FILTERXML("&lt;t&gt;&lt;s&gt;"&amp;SUBSTITUTE(E230, ", ", "&lt;/s&gt;&lt;s&gt;")&amp;"&lt;/s&gt;&lt;/t&gt;", "//s"), [4]npc_battle_data!$A:$A, 0)), ""))</f>
        <v>보스_엘리자베스</v>
      </c>
    </row>
    <row r="231" spans="1:11" x14ac:dyDescent="0.3">
      <c r="A231" s="15">
        <v>9000002</v>
      </c>
      <c r="B231" s="4">
        <v>9000012</v>
      </c>
      <c r="C231" s="15">
        <v>1</v>
      </c>
      <c r="D231" s="15">
        <v>1</v>
      </c>
      <c r="E231" s="15">
        <v>900001</v>
      </c>
      <c r="F231" s="15">
        <v>50</v>
      </c>
      <c r="G231" s="16">
        <v>50</v>
      </c>
      <c r="H231" s="16">
        <v>50</v>
      </c>
      <c r="I231" s="16" t="s">
        <v>172</v>
      </c>
      <c r="J231" s="15">
        <v>120</v>
      </c>
      <c r="K231" s="31" t="str" cm="1">
        <f t="array" ref="K231">_xlfn.TEXTJOIN("     //     ", TRUE, IFERROR(INDEX([4]npc_battle_data!$B:$B, MATCH(_xlfn.FILTERXML("&lt;t&gt;&lt;s&gt;"&amp;SUBSTITUTE(E231, ", ", "&lt;/s&gt;&lt;s&gt;")&amp;"&lt;/s&gt;&lt;/t&gt;", "//s"), [4]npc_battle_data!$A:$A, 0)), ""))</f>
        <v>보스_엘리자베스</v>
      </c>
    </row>
    <row r="232" spans="1:11" x14ac:dyDescent="0.3">
      <c r="A232" s="15">
        <v>9000003</v>
      </c>
      <c r="B232" s="4">
        <v>9000013</v>
      </c>
      <c r="C232" s="15">
        <v>1</v>
      </c>
      <c r="D232" s="15">
        <v>1</v>
      </c>
      <c r="E232" s="15">
        <v>900001</v>
      </c>
      <c r="F232" s="15">
        <v>60</v>
      </c>
      <c r="G232" s="16">
        <v>60</v>
      </c>
      <c r="H232" s="16">
        <v>60</v>
      </c>
      <c r="I232" s="16" t="s">
        <v>172</v>
      </c>
      <c r="J232" s="15">
        <v>120</v>
      </c>
      <c r="K232" s="31" t="str" cm="1">
        <f t="array" ref="K232">_xlfn.TEXTJOIN("     //     ", TRUE, IFERROR(INDEX([4]npc_battle_data!$B:$B, MATCH(_xlfn.FILTERXML("&lt;t&gt;&lt;s&gt;"&amp;SUBSTITUTE(E232, ", ", "&lt;/s&gt;&lt;s&gt;")&amp;"&lt;/s&gt;&lt;/t&gt;", "//s"), [4]npc_battle_data!$A:$A, 0)), ""))</f>
        <v>보스_엘리자베스</v>
      </c>
    </row>
    <row r="233" spans="1:11" x14ac:dyDescent="0.3">
      <c r="A233" s="15">
        <v>9000004</v>
      </c>
      <c r="B233" s="4">
        <v>9000014</v>
      </c>
      <c r="C233" s="15">
        <v>1</v>
      </c>
      <c r="D233" s="15">
        <v>1</v>
      </c>
      <c r="E233" s="15">
        <v>900001</v>
      </c>
      <c r="F233" s="15">
        <v>90</v>
      </c>
      <c r="G233" s="16">
        <v>90</v>
      </c>
      <c r="H233" s="16">
        <v>90</v>
      </c>
      <c r="I233" s="16" t="s">
        <v>172</v>
      </c>
      <c r="J233" s="15">
        <v>120</v>
      </c>
      <c r="K233" s="31" t="str" cm="1">
        <f t="array" ref="K233">_xlfn.TEXTJOIN("     //     ", TRUE, IFERROR(INDEX([4]npc_battle_data!$B:$B, MATCH(_xlfn.FILTERXML("&lt;t&gt;&lt;s&gt;"&amp;SUBSTITUTE(E233, ", ", "&lt;/s&gt;&lt;s&gt;")&amp;"&lt;/s&gt;&lt;/t&gt;", "//s"), [4]npc_battle_data!$A:$A, 0)), ""))</f>
        <v>보스_엘리자베스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!Usable</vt:lpstr>
      <vt:lpstr>!참조_ENUM</vt:lpstr>
      <vt:lpstr>world_data</vt:lpstr>
      <vt:lpstr>zone_data</vt:lpstr>
      <vt:lpstr>stage_data</vt:lpstr>
      <vt:lpstr>wave_data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전 홍림</dc:creator>
  <cp:lastModifiedBy>박 혁로</cp:lastModifiedBy>
  <dcterms:created xsi:type="dcterms:W3CDTF">2023-11-07T02:16:13Z</dcterms:created>
  <dcterms:modified xsi:type="dcterms:W3CDTF">2024-03-14T06:31:16Z</dcterms:modified>
</cp:coreProperties>
</file>