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1C0574C0-4A5E-41B9-97AF-7D6E7E10044E}" xr6:coauthVersionLast="47" xr6:coauthVersionMax="47" xr10:uidLastSave="{00000000-0000-0000-0000-000000000000}"/>
  <bookViews>
    <workbookView xWindow="1605" yWindow="990" windowWidth="33900" windowHeight="19740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F13" i="7"/>
  <c r="H13" i="7"/>
  <c r="D14" i="7"/>
  <c r="F14" i="7"/>
  <c r="H14" i="7"/>
  <c r="H12" i="7"/>
  <c r="F12" i="7"/>
  <c r="D12" i="7"/>
  <c r="D12" i="8"/>
  <c r="B12" i="8"/>
  <c r="B6" i="8"/>
  <c r="B7" i="8"/>
  <c r="B8" i="8"/>
  <c r="B9" i="8"/>
  <c r="B10" i="8"/>
  <c r="B11" i="8"/>
  <c r="B13" i="8"/>
  <c r="B14" i="8"/>
  <c r="B5" i="8"/>
  <c r="D11" i="8"/>
  <c r="D14" i="8"/>
  <c r="D13" i="8"/>
  <c r="H11" i="7"/>
  <c r="F11" i="7"/>
  <c r="D11" i="7"/>
  <c r="S7" i="3" l="1"/>
  <c r="R7" i="3"/>
  <c r="Q7" i="3"/>
  <c r="S6" i="3"/>
  <c r="R6" i="3"/>
  <c r="Q6" i="3"/>
  <c r="S5" i="3"/>
  <c r="R5" i="3"/>
  <c r="Q5" i="3"/>
  <c r="S4" i="3"/>
  <c r="H6" i="7" s="1"/>
  <c r="R4" i="3"/>
  <c r="Q4" i="3"/>
  <c r="S3" i="3"/>
  <c r="R3" i="3"/>
  <c r="Q3" i="3"/>
  <c r="S2" i="3"/>
  <c r="R2" i="3"/>
  <c r="Q2" i="3"/>
  <c r="Q1" i="3"/>
  <c r="H5" i="7" l="1"/>
  <c r="H10" i="7"/>
  <c r="H9" i="7"/>
  <c r="H8" i="7"/>
  <c r="H7" i="7"/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C5" i="9" s="1"/>
  <c r="N3" i="3"/>
  <c r="M3" i="3"/>
  <c r="M2" i="3"/>
  <c r="O2" i="3"/>
  <c r="N2" i="3"/>
  <c r="M1" i="3"/>
  <c r="D5" i="7" l="1"/>
  <c r="D8" i="7"/>
  <c r="C16" i="9"/>
  <c r="D10" i="8"/>
  <c r="C14" i="9"/>
  <c r="C8" i="9"/>
  <c r="C6" i="9"/>
  <c r="C15" i="9"/>
  <c r="C11" i="9"/>
  <c r="D6" i="7"/>
  <c r="D9" i="8"/>
  <c r="C10" i="9"/>
  <c r="C13" i="9"/>
  <c r="D8" i="8"/>
  <c r="C9" i="9"/>
  <c r="C12" i="9"/>
  <c r="D7" i="8"/>
  <c r="D6" i="8"/>
  <c r="D10" i="7"/>
  <c r="C7" i="9"/>
  <c r="D7" i="7"/>
  <c r="D9" i="7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F7" i="7"/>
  <c r="F6" i="7"/>
  <c r="F5" i="7"/>
  <c r="D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tc={C35AC73B-45BC-4F67-BABC-CF97191C3CC5}</author>
  </authors>
  <commentList>
    <comment ref="V2" authorId="0" shapeId="0" xr:uid="{C35AC73B-45BC-4F67-BABC-CF97191C3C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<sst xmlns="http://schemas.openxmlformats.org/spreadsheetml/2006/main" count="319" uniqueCount="162">
  <si>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</si>
  <si>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</si>
  <si>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</si>
  <si>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</si>
  <si>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</si>
  <si>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</si>
  <si>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</si>
  <si>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</si>
  <si>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</si>
  <si>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</si>
  <si>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</si>
  <si>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</si>
  <si>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</si>
  <si>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</si>
  <si>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</si>
  <si>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</si>
  <si>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</si>
  <si>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</si>
  <si>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</si>
  <si>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</si>
  <si>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</si>
  <si>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</si>
  <si>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</si>
  <si>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</si>
  <si>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</si>
  <si>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</si>
  <si>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</si>
  <si>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</si>
  <si>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</si>
  <si>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</si>
  <si>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</si>
  <si>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</si>
  <si>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</si>
  <si>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</si>
  <si>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</si>
  <si>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</si>
  <si>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</si>
  <si>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</si>
  <si>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</si>
  <si>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</si>
  <si>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</si>
  <si>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</si>
  <si>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</si>
  <si>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</si>
  <si>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</si>
  <si>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</si>
  <si>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</si>
  <si>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철갑 낀 아르마딜로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</si>
  <si>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</si>
  <si>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</si>
  <si>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</si>
  <si>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</si>
  <si>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</si>
  <si>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</si>
  <si>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</si>
  <si>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</si>
  <si>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</si>
  <si>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</si>
  <si>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</si>
  <si>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</si>
  <si>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</si>
  <si>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</si>
  <si>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</si>
  <si>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</si>
  <si>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</si>
  <si>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</si>
  <si>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</si>
  <si>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</si>
  <si>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</si>
  <si>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</si>
  <si>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</si>
  <si>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</si>
  <si>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</si>
  <si>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</si>
  <si>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</si>
  <si>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</si>
  <si>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</si>
  <si>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</si>
  <si>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</si>
  <si>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</si>
  <si>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</si>
  <si>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</si>
  <si>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</si>
  <si>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</si>
  <si>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</si>
  <si>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</si>
  <si>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</si>
  <si>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</si>
  <si>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</si>
  <si>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</si>
  <si>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</si>
  <si>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</si>
  <si>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</si>
  <si>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</si>
  <si>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</si>
  <si>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</si>
  <si>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</si>
  <si>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</si>
  <si>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</si>
  <si>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</si>
  <si>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</si>
  <si>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</si>
  <si>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</si>
  <si>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</si>
  <si>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</si>
  <si>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</si>
  <si>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</si>
  <si>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</si>
  <si>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</si>
  <si>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</si>
  <si>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</si>
  <si>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</si>
  <si>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</si>
  <si>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</si>
  <si>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</si>
  <si>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</si>
  <si>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</si>
  <si>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</si>
  <si>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</si>
  <si>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</si>
  <si>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</si>
  <si>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존 1의 근접 물리 몬스터 1</t>
    <phoneticPr fontId="1" type="noConversion"/>
  </si>
  <si>
    <t>존 1의 원거리 마법 몬스터 1</t>
    <phoneticPr fontId="1" type="noConversion"/>
  </si>
  <si>
    <t>존 1의 근접 물리 몬스터 2</t>
    <phoneticPr fontId="1" type="noConversion"/>
  </si>
  <si>
    <t>존 1의 근접 물리 몬스터 3</t>
    <phoneticPr fontId="1" type="noConversion"/>
  </si>
  <si>
    <t>존 1의 원거리 마법 몬스터 2</t>
    <phoneticPr fontId="1" type="noConversion"/>
  </si>
  <si>
    <t>존 1의 원거리 마법 몬스터 3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</si>
  <si>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</si>
  <si>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</si>
  <si>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</si>
  <si>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</si>
  <si>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</si>
  <si>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</si>
  <si>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</si>
  <si>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</si>
  <si>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</si>
  <si>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</si>
  <si>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</si>
  <si>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</si>
  <si>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</si>
  <si>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근접 물리 캐릭터</t>
  </si>
  <si>
    <t>근접 물리 캐릭터</t>
    <phoneticPr fontId="1" type="noConversion"/>
  </si>
  <si>
    <t>원거리 마법 캐릭터</t>
  </si>
  <si>
    <t>원거리 마법 캐릭터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</si>
  <si>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</si>
  <si>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</si>
  <si>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</si>
  <si>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</si>
  <si>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</si>
  <si>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</si>
  <si>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</si>
  <si>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</si>
  <si>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</si>
  <si>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</si>
  <si>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</si>
  <si>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</si>
  <si>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</si>
  <si>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evation</t>
    <phoneticPr fontId="1" type="noConversion"/>
  </si>
  <si>
    <t>2 중열 배치</t>
  </si>
  <si>
    <t>1-5피통 큰 몬스터</t>
    <phoneticPr fontId="1" type="noConversion"/>
  </si>
  <si>
    <t>1-2탱커</t>
    <phoneticPr fontId="1" type="noConversion"/>
  </si>
  <si>
    <t>1-4원거리 발사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</si>
</sst>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LIMIT_TYPE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C35AC73B-45BC-4F67-BABC-CF97191C3CC5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J33" sqref="J3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L14"/>
  <sheetViews>
    <sheetView tabSelected="1" workbookViewId="0">
      <selection activeCell="E17" sqref="E17:E1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6.75" style="10" customWidth="1"/>
    <col min="5" max="5" width="25.125" bestFit="1" customWidth="1"/>
    <col min="6" max="6" width="6.875" style="10" customWidth="1"/>
    <col min="7" max="7" width="25.125" customWidth="1"/>
    <col min="8" max="8" width="6.75" customWidth="1"/>
    <col min="9" max="9" width="25.125" customWidth="1"/>
    <col min="10" max="10" width="16.75" style="10" bestFit="1" customWidth="1"/>
    <col min="11" max="11" width="59.375" bestFit="1" customWidth="1"/>
    <col min="12" max="12" width="56.875" bestFit="1" customWidth="1"/>
  </cols>
  <sheetData>
    <row r="1" spans="1:12">
      <c r="A1" t="s">
        <v>51</v>
      </c>
    </row>
    <row r="2" spans="1:12">
      <c r="A2" s="1" t="s">
        <v>36</v>
      </c>
      <c r="B2" s="1" t="s">
        <v>35</v>
      </c>
      <c r="C2" s="1" t="s">
        <v>38</v>
      </c>
      <c r="D2" s="1" t="s">
        <v>39</v>
      </c>
      <c r="E2" s="1" t="s">
        <v>1</v>
      </c>
      <c r="F2" s="1" t="s">
        <v>41</v>
      </c>
      <c r="G2" s="1" t="s">
        <v>44</v>
      </c>
      <c r="H2" s="1" t="s">
        <v>130</v>
      </c>
      <c r="I2" s="1" t="s">
        <v>128</v>
      </c>
      <c r="J2" s="1" t="s">
        <v>2</v>
      </c>
      <c r="K2" s="1" t="s">
        <v>49</v>
      </c>
      <c r="L2" s="1" t="s">
        <v>29</v>
      </c>
    </row>
    <row r="3" spans="1:12">
      <c r="A3" s="2" t="s">
        <v>106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42</v>
      </c>
      <c r="G3" s="2" t="s">
        <v>3</v>
      </c>
      <c r="H3" s="2" t="s">
        <v>145</v>
      </c>
      <c r="I3" s="2" t="s">
        <v>57</v>
      </c>
      <c r="J3" s="2" t="s">
        <v>0</v>
      </c>
      <c r="K3" s="2" t="s">
        <v>3</v>
      </c>
      <c r="L3" s="2" t="s">
        <v>3</v>
      </c>
    </row>
    <row r="4" spans="1:12">
      <c r="A4" s="8" t="s">
        <v>37</v>
      </c>
      <c r="B4" s="8" t="s">
        <v>6</v>
      </c>
      <c r="C4" s="8" t="s">
        <v>5</v>
      </c>
      <c r="D4" s="8" t="s">
        <v>40</v>
      </c>
      <c r="E4" s="8" t="s">
        <v>45</v>
      </c>
      <c r="F4" s="8" t="s">
        <v>43</v>
      </c>
      <c r="G4" s="8" t="s">
        <v>46</v>
      </c>
      <c r="H4" s="8" t="s">
        <v>146</v>
      </c>
      <c r="I4" s="8" t="s">
        <v>129</v>
      </c>
      <c r="J4" s="8" t="s">
        <v>48</v>
      </c>
      <c r="K4" s="8" t="s">
        <v>50</v>
      </c>
      <c r="L4" s="3" t="s">
        <v>69</v>
      </c>
    </row>
    <row r="5" spans="1:12">
      <c r="A5" s="9">
        <v>100001</v>
      </c>
      <c r="B5" s="9" t="s">
        <v>95</v>
      </c>
      <c r="C5" s="9" t="s">
        <v>121</v>
      </c>
      <c r="D5" s="11">
        <f>INDEX('!참조_ENUM'!$B$3:$B$9,MATCH(E5,'!참조_ENUM'!$C$3:$C$9,0))</f>
        <v>3</v>
      </c>
      <c r="E5" s="12" t="s">
        <v>85</v>
      </c>
      <c r="F5" s="11">
        <f>INDEX('!참조_ENUM'!$J$3:$J$7,MATCH(G5,'!참조_ENUM'!$K$3:$K$7,0))</f>
        <v>2</v>
      </c>
      <c r="G5" s="12" t="s">
        <v>86</v>
      </c>
      <c r="H5" s="11">
        <f>INDEX('!참조_ENUM'!$R$3:$R$7,MATCH(I5,'!참조_ENUM'!$S$3:$S$7,0))</f>
        <v>3</v>
      </c>
      <c r="I5" s="12" t="s">
        <v>131</v>
      </c>
      <c r="J5" s="11">
        <v>100001</v>
      </c>
      <c r="K5" s="4" t="s">
        <v>53</v>
      </c>
      <c r="L5" s="4" t="s">
        <v>79</v>
      </c>
    </row>
    <row r="6" spans="1:12">
      <c r="A6" s="9">
        <v>100002</v>
      </c>
      <c r="B6" s="9" t="s">
        <v>96</v>
      </c>
      <c r="C6" s="9" t="s">
        <v>122</v>
      </c>
      <c r="D6" s="11">
        <f>INDEX('!참조_ENUM'!$B$3:$B$9,MATCH(E6,'!참조_ENUM'!$C$3:$C$9,0))</f>
        <v>3</v>
      </c>
      <c r="E6" s="12" t="s">
        <v>85</v>
      </c>
      <c r="F6" s="11">
        <f>INDEX('!참조_ENUM'!$J$3:$J$7,MATCH(G6,'!참조_ENUM'!$K$3:$K$7,0))</f>
        <v>2</v>
      </c>
      <c r="G6" s="12" t="s">
        <v>86</v>
      </c>
      <c r="H6" s="11">
        <f>INDEX('!참조_ENUM'!$R$3:$R$7,MATCH(I6,'!참조_ENUM'!$S$3:$S$7,0))</f>
        <v>3</v>
      </c>
      <c r="I6" s="12" t="s">
        <v>131</v>
      </c>
      <c r="J6" s="11">
        <v>100002</v>
      </c>
      <c r="K6" s="4" t="s">
        <v>60</v>
      </c>
      <c r="L6" s="4" t="s">
        <v>80</v>
      </c>
    </row>
    <row r="7" spans="1:12">
      <c r="A7" s="9">
        <v>100003</v>
      </c>
      <c r="B7" s="9" t="s">
        <v>97</v>
      </c>
      <c r="C7" s="9" t="s">
        <v>123</v>
      </c>
      <c r="D7" s="11">
        <f>INDEX('!참조_ENUM'!$B$3:$B$9,MATCH(E7,'!참조_ENUM'!$C$3:$C$9,0))</f>
        <v>3</v>
      </c>
      <c r="E7" s="12" t="s">
        <v>85</v>
      </c>
      <c r="F7" s="11">
        <f>INDEX('!참조_ENUM'!$J$3:$J$7,MATCH(G7,'!참조_ENUM'!$K$3:$K$7,0))</f>
        <v>2</v>
      </c>
      <c r="G7" s="12" t="s">
        <v>86</v>
      </c>
      <c r="H7" s="11">
        <f>INDEX('!참조_ENUM'!$R$3:$R$7,MATCH(I7,'!참조_ENUM'!$S$3:$S$7,0))</f>
        <v>3</v>
      </c>
      <c r="I7" s="12" t="s">
        <v>131</v>
      </c>
      <c r="J7" s="11">
        <v>100003</v>
      </c>
      <c r="K7" s="4" t="s">
        <v>62</v>
      </c>
      <c r="L7" s="4" t="s">
        <v>81</v>
      </c>
    </row>
    <row r="8" spans="1:12">
      <c r="A8" s="9">
        <v>100004</v>
      </c>
      <c r="B8" s="9" t="s">
        <v>98</v>
      </c>
      <c r="C8" s="9" t="s">
        <v>124</v>
      </c>
      <c r="D8" s="11">
        <f>INDEX('!참조_ENUM'!$B$3:$B$9,MATCH(E8,'!참조_ENUM'!$C$3:$C$9,0))</f>
        <v>3</v>
      </c>
      <c r="E8" s="12" t="s">
        <v>85</v>
      </c>
      <c r="F8" s="11">
        <f>INDEX('!참조_ENUM'!$J$3:$J$7,MATCH(G8,'!참조_ENUM'!$K$3:$K$7,0))</f>
        <v>2</v>
      </c>
      <c r="G8" s="12" t="s">
        <v>86</v>
      </c>
      <c r="H8" s="11">
        <f>INDEX('!참조_ENUM'!$R$3:$R$7,MATCH(I8,'!참조_ENUM'!$S$3:$S$7,0))</f>
        <v>3</v>
      </c>
      <c r="I8" s="12" t="s">
        <v>131</v>
      </c>
      <c r="J8" s="11">
        <v>100004</v>
      </c>
      <c r="K8" s="4" t="s">
        <v>61</v>
      </c>
      <c r="L8" s="4" t="s">
        <v>82</v>
      </c>
    </row>
    <row r="9" spans="1:12">
      <c r="A9" s="9">
        <v>100005</v>
      </c>
      <c r="B9" s="9" t="s">
        <v>47</v>
      </c>
      <c r="C9" s="9" t="s">
        <v>125</v>
      </c>
      <c r="D9" s="11">
        <f>INDEX('!참조_ENUM'!$B$3:$B$9,MATCH(E9,'!참조_ENUM'!$C$3:$C$9,0))</f>
        <v>3</v>
      </c>
      <c r="E9" s="12" t="s">
        <v>85</v>
      </c>
      <c r="F9" s="11">
        <f>INDEX('!참조_ENUM'!$J$3:$J$7,MATCH(G9,'!참조_ENUM'!$K$3:$K$7,0))</f>
        <v>3</v>
      </c>
      <c r="G9" s="12" t="s">
        <v>87</v>
      </c>
      <c r="H9" s="11">
        <f>INDEX('!참조_ENUM'!$R$3:$R$7,MATCH(I9,'!참조_ENUM'!$S$3:$S$7,0))</f>
        <v>3</v>
      </c>
      <c r="I9" s="12" t="s">
        <v>131</v>
      </c>
      <c r="J9" s="11">
        <v>100005</v>
      </c>
      <c r="K9" s="4" t="s">
        <v>61</v>
      </c>
      <c r="L9" s="4" t="s">
        <v>83</v>
      </c>
    </row>
    <row r="10" spans="1:12">
      <c r="A10" s="9">
        <v>100006</v>
      </c>
      <c r="B10" s="9" t="s">
        <v>47</v>
      </c>
      <c r="C10" s="9" t="s">
        <v>126</v>
      </c>
      <c r="D10" s="11">
        <f>INDEX('!참조_ENUM'!$B$3:$B$9,MATCH(E10,'!참조_ENUM'!$C$3:$C$9,0))</f>
        <v>3</v>
      </c>
      <c r="E10" s="12" t="s">
        <v>85</v>
      </c>
      <c r="F10" s="11">
        <f>INDEX('!참조_ENUM'!$J$3:$J$7,MATCH(G10,'!참조_ENUM'!$K$3:$K$7,0))</f>
        <v>3</v>
      </c>
      <c r="G10" s="12" t="s">
        <v>87</v>
      </c>
      <c r="H10" s="11">
        <f>INDEX('!참조_ENUM'!$R$3:$R$7,MATCH(I10,'!참조_ENUM'!$S$3:$S$7,0))</f>
        <v>3</v>
      </c>
      <c r="I10" s="12" t="s">
        <v>131</v>
      </c>
      <c r="J10" s="11">
        <v>100006</v>
      </c>
      <c r="K10" s="4" t="s">
        <v>61</v>
      </c>
      <c r="L10" s="4" t="s">
        <v>84</v>
      </c>
    </row>
    <row r="11" spans="1:12">
      <c r="A11" s="9">
        <v>100007</v>
      </c>
      <c r="B11" s="9" t="s">
        <v>159</v>
      </c>
      <c r="C11" s="9" t="s">
        <v>121</v>
      </c>
      <c r="D11" s="11">
        <f>INDEX('!참조_ENUM'!$B$3:$B$9,MATCH(E11,'!참조_ENUM'!$C$3:$C$9,0))</f>
        <v>3</v>
      </c>
      <c r="E11" s="12" t="s">
        <v>85</v>
      </c>
      <c r="F11" s="11">
        <f>INDEX('!참조_ENUM'!$J$3:$J$7,MATCH(G11,'!참조_ENUM'!$K$3:$K$7,0))</f>
        <v>2</v>
      </c>
      <c r="G11" s="12" t="s">
        <v>86</v>
      </c>
      <c r="H11" s="11">
        <f>INDEX('!참조_ENUM'!$R$3:$R$7,MATCH(I11,'!참조_ENUM'!$S$3:$S$7,0))</f>
        <v>3</v>
      </c>
      <c r="I11" s="12" t="s">
        <v>131</v>
      </c>
      <c r="J11" s="11">
        <v>100007</v>
      </c>
      <c r="K11" s="4" t="s">
        <v>53</v>
      </c>
      <c r="L11" s="4" t="s">
        <v>79</v>
      </c>
    </row>
    <row r="12" spans="1:12">
      <c r="A12" s="9">
        <v>100008</v>
      </c>
      <c r="B12" s="9" t="s">
        <v>161</v>
      </c>
      <c r="C12" s="9" t="s">
        <v>123</v>
      </c>
      <c r="D12" s="11">
        <f>INDEX('!참조_ENUM'!$B$3:$B$9,MATCH(E12,'!참조_ENUM'!$C$3:$C$9,0))</f>
        <v>3</v>
      </c>
      <c r="E12" s="12" t="s">
        <v>85</v>
      </c>
      <c r="F12" s="11">
        <f>INDEX('!참조_ENUM'!$J$3:$J$7,MATCH(G12,'!참조_ENUM'!$K$3:$K$7,0))</f>
        <v>2</v>
      </c>
      <c r="G12" s="12" t="s">
        <v>86</v>
      </c>
      <c r="H12" s="11">
        <f>INDEX('!참조_ENUM'!$R$3:$R$7,MATCH(I12,'!참조_ENUM'!$S$3:$S$7,0))</f>
        <v>3</v>
      </c>
      <c r="I12" s="12" t="s">
        <v>131</v>
      </c>
      <c r="J12" s="11">
        <v>100008</v>
      </c>
      <c r="K12" s="4" t="s">
        <v>62</v>
      </c>
      <c r="L12" s="4" t="s">
        <v>81</v>
      </c>
    </row>
    <row r="13" spans="1:12">
      <c r="A13" s="9">
        <v>100101</v>
      </c>
      <c r="B13" s="9" t="s">
        <v>160</v>
      </c>
      <c r="C13" s="9" t="s">
        <v>121</v>
      </c>
      <c r="D13" s="11">
        <f>INDEX('!참조_ENUM'!$B$3:$B$9,MATCH(E13,'!참조_ENUM'!$C$3:$C$9,0))</f>
        <v>3</v>
      </c>
      <c r="E13" s="12" t="s">
        <v>85</v>
      </c>
      <c r="F13" s="11">
        <f>INDEX('!참조_ENUM'!$J$3:$J$7,MATCH(G13,'!참조_ENUM'!$K$3:$K$7,0))</f>
        <v>2</v>
      </c>
      <c r="G13" s="12" t="s">
        <v>86</v>
      </c>
      <c r="H13" s="11">
        <f>INDEX('!참조_ENUM'!$R$3:$R$7,MATCH(I13,'!참조_ENUM'!$S$3:$S$7,0))</f>
        <v>3</v>
      </c>
      <c r="I13" s="12" t="s">
        <v>131</v>
      </c>
      <c r="J13" s="11">
        <v>100101</v>
      </c>
      <c r="K13" s="4" t="s">
        <v>53</v>
      </c>
      <c r="L13" s="4" t="s">
        <v>79</v>
      </c>
    </row>
    <row r="14" spans="1:12">
      <c r="A14" s="9">
        <v>100201</v>
      </c>
      <c r="B14" s="9" t="s">
        <v>160</v>
      </c>
      <c r="C14" s="9" t="s">
        <v>121</v>
      </c>
      <c r="D14" s="11">
        <f>INDEX('!참조_ENUM'!$B$3:$B$9,MATCH(E14,'!참조_ENUM'!$C$3:$C$9,0))</f>
        <v>3</v>
      </c>
      <c r="E14" s="12" t="s">
        <v>85</v>
      </c>
      <c r="F14" s="11">
        <f>INDEX('!참조_ENUM'!$J$3:$J$7,MATCH(G14,'!참조_ENUM'!$K$3:$K$7,0))</f>
        <v>2</v>
      </c>
      <c r="G14" s="12" t="s">
        <v>86</v>
      </c>
      <c r="H14" s="11">
        <f>INDEX('!참조_ENUM'!$R$3:$R$7,MATCH(I14,'!참조_ENUM'!$S$3:$S$7,0))</f>
        <v>3</v>
      </c>
      <c r="I14" s="12" t="s">
        <v>131</v>
      </c>
      <c r="J14" s="11">
        <v>100201</v>
      </c>
      <c r="K14" s="4" t="s">
        <v>53</v>
      </c>
      <c r="L14" s="4" t="s">
        <v>79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387F52-C160-4743-81D7-5388C9A06CD4}">
          <x14:formula1>
            <xm:f>'!참조_ENUM'!$C$3:$C$9</xm:f>
          </x14:formula1>
          <xm:sqref>E5:E14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G5:G14</xm:sqref>
        </x14:dataValidation>
        <x14:dataValidation type="list" allowBlank="1" showInputMessage="1" showErrorMessage="1" xr:uid="{23DAC238-361B-4BCB-8634-45869F457A64}">
          <x14:formula1>
            <xm:f>'!참조_ENUM'!$S$3:$S$7</xm:f>
          </x14:formula1>
          <xm:sqref>I5:I14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14"/>
  <sheetViews>
    <sheetView workbookViewId="0">
      <selection activeCell="J14" sqref="J14"/>
    </sheetView>
  </sheetViews>
  <sheetFormatPr defaultRowHeight="16.5"/>
  <cols>
    <col min="1" max="1" width="15.875" bestFit="1" customWidth="1"/>
    <col min="2" max="2" width="15.375" bestFit="1" customWidth="1"/>
    <col min="3" max="3" width="11.875" bestFit="1" customWidth="1"/>
    <col min="4" max="4" width="29.875" bestFit="1" customWidth="1"/>
    <col min="5" max="5" width="15.375" bestFit="1" customWidth="1"/>
    <col min="6" max="6" width="16.375" bestFit="1" customWidth="1"/>
    <col min="7" max="7" width="21.75" bestFit="1" customWidth="1"/>
    <col min="8" max="8" width="21.25" bestFit="1" customWidth="1"/>
    <col min="9" max="9" width="7.75" bestFit="1" customWidth="1"/>
    <col min="10" max="12" width="11.875" bestFit="1" customWidth="1"/>
    <col min="13" max="13" width="12" bestFit="1" customWidth="1"/>
    <col min="14" max="15" width="18.875" bestFit="1" customWidth="1"/>
    <col min="16" max="17" width="25.75" bestFit="1" customWidth="1"/>
    <col min="18" max="18" width="15.875" bestFit="1" customWidth="1"/>
    <col min="19" max="19" width="8.375" bestFit="1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</cols>
  <sheetData>
    <row r="1" spans="1:25">
      <c r="A1" t="s">
        <v>52</v>
      </c>
    </row>
    <row r="2" spans="1:25">
      <c r="A2" s="1" t="s">
        <v>23</v>
      </c>
      <c r="B2" s="1" t="s">
        <v>55</v>
      </c>
      <c r="C2" s="1" t="s">
        <v>63</v>
      </c>
      <c r="D2" s="1" t="s">
        <v>54</v>
      </c>
      <c r="E2" s="1" t="s">
        <v>55</v>
      </c>
      <c r="F2" s="1" t="s">
        <v>24</v>
      </c>
      <c r="G2" s="1" t="s">
        <v>25</v>
      </c>
      <c r="H2" s="1" t="s">
        <v>103</v>
      </c>
      <c r="I2" s="1" t="s">
        <v>26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113</v>
      </c>
      <c r="Q2" s="1" t="s">
        <v>114</v>
      </c>
      <c r="R2" s="1" t="s">
        <v>115</v>
      </c>
      <c r="S2" s="1" t="s">
        <v>65</v>
      </c>
      <c r="T2" s="1" t="s">
        <v>66</v>
      </c>
      <c r="U2" s="1" t="s">
        <v>116</v>
      </c>
      <c r="V2" s="1" t="s">
        <v>117</v>
      </c>
      <c r="W2" s="1" t="s">
        <v>118</v>
      </c>
      <c r="X2" s="1" t="s">
        <v>27</v>
      </c>
      <c r="Y2" s="1" t="s">
        <v>28</v>
      </c>
    </row>
    <row r="3" spans="1:25">
      <c r="A3" s="2" t="s">
        <v>106</v>
      </c>
      <c r="B3" s="2" t="s">
        <v>57</v>
      </c>
      <c r="C3" s="2" t="s">
        <v>9</v>
      </c>
      <c r="D3" s="2" t="s">
        <v>56</v>
      </c>
      <c r="E3" s="2" t="s">
        <v>57</v>
      </c>
      <c r="F3" s="2" t="s">
        <v>14</v>
      </c>
      <c r="G3" s="2" t="s">
        <v>0</v>
      </c>
      <c r="H3" s="2" t="s">
        <v>104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48</v>
      </c>
      <c r="B4" s="3" t="s">
        <v>59</v>
      </c>
      <c r="C4" s="3" t="s">
        <v>64</v>
      </c>
      <c r="D4" s="3" t="s">
        <v>58</v>
      </c>
      <c r="E4" s="3" t="s">
        <v>59</v>
      </c>
      <c r="F4" s="3" t="s">
        <v>30</v>
      </c>
      <c r="G4" s="3" t="s">
        <v>31</v>
      </c>
      <c r="H4" s="3" t="s">
        <v>105</v>
      </c>
      <c r="I4" s="3" t="s">
        <v>147</v>
      </c>
      <c r="J4" s="3" t="s">
        <v>148</v>
      </c>
      <c r="K4" s="3" t="s">
        <v>149</v>
      </c>
      <c r="L4" s="3" t="s">
        <v>150</v>
      </c>
      <c r="M4" s="3" t="s">
        <v>151</v>
      </c>
      <c r="N4" s="3" t="s">
        <v>152</v>
      </c>
      <c r="O4" s="3" t="s">
        <v>153</v>
      </c>
      <c r="P4" s="3" t="s">
        <v>154</v>
      </c>
      <c r="Q4" s="3" t="s">
        <v>155</v>
      </c>
      <c r="R4" s="3" t="s">
        <v>156</v>
      </c>
      <c r="S4" s="3" t="s">
        <v>67</v>
      </c>
      <c r="T4" s="3" t="s">
        <v>68</v>
      </c>
      <c r="U4" s="3" t="s">
        <v>119</v>
      </c>
      <c r="V4" s="3" t="s">
        <v>127</v>
      </c>
      <c r="W4" s="3" t="s">
        <v>120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VLOOKUP(A5,npc_data!A:B,2,0)</f>
        <v>탱커</v>
      </c>
      <c r="C5" s="4">
        <v>3.5</v>
      </c>
      <c r="D5" s="4">
        <f>INDEX('!참조_ENUM'!$F$3:$F$6,MATCH(E5,'!참조_ENUM'!$G$3:$G$6,0))</f>
        <v>1</v>
      </c>
      <c r="E5" s="12" t="s">
        <v>88</v>
      </c>
      <c r="F5" s="4" t="s">
        <v>99</v>
      </c>
      <c r="G5" s="4">
        <v>0</v>
      </c>
      <c r="H5" s="4">
        <v>0</v>
      </c>
      <c r="I5" s="4">
        <v>154</v>
      </c>
      <c r="J5" s="4">
        <v>28</v>
      </c>
      <c r="K5" s="4">
        <v>0</v>
      </c>
      <c r="L5" s="4">
        <v>3</v>
      </c>
      <c r="M5" s="4">
        <v>2</v>
      </c>
      <c r="N5" s="4">
        <v>10</v>
      </c>
      <c r="O5" s="4">
        <v>10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VLOOKUP(A6,npc_data!A:B,2,0)</f>
        <v>근접 딜러</v>
      </c>
      <c r="C6" s="4">
        <v>4</v>
      </c>
      <c r="D6" s="4">
        <f>INDEX('!참조_ENUM'!$F$3:$F$6,MATCH(E6,'!참조_ENUM'!$G$3:$G$6,0))</f>
        <v>2</v>
      </c>
      <c r="E6" s="12" t="s">
        <v>158</v>
      </c>
      <c r="F6" s="4" t="s">
        <v>100</v>
      </c>
      <c r="G6" s="4">
        <v>0</v>
      </c>
      <c r="H6" s="4">
        <v>0</v>
      </c>
      <c r="I6" s="4">
        <v>316</v>
      </c>
      <c r="J6" s="4">
        <v>18</v>
      </c>
      <c r="K6" s="4">
        <v>0</v>
      </c>
      <c r="L6" s="4">
        <v>3</v>
      </c>
      <c r="M6" s="4">
        <v>2</v>
      </c>
      <c r="N6" s="4">
        <v>10</v>
      </c>
      <c r="O6" s="4">
        <v>10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4.2</v>
      </c>
      <c r="Y6" s="4" t="s">
        <v>34</v>
      </c>
    </row>
    <row r="7" spans="1:25">
      <c r="A7" s="4">
        <v>100003</v>
      </c>
      <c r="B7" s="4" t="str">
        <f>VLOOKUP(A7,npc_data!A:B,2,0)</f>
        <v>원거리 발사</v>
      </c>
      <c r="C7" s="4">
        <v>9</v>
      </c>
      <c r="D7" s="4">
        <f>INDEX('!참조_ENUM'!$F$3:$F$6,MATCH(E7,'!참조_ENUM'!$G$3:$G$6,0))</f>
        <v>3</v>
      </c>
      <c r="E7" s="12" t="s">
        <v>89</v>
      </c>
      <c r="F7" s="4" t="s">
        <v>101</v>
      </c>
      <c r="G7" s="4">
        <v>0</v>
      </c>
      <c r="H7" s="4">
        <v>0</v>
      </c>
      <c r="I7" s="4">
        <v>355</v>
      </c>
      <c r="J7" s="4">
        <v>38</v>
      </c>
      <c r="K7" s="4">
        <v>0</v>
      </c>
      <c r="L7" s="4">
        <v>3</v>
      </c>
      <c r="M7" s="4">
        <v>2</v>
      </c>
      <c r="N7" s="4">
        <v>10</v>
      </c>
      <c r="O7" s="4">
        <v>10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4.3</v>
      </c>
      <c r="Y7" s="4" t="s">
        <v>34</v>
      </c>
    </row>
    <row r="8" spans="1:25">
      <c r="A8" s="4">
        <v>100004</v>
      </c>
      <c r="B8" s="4" t="str">
        <f>VLOOKUP(A8,npc_data!A:B,2,0)</f>
        <v>원거리 투척</v>
      </c>
      <c r="C8" s="4">
        <v>9.5</v>
      </c>
      <c r="D8" s="4">
        <f>INDEX('!참조_ENUM'!$F$3:$F$6,MATCH(E8,'!참조_ENUM'!$G$3:$G$6,0))</f>
        <v>3</v>
      </c>
      <c r="E8" s="12" t="s">
        <v>89</v>
      </c>
      <c r="F8" s="4" t="s">
        <v>102</v>
      </c>
      <c r="G8" s="4">
        <v>0</v>
      </c>
      <c r="H8" s="4">
        <v>0</v>
      </c>
      <c r="I8" s="4">
        <v>301</v>
      </c>
      <c r="J8" s="4">
        <v>28</v>
      </c>
      <c r="K8" s="4">
        <v>0</v>
      </c>
      <c r="L8" s="4">
        <v>3</v>
      </c>
      <c r="M8" s="4">
        <v>2</v>
      </c>
      <c r="N8" s="4">
        <v>10</v>
      </c>
      <c r="O8" s="4">
        <v>10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4.0999999999999996</v>
      </c>
      <c r="Y8" s="4" t="s">
        <v>34</v>
      </c>
    </row>
    <row r="9" spans="1:25">
      <c r="A9" s="4">
        <v>100005</v>
      </c>
      <c r="B9" s="4" t="str">
        <f>VLOOKUP(A9,npc_data!A:B,2,0)</f>
        <v>철갑 낀 아르마딜로</v>
      </c>
      <c r="C9" s="4">
        <v>9.5</v>
      </c>
      <c r="D9" s="4">
        <f>INDEX('!참조_ENUM'!$F$3:$F$6,MATCH(E9,'!참조_ENUM'!$G$3:$G$6,0))</f>
        <v>3</v>
      </c>
      <c r="E9" s="12" t="s">
        <v>89</v>
      </c>
      <c r="F9" s="4" t="s">
        <v>102</v>
      </c>
      <c r="G9" s="4">
        <v>0</v>
      </c>
      <c r="H9" s="4">
        <v>0</v>
      </c>
      <c r="I9" s="4">
        <v>316</v>
      </c>
      <c r="J9" s="4">
        <v>18</v>
      </c>
      <c r="K9" s="4">
        <v>0</v>
      </c>
      <c r="L9" s="4">
        <v>3</v>
      </c>
      <c r="M9" s="4">
        <v>2</v>
      </c>
      <c r="N9" s="4">
        <v>10</v>
      </c>
      <c r="O9" s="4">
        <v>10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4.5</v>
      </c>
      <c r="Y9" s="4" t="s">
        <v>34</v>
      </c>
    </row>
    <row r="10" spans="1:25">
      <c r="A10" s="4">
        <v>100006</v>
      </c>
      <c r="B10" s="4" t="str">
        <f>VLOOKUP(A10,npc_data!A:B,2,0)</f>
        <v>철갑 낀 아르마딜로</v>
      </c>
      <c r="C10" s="4">
        <v>9.5</v>
      </c>
      <c r="D10" s="4">
        <f>INDEX('!참조_ENUM'!$F$3:$F$6,MATCH(E10,'!참조_ENUM'!$G$3:$G$6,0))</f>
        <v>3</v>
      </c>
      <c r="E10" s="12" t="s">
        <v>89</v>
      </c>
      <c r="F10" s="4" t="s">
        <v>102</v>
      </c>
      <c r="G10" s="4">
        <v>0</v>
      </c>
      <c r="H10" s="4">
        <v>0</v>
      </c>
      <c r="I10" s="4">
        <v>228</v>
      </c>
      <c r="J10" s="4">
        <v>26</v>
      </c>
      <c r="K10" s="4">
        <v>0</v>
      </c>
      <c r="L10" s="4">
        <v>3</v>
      </c>
      <c r="M10" s="4">
        <v>2</v>
      </c>
      <c r="N10" s="4">
        <v>10</v>
      </c>
      <c r="O10" s="4">
        <v>10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4.4000000000000004</v>
      </c>
      <c r="Y10" s="4" t="s">
        <v>34</v>
      </c>
    </row>
    <row r="11" spans="1:25">
      <c r="A11" s="4">
        <v>100007</v>
      </c>
      <c r="B11" s="4" t="str">
        <f>VLOOKUP(A11,npc_data!A:B,2,0)</f>
        <v>1-5피통 큰 몬스터</v>
      </c>
      <c r="C11" s="4">
        <v>3.5</v>
      </c>
      <c r="D11" s="4">
        <f>INDEX('!참조_ENUM'!$F$3:$F$6,MATCH(E11,'!참조_ENUM'!$G$3:$G$6,0))</f>
        <v>1</v>
      </c>
      <c r="E11" s="12" t="s">
        <v>88</v>
      </c>
      <c r="F11" s="4" t="s">
        <v>99</v>
      </c>
      <c r="G11" s="4">
        <v>0</v>
      </c>
      <c r="H11" s="4">
        <v>0</v>
      </c>
      <c r="I11" s="4">
        <v>1000</v>
      </c>
      <c r="J11" s="4">
        <v>28</v>
      </c>
      <c r="K11" s="4">
        <v>0</v>
      </c>
      <c r="L11" s="4">
        <v>3</v>
      </c>
      <c r="M11" s="4">
        <v>2</v>
      </c>
      <c r="N11" s="4">
        <v>10</v>
      </c>
      <c r="O11" s="4">
        <v>10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VLOOKUP(A12,npc_data!A:B,2,0)</f>
        <v>1-4원거리 발사</v>
      </c>
      <c r="C12" s="4">
        <v>8</v>
      </c>
      <c r="D12" s="4">
        <f>INDEX('!참조_ENUM'!$F$3:$F$6,MATCH(E12,'!참조_ENUM'!$G$3:$G$6,0))</f>
        <v>3</v>
      </c>
      <c r="E12" s="12" t="s">
        <v>89</v>
      </c>
      <c r="F12" s="4" t="s">
        <v>101</v>
      </c>
      <c r="G12" s="4">
        <v>0</v>
      </c>
      <c r="H12" s="4">
        <v>0</v>
      </c>
      <c r="I12" s="4">
        <v>355</v>
      </c>
      <c r="J12" s="4">
        <v>100</v>
      </c>
      <c r="K12" s="4">
        <v>0</v>
      </c>
      <c r="L12" s="4">
        <v>3</v>
      </c>
      <c r="M12" s="4">
        <v>2</v>
      </c>
      <c r="N12" s="4">
        <v>10</v>
      </c>
      <c r="O12" s="4">
        <v>10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4.3</v>
      </c>
      <c r="Y12" s="4" t="s">
        <v>34</v>
      </c>
    </row>
    <row r="13" spans="1:25">
      <c r="A13" s="4">
        <v>100101</v>
      </c>
      <c r="B13" s="4" t="str">
        <f>VLOOKUP(A13,npc_data!A:B,2,0)</f>
        <v>1-2탱커</v>
      </c>
      <c r="C13" s="4">
        <v>5</v>
      </c>
      <c r="D13" s="4">
        <f>INDEX('!참조_ENUM'!$F$3:$F$6,MATCH(E13,'!참조_ENUM'!$G$3:$G$6,0))</f>
        <v>1</v>
      </c>
      <c r="E13" s="12" t="s">
        <v>88</v>
      </c>
      <c r="F13" s="4" t="s">
        <v>99</v>
      </c>
      <c r="G13" s="4">
        <v>0</v>
      </c>
      <c r="H13" s="4">
        <v>0</v>
      </c>
      <c r="I13" s="4">
        <v>154</v>
      </c>
      <c r="J13" s="4">
        <v>28</v>
      </c>
      <c r="K13" s="4">
        <v>0</v>
      </c>
      <c r="L13" s="4">
        <v>3</v>
      </c>
      <c r="M13" s="4">
        <v>2</v>
      </c>
      <c r="N13" s="4">
        <v>10</v>
      </c>
      <c r="O13" s="4">
        <v>10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100201</v>
      </c>
      <c r="B14" s="4" t="str">
        <f>VLOOKUP(A14,npc_data!A:B,2,0)</f>
        <v>1-2탱커</v>
      </c>
      <c r="C14" s="4">
        <v>8</v>
      </c>
      <c r="D14" s="4">
        <f>INDEX('!참조_ENUM'!$F$3:$F$6,MATCH(E14,'!참조_ENUM'!$G$3:$G$6,0))</f>
        <v>1</v>
      </c>
      <c r="E14" s="12" t="s">
        <v>88</v>
      </c>
      <c r="F14" s="4" t="s">
        <v>99</v>
      </c>
      <c r="G14" s="4">
        <v>0</v>
      </c>
      <c r="H14" s="4">
        <v>0</v>
      </c>
      <c r="I14" s="4">
        <v>154</v>
      </c>
      <c r="J14" s="4">
        <v>28</v>
      </c>
      <c r="K14" s="4">
        <v>0</v>
      </c>
      <c r="L14" s="4">
        <v>3</v>
      </c>
      <c r="M14" s="4">
        <v>2</v>
      </c>
      <c r="N14" s="4">
        <v>10</v>
      </c>
      <c r="O14" s="4">
        <v>10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E5:E14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17"/>
  <sheetViews>
    <sheetView workbookViewId="0">
      <selection activeCell="B8" sqref="B8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8.8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77</v>
      </c>
    </row>
    <row r="2" spans="1:21">
      <c r="A2" s="1" t="s">
        <v>70</v>
      </c>
      <c r="B2" s="1" t="s">
        <v>133</v>
      </c>
      <c r="C2" s="1" t="s">
        <v>72</v>
      </c>
      <c r="D2" s="1" t="s">
        <v>72</v>
      </c>
      <c r="E2" s="1" t="s">
        <v>74</v>
      </c>
      <c r="F2" s="1" t="s">
        <v>134</v>
      </c>
      <c r="G2" s="1" t="s">
        <v>144</v>
      </c>
      <c r="H2" s="1" t="s">
        <v>136</v>
      </c>
      <c r="I2" s="1" t="s">
        <v>135</v>
      </c>
      <c r="J2" s="1" t="s">
        <v>111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75</v>
      </c>
      <c r="P2" s="1" t="s">
        <v>76</v>
      </c>
      <c r="Q2" s="1" t="s">
        <v>116</v>
      </c>
      <c r="R2" s="1" t="s">
        <v>117</v>
      </c>
      <c r="S2" s="1" t="s">
        <v>118</v>
      </c>
      <c r="T2" s="1" t="s">
        <v>137</v>
      </c>
      <c r="U2" s="1" t="s">
        <v>27</v>
      </c>
    </row>
    <row r="3" spans="1:21">
      <c r="A3" s="2" t="s">
        <v>106</v>
      </c>
      <c r="B3" s="2" t="s">
        <v>3</v>
      </c>
      <c r="C3" s="2" t="s">
        <v>71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78</v>
      </c>
      <c r="B4" s="3" t="s">
        <v>132</v>
      </c>
      <c r="C4" s="3" t="s">
        <v>73</v>
      </c>
      <c r="D4" s="3" t="s">
        <v>73</v>
      </c>
      <c r="E4" s="3" t="s">
        <v>147</v>
      </c>
      <c r="F4" s="3" t="s">
        <v>148</v>
      </c>
      <c r="G4" s="3" t="s">
        <v>149</v>
      </c>
      <c r="H4" s="3" t="s">
        <v>150</v>
      </c>
      <c r="I4" s="3" t="s">
        <v>151</v>
      </c>
      <c r="J4" s="3" t="s">
        <v>152</v>
      </c>
      <c r="K4" s="3" t="s">
        <v>153</v>
      </c>
      <c r="L4" s="3" t="s">
        <v>154</v>
      </c>
      <c r="M4" s="3" t="s">
        <v>155</v>
      </c>
      <c r="N4" s="3" t="s">
        <v>156</v>
      </c>
      <c r="O4" s="3" t="s">
        <v>157</v>
      </c>
      <c r="P4" s="3" t="s">
        <v>68</v>
      </c>
      <c r="Q4" s="3" t="s">
        <v>119</v>
      </c>
      <c r="R4" s="3" t="s">
        <v>138</v>
      </c>
      <c r="S4" s="3" t="s">
        <v>120</v>
      </c>
      <c r="T4" s="3" t="s">
        <v>139</v>
      </c>
      <c r="U4" s="3" t="s">
        <v>32</v>
      </c>
    </row>
    <row r="5" spans="1:21">
      <c r="A5" s="4">
        <v>2030101</v>
      </c>
      <c r="B5" s="12" t="s">
        <v>141</v>
      </c>
      <c r="C5" s="12">
        <f>INDEX('!참조_ENUM'!$N$3:$N$7,MATCH(D5,'!참조_ENUM'!$O$3:$O$7,0))</f>
        <v>1</v>
      </c>
      <c r="D5" s="12" t="s">
        <v>94</v>
      </c>
      <c r="E5" s="4">
        <v>0.5</v>
      </c>
      <c r="F5" s="4">
        <v>1.5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2030201</v>
      </c>
      <c r="B6" s="12" t="s">
        <v>143</v>
      </c>
      <c r="C6" s="12">
        <f>INDEX('!참조_ENUM'!$N$3:$N$7,MATCH(D6,'!참조_ENUM'!$O$3:$O$7,0))</f>
        <v>2</v>
      </c>
      <c r="D6" s="12" t="s">
        <v>91</v>
      </c>
      <c r="E6" s="4">
        <v>0.3</v>
      </c>
      <c r="F6" s="4">
        <v>3</v>
      </c>
      <c r="G6" s="4">
        <v>0</v>
      </c>
      <c r="H6" s="4">
        <v>0.5</v>
      </c>
      <c r="I6" s="4">
        <v>0.5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2030301</v>
      </c>
      <c r="B7" s="12" t="s">
        <v>140</v>
      </c>
      <c r="C7" s="12">
        <f>INDEX('!참조_ENUM'!$N$3:$N$7,MATCH(D7,'!참조_ENUM'!$O$3:$O$7,0))</f>
        <v>3</v>
      </c>
      <c r="D7" s="12" t="s">
        <v>92</v>
      </c>
      <c r="E7" s="4">
        <v>1</v>
      </c>
      <c r="F7" s="4">
        <v>1</v>
      </c>
      <c r="G7" s="4">
        <v>0</v>
      </c>
      <c r="H7" s="4">
        <v>0.5</v>
      </c>
      <c r="I7" s="4">
        <v>0.5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17.25" thickBot="1">
      <c r="A8" s="17">
        <v>2030401</v>
      </c>
      <c r="B8" s="19" t="s">
        <v>142</v>
      </c>
      <c r="C8" s="19">
        <f>INDEX('!참조_ENUM'!$N$3:$N$7,MATCH(D8,'!참조_ENUM'!$O$3:$O$7,0))</f>
        <v>4</v>
      </c>
      <c r="D8" s="19" t="s">
        <v>93</v>
      </c>
      <c r="E8" s="17">
        <v>0.8</v>
      </c>
      <c r="F8" s="17">
        <v>2</v>
      </c>
      <c r="G8" s="17">
        <v>0</v>
      </c>
      <c r="H8" s="17">
        <v>0.6</v>
      </c>
      <c r="I8" s="17">
        <v>0.6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 s="15" customFormat="1" ht="17.25" thickTop="1">
      <c r="A9" s="16">
        <v>3030101</v>
      </c>
      <c r="B9" s="12" t="s">
        <v>141</v>
      </c>
      <c r="C9" s="18">
        <f>INDEX('!참조_ENUM'!$N$3:$N$7,MATCH(D9,'!참조_ENUM'!$O$3:$O$7,0))</f>
        <v>1</v>
      </c>
      <c r="D9" s="18" t="s">
        <v>90</v>
      </c>
      <c r="E9" s="16">
        <v>0.8</v>
      </c>
      <c r="F9" s="16">
        <v>2</v>
      </c>
      <c r="G9" s="16">
        <v>0</v>
      </c>
      <c r="H9" s="16">
        <v>1.5</v>
      </c>
      <c r="I9" s="16">
        <v>1.5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</row>
    <row r="10" spans="1:21">
      <c r="A10" s="4">
        <v>3030201</v>
      </c>
      <c r="B10" s="12" t="s">
        <v>143</v>
      </c>
      <c r="C10" s="12">
        <f>INDEX('!참조_ENUM'!$N$3:$N$7,MATCH(D10,'!참조_ENUM'!$O$3:$O$7,0))</f>
        <v>2</v>
      </c>
      <c r="D10" s="12" t="s">
        <v>91</v>
      </c>
      <c r="E10" s="4">
        <v>0.5</v>
      </c>
      <c r="F10" s="4">
        <v>4</v>
      </c>
      <c r="G10" s="4">
        <v>0</v>
      </c>
      <c r="H10" s="4">
        <v>0.6</v>
      </c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3030301</v>
      </c>
      <c r="B11" s="12" t="s">
        <v>140</v>
      </c>
      <c r="C11" s="12">
        <f>INDEX('!참조_ENUM'!$N$3:$N$7,MATCH(D11,'!참조_ENUM'!$O$3:$O$7,0))</f>
        <v>3</v>
      </c>
      <c r="D11" s="12" t="s">
        <v>92</v>
      </c>
      <c r="E11" s="4">
        <v>1.2</v>
      </c>
      <c r="F11" s="4">
        <v>1.5</v>
      </c>
      <c r="G11" s="4">
        <v>0</v>
      </c>
      <c r="H11" s="4">
        <v>0.6</v>
      </c>
      <c r="I11" s="4">
        <v>0.6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7.25" thickBot="1">
      <c r="A12" s="13">
        <v>3030401</v>
      </c>
      <c r="B12" s="19" t="s">
        <v>142</v>
      </c>
      <c r="C12" s="14">
        <f>INDEX('!참조_ENUM'!$N$3:$N$7,MATCH(D12,'!참조_ENUM'!$O$3:$O$7,0))</f>
        <v>4</v>
      </c>
      <c r="D12" s="14" t="s">
        <v>93</v>
      </c>
      <c r="E12" s="13">
        <v>1.3</v>
      </c>
      <c r="F12" s="13">
        <v>3</v>
      </c>
      <c r="G12" s="13">
        <v>0</v>
      </c>
      <c r="H12" s="13">
        <v>0.85</v>
      </c>
      <c r="I12" s="13">
        <v>0.85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s="22" customFormat="1" ht="17.25" thickTop="1">
      <c r="A13" s="20">
        <v>4030101</v>
      </c>
      <c r="B13" s="12" t="s">
        <v>141</v>
      </c>
      <c r="C13" s="21">
        <f>INDEX('!참조_ENUM'!$N$3:$N$7,MATCH(D13,'!참조_ENUM'!$O$3:$O$7,0))</f>
        <v>1</v>
      </c>
      <c r="D13" s="21" t="s">
        <v>90</v>
      </c>
      <c r="E13" s="20">
        <v>1.5</v>
      </c>
      <c r="F13" s="20">
        <v>2.5</v>
      </c>
      <c r="G13" s="20">
        <v>0</v>
      </c>
      <c r="H13" s="20">
        <v>2</v>
      </c>
      <c r="I13" s="20">
        <v>2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0.01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</row>
    <row r="14" spans="1:21">
      <c r="A14" s="4">
        <v>4030201</v>
      </c>
      <c r="B14" s="12" t="s">
        <v>143</v>
      </c>
      <c r="C14" s="12">
        <f>INDEX('!참조_ENUM'!$N$3:$N$7,MATCH(D14,'!참조_ENUM'!$O$3:$O$7,0))</f>
        <v>2</v>
      </c>
      <c r="D14" s="12" t="s">
        <v>91</v>
      </c>
      <c r="E14" s="4">
        <v>1</v>
      </c>
      <c r="F14" s="4">
        <v>5</v>
      </c>
      <c r="G14" s="4">
        <v>0</v>
      </c>
      <c r="H14" s="4">
        <v>0.7</v>
      </c>
      <c r="I14" s="4">
        <v>0.7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0.02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s="4">
        <v>4030301</v>
      </c>
      <c r="B15" s="12" t="s">
        <v>140</v>
      </c>
      <c r="C15" s="12">
        <f>INDEX('!참조_ENUM'!$N$3:$N$7,MATCH(D15,'!참조_ENUM'!$O$3:$O$7,0))</f>
        <v>3</v>
      </c>
      <c r="D15" s="12" t="s">
        <v>92</v>
      </c>
      <c r="E15" s="4">
        <v>1.5</v>
      </c>
      <c r="F15" s="4">
        <v>2</v>
      </c>
      <c r="G15" s="4">
        <v>0</v>
      </c>
      <c r="H15" s="4">
        <v>0.7</v>
      </c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0.01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ht="17.25" thickBot="1">
      <c r="A16" s="4">
        <v>4030401</v>
      </c>
      <c r="B16" s="19" t="s">
        <v>142</v>
      </c>
      <c r="C16" s="12">
        <f>INDEX('!참조_ENUM'!$N$3:$N$7,MATCH(D16,'!참조_ENUM'!$O$3:$O$7,0))</f>
        <v>4</v>
      </c>
      <c r="D16" s="12" t="s">
        <v>93</v>
      </c>
      <c r="E16" s="4">
        <v>1.9</v>
      </c>
      <c r="F16" s="4">
        <v>4</v>
      </c>
      <c r="G16" s="4">
        <v>0</v>
      </c>
      <c r="H16" s="4">
        <v>1.1000000000000001</v>
      </c>
      <c r="I16" s="4">
        <v>1.1000000000000001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0.01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ht="17.25" thickTop="1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2024-02-08T03:07:09Z</dcterms:modified>
</cp:coreProperties>
</file>