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6B662C8B-CD55-42D7-9AC7-91FA7C9F28A3}" xr6:coauthVersionLast="47" xr6:coauthVersionMax="47" xr10:uidLastSave="{00000000-0000-0000-0000-000000000000}"/>
  <bookViews>
    <workbookView xWindow="38280" yWindow="-120" windowWidth="38640" windowHeight="21240" activeTab="2" xr2:uid="{00000000-000D-0000-FFFF-FFFF00000000}"/>
  </bookViews>
  <sheets>
    <sheet name="!참조_ENUM" sheetId="3" r:id="rId1"/>
    <sheet name="goods" sheetId="8" r:id="rId2"/>
    <sheet name="item" sheetId="5" r:id="rId3"/>
    <sheet name="item_piece" sheetId="6" r:id="rId4"/>
    <sheet name="equipment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5" l="1"/>
  <c r="H23" i="5"/>
  <c r="H22" i="5"/>
  <c r="H21" i="5"/>
  <c r="H20" i="5"/>
  <c r="H14" i="5"/>
  <c r="H13" i="5"/>
  <c r="H12" i="5"/>
  <c r="H11" i="5"/>
  <c r="H10" i="5"/>
  <c r="H9" i="5"/>
  <c r="H8" i="5"/>
  <c r="H7" i="5"/>
  <c r="H6" i="5"/>
  <c r="H5" i="5"/>
  <c r="S6" i="3"/>
  <c r="R6" i="3"/>
  <c r="Q6" i="3"/>
  <c r="S5" i="3"/>
  <c r="R5" i="3"/>
  <c r="A5" i="8" s="1"/>
  <c r="Q5" i="3"/>
  <c r="S4" i="3"/>
  <c r="A6" i="8" s="1"/>
  <c r="R4" i="3"/>
  <c r="Q4" i="3"/>
  <c r="Q2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E26" i="5" s="1"/>
  <c r="B5" i="3"/>
  <c r="A5" i="3"/>
  <c r="C4" i="3"/>
  <c r="B4" i="3"/>
  <c r="A4" i="3"/>
  <c r="A2" i="3"/>
  <c r="M6" i="3"/>
  <c r="N6" i="3"/>
  <c r="O6" i="3"/>
  <c r="M7" i="3"/>
  <c r="N7" i="3"/>
  <c r="O7" i="3"/>
  <c r="E25" i="5" l="1"/>
  <c r="E14" i="5"/>
  <c r="E6" i="5"/>
  <c r="E13" i="5"/>
  <c r="E12" i="5"/>
  <c r="E5" i="5"/>
  <c r="E31" i="5"/>
  <c r="E11" i="5"/>
  <c r="E10" i="5"/>
  <c r="E30" i="5"/>
  <c r="E29" i="5"/>
  <c r="E9" i="5"/>
  <c r="E8" i="5"/>
  <c r="E28" i="5"/>
  <c r="E27" i="5"/>
  <c r="E7" i="5"/>
  <c r="E24" i="5"/>
  <c r="E23" i="5"/>
  <c r="E22" i="5"/>
  <c r="E21" i="5"/>
  <c r="E20" i="5"/>
  <c r="E19" i="5"/>
  <c r="E18" i="5"/>
  <c r="E17" i="5"/>
  <c r="E16" i="5"/>
  <c r="E15" i="5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O13" i="3"/>
  <c r="N13" i="3"/>
  <c r="M13" i="3"/>
  <c r="M5" i="3"/>
  <c r="N5" i="3"/>
  <c r="O5" i="3"/>
  <c r="O4" i="3"/>
  <c r="N4" i="3"/>
  <c r="M4" i="3"/>
  <c r="E7" i="7" l="1"/>
  <c r="E24" i="7"/>
  <c r="E15" i="7"/>
  <c r="E20" i="7"/>
  <c r="E6" i="7"/>
  <c r="E25" i="7"/>
  <c r="E22" i="7"/>
  <c r="E21" i="7"/>
  <c r="E19" i="7"/>
  <c r="E14" i="7"/>
  <c r="E17" i="7"/>
  <c r="E13" i="7"/>
  <c r="E12" i="7"/>
  <c r="E11" i="7"/>
  <c r="E18" i="7"/>
  <c r="E16" i="7"/>
  <c r="E10" i="7"/>
  <c r="E23" i="7"/>
  <c r="E5" i="7"/>
  <c r="E9" i="7"/>
  <c r="E28" i="7"/>
  <c r="E8" i="7"/>
  <c r="E27" i="7"/>
  <c r="E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H4" authorId="0" shapeId="0" xr:uid="{B33431FC-C6D3-4E35-8E69-42CCDB4D8E9B}">
      <text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물약일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물약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골드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I4" authorId="0" shapeId="0" xr:uid="{56E60884-D43F-4D95-94EF-5B782F66BE8A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FCE33123-1A10-4E42-8154-A822543097F5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G4" authorId="0" shapeId="0" xr:uid="{D359808C-3CCD-4C49-B96A-E0AF34A91D7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H4" authorId="0" shapeId="0" xr:uid="{B9BC3B02-0D2F-494D-8F9A-A3FA2225E711}">
      <text>
        <r>
          <rPr>
            <b/>
            <sz val="9"/>
            <color indexed="81"/>
            <rFont val="Tahoma"/>
            <family val="2"/>
          </rPr>
          <t>&gt; scheduleTable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연결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R4" authorId="0" shapeId="0" xr:uid="{EF15DA99-053B-4AB4-8123-1761AE8EA59A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S4" authorId="0" shapeId="0" xr:uid="{42D266D3-8A3F-4DF9-85C1-6E7CDCBE919D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
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<sst xmlns="http://schemas.openxmlformats.org/spreadsheetml/2006/main" count="440" uniqueCount="316">
  <si>
    <t>type</t>
  </si>
  <si>
    <t>value</t>
  </si>
  <si>
    <t>comment</t>
  </si>
  <si>
    <t>int</t>
  </si>
  <si>
    <t>string</t>
  </si>
  <si>
    <t>아이템 ID</t>
  </si>
  <si>
    <t>이름 string ID</t>
  </si>
  <si>
    <t>아이템 타입</t>
  </si>
  <si>
    <t>item_id</t>
  </si>
  <si>
    <t>name_id</t>
  </si>
  <si>
    <t>max_num</t>
  </si>
  <si>
    <t>공통 적용 내용</t>
  </si>
  <si>
    <t>최대 중첩 갯수</t>
  </si>
  <si>
    <t>int 파라메터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</si>
  <si>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</si>
  <si>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</si>
  <si>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</si>
  <si>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</si>
  <si>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</si>
  <si>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</si>
  <si>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스테미너 물약(소)</t>
  </si>
  <si>
    <t>int_var1: 사용 시 획득 캐릭터 경험치, int_var2: 판매 가격[금화] (값이 0이면 판매 불가)</t>
  </si>
  <si>
    <t>스테미너 물약(중)</t>
  </si>
  <si>
    <t>스테미너 물약(대)</t>
  </si>
  <si>
    <t>스테미너 물약(특대)</t>
  </si>
  <si>
    <t>max_num 칼럼만 사용.</t>
  </si>
  <si>
    <t>스테미너 물약(극대)</t>
  </si>
  <si>
    <t>츄러스</t>
  </si>
  <si>
    <t>와플</t>
  </si>
  <si>
    <t>int_var1: drop_probability 테이블의 아이디 값과 연결</t>
  </si>
  <si>
    <t>베리 케이크</t>
  </si>
  <si>
    <t>하급 정령석</t>
  </si>
  <si>
    <t>중급 정련석</t>
  </si>
  <si>
    <t>상급 정련석</t>
  </si>
  <si>
    <t>조각낼 대상 아이디</t>
  </si>
  <si>
    <t>1개 제작을 하기 위한 수량</t>
  </si>
  <si>
    <t>target_id</t>
  </si>
  <si>
    <t>make_count</t>
  </si>
  <si>
    <t>expire_schedule_id</t>
  </si>
  <si>
    <t>하급 정령석 조각</t>
  </si>
  <si>
    <t>중급 정련석 조각</t>
  </si>
  <si>
    <t>상급 정련석 조각</t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</si>
  <si>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</si>
  <si>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</si>
  <si>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</si>
  <si>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</si>
  <si>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</si>
  <si>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</si>
  <si>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t>나무 한손검</t>
  </si>
  <si>
    <t>나무 양손검</t>
  </si>
  <si>
    <t>나무 장창</t>
  </si>
  <si>
    <t>나무 도끼</t>
  </si>
  <si>
    <t>나무 활</t>
  </si>
  <si>
    <t>나무 지팡이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</si>
  <si>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</si>
  <si>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</si>
  <si>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</si>
  <si>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</si>
  <si>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</si>
  <si>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</si>
  <si>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</si>
  <si>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</si>
  <si>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</si>
  <si>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</si>
  <si>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</si>
  <si>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</si>
  <si>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</si>
  <si>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</si>
  <si>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</si>
  <si>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</si>
  <si>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</si>
  <si>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evasion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</si>
  <si>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</si>
  <si>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</si>
  <si>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</si>
  <si>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</si>
  <si>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</si>
  <si>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</si>
  <si>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</si>
  <si>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</si>
  <si>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</si>
  <si>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</si>
  <si>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</si>
  <si>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</si>
  <si>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</si>
  <si>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</si>
  <si>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</si>
  <si>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</si>
  <si>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</si>
  <si>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</si>
  <si>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</si>
  <si>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</si>
  <si>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</si>
  <si>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</si>
  <si>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</si>
  <si>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>goods_type</t>
    <phoneticPr fontId="9" type="noConversion"/>
  </si>
  <si>
    <t>#goods_type</t>
    <phoneticPr fontId="9" type="noConversion"/>
  </si>
  <si>
    <t>아이템 명</t>
    <phoneticPr fontId="9" type="noConversion"/>
  </si>
  <si>
    <t>string</t>
    <phoneticPr fontId="9" type="noConversion"/>
  </si>
  <si>
    <t>name_id</t>
    <phoneticPr fontId="9" type="noConversion"/>
  </si>
  <si>
    <t>#name_id</t>
    <phoneticPr fontId="9" type="noConversion"/>
  </si>
  <si>
    <r>
      <rPr>
        <sz val="10"/>
        <color rgb="FF000000"/>
        <rFont val="맑은 고딕"/>
        <family val="3"/>
        <charset val="129"/>
      </rPr>
      <t>시나리오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스킵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티켓</t>
    </r>
    <phoneticPr fontId="9" type="noConversion"/>
  </si>
  <si>
    <t>아이콘</t>
    <phoneticPr fontId="9" type="noConversion"/>
  </si>
  <si>
    <t>icon_path</t>
    <phoneticPr fontId="9" type="noConversion"/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</si>
  <si>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</si>
  <si>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아이템 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</si>
  <si>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t>PIECE_TYPE</t>
    <phoneticPr fontId="9" type="noConversion"/>
  </si>
  <si>
    <t>소비기한</t>
    <phoneticPr fontId="9" type="noConversion"/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</si>
  <si>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>)</t>
    </r>
    <phoneticPr fontId="9" type="noConversion"/>
  </si>
  <si>
    <t>EQUIPMENT_TYPE</t>
    <phoneticPr fontId="9" type="noConversion"/>
  </si>
  <si>
    <t>ENUM:EQUIPMENT_TYPE:NONE</t>
    <phoneticPr fontId="9" type="noConversion"/>
  </si>
  <si>
    <t>#equipment_type</t>
    <phoneticPr fontId="9" type="noConversion"/>
  </si>
  <si>
    <t>1 무기</t>
  </si>
  <si>
    <t>2 방어구</t>
  </si>
  <si>
    <t>3 신발</t>
  </si>
  <si>
    <t>4 반지</t>
  </si>
  <si>
    <t>5 목걸이</t>
  </si>
  <si>
    <t>max_hp</t>
    <phoneticPr fontId="9" type="noConversion"/>
  </si>
  <si>
    <t>recover_hp</t>
    <phoneticPr fontId="9" type="noConversion"/>
  </si>
  <si>
    <t>heal_up</t>
    <phoneticPr fontId="9" type="noConversion"/>
  </si>
  <si>
    <t>int</t>
    <phoneticPr fontId="9" type="noConversion"/>
  </si>
  <si>
    <t>drain_hp</t>
    <phoneticPr fontId="9" type="noConversion"/>
  </si>
  <si>
    <t>item_name_itemPiece_0001</t>
  </si>
  <si>
    <t>item_name_itemPiece_0002</t>
  </si>
  <si>
    <t>item_name_itemPiece_0003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</si>
  <si>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</si>
  <si>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</si>
  <si>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</si>
  <si>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</si>
  <si>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</si>
  <si>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</si>
  <si>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</si>
  <si>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</si>
  <si>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</si>
  <si>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</si>
  <si>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</si>
  <si>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</si>
  <si>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</si>
  <si>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</si>
  <si>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</si>
  <si>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</si>
  <si>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</si>
  <si>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</si>
  <si>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</si>
  <si>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</si>
  <si>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</si>
  <si>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</si>
  <si>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</si>
  <si>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</si>
  <si>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1 플레이어 경험치 물약</t>
  </si>
  <si>
    <t>REWARD_TYPE</t>
    <phoneticPr fontId="26" type="noConversion"/>
  </si>
  <si>
    <t>재화 및 아이템 종류</t>
    <phoneticPr fontId="26" type="noConversion"/>
  </si>
  <si>
    <t>NONE</t>
  </si>
  <si>
    <t>GOLD</t>
  </si>
  <si>
    <t>1 금화(게임내 사용되는 재화)</t>
    <phoneticPr fontId="26" type="noConversion"/>
  </si>
  <si>
    <t>DIA</t>
  </si>
  <si>
    <t>2 보석(게임내 사용되는 유료 재화)</t>
    <phoneticPr fontId="26" type="noConversion"/>
  </si>
  <si>
    <t>STAMINA</t>
  </si>
  <si>
    <t>3 스태미나</t>
    <phoneticPr fontId="26" type="noConversion"/>
  </si>
  <si>
    <t>FAVORITE</t>
  </si>
  <si>
    <t>4 호감도</t>
    <phoneticPr fontId="26" type="noConversion"/>
  </si>
  <si>
    <t>EXP_PLAYER</t>
  </si>
  <si>
    <t>5 플레이어 경험치</t>
    <phoneticPr fontId="26" type="noConversion"/>
  </si>
  <si>
    <t>EXP_CHARACTER</t>
  </si>
  <si>
    <t>6 캐릭터 경험치</t>
    <phoneticPr fontId="26" type="noConversion"/>
  </si>
  <si>
    <t>CHARACTER</t>
  </si>
  <si>
    <t>7 캐릭터</t>
    <phoneticPr fontId="26" type="noConversion"/>
  </si>
  <si>
    <t>EQUIPMENT</t>
  </si>
  <si>
    <t>6 장비</t>
    <phoneticPr fontId="26" type="noConversion"/>
  </si>
  <si>
    <t>SEND_ESSENCE</t>
    <phoneticPr fontId="26" type="noConversion"/>
  </si>
  <si>
    <t>근원 전달 횟수(플레이어 보유)</t>
    <phoneticPr fontId="26" type="noConversion"/>
  </si>
  <si>
    <t>GET_ESSENCE</t>
    <phoneticPr fontId="26" type="noConversion"/>
  </si>
  <si>
    <t>근원 받을 수 있는 횟수(캐릭터 공용 설정)</t>
    <phoneticPr fontId="26" type="noConversion"/>
  </si>
  <si>
    <t>EXP_POTION_P</t>
    <phoneticPr fontId="26" type="noConversion"/>
  </si>
  <si>
    <t>101 플레이어 경험치 물약</t>
    <phoneticPr fontId="26" type="noConversion"/>
  </si>
  <si>
    <t>EXP_POTION_C</t>
    <phoneticPr fontId="26" type="noConversion"/>
  </si>
  <si>
    <t>102 캐릭터 경험치 물약</t>
    <phoneticPr fontId="26" type="noConversion"/>
  </si>
  <si>
    <t>STA_POTION</t>
  </si>
  <si>
    <t>103 스테미나 회복 물약</t>
    <phoneticPr fontId="26" type="noConversion"/>
  </si>
  <si>
    <t>FAVORITE_ITEM</t>
  </si>
  <si>
    <t>104 호감도 아이템</t>
    <phoneticPr fontId="26" type="noConversion"/>
  </si>
  <si>
    <t>STAGE_SKIP</t>
  </si>
  <si>
    <t>105 스테이지 스킵 티켓</t>
    <phoneticPr fontId="26" type="noConversion"/>
  </si>
  <si>
    <t>TICKET_DUNGEON</t>
  </si>
  <si>
    <t>106 던전 입장 티켓</t>
    <phoneticPr fontId="26" type="noConversion"/>
  </si>
  <si>
    <t>EQ_GROWUP</t>
  </si>
  <si>
    <t>107 정련석(장비 성장)</t>
    <phoneticPr fontId="26" type="noConversion"/>
  </si>
  <si>
    <t>TICKET_REWARD_SELECT</t>
  </si>
  <si>
    <t>109 보상 선택 티켓(1개를 선택 획득)</t>
    <phoneticPr fontId="26" type="noConversion"/>
  </si>
  <si>
    <t>TICKET_REWARD_RANDOM</t>
  </si>
  <si>
    <t>100 보상 랜덤 티켓(1개를 확률 획득)</t>
    <phoneticPr fontId="26" type="noConversion"/>
  </si>
  <si>
    <t>TICKET_REWARD_ALL</t>
  </si>
  <si>
    <t>110 보상 패키지 티켓(모든 보상 획득)</t>
    <phoneticPr fontId="26" type="noConversion"/>
  </si>
  <si>
    <t>PIECE_EQUIPMENT</t>
  </si>
  <si>
    <t>111 장비 조각</t>
    <phoneticPr fontId="26" type="noConversion"/>
  </si>
  <si>
    <t>PIECE_CHARACTER</t>
  </si>
  <si>
    <t>112 캐릭터 조각</t>
    <phoneticPr fontId="26" type="noConversion"/>
  </si>
  <si>
    <t>EXP_SKILL</t>
    <phoneticPr fontId="26" type="noConversion"/>
  </si>
  <si>
    <t>113 스킬 경험치 아이템</t>
    <phoneticPr fontId="26" type="noConversion"/>
  </si>
  <si>
    <t>경험치 물약_P(중)</t>
  </si>
  <si>
    <t>경험치 물약_P(대)</t>
  </si>
  <si>
    <t>경험치 물약_P(특대)</t>
  </si>
  <si>
    <t>경험치 물약_P(극대)</t>
  </si>
  <si>
    <r>
      <rPr>
        <sz val="10"/>
        <color rgb="FF000000"/>
        <rFont val="맑은 고딕"/>
        <family val="3"/>
        <charset val="129"/>
      </rPr>
      <t>경험치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물약</t>
    </r>
    <r>
      <rPr>
        <sz val="10"/>
        <color rgb="FF000000"/>
        <rFont val="Arial"/>
        <family val="3"/>
      </rPr>
      <t>_P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맑은 고딕"/>
        <family val="3"/>
        <charset val="129"/>
      </rPr>
      <t>소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</si>
  <si>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</si>
  <si>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</si>
  <si>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</si>
  <si>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</si>
  <si>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</si>
  <si>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2 캐릭터 경험치 물약</t>
  </si>
  <si>
    <t>3 스테미나 회복 물약</t>
  </si>
  <si>
    <t>4 호감도 아이템</t>
  </si>
  <si>
    <t>6 스테이지 스킵 티켓</t>
  </si>
  <si>
    <t>8 정련석(장비 성장)</t>
  </si>
  <si>
    <t>item_name_etcitem_0020</t>
    <phoneticPr fontId="9" type="noConversion"/>
  </si>
  <si>
    <t>item_name_etcitem_0021</t>
    <phoneticPr fontId="9" type="noConversion"/>
  </si>
  <si>
    <t>item_name_etcitem_0022</t>
    <phoneticPr fontId="9" type="noConversion"/>
  </si>
  <si>
    <t>전투 보고서(소)</t>
    <phoneticPr fontId="9" type="noConversion"/>
  </si>
  <si>
    <t>전투 보고서(중)</t>
    <phoneticPr fontId="9" type="noConversion"/>
  </si>
  <si>
    <t>전투 보고서(대)</t>
    <phoneticPr fontId="9" type="noConversion"/>
  </si>
  <si>
    <t>전투 보고서(특대)</t>
    <phoneticPr fontId="9" type="noConversion"/>
  </si>
  <si>
    <t>전투 보고서(극대)</t>
    <phoneticPr fontId="9" type="noConversion"/>
  </si>
  <si>
    <t>5 스킬 경험치 아이템</t>
  </si>
  <si>
    <t>아이템 타입</t>
    <phoneticPr fontId="9" type="noConversion"/>
  </si>
  <si>
    <t>아이템 타입(기획)</t>
    <phoneticPr fontId="9" type="noConversion"/>
  </si>
  <si>
    <t>string</t>
    <phoneticPr fontId="9" type="noConversion"/>
  </si>
  <si>
    <t>ENUM:ITEM_TYPE_V2:NONE</t>
    <phoneticPr fontId="9" type="noConversion"/>
  </si>
  <si>
    <t>#item_type</t>
    <phoneticPr fontId="9" type="noConversion"/>
  </si>
  <si>
    <t>item_type</t>
    <phoneticPr fontId="9" type="noConversion"/>
  </si>
  <si>
    <t>Goods_Data</t>
    <phoneticPr fontId="9" type="noConversion"/>
  </si>
  <si>
    <r>
      <rPr>
        <sz val="10"/>
        <color theme="1"/>
        <rFont val="맑은 고딕"/>
        <family val="3"/>
        <charset val="129"/>
      </rPr>
      <t>재화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타입</t>
    </r>
    <phoneticPr fontId="9" type="noConversion"/>
  </si>
  <si>
    <t>재화 타입(기획)</t>
    <phoneticPr fontId="9" type="noConversion"/>
  </si>
  <si>
    <t>금화</t>
    <phoneticPr fontId="9" type="noConversion"/>
  </si>
  <si>
    <t>최대값</t>
    <phoneticPr fontId="9" type="noConversion"/>
  </si>
  <si>
    <t>double</t>
    <phoneticPr fontId="9" type="noConversion"/>
  </si>
  <si>
    <t>max_bound</t>
    <phoneticPr fontId="9" type="noConversion"/>
  </si>
  <si>
    <t>1 골드 (게임내 재화)</t>
  </si>
  <si>
    <t>2 다이아 (게임내 유료 재화)</t>
  </si>
  <si>
    <t>다이아</t>
    <phoneticPr fontId="9" type="noConversion"/>
  </si>
  <si>
    <t>item_piece_id</t>
    <phoneticPr fontId="9" type="noConversion"/>
  </si>
  <si>
    <t>Assets/AssetResources/Textures/Card/Item_Icon/Item/Equip/UI_Icon_equipment_0001</t>
  </si>
  <si>
    <t>Assets/AssetResources/Textures/Card/Item_Icon/Item/Equip/UI_Icon_equipment_0002</t>
    <phoneticPr fontId="9" type="noConversion"/>
  </si>
  <si>
    <t>Assets/AssetResources/Textures/Card/Item_Icon/Item/Equip/UI_Icon_equipment_0003</t>
  </si>
  <si>
    <t>Assets/AssetResources/Textures/Card/Item_Icon/Item/Equip/UI_Icon_equipment_0004</t>
  </si>
  <si>
    <t>Assets/AssetResources/Textures/Card/Item_Icon/Item/Equip/UI_Icon_equipment_0005</t>
  </si>
  <si>
    <t>Assets/AssetResources/Textures/Card/Item_Icon/Item/Equip/UI_Icon_equipment_0006</t>
  </si>
  <si>
    <t>Assets/AssetResources/Textures/Card/Item_Icon/Item/Equip/UI_Icon_equipment_0007</t>
  </si>
  <si>
    <t>Assets/AssetResources/Textures/Card/Item_Icon/Item/Equip/UI_Icon_equipment_0008</t>
  </si>
  <si>
    <t>Assets/AssetResources/Textures/Card/Item_Icon/Item/Equip/UI_Icon_equipment_0009</t>
  </si>
  <si>
    <t>Assets/AssetResources/Textures/Card/Item_Icon/Item/Equip/UI_Icon_equipment_0010</t>
  </si>
  <si>
    <t>Assets/AssetResources/Textures/Card/Item_Icon/Item/Equip/UI_Icon_equipment_0011</t>
  </si>
  <si>
    <t>Assets/AssetResources/Textures/Card/Item_Icon/Item/Equip/UI_Icon_equipment_0012</t>
  </si>
  <si>
    <t>Assets/AssetResources/Textures/Card/Item_Icon/Item/Equip/UI_Icon_equipment_0013</t>
  </si>
  <si>
    <t>Assets/AssetResources/Textures/Card/Item_Icon/Item/Equip/UI_Icon_equipment_0014</t>
  </si>
  <si>
    <t>Assets/AssetResources/Textures/Card/Item_Icon/Item/Equip/UI_Icon_equipment_0015</t>
  </si>
  <si>
    <t>Assets/AssetResources/Textures/Card/Item_Icon/Item/Equip/UI_Icon_equipment_0016</t>
  </si>
  <si>
    <t>Assets/AssetResources/Textures/Card/Item_Icon/Item/Equip/UI_Icon_equipment_0017</t>
  </si>
  <si>
    <t>Assets/AssetResources/Textures/Card/Item_Icon/Item/Equip/UI_Icon_equipment_0018</t>
  </si>
  <si>
    <t>Assets/AssetResources/Textures/Card/Item_Icon/Item/Equip/UI_Icon_equipment_0019</t>
  </si>
  <si>
    <t>Assets/AssetResources/Textures/Card/Item_Icon/Item/Equip/UI_Icon_equipment_0020</t>
  </si>
  <si>
    <t>Assets/AssetResources/Textures/Card/Item_Icon/Item/Equip/UI_Icon_equipment_0021</t>
  </si>
  <si>
    <t>Assets/AssetResources/Textures/Card/Item_Icon/Item/Equip/UI_Icon_equipment_0022</t>
  </si>
  <si>
    <t>Assets/AssetResources/Textures/Card/Item_Icon/Item/Equip/UI_Icon_equipment_0023</t>
  </si>
  <si>
    <t>Assets/AssetResources/Textures/Card/Item_Icon/Item/Equip/UI_Icon_equipment_0024</t>
  </si>
  <si>
    <t>Assets/AssetResources/Textures/Card/Item_Icon/Item/UI_UpperIcon_Piece</t>
  </si>
  <si>
    <t>Assets/AssetResources/Textures/Card/Item_Icon/Item/Etc/UI_Icon_EtcItem_0001</t>
  </si>
  <si>
    <t>Assets/AssetResources/Textures/Card/Item_Icon/Item/Etc/UI_Icon_EtcItem_0002</t>
    <phoneticPr fontId="9" type="noConversion"/>
  </si>
  <si>
    <t>Assets/AssetResources/Textures/Card/Item_Icon/Item/Etc/UI_Icon_EtcItem_0003</t>
  </si>
  <si>
    <t>Assets/AssetResources/Textures/Card/Item_Icon/Item/Etc/UI_Icon_EtcItem_0004</t>
  </si>
  <si>
    <t>Assets/AssetResources/Textures/Card/Item_Icon/Item/Etc/UI_Icon_EtcItem_0005</t>
  </si>
  <si>
    <t>Assets/AssetResources/Textures/Card/Item_Icon/Item/Etc/UI_Icon_EtcItem_0006</t>
  </si>
  <si>
    <t>Assets/AssetResources/Textures/Card/Item_Icon/Item/Etc/UI_Icon_EtcItem_0007</t>
  </si>
  <si>
    <t>Assets/AssetResources/Textures/Card/Item_Icon/Item/Etc/UI_Icon_EtcItem_0008</t>
  </si>
  <si>
    <t>Assets/AssetResources/Textures/Card/Item_Icon/Item/Etc/UI_Icon_EtcItem_0009</t>
  </si>
  <si>
    <t>Assets/AssetResources/Textures/Card/Item_Icon/Item/Etc/UI_Icon_EtcItem_0010</t>
  </si>
  <si>
    <t>Assets/AssetResources/Textures/Card/Item_Icon/Item/Etc/UI_Icon_EtcItem_0011</t>
  </si>
  <si>
    <t>Assets/AssetResources/Textures/Card/Item_Icon/Item/Etc/UI_Icon_EtcItem_0012</t>
  </si>
  <si>
    <t>Assets/AssetResources/Textures/Card/Item_Icon/Item/Etc/UI_Icon_EtcItem_0013</t>
  </si>
  <si>
    <t>Assets/AssetResources/Textures/Card/Item_Icon/Item/Etc/UI_Icon_EtcItem_0014</t>
  </si>
  <si>
    <t>Assets/AssetResources/Textures/Card/Item_Icon/Item/Etc/UI_Icon_EtcItem_0015</t>
  </si>
  <si>
    <t>Assets/AssetResources/Textures/Card/Item_Icon/Item/Etc/UI_Icon_EtcItem_0016</t>
  </si>
  <si>
    <t>Assets/AssetResources/Textures/Card/Item_Icon/Item/Etc/UI_Icon_EtcItem_0017</t>
  </si>
  <si>
    <t>Assets/AssetResources/Textures/UI/Goods/Icon_gold</t>
  </si>
  <si>
    <t>Assets/AssetResources/Textures/UI/Goods/Icon_gem_free</t>
  </si>
  <si>
    <t>key_1:ENUM:GOODS_TYPE:NONE</t>
    <phoneticPr fontId="9" type="noConversion"/>
  </si>
  <si>
    <t>key_1:int</t>
    <phoneticPr fontId="9" type="noConversion"/>
  </si>
  <si>
    <t>item_name_p_exp_potion_0001</t>
    <phoneticPr fontId="9" type="noConversion"/>
  </si>
  <si>
    <t>item_name_p_exp_potion_0002</t>
    <phoneticPr fontId="9" type="noConversion"/>
  </si>
  <si>
    <t>item_name_p_exp_potion_0003</t>
  </si>
  <si>
    <t>item_name_p_exp_potion_0004</t>
  </si>
  <si>
    <t>item_name_p_exp_potion_0005</t>
  </si>
  <si>
    <t>item_name_c_exp_potion_0001</t>
    <phoneticPr fontId="9" type="noConversion"/>
  </si>
  <si>
    <t>item_name_c_exp_potion_0002</t>
    <phoneticPr fontId="9" type="noConversion"/>
  </si>
  <si>
    <t>item_name_c_exp_potion_0003</t>
  </si>
  <si>
    <t>item_name_c_exp_potion_0004</t>
  </si>
  <si>
    <t>item_name_c_exp_potion_0005</t>
  </si>
  <si>
    <t>item_name_sta_potion_0001</t>
    <phoneticPr fontId="9" type="noConversion"/>
  </si>
  <si>
    <t>item_name_sta_potion_0002</t>
    <phoneticPr fontId="9" type="noConversion"/>
  </si>
  <si>
    <t>item_name_sta_potion_0003</t>
  </si>
  <si>
    <t>item_name_sta_potion_0004</t>
  </si>
  <si>
    <t>item_name_sta_potion_0005</t>
  </si>
  <si>
    <t>item_name_skill_exp_potion_0001</t>
    <phoneticPr fontId="9" type="noConversion"/>
  </si>
  <si>
    <t>item_name_skill_exp_potion_0002</t>
    <phoneticPr fontId="9" type="noConversion"/>
  </si>
  <si>
    <t>item_name_skill_exp_potion_0003</t>
  </si>
  <si>
    <t>item_name_skill_exp_potion_0004</t>
  </si>
  <si>
    <t>item_name_skill_exp_potion_0005</t>
  </si>
  <si>
    <t>item_name_love_item_0001</t>
    <phoneticPr fontId="9" type="noConversion"/>
  </si>
  <si>
    <t>item_name_love_item_0002</t>
    <phoneticPr fontId="9" type="noConversion"/>
  </si>
  <si>
    <t>item_name_love_item_0003</t>
    <phoneticPr fontId="9" type="noConversion"/>
  </si>
  <si>
    <t>item_name_love_item_0004</t>
    <phoneticPr fontId="9" type="noConversion"/>
  </si>
  <si>
    <t>Assets/AssetResources/Textures/Card/Item_Icon/Item/Etc/UI_Icon_EtcItem_0001</t>
    <phoneticPr fontId="9" type="noConversion"/>
  </si>
  <si>
    <t>Assets/AssetResources/Textures/UI/Items/consumable_exp_potion_01</t>
    <phoneticPr fontId="9" type="noConversion"/>
  </si>
  <si>
    <t>Assets/AssetResources/Textures/UI/Items/consumable_exp_potion_02</t>
    <phoneticPr fontId="9" type="noConversion"/>
  </si>
  <si>
    <t>Assets/AssetResources/Textures/UI/Items/consumable_exp_potion_03</t>
    <phoneticPr fontId="9" type="noConversion"/>
  </si>
  <si>
    <t>Assets/AssetResources/Textures/UI/Items/consumable_exp_potion_04</t>
    <phoneticPr fontId="9" type="noConversion"/>
  </si>
  <si>
    <t>Assets/AssetResources/Textures/UI/Items/consumable_exp_potion_05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</si>
</sst>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Malgun Gothic"/>
      <family val="3"/>
      <charset val="129"/>
    </font>
    <font>
      <sz val="10"/>
      <color rgb="FF000000"/>
      <name val="Arial"/>
      <family val="3"/>
    </font>
    <font>
      <sz val="10"/>
      <color theme="1"/>
      <name val="맑은 고딕"/>
      <family val="2"/>
      <charset val="129"/>
    </font>
    <font>
      <b/>
      <sz val="11"/>
      <color rgb="FF000000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55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20" fillId="5" borderId="1" xfId="0" applyFont="1" applyFill="1" applyBorder="1"/>
    <xf numFmtId="0" fontId="19" fillId="5" borderId="1" xfId="0" applyFont="1" applyFill="1" applyBorder="1"/>
    <xf numFmtId="0" fontId="21" fillId="5" borderId="1" xfId="0" applyFont="1" applyFill="1" applyBorder="1"/>
    <xf numFmtId="0" fontId="22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8" borderId="1" xfId="0" applyFont="1" applyFill="1" applyBorder="1"/>
    <xf numFmtId="0" fontId="6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  <xf numFmtId="0" fontId="25" fillId="0" borderId="0" xfId="2" applyFont="1"/>
    <xf numFmtId="0" fontId="7" fillId="0" borderId="0" xfId="2"/>
    <xf numFmtId="0" fontId="0" fillId="9" borderId="2" xfId="0" applyFill="1" applyBorder="1" applyAlignment="1">
      <alignment vertical="center"/>
    </xf>
    <xf numFmtId="0" fontId="2" fillId="2" borderId="3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right"/>
    </xf>
    <xf numFmtId="0" fontId="27" fillId="0" borderId="4" xfId="0" applyFont="1" applyBorder="1"/>
    <xf numFmtId="0" fontId="27" fillId="0" borderId="5" xfId="0" applyFont="1" applyBorder="1" applyAlignment="1">
      <alignment horizontal="right"/>
    </xf>
    <xf numFmtId="0" fontId="27" fillId="0" borderId="5" xfId="0" applyFont="1" applyBorder="1"/>
    <xf numFmtId="0" fontId="16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6" fillId="6" borderId="1" xfId="0" applyFont="1" applyFill="1" applyBorder="1" applyAlignment="1">
      <alignment horizontal="center" wrapText="1"/>
    </xf>
    <xf numFmtId="0" fontId="29" fillId="6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/>
    <xf numFmtId="0" fontId="30" fillId="0" borderId="0" xfId="0" applyFont="1"/>
    <xf numFmtId="0" fontId="11" fillId="6" borderId="2" xfId="0" applyFont="1" applyFill="1" applyBorder="1" applyAlignment="1">
      <alignment horizontal="center" wrapText="1"/>
    </xf>
    <xf numFmtId="0" fontId="32" fillId="6" borderId="2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22" fillId="6" borderId="2" xfId="0" applyFont="1" applyFill="1" applyBorder="1" applyAlignment="1">
      <alignment horizontal="center" wrapText="1"/>
    </xf>
    <xf numFmtId="0" fontId="15" fillId="6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33" fillId="0" borderId="2" xfId="0" applyFont="1" applyBorder="1"/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/>
      <sheetData sheetId="22">
        <row r="1">
          <cell r="A1" t="str">
            <v>ITEM_TYPE_V2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EXP_POTION_P</v>
          </cell>
          <cell r="B5">
            <v>1</v>
          </cell>
          <cell r="C5" t="str">
            <v>1 플레이어 경험치 물약</v>
          </cell>
        </row>
        <row r="6">
          <cell r="A6" t="str">
            <v>EXP_POTION_C</v>
          </cell>
          <cell r="B6">
            <v>2</v>
          </cell>
          <cell r="C6" t="str">
            <v>2 캐릭터 경험치 물약</v>
          </cell>
        </row>
        <row r="7">
          <cell r="A7" t="str">
            <v>STA_POTION</v>
          </cell>
          <cell r="B7">
            <v>3</v>
          </cell>
          <cell r="C7" t="str">
            <v>3 스테미나 회복 물약</v>
          </cell>
        </row>
        <row r="8">
          <cell r="A8" t="str">
            <v>FAVORITE_ITEM</v>
          </cell>
          <cell r="B8">
            <v>4</v>
          </cell>
          <cell r="C8" t="str">
            <v>4 호감도 아이템</v>
          </cell>
        </row>
        <row r="9">
          <cell r="A9" t="str">
            <v>EXP_SKILL</v>
          </cell>
          <cell r="B9">
            <v>5</v>
          </cell>
          <cell r="C9" t="str">
            <v>5 스킬 경험치 아이템</v>
          </cell>
        </row>
        <row r="10">
          <cell r="A10" t="str">
            <v>STAGE_SKIP</v>
          </cell>
          <cell r="B10">
            <v>6</v>
          </cell>
          <cell r="C10" t="str">
            <v>6 스테이지 스킵 티켓</v>
          </cell>
        </row>
        <row r="11">
          <cell r="A11" t="str">
            <v>TICKET_DUNGEON</v>
          </cell>
          <cell r="B11">
            <v>7</v>
          </cell>
          <cell r="C11" t="str">
            <v>7 던전 입장 티켓</v>
          </cell>
        </row>
        <row r="12">
          <cell r="A12" t="str">
            <v>EQ_GROWUP</v>
          </cell>
          <cell r="B12">
            <v>8</v>
          </cell>
          <cell r="C12" t="str">
            <v>8 정련석(장비 성장)</v>
          </cell>
        </row>
        <row r="13">
          <cell r="A13" t="str">
            <v>TICKET_REWARD_SELECT</v>
          </cell>
          <cell r="B13">
            <v>9</v>
          </cell>
          <cell r="C13" t="str">
            <v>9 보상 선택 티켓(1개를 선택 획득)</v>
          </cell>
        </row>
        <row r="14">
          <cell r="A14" t="str">
            <v>TICKET_REWARD_RANDOM</v>
          </cell>
          <cell r="B14">
            <v>10</v>
          </cell>
          <cell r="C14" t="str">
            <v>10 보상 랜덤 티켓(1개를 확률 획득)</v>
          </cell>
        </row>
        <row r="15">
          <cell r="A15" t="str">
            <v>TICKET_REWARD_ALL</v>
          </cell>
          <cell r="B15">
            <v>11</v>
          </cell>
          <cell r="C15" t="str">
            <v>11 보상 패키지 티켓(모든 보상 획득)</v>
          </cell>
        </row>
        <row r="16">
          <cell r="A16" t="str">
            <v>EQUIPMENT</v>
          </cell>
          <cell r="B16">
            <v>100</v>
          </cell>
          <cell r="C16" t="str">
            <v>100 장비</v>
          </cell>
        </row>
        <row r="17">
          <cell r="A17" t="str">
            <v>CHARACTER</v>
          </cell>
          <cell r="B17">
            <v>101</v>
          </cell>
          <cell r="C17" t="str">
            <v>101 캐릭터</v>
          </cell>
        </row>
        <row r="18">
          <cell r="A18" t="str">
            <v>PIECE_EQUIPMENT</v>
          </cell>
          <cell r="B18">
            <v>1000</v>
          </cell>
          <cell r="C18" t="str">
            <v>1000 장비 조각</v>
          </cell>
        </row>
        <row r="19">
          <cell r="A19" t="str">
            <v>PIECE_CHARACTER</v>
          </cell>
          <cell r="B19">
            <v>1001</v>
          </cell>
          <cell r="C19" t="str">
            <v>1001 캐릭터 조각</v>
          </cell>
        </row>
        <row r="20">
          <cell r="A20" t="str">
            <v>PIECE_ITEM</v>
          </cell>
          <cell r="B20">
            <v>1002</v>
          </cell>
          <cell r="C20" t="str">
            <v>1002 아이템 조각</v>
          </cell>
        </row>
      </sheetData>
      <sheetData sheetId="23">
        <row r="1">
          <cell r="A1" t="str">
            <v>GOODS_TYPE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골드 (게임내 재화)</v>
          </cell>
        </row>
        <row r="6">
          <cell r="A6" t="str">
            <v>DIA</v>
          </cell>
          <cell r="B6">
            <v>2</v>
          </cell>
          <cell r="C6" t="str">
            <v>2 다이아 (게임내 유료 재화)</v>
          </cell>
        </row>
      </sheetData>
      <sheetData sheetId="24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ITEM</v>
          </cell>
          <cell r="B5">
            <v>1</v>
          </cell>
          <cell r="C5" t="str">
            <v>1 아이템</v>
          </cell>
        </row>
        <row r="6">
          <cell r="A6" t="str">
            <v>EQUIPMENT</v>
          </cell>
          <cell r="B6">
            <v>2</v>
          </cell>
          <cell r="C6" t="str">
            <v>2 장비</v>
          </cell>
        </row>
        <row r="7">
          <cell r="A7" t="str">
            <v>CHARACTER</v>
          </cell>
          <cell r="B7">
            <v>3</v>
          </cell>
          <cell r="C7" t="str">
            <v>3  캐릭터</v>
          </cell>
        </row>
      </sheetData>
      <sheetData sheetId="25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WEAPON</v>
          </cell>
          <cell r="B5">
            <v>1</v>
          </cell>
          <cell r="C5" t="str">
            <v>1 무기</v>
          </cell>
        </row>
        <row r="6">
          <cell r="A6" t="str">
            <v>ARMOR</v>
          </cell>
          <cell r="B6">
            <v>2</v>
          </cell>
          <cell r="C6" t="str">
            <v>2 방어구</v>
          </cell>
        </row>
        <row r="7">
          <cell r="A7" t="str">
            <v>SHOES</v>
          </cell>
          <cell r="B7">
            <v>3</v>
          </cell>
          <cell r="C7" t="str">
            <v>3 신발</v>
          </cell>
        </row>
        <row r="8">
          <cell r="A8" t="str">
            <v>RING</v>
          </cell>
          <cell r="B8">
            <v>4</v>
          </cell>
          <cell r="C8" t="str">
            <v>4 반지</v>
          </cell>
        </row>
        <row r="9">
          <cell r="A9" t="str">
            <v>NECKLACE</v>
          </cell>
          <cell r="B9">
            <v>5</v>
          </cell>
          <cell r="C9" t="str">
            <v>5 목걸이</v>
          </cell>
        </row>
      </sheetData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</sheetData>
      <sheetData sheetId="31"/>
      <sheetData sheetId="32">
        <row r="1">
          <cell r="A1" t="str">
            <v>ATTRIBUTE_TYPE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S984"/>
  <sheetViews>
    <sheetView workbookViewId="0">
      <selection activeCell="Q2" sqref="Q2"/>
    </sheetView>
  </sheetViews>
  <sheetFormatPr defaultColWidth="12.5703125" defaultRowHeight="15.75" customHeight="1"/>
  <cols>
    <col min="1" max="1" width="24.42578125" bestFit="1" customWidth="1"/>
    <col min="2" max="2" width="7.28515625" bestFit="1" customWidth="1"/>
    <col min="3" max="3" width="35" customWidth="1"/>
    <col min="4" max="4" width="14.42578125" bestFit="1" customWidth="1"/>
    <col min="13" max="13" width="21.42578125" customWidth="1"/>
    <col min="15" max="15" width="29.28515625" customWidth="1"/>
    <col min="17" max="17" width="17.5703125" bestFit="1" customWidth="1"/>
    <col min="19" max="19" width="32.7109375" customWidth="1"/>
  </cols>
  <sheetData>
    <row r="1" spans="1:19" ht="12.75">
      <c r="E1" s="2" t="s">
        <v>11</v>
      </c>
    </row>
    <row r="2" spans="1:19" ht="39.75" customHeight="1">
      <c r="A2" s="8" t="str">
        <f>'[1]@item_type_v2'!$A$1</f>
        <v>ITEM_TYPE_V2</v>
      </c>
      <c r="E2" s="9" t="s">
        <v>14</v>
      </c>
      <c r="M2" s="8" t="s">
        <v>106</v>
      </c>
      <c r="Q2" s="46" t="str">
        <f>'[1]@goods_type'!$A$1</f>
        <v>GOODS_TYPE</v>
      </c>
    </row>
    <row r="3" spans="1:19" ht="15">
      <c r="A3" s="12" t="s">
        <v>0</v>
      </c>
      <c r="B3" s="12" t="s">
        <v>1</v>
      </c>
      <c r="C3" s="13" t="s">
        <v>2</v>
      </c>
      <c r="D3" s="2" t="s">
        <v>18</v>
      </c>
      <c r="E3" s="2" t="s">
        <v>19</v>
      </c>
      <c r="M3" s="12" t="s">
        <v>0</v>
      </c>
      <c r="N3" s="12" t="s">
        <v>1</v>
      </c>
      <c r="O3" s="13" t="s">
        <v>2</v>
      </c>
      <c r="Q3" s="43" t="s">
        <v>0</v>
      </c>
      <c r="R3" s="43" t="s">
        <v>1</v>
      </c>
      <c r="S3" s="44" t="s">
        <v>2</v>
      </c>
    </row>
    <row r="4" spans="1:19" ht="13.5">
      <c r="A4" s="14" t="str">
        <f>'[1]@item_type_v2'!$A4</f>
        <v>NONE</v>
      </c>
      <c r="B4" s="14">
        <f>'[1]@item_type_v2'!$B4</f>
        <v>0</v>
      </c>
      <c r="C4" s="14" t="str">
        <f>'[1]@item_type_v2'!$C4</f>
        <v>NONE</v>
      </c>
      <c r="M4" s="14" t="str">
        <f>'[1]@piece_type'!$A4</f>
        <v>NONE</v>
      </c>
      <c r="N4" s="14">
        <f>'[1]@piece_type'!$B4</f>
        <v>0</v>
      </c>
      <c r="O4" s="14" t="str">
        <f>'[1]@piece_type'!$C4</f>
        <v>NONE</v>
      </c>
      <c r="Q4" s="45" t="str">
        <f>'[1]@goods_type'!$A4</f>
        <v>NONE</v>
      </c>
      <c r="R4" s="45">
        <f>'[1]@goods_type'!$B4</f>
        <v>0</v>
      </c>
      <c r="S4" s="45" t="str">
        <f>'[1]@goods_type'!$C4</f>
        <v>NONE</v>
      </c>
    </row>
    <row r="5" spans="1:19" ht="13.5">
      <c r="A5" s="14" t="str">
        <f>'[1]@item_type_v2'!$A5</f>
        <v>EXP_POTION_P</v>
      </c>
      <c r="B5" s="14">
        <f>'[1]@item_type_v2'!$B5</f>
        <v>1</v>
      </c>
      <c r="C5" s="14" t="str">
        <f>'[1]@item_type_v2'!$C5</f>
        <v>1 플레이어 경험치 물약</v>
      </c>
      <c r="D5" s="2" t="b">
        <v>0</v>
      </c>
      <c r="M5" s="14" t="str">
        <f>'[1]@piece_type'!$A5</f>
        <v>ITEM</v>
      </c>
      <c r="N5" s="14">
        <f>'[1]@piece_type'!$B5</f>
        <v>1</v>
      </c>
      <c r="O5" s="14" t="str">
        <f>'[1]@piece_type'!$C5</f>
        <v>1 아이템</v>
      </c>
      <c r="Q5" s="45" t="str">
        <f>'[1]@goods_type'!$A5</f>
        <v>GOLD</v>
      </c>
      <c r="R5" s="45">
        <f>'[1]@goods_type'!$B5</f>
        <v>1</v>
      </c>
      <c r="S5" s="45" t="str">
        <f>'[1]@goods_type'!$C5</f>
        <v>1 골드 (게임내 재화)</v>
      </c>
    </row>
    <row r="6" spans="1:19" ht="13.5">
      <c r="A6" s="14" t="str">
        <f>'[1]@item_type_v2'!$A6</f>
        <v>EXP_POTION_C</v>
      </c>
      <c r="B6" s="14">
        <f>'[1]@item_type_v2'!$B6</f>
        <v>2</v>
      </c>
      <c r="C6" s="14" t="str">
        <f>'[1]@item_type_v2'!$C6</f>
        <v>2 캐릭터 경험치 물약</v>
      </c>
      <c r="D6" s="2" t="b">
        <v>0</v>
      </c>
      <c r="M6" s="14" t="str">
        <f>'[1]@piece_type'!$A6</f>
        <v>EQUIPMENT</v>
      </c>
      <c r="N6" s="14">
        <f>'[1]@piece_type'!$B6</f>
        <v>2</v>
      </c>
      <c r="O6" s="14" t="str">
        <f>'[1]@piece_type'!$C6</f>
        <v>2 장비</v>
      </c>
      <c r="Q6" s="45" t="str">
        <f>'[1]@goods_type'!$A6</f>
        <v>DIA</v>
      </c>
      <c r="R6" s="45">
        <f>'[1]@goods_type'!$B6</f>
        <v>2</v>
      </c>
      <c r="S6" s="45" t="str">
        <f>'[1]@goods_type'!$C6</f>
        <v>2 다이아 (게임내 유료 재화)</v>
      </c>
    </row>
    <row r="7" spans="1:19" ht="13.5">
      <c r="A7" s="14" t="str">
        <f>'[1]@item_type_v2'!$A7</f>
        <v>STA_POTION</v>
      </c>
      <c r="B7" s="14">
        <f>'[1]@item_type_v2'!$B7</f>
        <v>3</v>
      </c>
      <c r="C7" s="14" t="str">
        <f>'[1]@item_type_v2'!$C7</f>
        <v>3 스테미나 회복 물약</v>
      </c>
      <c r="D7" s="2" t="b">
        <v>0</v>
      </c>
      <c r="M7" s="14" t="str">
        <f>'[1]@piece_type'!$A7</f>
        <v>CHARACTER</v>
      </c>
      <c r="N7" s="14">
        <f>'[1]@piece_type'!$B7</f>
        <v>3</v>
      </c>
      <c r="O7" s="14" t="str">
        <f>'[1]@piece_type'!$C7</f>
        <v>3  캐릭터</v>
      </c>
    </row>
    <row r="8" spans="1:19" ht="13.5">
      <c r="A8" s="14" t="str">
        <f>'[1]@item_type_v2'!$A8</f>
        <v>FAVORITE_ITEM</v>
      </c>
      <c r="B8" s="14">
        <f>'[1]@item_type_v2'!$B8</f>
        <v>4</v>
      </c>
      <c r="C8" s="14" t="str">
        <f>'[1]@item_type_v2'!$C8</f>
        <v>4 호감도 아이템</v>
      </c>
      <c r="D8" s="2" t="b">
        <v>1</v>
      </c>
      <c r="E8" s="2"/>
    </row>
    <row r="9" spans="1:19" ht="13.5">
      <c r="A9" s="14" t="str">
        <f>'[1]@item_type_v2'!$A9</f>
        <v>EXP_SKILL</v>
      </c>
      <c r="B9" s="14">
        <f>'[1]@item_type_v2'!$B9</f>
        <v>5</v>
      </c>
      <c r="C9" s="14" t="str">
        <f>'[1]@item_type_v2'!$C9</f>
        <v>5 스킬 경험치 아이템</v>
      </c>
      <c r="D9" s="2" t="b">
        <v>1</v>
      </c>
      <c r="E9" s="2"/>
    </row>
    <row r="10" spans="1:19" ht="13.5">
      <c r="A10" s="14" t="str">
        <f>'[1]@item_type_v2'!$A10</f>
        <v>STAGE_SKIP</v>
      </c>
      <c r="B10" s="14">
        <f>'[1]@item_type_v2'!$B10</f>
        <v>6</v>
      </c>
      <c r="C10" s="14" t="str">
        <f>'[1]@item_type_v2'!$C10</f>
        <v>6 스테이지 스킵 티켓</v>
      </c>
      <c r="D10" s="2" t="b">
        <v>1</v>
      </c>
      <c r="E10" s="2"/>
    </row>
    <row r="11" spans="1:19" ht="15">
      <c r="A11" s="14" t="str">
        <f>'[1]@item_type_v2'!$A11</f>
        <v>TICKET_DUNGEON</v>
      </c>
      <c r="B11" s="14">
        <f>'[1]@item_type_v2'!$B11</f>
        <v>7</v>
      </c>
      <c r="C11" s="14" t="str">
        <f>'[1]@item_type_v2'!$C11</f>
        <v>7 던전 입장 티켓</v>
      </c>
      <c r="D11" s="2" t="b">
        <v>1</v>
      </c>
      <c r="E11" s="2" t="s">
        <v>21</v>
      </c>
      <c r="M11" s="8" t="s">
        <v>109</v>
      </c>
    </row>
    <row r="12" spans="1:19" ht="15">
      <c r="A12" s="14" t="str">
        <f>'[1]@item_type_v2'!$A12</f>
        <v>EQ_GROWUP</v>
      </c>
      <c r="B12" s="14">
        <f>'[1]@item_type_v2'!$B12</f>
        <v>8</v>
      </c>
      <c r="C12" s="14" t="str">
        <f>'[1]@item_type_v2'!$C12</f>
        <v>8 정련석(장비 성장)</v>
      </c>
      <c r="D12" s="2" t="b">
        <v>1</v>
      </c>
      <c r="E12" s="2" t="s">
        <v>46</v>
      </c>
      <c r="M12" s="12" t="s">
        <v>0</v>
      </c>
      <c r="N12" s="12" t="s">
        <v>1</v>
      </c>
      <c r="O12" s="13" t="s">
        <v>2</v>
      </c>
    </row>
    <row r="13" spans="1:19" ht="13.5">
      <c r="A13" s="14" t="str">
        <f>'[1]@item_type_v2'!$A13</f>
        <v>TICKET_REWARD_SELECT</v>
      </c>
      <c r="B13" s="14">
        <f>'[1]@item_type_v2'!$B13</f>
        <v>9</v>
      </c>
      <c r="C13" s="14" t="str">
        <f>'[1]@item_type_v2'!$C13</f>
        <v>9 보상 선택 티켓(1개를 선택 획득)</v>
      </c>
      <c r="D13" s="2" t="b">
        <v>1</v>
      </c>
      <c r="E13" s="2" t="s">
        <v>45</v>
      </c>
      <c r="M13" s="14" t="str">
        <f>'[1]@eqipment_type'!$A4</f>
        <v>NONE</v>
      </c>
      <c r="N13" s="14">
        <f>'[1]@eqipment_type'!$B4</f>
        <v>0</v>
      </c>
      <c r="O13" s="14" t="str">
        <f>'[1]@eqipment_type'!$C4</f>
        <v>NONE</v>
      </c>
    </row>
    <row r="14" spans="1:19" ht="13.5">
      <c r="A14" s="14" t="str">
        <f>'[1]@item_type_v2'!$A14</f>
        <v>TICKET_REWARD_RANDOM</v>
      </c>
      <c r="B14" s="14">
        <f>'[1]@item_type_v2'!$B14</f>
        <v>10</v>
      </c>
      <c r="C14" s="14" t="str">
        <f>'[1]@item_type_v2'!$C14</f>
        <v>10 보상 랜덤 티켓(1개를 확률 획득)</v>
      </c>
      <c r="D14" s="2" t="b">
        <v>1</v>
      </c>
      <c r="E14" s="2" t="s">
        <v>25</v>
      </c>
      <c r="M14" s="14" t="str">
        <f>'[1]@eqipment_type'!$A5</f>
        <v>WEAPON</v>
      </c>
      <c r="N14" s="14">
        <f>'[1]@eqipment_type'!$B5</f>
        <v>1</v>
      </c>
      <c r="O14" s="14" t="str">
        <f>'[1]@eqipment_type'!$C5</f>
        <v>1 무기</v>
      </c>
    </row>
    <row r="15" spans="1:19" ht="13.5">
      <c r="A15" s="14" t="str">
        <f>'[1]@item_type_v2'!$A15</f>
        <v>TICKET_REWARD_ALL</v>
      </c>
      <c r="B15" s="14">
        <f>'[1]@item_type_v2'!$B15</f>
        <v>11</v>
      </c>
      <c r="C15" s="14" t="str">
        <f>'[1]@item_type_v2'!$C15</f>
        <v>11 보상 패키지 티켓(모든 보상 획득)</v>
      </c>
      <c r="D15" s="2" t="b">
        <v>1</v>
      </c>
      <c r="E15" s="2" t="s">
        <v>25</v>
      </c>
      <c r="M15" s="14" t="str">
        <f>'[1]@eqipment_type'!$A6</f>
        <v>ARMOR</v>
      </c>
      <c r="N15" s="14">
        <f>'[1]@eqipment_type'!$B6</f>
        <v>2</v>
      </c>
      <c r="O15" s="14" t="str">
        <f>'[1]@eqipment_type'!$C6</f>
        <v>2 방어구</v>
      </c>
    </row>
    <row r="16" spans="1:19" ht="13.5">
      <c r="A16" s="14" t="str">
        <f>'[1]@item_type_v2'!$A16</f>
        <v>EQUIPMENT</v>
      </c>
      <c r="B16" s="14">
        <f>'[1]@item_type_v2'!$B16</f>
        <v>100</v>
      </c>
      <c r="C16" s="14" t="str">
        <f>'[1]@item_type_v2'!$C16</f>
        <v>100 장비</v>
      </c>
      <c r="D16" s="2" t="b">
        <v>1</v>
      </c>
      <c r="E16" s="2" t="s">
        <v>47</v>
      </c>
      <c r="M16" s="14" t="str">
        <f>'[1]@eqipment_type'!$A7</f>
        <v>SHOES</v>
      </c>
      <c r="N16" s="14">
        <f>'[1]@eqipment_type'!$B7</f>
        <v>3</v>
      </c>
      <c r="O16" s="14" t="str">
        <f>'[1]@eqipment_type'!$C7</f>
        <v>3 신발</v>
      </c>
    </row>
    <row r="17" spans="1:15" ht="13.5">
      <c r="A17" s="14" t="str">
        <f>'[1]@item_type_v2'!$A17</f>
        <v>CHARACTER</v>
      </c>
      <c r="B17" s="14">
        <f>'[1]@item_type_v2'!$B17</f>
        <v>101</v>
      </c>
      <c r="C17" s="14" t="str">
        <f>'[1]@item_type_v2'!$C17</f>
        <v>101 캐릭터</v>
      </c>
      <c r="D17" s="2" t="b">
        <v>1</v>
      </c>
      <c r="E17" s="2" t="s">
        <v>29</v>
      </c>
      <c r="M17" s="14" t="str">
        <f>'[1]@eqipment_type'!$A8</f>
        <v>RING</v>
      </c>
      <c r="N17" s="14">
        <f>'[1]@eqipment_type'!$B8</f>
        <v>4</v>
      </c>
      <c r="O17" s="14" t="str">
        <f>'[1]@eqipment_type'!$C8</f>
        <v>4 반지</v>
      </c>
    </row>
    <row r="18" spans="1:15" ht="13.5">
      <c r="A18" s="14" t="str">
        <f>'[1]@item_type_v2'!$A18</f>
        <v>PIECE_EQUIPMENT</v>
      </c>
      <c r="B18" s="14">
        <f>'[1]@item_type_v2'!$B18</f>
        <v>1000</v>
      </c>
      <c r="C18" s="14" t="str">
        <f>'[1]@item_type_v2'!$C18</f>
        <v>1000 장비 조각</v>
      </c>
      <c r="D18" s="2" t="b">
        <v>1</v>
      </c>
      <c r="E18" s="2" t="s">
        <v>29</v>
      </c>
      <c r="M18" s="14" t="str">
        <f>'[1]@eqipment_type'!$A9</f>
        <v>NECKLACE</v>
      </c>
      <c r="N18" s="14">
        <f>'[1]@eqipment_type'!$B9</f>
        <v>5</v>
      </c>
      <c r="O18" s="14" t="str">
        <f>'[1]@eqipment_type'!$C9</f>
        <v>5 목걸이</v>
      </c>
    </row>
    <row r="19" spans="1:15" ht="13.5">
      <c r="A19" s="14" t="str">
        <f>'[1]@item_type_v2'!$A19</f>
        <v>PIECE_CHARACTER</v>
      </c>
      <c r="B19" s="14">
        <f>'[1]@item_type_v2'!$B19</f>
        <v>1001</v>
      </c>
      <c r="C19" s="14" t="str">
        <f>'[1]@item_type_v2'!$C19</f>
        <v>1001 캐릭터 조각</v>
      </c>
      <c r="D19" s="2" t="b">
        <v>1</v>
      </c>
      <c r="E19" s="2" t="s">
        <v>29</v>
      </c>
    </row>
    <row r="20" spans="1:15" ht="13.5">
      <c r="A20" s="14" t="str">
        <f>'[1]@item_type_v2'!$A20</f>
        <v>PIECE_ITEM</v>
      </c>
      <c r="B20" s="14">
        <f>'[1]@item_type_v2'!$B20</f>
        <v>1002</v>
      </c>
      <c r="C20" s="14" t="str">
        <f>'[1]@item_type_v2'!$C20</f>
        <v>1002 아이템 조각</v>
      </c>
      <c r="D20" s="2" t="b">
        <v>1</v>
      </c>
      <c r="E20" s="2" t="s">
        <v>44</v>
      </c>
    </row>
    <row r="21" spans="1:15" ht="13.5">
      <c r="D21" s="2" t="b">
        <v>1</v>
      </c>
      <c r="E21" s="2" t="s">
        <v>43</v>
      </c>
    </row>
    <row r="22" spans="1:15" ht="14.25">
      <c r="M22" s="25" t="s">
        <v>150</v>
      </c>
      <c r="N22" s="26"/>
      <c r="O22" s="26"/>
    </row>
    <row r="23" spans="1:15" ht="12.75">
      <c r="M23" s="27" t="s">
        <v>151</v>
      </c>
      <c r="N23" s="26"/>
      <c r="O23" s="26"/>
    </row>
    <row r="24" spans="1:15" ht="15">
      <c r="M24" s="28" t="s">
        <v>0</v>
      </c>
      <c r="N24" s="28" t="s">
        <v>1</v>
      </c>
      <c r="O24" s="29" t="s">
        <v>2</v>
      </c>
    </row>
    <row r="25" spans="1:15" ht="13.5">
      <c r="M25" s="30" t="s">
        <v>152</v>
      </c>
      <c r="N25" s="31">
        <v>0</v>
      </c>
      <c r="O25" s="30" t="s">
        <v>152</v>
      </c>
    </row>
    <row r="26" spans="1:15" ht="13.5">
      <c r="M26" s="30" t="s">
        <v>153</v>
      </c>
      <c r="N26" s="31">
        <v>1</v>
      </c>
      <c r="O26" s="30" t="s">
        <v>154</v>
      </c>
    </row>
    <row r="27" spans="1:15" ht="13.5">
      <c r="M27" s="30" t="s">
        <v>155</v>
      </c>
      <c r="N27" s="31">
        <v>2</v>
      </c>
      <c r="O27" s="30" t="s">
        <v>156</v>
      </c>
    </row>
    <row r="28" spans="1:15" ht="13.5">
      <c r="M28" s="30" t="s">
        <v>157</v>
      </c>
      <c r="N28" s="31">
        <v>3</v>
      </c>
      <c r="O28" s="30" t="s">
        <v>158</v>
      </c>
    </row>
    <row r="29" spans="1:15" ht="13.5">
      <c r="M29" s="30" t="s">
        <v>159</v>
      </c>
      <c r="N29" s="31">
        <v>4</v>
      </c>
      <c r="O29" s="30" t="s">
        <v>160</v>
      </c>
    </row>
    <row r="30" spans="1:15" ht="13.5">
      <c r="M30" s="30" t="s">
        <v>161</v>
      </c>
      <c r="N30" s="31">
        <v>5</v>
      </c>
      <c r="O30" s="30" t="s">
        <v>162</v>
      </c>
    </row>
    <row r="31" spans="1:15" ht="13.5">
      <c r="M31" s="30" t="s">
        <v>163</v>
      </c>
      <c r="N31" s="31">
        <v>6</v>
      </c>
      <c r="O31" s="30" t="s">
        <v>164</v>
      </c>
    </row>
    <row r="32" spans="1:15" ht="13.5">
      <c r="M32" s="32" t="s">
        <v>165</v>
      </c>
      <c r="N32" s="33">
        <v>7</v>
      </c>
      <c r="O32" s="34" t="s">
        <v>166</v>
      </c>
    </row>
    <row r="33" spans="13:15" ht="13.5">
      <c r="M33" s="32" t="s">
        <v>167</v>
      </c>
      <c r="N33" s="33">
        <v>8</v>
      </c>
      <c r="O33" s="34" t="s">
        <v>168</v>
      </c>
    </row>
    <row r="34" spans="13:15" ht="13.5">
      <c r="M34" s="30" t="s">
        <v>169</v>
      </c>
      <c r="N34" s="35">
        <v>9</v>
      </c>
      <c r="O34" s="35" t="s">
        <v>170</v>
      </c>
    </row>
    <row r="35" spans="13:15" ht="13.5">
      <c r="M35" s="30" t="s">
        <v>171</v>
      </c>
      <c r="N35" s="35">
        <v>10</v>
      </c>
      <c r="O35" s="36" t="s">
        <v>172</v>
      </c>
    </row>
    <row r="36" spans="13:15" ht="13.5">
      <c r="M36" s="30" t="s">
        <v>173</v>
      </c>
      <c r="N36" s="31">
        <v>101</v>
      </c>
      <c r="O36" s="30" t="s">
        <v>174</v>
      </c>
    </row>
    <row r="37" spans="13:15" ht="13.5">
      <c r="M37" s="30" t="s">
        <v>175</v>
      </c>
      <c r="N37" s="31">
        <v>102</v>
      </c>
      <c r="O37" s="30" t="s">
        <v>176</v>
      </c>
    </row>
    <row r="38" spans="13:15" ht="13.5">
      <c r="M38" s="30" t="s">
        <v>177</v>
      </c>
      <c r="N38" s="31">
        <v>103</v>
      </c>
      <c r="O38" s="30" t="s">
        <v>178</v>
      </c>
    </row>
    <row r="39" spans="13:15" ht="13.5">
      <c r="M39" s="30" t="s">
        <v>179</v>
      </c>
      <c r="N39" s="31">
        <v>104</v>
      </c>
      <c r="O39" s="30" t="s">
        <v>180</v>
      </c>
    </row>
    <row r="40" spans="13:15" ht="13.5">
      <c r="M40" s="30" t="s">
        <v>181</v>
      </c>
      <c r="N40" s="31">
        <v>105</v>
      </c>
      <c r="O40" s="30" t="s">
        <v>182</v>
      </c>
    </row>
    <row r="41" spans="13:15" ht="13.5">
      <c r="M41" s="30" t="s">
        <v>183</v>
      </c>
      <c r="N41" s="31">
        <v>106</v>
      </c>
      <c r="O41" s="30" t="s">
        <v>184</v>
      </c>
    </row>
    <row r="42" spans="13:15" ht="13.5">
      <c r="M42" s="30" t="s">
        <v>185</v>
      </c>
      <c r="N42" s="31">
        <v>107</v>
      </c>
      <c r="O42" s="30" t="s">
        <v>186</v>
      </c>
    </row>
    <row r="43" spans="13:15" ht="13.5">
      <c r="M43" s="30" t="s">
        <v>187</v>
      </c>
      <c r="N43" s="31">
        <v>108</v>
      </c>
      <c r="O43" s="30" t="s">
        <v>188</v>
      </c>
    </row>
    <row r="44" spans="13:15" ht="13.5">
      <c r="M44" s="30" t="s">
        <v>189</v>
      </c>
      <c r="N44" s="31">
        <v>109</v>
      </c>
      <c r="O44" s="30" t="s">
        <v>190</v>
      </c>
    </row>
    <row r="45" spans="13:15" ht="13.5">
      <c r="M45" s="30" t="s">
        <v>191</v>
      </c>
      <c r="N45" s="31">
        <v>110</v>
      </c>
      <c r="O45" s="30" t="s">
        <v>192</v>
      </c>
    </row>
    <row r="46" spans="13:15" ht="13.5">
      <c r="M46" s="30" t="s">
        <v>193</v>
      </c>
      <c r="N46" s="31">
        <v>111</v>
      </c>
      <c r="O46" s="30" t="s">
        <v>194</v>
      </c>
    </row>
    <row r="47" spans="13:15" ht="13.5">
      <c r="M47" s="30" t="s">
        <v>195</v>
      </c>
      <c r="N47" s="31">
        <v>112</v>
      </c>
      <c r="O47" s="30" t="s">
        <v>196</v>
      </c>
    </row>
    <row r="48" spans="13:15" ht="13.5">
      <c r="M48" s="30" t="s">
        <v>197</v>
      </c>
      <c r="N48" s="31">
        <v>113</v>
      </c>
      <c r="O48" s="30" t="s">
        <v>198</v>
      </c>
    </row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604D-A7F1-41E4-82F7-4CC79E1BE613}">
  <dimension ref="A1:E6"/>
  <sheetViews>
    <sheetView workbookViewId="0">
      <selection activeCell="A3" sqref="A3"/>
    </sheetView>
  </sheetViews>
  <sheetFormatPr defaultRowHeight="12.75"/>
  <cols>
    <col min="1" max="1" width="28.28515625" bestFit="1" customWidth="1"/>
    <col min="2" max="2" width="28.28515625" customWidth="1"/>
    <col min="3" max="4" width="15.140625" customWidth="1"/>
    <col min="5" max="5" width="50.85546875" bestFit="1" customWidth="1"/>
  </cols>
  <sheetData>
    <row r="1" spans="1:5">
      <c r="A1" s="2" t="s">
        <v>229</v>
      </c>
      <c r="B1" s="2"/>
    </row>
    <row r="2" spans="1:5" ht="13.5">
      <c r="A2" s="47" t="s">
        <v>230</v>
      </c>
      <c r="B2" s="48" t="s">
        <v>231</v>
      </c>
      <c r="C2" s="49" t="s">
        <v>6</v>
      </c>
      <c r="D2" s="50" t="s">
        <v>233</v>
      </c>
      <c r="E2" s="51" t="s">
        <v>102</v>
      </c>
    </row>
    <row r="3" spans="1:5">
      <c r="A3" s="52" t="s">
        <v>284</v>
      </c>
      <c r="B3" s="52" t="s">
        <v>98</v>
      </c>
      <c r="C3" s="52" t="s">
        <v>4</v>
      </c>
      <c r="D3" s="52" t="s">
        <v>234</v>
      </c>
      <c r="E3" s="52" t="s">
        <v>4</v>
      </c>
    </row>
    <row r="4" spans="1:5">
      <c r="A4" s="53" t="s">
        <v>95</v>
      </c>
      <c r="B4" s="53" t="s">
        <v>96</v>
      </c>
      <c r="C4" s="53" t="s">
        <v>99</v>
      </c>
      <c r="D4" s="53" t="s">
        <v>235</v>
      </c>
      <c r="E4" s="53" t="s">
        <v>103</v>
      </c>
    </row>
    <row r="5" spans="1:5">
      <c r="A5" s="45">
        <f>INDEX('!참조_ENUM'!$R$4:$R$6,MATCH(B5,'!참조_ENUM'!$S$4:$S$6,0))</f>
        <v>1</v>
      </c>
      <c r="B5" s="45" t="s">
        <v>236</v>
      </c>
      <c r="C5" s="54" t="s">
        <v>232</v>
      </c>
      <c r="D5" s="54">
        <v>9999999999</v>
      </c>
      <c r="E5" s="45" t="s">
        <v>282</v>
      </c>
    </row>
    <row r="6" spans="1:5">
      <c r="A6" s="45">
        <f>INDEX('!참조_ENUM'!$R$4:$R$6,MATCH(B6,'!참조_ENUM'!$S$4:$S$6,0))</f>
        <v>2</v>
      </c>
      <c r="B6" s="45" t="s">
        <v>237</v>
      </c>
      <c r="C6" s="54" t="s">
        <v>238</v>
      </c>
      <c r="D6" s="54">
        <v>999999</v>
      </c>
      <c r="E6" s="45" t="s">
        <v>283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59CF53-7109-4FB0-9EF3-F63D7768C841}">
          <x14:formula1>
            <xm:f>'!참조_ENUM'!$S$4:$S$6</xm:f>
          </x14:formula1>
          <xm:sqref>B5:B6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K31"/>
  <sheetViews>
    <sheetView tabSelected="1" workbookViewId="0">
      <selection activeCell="K36" sqref="K36"/>
    </sheetView>
  </sheetViews>
  <sheetFormatPr defaultRowHeight="12.75"/>
  <cols>
    <col min="2" max="2" width="32.140625" customWidth="1"/>
    <col min="3" max="3" width="19.28515625" bestFit="1" customWidth="1"/>
    <col min="4" max="4" width="25.140625" customWidth="1"/>
    <col min="5" max="5" width="16.42578125" customWidth="1"/>
    <col min="6" max="6" width="13.85546875" customWidth="1"/>
    <col min="7" max="7" width="11.28515625" customWidth="1"/>
    <col min="8" max="8" width="11.7109375" customWidth="1"/>
    <col min="9" max="9" width="13.140625" customWidth="1"/>
    <col min="10" max="10" width="13" customWidth="1"/>
    <col min="11" max="11" width="72.5703125" customWidth="1"/>
  </cols>
  <sheetData>
    <row r="1" spans="1:11">
      <c r="A1" s="2" t="s">
        <v>92</v>
      </c>
    </row>
    <row r="2" spans="1:11" s="41" customFormat="1" ht="13.5">
      <c r="A2" s="37" t="s">
        <v>5</v>
      </c>
      <c r="B2" s="37" t="s">
        <v>6</v>
      </c>
      <c r="C2" s="37" t="s">
        <v>97</v>
      </c>
      <c r="D2" s="38" t="s">
        <v>224</v>
      </c>
      <c r="E2" s="38" t="s">
        <v>223</v>
      </c>
      <c r="F2" s="37" t="s">
        <v>12</v>
      </c>
      <c r="G2" s="37" t="s">
        <v>13</v>
      </c>
      <c r="H2" s="37" t="s">
        <v>13</v>
      </c>
      <c r="I2" s="39" t="s">
        <v>108</v>
      </c>
      <c r="J2" s="40" t="s">
        <v>107</v>
      </c>
      <c r="K2" s="40" t="s">
        <v>102</v>
      </c>
    </row>
    <row r="3" spans="1:11" s="41" customFormat="1">
      <c r="A3" s="42" t="s">
        <v>285</v>
      </c>
      <c r="B3" s="42" t="s">
        <v>4</v>
      </c>
      <c r="C3" s="42" t="s">
        <v>98</v>
      </c>
      <c r="D3" s="42" t="s">
        <v>225</v>
      </c>
      <c r="E3" s="42" t="s">
        <v>226</v>
      </c>
      <c r="F3" s="42" t="s">
        <v>3</v>
      </c>
      <c r="G3" s="42" t="s">
        <v>3</v>
      </c>
      <c r="H3" s="42" t="s">
        <v>3</v>
      </c>
      <c r="I3" s="42" t="s">
        <v>3</v>
      </c>
      <c r="J3" s="42" t="s">
        <v>120</v>
      </c>
      <c r="K3" s="42" t="s">
        <v>4</v>
      </c>
    </row>
    <row r="4" spans="1:11" s="41" customFormat="1">
      <c r="A4" s="23" t="s">
        <v>8</v>
      </c>
      <c r="B4" s="23" t="s">
        <v>99</v>
      </c>
      <c r="C4" s="23" t="s">
        <v>100</v>
      </c>
      <c r="D4" s="23" t="s">
        <v>227</v>
      </c>
      <c r="E4" s="23" t="s">
        <v>228</v>
      </c>
      <c r="F4" s="23" t="s">
        <v>10</v>
      </c>
      <c r="G4" s="23" t="s">
        <v>15</v>
      </c>
      <c r="H4" s="23" t="s">
        <v>16</v>
      </c>
      <c r="I4" s="23" t="s">
        <v>17</v>
      </c>
      <c r="J4" s="23" t="s">
        <v>42</v>
      </c>
      <c r="K4" s="23" t="s">
        <v>103</v>
      </c>
    </row>
    <row r="5" spans="1:11" ht="13.5">
      <c r="A5" s="1">
        <v>1</v>
      </c>
      <c r="B5" s="1" t="s">
        <v>286</v>
      </c>
      <c r="C5" s="16" t="s">
        <v>203</v>
      </c>
      <c r="D5" s="1" t="s">
        <v>149</v>
      </c>
      <c r="E5" s="1">
        <f>INDEX('!참조_ENUM'!$B$4:$B$20,MATCH(D5,'!참조_ENUM'!$C$4:$C$20,0))</f>
        <v>1</v>
      </c>
      <c r="F5" s="1">
        <v>9999</v>
      </c>
      <c r="G5" s="1">
        <v>60</v>
      </c>
      <c r="H5" s="1">
        <f>G5*10</f>
        <v>600</v>
      </c>
      <c r="I5" s="1">
        <v>0</v>
      </c>
      <c r="J5" s="1">
        <v>0</v>
      </c>
      <c r="K5" s="1" t="s">
        <v>310</v>
      </c>
    </row>
    <row r="6" spans="1:11">
      <c r="A6" s="1">
        <v>2</v>
      </c>
      <c r="B6" s="1" t="s">
        <v>287</v>
      </c>
      <c r="C6" s="7" t="s">
        <v>199</v>
      </c>
      <c r="D6" s="1" t="s">
        <v>149</v>
      </c>
      <c r="E6" s="1">
        <f>INDEX('!참조_ENUM'!$B$4:$B$20,MATCH(D6,'!참조_ENUM'!$C$4:$C$20,0))</f>
        <v>1</v>
      </c>
      <c r="F6" s="1">
        <v>9999</v>
      </c>
      <c r="G6" s="1">
        <v>300</v>
      </c>
      <c r="H6" s="1">
        <f t="shared" ref="H6:H14" si="0">G6*10</f>
        <v>3000</v>
      </c>
      <c r="I6" s="1">
        <v>0</v>
      </c>
      <c r="J6" s="1">
        <v>0</v>
      </c>
      <c r="K6" s="1" t="s">
        <v>266</v>
      </c>
    </row>
    <row r="7" spans="1:11">
      <c r="A7" s="1">
        <v>3</v>
      </c>
      <c r="B7" s="1" t="s">
        <v>288</v>
      </c>
      <c r="C7" s="7" t="s">
        <v>200</v>
      </c>
      <c r="D7" s="1" t="s">
        <v>149</v>
      </c>
      <c r="E7" s="1">
        <f>INDEX('!참조_ENUM'!$B$4:$B$20,MATCH(D7,'!참조_ENUM'!$C$4:$C$20,0))</f>
        <v>1</v>
      </c>
      <c r="F7" s="1">
        <v>9999</v>
      </c>
      <c r="G7" s="1">
        <v>1500</v>
      </c>
      <c r="H7" s="1">
        <f t="shared" si="0"/>
        <v>15000</v>
      </c>
      <c r="I7" s="1">
        <v>0</v>
      </c>
      <c r="J7" s="1">
        <v>0</v>
      </c>
      <c r="K7" s="1" t="s">
        <v>267</v>
      </c>
    </row>
    <row r="8" spans="1:11">
      <c r="A8" s="1">
        <v>4</v>
      </c>
      <c r="B8" s="1" t="s">
        <v>289</v>
      </c>
      <c r="C8" s="7" t="s">
        <v>201</v>
      </c>
      <c r="D8" s="1" t="s">
        <v>149</v>
      </c>
      <c r="E8" s="1">
        <f>INDEX('!참조_ENUM'!$B$4:$B$20,MATCH(D8,'!참조_ENUM'!$C$4:$C$20,0))</f>
        <v>1</v>
      </c>
      <c r="F8" s="1">
        <v>9999</v>
      </c>
      <c r="G8" s="1">
        <v>7500</v>
      </c>
      <c r="H8" s="1">
        <f t="shared" si="0"/>
        <v>75000</v>
      </c>
      <c r="I8" s="1">
        <v>0</v>
      </c>
      <c r="J8" s="1">
        <v>0</v>
      </c>
      <c r="K8" s="1" t="s">
        <v>268</v>
      </c>
    </row>
    <row r="9" spans="1:11">
      <c r="A9" s="1">
        <v>5</v>
      </c>
      <c r="B9" s="1" t="s">
        <v>290</v>
      </c>
      <c r="C9" s="7" t="s">
        <v>202</v>
      </c>
      <c r="D9" s="1" t="s">
        <v>149</v>
      </c>
      <c r="E9" s="1">
        <f>INDEX('!참조_ENUM'!$B$4:$B$20,MATCH(D9,'!참조_ENUM'!$C$4:$C$20,0))</f>
        <v>1</v>
      </c>
      <c r="F9" s="1">
        <v>9999</v>
      </c>
      <c r="G9" s="1">
        <v>37500</v>
      </c>
      <c r="H9" s="1">
        <f t="shared" si="0"/>
        <v>375000</v>
      </c>
      <c r="I9" s="1">
        <v>0</v>
      </c>
      <c r="J9" s="1">
        <v>0</v>
      </c>
      <c r="K9" s="1" t="s">
        <v>269</v>
      </c>
    </row>
    <row r="10" spans="1:11">
      <c r="A10" s="1">
        <v>6</v>
      </c>
      <c r="B10" s="1" t="s">
        <v>291</v>
      </c>
      <c r="C10" s="7" t="s">
        <v>204</v>
      </c>
      <c r="D10" s="1" t="s">
        <v>209</v>
      </c>
      <c r="E10" s="1">
        <f>INDEX('!참조_ENUM'!$B$4:$B$20,MATCH(D10,'!참조_ENUM'!$C$4:$C$20,0))</f>
        <v>2</v>
      </c>
      <c r="F10" s="1">
        <v>9999</v>
      </c>
      <c r="G10" s="1">
        <v>60</v>
      </c>
      <c r="H10" s="1">
        <f t="shared" si="0"/>
        <v>600</v>
      </c>
      <c r="I10" s="1">
        <v>0</v>
      </c>
      <c r="J10" s="1">
        <v>0</v>
      </c>
      <c r="K10" s="1" t="s">
        <v>265</v>
      </c>
    </row>
    <row r="11" spans="1:11">
      <c r="A11" s="1">
        <v>7</v>
      </c>
      <c r="B11" s="1" t="s">
        <v>292</v>
      </c>
      <c r="C11" s="7" t="s">
        <v>205</v>
      </c>
      <c r="D11" s="1" t="s">
        <v>209</v>
      </c>
      <c r="E11" s="1">
        <f>INDEX('!참조_ENUM'!$B$4:$B$20,MATCH(D11,'!참조_ENUM'!$C$4:$C$20,0))</f>
        <v>2</v>
      </c>
      <c r="F11" s="1">
        <v>9999</v>
      </c>
      <c r="G11" s="1">
        <v>300</v>
      </c>
      <c r="H11" s="1">
        <f t="shared" si="0"/>
        <v>3000</v>
      </c>
      <c r="I11" s="1">
        <v>0</v>
      </c>
      <c r="J11" s="1">
        <v>0</v>
      </c>
      <c r="K11" s="1" t="s">
        <v>266</v>
      </c>
    </row>
    <row r="12" spans="1:11">
      <c r="A12" s="1">
        <v>8</v>
      </c>
      <c r="B12" s="1" t="s">
        <v>293</v>
      </c>
      <c r="C12" s="7" t="s">
        <v>206</v>
      </c>
      <c r="D12" s="1" t="s">
        <v>209</v>
      </c>
      <c r="E12" s="1">
        <f>INDEX('!참조_ENUM'!$B$4:$B$20,MATCH(D12,'!참조_ENUM'!$C$4:$C$20,0))</f>
        <v>2</v>
      </c>
      <c r="F12" s="1">
        <v>9999</v>
      </c>
      <c r="G12" s="1">
        <v>1500</v>
      </c>
      <c r="H12" s="1">
        <f t="shared" si="0"/>
        <v>15000</v>
      </c>
      <c r="I12" s="1">
        <v>0</v>
      </c>
      <c r="J12" s="1">
        <v>0</v>
      </c>
      <c r="K12" s="1" t="s">
        <v>267</v>
      </c>
    </row>
    <row r="13" spans="1:11">
      <c r="A13" s="1">
        <v>9</v>
      </c>
      <c r="B13" s="1" t="s">
        <v>294</v>
      </c>
      <c r="C13" s="7" t="s">
        <v>207</v>
      </c>
      <c r="D13" s="1" t="s">
        <v>209</v>
      </c>
      <c r="E13" s="1">
        <f>INDEX('!참조_ENUM'!$B$4:$B$20,MATCH(D13,'!참조_ENUM'!$C$4:$C$20,0))</f>
        <v>2</v>
      </c>
      <c r="F13" s="1">
        <v>9999</v>
      </c>
      <c r="G13" s="1">
        <v>7500</v>
      </c>
      <c r="H13" s="1">
        <f t="shared" si="0"/>
        <v>75000</v>
      </c>
      <c r="I13" s="1">
        <v>0</v>
      </c>
      <c r="J13" s="1">
        <v>0</v>
      </c>
      <c r="K13" s="1" t="s">
        <v>268</v>
      </c>
    </row>
    <row r="14" spans="1:11">
      <c r="A14" s="1">
        <v>10</v>
      </c>
      <c r="B14" s="1" t="s">
        <v>295</v>
      </c>
      <c r="C14" s="7" t="s">
        <v>208</v>
      </c>
      <c r="D14" s="1" t="s">
        <v>209</v>
      </c>
      <c r="E14" s="1">
        <f>INDEX('!참조_ENUM'!$B$4:$B$20,MATCH(D14,'!참조_ENUM'!$C$4:$C$20,0))</f>
        <v>2</v>
      </c>
      <c r="F14" s="1">
        <v>9999</v>
      </c>
      <c r="G14" s="1">
        <v>37500</v>
      </c>
      <c r="H14" s="1">
        <f t="shared" si="0"/>
        <v>375000</v>
      </c>
      <c r="I14" s="1">
        <v>0</v>
      </c>
      <c r="J14" s="1">
        <v>0</v>
      </c>
      <c r="K14" s="1" t="s">
        <v>269</v>
      </c>
    </row>
    <row r="15" spans="1:11">
      <c r="A15" s="1">
        <v>11</v>
      </c>
      <c r="B15" s="1" t="s">
        <v>296</v>
      </c>
      <c r="C15" s="7" t="s">
        <v>20</v>
      </c>
      <c r="D15" s="1" t="s">
        <v>210</v>
      </c>
      <c r="E15" s="1">
        <f>INDEX('!참조_ENUM'!$B$4:$B$20,MATCH(D15,'!참조_ENUM'!$C$4:$C$20,0))</f>
        <v>3</v>
      </c>
      <c r="F15" s="1">
        <v>9999</v>
      </c>
      <c r="G15" s="1">
        <v>10</v>
      </c>
      <c r="H15" s="1">
        <v>0</v>
      </c>
      <c r="I15" s="1">
        <v>0</v>
      </c>
      <c r="J15" s="1">
        <v>0</v>
      </c>
      <c r="K15" s="1" t="s">
        <v>270</v>
      </c>
    </row>
    <row r="16" spans="1:11">
      <c r="A16" s="1">
        <v>12</v>
      </c>
      <c r="B16" s="1" t="s">
        <v>297</v>
      </c>
      <c r="C16" s="7" t="s">
        <v>22</v>
      </c>
      <c r="D16" s="1" t="s">
        <v>210</v>
      </c>
      <c r="E16" s="1">
        <f>INDEX('!참조_ENUM'!$B$4:$B$20,MATCH(D16,'!참조_ENUM'!$C$4:$C$20,0))</f>
        <v>3</v>
      </c>
      <c r="F16" s="1">
        <v>9999</v>
      </c>
      <c r="G16" s="1">
        <v>50</v>
      </c>
      <c r="H16" s="1">
        <v>0</v>
      </c>
      <c r="I16" s="1">
        <v>0</v>
      </c>
      <c r="J16" s="1">
        <v>0</v>
      </c>
      <c r="K16" s="1" t="s">
        <v>271</v>
      </c>
    </row>
    <row r="17" spans="1:11">
      <c r="A17" s="1">
        <v>13</v>
      </c>
      <c r="B17" s="1" t="s">
        <v>298</v>
      </c>
      <c r="C17" s="7" t="s">
        <v>23</v>
      </c>
      <c r="D17" s="1" t="s">
        <v>210</v>
      </c>
      <c r="E17" s="1">
        <f>INDEX('!참조_ENUM'!$B$4:$B$20,MATCH(D17,'!참조_ENUM'!$C$4:$C$20,0))</f>
        <v>3</v>
      </c>
      <c r="F17" s="1">
        <v>9999</v>
      </c>
      <c r="G17" s="1">
        <v>100</v>
      </c>
      <c r="H17" s="1">
        <v>0</v>
      </c>
      <c r="I17" s="1">
        <v>0</v>
      </c>
      <c r="J17" s="1">
        <v>0</v>
      </c>
      <c r="K17" s="1" t="s">
        <v>272</v>
      </c>
    </row>
    <row r="18" spans="1:11">
      <c r="A18" s="1">
        <v>14</v>
      </c>
      <c r="B18" s="1" t="s">
        <v>299</v>
      </c>
      <c r="C18" s="7" t="s">
        <v>24</v>
      </c>
      <c r="D18" s="1" t="s">
        <v>210</v>
      </c>
      <c r="E18" s="1">
        <f>INDEX('!참조_ENUM'!$B$4:$B$20,MATCH(D18,'!참조_ENUM'!$C$4:$C$20,0))</f>
        <v>3</v>
      </c>
      <c r="F18" s="1">
        <v>9999</v>
      </c>
      <c r="G18" s="1">
        <v>200</v>
      </c>
      <c r="H18" s="1">
        <v>0</v>
      </c>
      <c r="I18" s="1">
        <v>0</v>
      </c>
      <c r="J18" s="1">
        <v>0</v>
      </c>
      <c r="K18" s="1" t="s">
        <v>273</v>
      </c>
    </row>
    <row r="19" spans="1:11">
      <c r="A19" s="1">
        <v>15</v>
      </c>
      <c r="B19" s="1" t="s">
        <v>300</v>
      </c>
      <c r="C19" s="7" t="s">
        <v>26</v>
      </c>
      <c r="D19" s="1" t="s">
        <v>210</v>
      </c>
      <c r="E19" s="1">
        <f>INDEX('!참조_ENUM'!$B$4:$B$20,MATCH(D19,'!참조_ENUM'!$C$4:$C$20,0))</f>
        <v>3</v>
      </c>
      <c r="F19" s="1">
        <v>9999</v>
      </c>
      <c r="G19" s="1">
        <v>400</v>
      </c>
      <c r="H19" s="1">
        <v>0</v>
      </c>
      <c r="I19" s="1">
        <v>0</v>
      </c>
      <c r="J19" s="1">
        <v>0</v>
      </c>
      <c r="K19" s="1" t="s">
        <v>274</v>
      </c>
    </row>
    <row r="20" spans="1:11">
      <c r="A20" s="1">
        <v>16</v>
      </c>
      <c r="B20" s="1" t="s">
        <v>301</v>
      </c>
      <c r="C20" s="19" t="s">
        <v>217</v>
      </c>
      <c r="D20" s="1" t="s">
        <v>222</v>
      </c>
      <c r="E20" s="1">
        <f>INDEX('!참조_ENUM'!$B$4:$B$20,MATCH(D20,'!참조_ENUM'!$C$4:$C$20,0))</f>
        <v>5</v>
      </c>
      <c r="F20" s="1">
        <v>9999</v>
      </c>
      <c r="G20" s="1">
        <v>10</v>
      </c>
      <c r="H20" s="1">
        <f t="shared" ref="H20:H24" si="1">G20*10</f>
        <v>100</v>
      </c>
      <c r="I20" s="1">
        <v>0</v>
      </c>
      <c r="J20" s="1">
        <v>0</v>
      </c>
      <c r="K20" s="1" t="s">
        <v>311</v>
      </c>
    </row>
    <row r="21" spans="1:11">
      <c r="A21" s="1">
        <v>17</v>
      </c>
      <c r="B21" s="1" t="s">
        <v>302</v>
      </c>
      <c r="C21" s="19" t="s">
        <v>218</v>
      </c>
      <c r="D21" s="1" t="s">
        <v>222</v>
      </c>
      <c r="E21" s="1">
        <f>INDEX('!참조_ENUM'!$B$4:$B$20,MATCH(D21,'!참조_ENUM'!$C$4:$C$20,0))</f>
        <v>5</v>
      </c>
      <c r="F21" s="1">
        <v>9999</v>
      </c>
      <c r="G21" s="1">
        <v>50</v>
      </c>
      <c r="H21" s="1">
        <f t="shared" si="1"/>
        <v>500</v>
      </c>
      <c r="I21" s="1">
        <v>0</v>
      </c>
      <c r="J21" s="1">
        <v>0</v>
      </c>
      <c r="K21" s="1" t="s">
        <v>312</v>
      </c>
    </row>
    <row r="22" spans="1:11">
      <c r="A22" s="1">
        <v>18</v>
      </c>
      <c r="B22" s="1" t="s">
        <v>303</v>
      </c>
      <c r="C22" s="19" t="s">
        <v>219</v>
      </c>
      <c r="D22" s="1" t="s">
        <v>222</v>
      </c>
      <c r="E22" s="1">
        <f>INDEX('!참조_ENUM'!$B$4:$B$20,MATCH(D22,'!참조_ENUM'!$C$4:$C$20,0))</f>
        <v>5</v>
      </c>
      <c r="F22" s="1">
        <v>9999</v>
      </c>
      <c r="G22" s="1">
        <v>100</v>
      </c>
      <c r="H22" s="1">
        <f t="shared" si="1"/>
        <v>1000</v>
      </c>
      <c r="I22" s="1">
        <v>0</v>
      </c>
      <c r="J22" s="1">
        <v>0</v>
      </c>
      <c r="K22" s="1" t="s">
        <v>313</v>
      </c>
    </row>
    <row r="23" spans="1:11">
      <c r="A23" s="1">
        <v>19</v>
      </c>
      <c r="B23" s="1" t="s">
        <v>304</v>
      </c>
      <c r="C23" s="19" t="s">
        <v>220</v>
      </c>
      <c r="D23" s="1" t="s">
        <v>222</v>
      </c>
      <c r="E23" s="1">
        <f>INDEX('!참조_ENUM'!$B$4:$B$20,MATCH(D23,'!참조_ENUM'!$C$4:$C$20,0))</f>
        <v>5</v>
      </c>
      <c r="F23" s="1">
        <v>9999</v>
      </c>
      <c r="G23" s="1">
        <v>200</v>
      </c>
      <c r="H23" s="1">
        <f t="shared" si="1"/>
        <v>2000</v>
      </c>
      <c r="I23" s="1">
        <v>0</v>
      </c>
      <c r="J23" s="1">
        <v>0</v>
      </c>
      <c r="K23" s="1" t="s">
        <v>314</v>
      </c>
    </row>
    <row r="24" spans="1:11">
      <c r="A24" s="1">
        <v>20</v>
      </c>
      <c r="B24" s="1" t="s">
        <v>305</v>
      </c>
      <c r="C24" s="19" t="s">
        <v>221</v>
      </c>
      <c r="D24" s="1" t="s">
        <v>222</v>
      </c>
      <c r="E24" s="1">
        <f>INDEX('!참조_ENUM'!$B$4:$B$20,MATCH(D24,'!참조_ENUM'!$C$4:$C$20,0))</f>
        <v>5</v>
      </c>
      <c r="F24" s="1">
        <v>9999</v>
      </c>
      <c r="G24" s="1">
        <v>400</v>
      </c>
      <c r="H24" s="1">
        <f t="shared" si="1"/>
        <v>4000</v>
      </c>
      <c r="I24" s="1">
        <v>0</v>
      </c>
      <c r="J24" s="1">
        <v>0</v>
      </c>
      <c r="K24" s="1" t="s">
        <v>315</v>
      </c>
    </row>
    <row r="25" spans="1:11">
      <c r="A25" s="1">
        <v>21</v>
      </c>
      <c r="B25" s="1" t="s">
        <v>306</v>
      </c>
      <c r="C25" s="7" t="s">
        <v>27</v>
      </c>
      <c r="D25" s="1" t="s">
        <v>211</v>
      </c>
      <c r="E25" s="1">
        <f>INDEX('!참조_ENUM'!$B$4:$B$20,MATCH(D25,'!참조_ENUM'!$C$4:$C$20,0))</f>
        <v>4</v>
      </c>
      <c r="F25" s="1">
        <v>9999</v>
      </c>
      <c r="G25" s="1">
        <v>10</v>
      </c>
      <c r="H25" s="1">
        <v>100</v>
      </c>
      <c r="I25" s="1">
        <v>0</v>
      </c>
      <c r="J25" s="1">
        <v>0</v>
      </c>
      <c r="K25" s="1" t="s">
        <v>275</v>
      </c>
    </row>
    <row r="26" spans="1:11">
      <c r="A26" s="1">
        <v>22</v>
      </c>
      <c r="B26" s="1" t="s">
        <v>307</v>
      </c>
      <c r="C26" s="7" t="s">
        <v>28</v>
      </c>
      <c r="D26" s="1" t="s">
        <v>211</v>
      </c>
      <c r="E26" s="1">
        <f>INDEX('!참조_ENUM'!$B$4:$B$20,MATCH(D26,'!참조_ENUM'!$C$4:$C$20,0))</f>
        <v>4</v>
      </c>
      <c r="F26" s="1">
        <v>9999</v>
      </c>
      <c r="G26" s="1">
        <v>20</v>
      </c>
      <c r="H26" s="1">
        <v>200</v>
      </c>
      <c r="I26" s="1">
        <v>0</v>
      </c>
      <c r="J26" s="1">
        <v>0</v>
      </c>
      <c r="K26" s="1" t="s">
        <v>276</v>
      </c>
    </row>
    <row r="27" spans="1:11">
      <c r="A27" s="1">
        <v>23</v>
      </c>
      <c r="B27" s="1" t="s">
        <v>308</v>
      </c>
      <c r="C27" s="7" t="s">
        <v>30</v>
      </c>
      <c r="D27" s="1" t="s">
        <v>211</v>
      </c>
      <c r="E27" s="1">
        <f>INDEX('!참조_ENUM'!$B$4:$B$20,MATCH(D27,'!참조_ENUM'!$C$4:$C$20,0))</f>
        <v>4</v>
      </c>
      <c r="F27" s="1">
        <v>9999</v>
      </c>
      <c r="G27" s="1">
        <v>30</v>
      </c>
      <c r="H27" s="1">
        <v>300</v>
      </c>
      <c r="I27" s="1">
        <v>0</v>
      </c>
      <c r="J27" s="1">
        <v>0</v>
      </c>
      <c r="K27" s="1" t="s">
        <v>277</v>
      </c>
    </row>
    <row r="28" spans="1:11" ht="13.5">
      <c r="A28" s="1">
        <v>24</v>
      </c>
      <c r="B28" s="1" t="s">
        <v>309</v>
      </c>
      <c r="C28" s="16" t="s">
        <v>101</v>
      </c>
      <c r="D28" s="1" t="s">
        <v>212</v>
      </c>
      <c r="E28" s="1">
        <f>INDEX('!참조_ENUM'!$B$4:$B$20,MATCH(D28,'!참조_ENUM'!$C$4:$C$20,0))</f>
        <v>6</v>
      </c>
      <c r="F28" s="1">
        <v>9999</v>
      </c>
      <c r="G28" s="1">
        <v>0</v>
      </c>
      <c r="H28" s="1">
        <v>0</v>
      </c>
      <c r="I28" s="1">
        <v>0</v>
      </c>
      <c r="J28" s="1">
        <v>0</v>
      </c>
      <c r="K28" s="1" t="s">
        <v>278</v>
      </c>
    </row>
    <row r="29" spans="1:11">
      <c r="A29" s="1">
        <v>25</v>
      </c>
      <c r="B29" s="1" t="s">
        <v>214</v>
      </c>
      <c r="C29" s="7" t="s">
        <v>31</v>
      </c>
      <c r="D29" s="1" t="s">
        <v>213</v>
      </c>
      <c r="E29" s="1">
        <f>INDEX('!참조_ENUM'!$B$4:$B$20,MATCH(D29,'!참조_ENUM'!$C$4:$C$20,0))</f>
        <v>8</v>
      </c>
      <c r="F29" s="1">
        <v>9999</v>
      </c>
      <c r="G29" s="1">
        <v>10</v>
      </c>
      <c r="H29" s="1">
        <v>1000</v>
      </c>
      <c r="I29" s="1">
        <v>0</v>
      </c>
      <c r="J29" s="1">
        <v>0</v>
      </c>
      <c r="K29" s="1" t="s">
        <v>279</v>
      </c>
    </row>
    <row r="30" spans="1:11">
      <c r="A30" s="1">
        <v>26</v>
      </c>
      <c r="B30" s="1" t="s">
        <v>215</v>
      </c>
      <c r="C30" s="7" t="s">
        <v>32</v>
      </c>
      <c r="D30" s="1" t="s">
        <v>213</v>
      </c>
      <c r="E30" s="1">
        <f>INDEX('!참조_ENUM'!$B$4:$B$20,MATCH(D30,'!참조_ENUM'!$C$4:$C$20,0))</f>
        <v>8</v>
      </c>
      <c r="F30" s="1">
        <v>9999</v>
      </c>
      <c r="G30" s="1">
        <v>50</v>
      </c>
      <c r="H30" s="1">
        <v>2500</v>
      </c>
      <c r="I30" s="1">
        <v>0</v>
      </c>
      <c r="J30" s="1">
        <v>0</v>
      </c>
      <c r="K30" s="1" t="s">
        <v>280</v>
      </c>
    </row>
    <row r="31" spans="1:11">
      <c r="A31" s="1">
        <v>27</v>
      </c>
      <c r="B31" s="1" t="s">
        <v>216</v>
      </c>
      <c r="C31" s="7" t="s">
        <v>33</v>
      </c>
      <c r="D31" s="1" t="s">
        <v>213</v>
      </c>
      <c r="E31" s="1">
        <f>INDEX('!참조_ENUM'!$B$4:$B$20,MATCH(D31,'!참조_ENUM'!$C$4:$C$20,0))</f>
        <v>8</v>
      </c>
      <c r="F31" s="1">
        <v>9999</v>
      </c>
      <c r="G31" s="1">
        <v>100</v>
      </c>
      <c r="H31" s="1">
        <v>5000</v>
      </c>
      <c r="I31" s="1">
        <v>0</v>
      </c>
      <c r="J31" s="1">
        <v>0</v>
      </c>
      <c r="K31" s="1" t="s">
        <v>281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A9A478-2411-4818-9ECA-A68C95D21994}">
          <x14:formula1>
            <xm:f>'!참조_ENUM'!$C$4:$C$20</xm:f>
          </x14:formula1>
          <xm:sqref>D5:D31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I7"/>
  <sheetViews>
    <sheetView workbookViewId="0">
      <selection activeCell="B12" sqref="B12"/>
    </sheetView>
  </sheetViews>
  <sheetFormatPr defaultRowHeight="12.75"/>
  <cols>
    <col min="1" max="1" width="16.5703125" bestFit="1" customWidth="1"/>
    <col min="2" max="2" width="25" customWidth="1"/>
    <col min="3" max="3" width="26.85546875" bestFit="1" customWidth="1"/>
    <col min="4" max="4" width="16.7109375" customWidth="1"/>
    <col min="5" max="5" width="13.85546875" customWidth="1"/>
    <col min="6" max="6" width="24" customWidth="1"/>
    <col min="7" max="7" width="13.140625" customWidth="1"/>
    <col min="8" max="8" width="25.42578125" customWidth="1"/>
    <col min="9" max="9" width="63.7109375" customWidth="1"/>
  </cols>
  <sheetData>
    <row r="1" spans="1:9">
      <c r="A1" s="2" t="s">
        <v>94</v>
      </c>
    </row>
    <row r="2" spans="1:9" ht="13.5">
      <c r="A2" s="5" t="s">
        <v>5</v>
      </c>
      <c r="B2" s="5" t="s">
        <v>6</v>
      </c>
      <c r="C2" s="11" t="s">
        <v>105</v>
      </c>
      <c r="D2" s="5" t="s">
        <v>34</v>
      </c>
      <c r="E2" s="5" t="s">
        <v>12</v>
      </c>
      <c r="F2" s="5" t="s">
        <v>35</v>
      </c>
      <c r="G2" s="11" t="s">
        <v>108</v>
      </c>
      <c r="H2" s="24" t="s">
        <v>107</v>
      </c>
      <c r="I2" s="24" t="s">
        <v>102</v>
      </c>
    </row>
    <row r="3" spans="1:9">
      <c r="A3" s="42" t="s">
        <v>285</v>
      </c>
      <c r="B3" s="3" t="s">
        <v>4</v>
      </c>
      <c r="C3" s="3" t="s">
        <v>98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4</v>
      </c>
    </row>
    <row r="4" spans="1:9">
      <c r="A4" s="6" t="s">
        <v>239</v>
      </c>
      <c r="B4" s="6" t="s">
        <v>9</v>
      </c>
      <c r="C4" s="23" t="s">
        <v>100</v>
      </c>
      <c r="D4" s="6" t="s">
        <v>36</v>
      </c>
      <c r="E4" s="6" t="s">
        <v>10</v>
      </c>
      <c r="F4" s="6" t="s">
        <v>37</v>
      </c>
      <c r="G4" s="6" t="s">
        <v>17</v>
      </c>
      <c r="H4" s="6" t="s">
        <v>38</v>
      </c>
      <c r="I4" s="6" t="s">
        <v>103</v>
      </c>
    </row>
    <row r="5" spans="1:9">
      <c r="A5" s="1">
        <v>1</v>
      </c>
      <c r="B5" s="10" t="s">
        <v>122</v>
      </c>
      <c r="C5" s="4" t="s">
        <v>39</v>
      </c>
      <c r="D5" s="1">
        <v>25</v>
      </c>
      <c r="E5" s="1">
        <v>9999</v>
      </c>
      <c r="F5" s="1">
        <v>100</v>
      </c>
      <c r="G5" s="1">
        <v>0</v>
      </c>
      <c r="H5" s="1">
        <v>0</v>
      </c>
      <c r="I5" s="1" t="s">
        <v>264</v>
      </c>
    </row>
    <row r="6" spans="1:9">
      <c r="A6" s="1">
        <v>2</v>
      </c>
      <c r="B6" s="10" t="s">
        <v>123</v>
      </c>
      <c r="C6" s="4" t="s">
        <v>40</v>
      </c>
      <c r="D6" s="1">
        <v>26</v>
      </c>
      <c r="E6" s="1">
        <v>9999</v>
      </c>
      <c r="F6" s="1">
        <v>100</v>
      </c>
      <c r="G6" s="1">
        <v>0</v>
      </c>
      <c r="H6" s="1">
        <v>0</v>
      </c>
      <c r="I6" s="1" t="s">
        <v>264</v>
      </c>
    </row>
    <row r="7" spans="1:9">
      <c r="A7" s="1">
        <v>3</v>
      </c>
      <c r="B7" s="10" t="s">
        <v>124</v>
      </c>
      <c r="C7" s="4" t="s">
        <v>41</v>
      </c>
      <c r="D7" s="1">
        <v>27</v>
      </c>
      <c r="E7" s="1">
        <v>9999</v>
      </c>
      <c r="F7" s="1">
        <v>100</v>
      </c>
      <c r="G7" s="1">
        <v>0</v>
      </c>
      <c r="H7" s="1">
        <v>0</v>
      </c>
      <c r="I7" s="1" t="s">
        <v>264</v>
      </c>
    </row>
  </sheetData>
  <phoneticPr fontId="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T28"/>
  <sheetViews>
    <sheetView workbookViewId="0">
      <selection activeCell="G33" sqref="G33"/>
    </sheetView>
  </sheetViews>
  <sheetFormatPr defaultRowHeight="12.75"/>
  <cols>
    <col min="2" max="2" width="27.28515625" bestFit="1" customWidth="1"/>
    <col min="3" max="3" width="17.140625" bestFit="1" customWidth="1"/>
    <col min="4" max="4" width="30.5703125" customWidth="1"/>
    <col min="5" max="5" width="13.7109375" customWidth="1"/>
    <col min="6" max="6" width="14.140625" customWidth="1"/>
    <col min="7" max="7" width="8" bestFit="1" customWidth="1"/>
    <col min="8" max="9" width="8" customWidth="1"/>
    <col min="10" max="10" width="9.140625" customWidth="1"/>
    <col min="11" max="11" width="8" customWidth="1"/>
    <col min="12" max="12" width="5.42578125" bestFit="1" customWidth="1"/>
    <col min="13" max="14" width="6.7109375" customWidth="1"/>
    <col min="15" max="17" width="8" customWidth="1"/>
    <col min="18" max="19" width="13" customWidth="1"/>
    <col min="20" max="20" width="73.5703125" customWidth="1"/>
  </cols>
  <sheetData>
    <row r="1" spans="1:20">
      <c r="A1" s="2" t="s">
        <v>93</v>
      </c>
    </row>
    <row r="2" spans="1:20" ht="26.25">
      <c r="A2" s="5" t="s">
        <v>5</v>
      </c>
      <c r="B2" s="5" t="s">
        <v>6</v>
      </c>
      <c r="C2" s="15" t="s">
        <v>104</v>
      </c>
      <c r="D2" s="5" t="s">
        <v>7</v>
      </c>
      <c r="E2" s="15" t="s">
        <v>54</v>
      </c>
      <c r="F2" s="5" t="s">
        <v>12</v>
      </c>
      <c r="G2" s="20" t="s">
        <v>58</v>
      </c>
      <c r="H2" s="20" t="s">
        <v>59</v>
      </c>
      <c r="I2" s="21" t="s">
        <v>60</v>
      </c>
      <c r="J2" s="5" t="s">
        <v>61</v>
      </c>
      <c r="K2" s="5" t="s">
        <v>62</v>
      </c>
      <c r="L2" s="21" t="s">
        <v>63</v>
      </c>
      <c r="M2" s="20" t="s">
        <v>64</v>
      </c>
      <c r="N2" s="20" t="s">
        <v>65</v>
      </c>
      <c r="O2" s="20" t="s">
        <v>66</v>
      </c>
      <c r="P2" s="20" t="s">
        <v>67</v>
      </c>
      <c r="Q2" s="20" t="s">
        <v>68</v>
      </c>
      <c r="R2" s="11" t="s">
        <v>108</v>
      </c>
      <c r="S2" s="24" t="s">
        <v>107</v>
      </c>
      <c r="T2" s="24" t="s">
        <v>102</v>
      </c>
    </row>
    <row r="3" spans="1:20">
      <c r="A3" s="42" t="s">
        <v>285</v>
      </c>
      <c r="B3" s="3" t="s">
        <v>4</v>
      </c>
      <c r="C3" s="3" t="s">
        <v>98</v>
      </c>
      <c r="D3" s="3" t="s">
        <v>98</v>
      </c>
      <c r="E3" s="3" t="s">
        <v>110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120</v>
      </c>
      <c r="T3" s="3" t="s">
        <v>4</v>
      </c>
    </row>
    <row r="4" spans="1:20">
      <c r="A4" s="6" t="s">
        <v>8</v>
      </c>
      <c r="B4" s="6" t="s">
        <v>9</v>
      </c>
      <c r="C4" s="23" t="s">
        <v>100</v>
      </c>
      <c r="D4" s="6" t="s">
        <v>111</v>
      </c>
      <c r="E4" s="6" t="s">
        <v>76</v>
      </c>
      <c r="F4" s="6" t="s">
        <v>10</v>
      </c>
      <c r="G4" s="6" t="s">
        <v>70</v>
      </c>
      <c r="H4" s="6" t="s">
        <v>117</v>
      </c>
      <c r="I4" s="6" t="s">
        <v>71</v>
      </c>
      <c r="J4" s="6" t="s">
        <v>118</v>
      </c>
      <c r="K4" s="6" t="s">
        <v>121</v>
      </c>
      <c r="L4" s="6" t="s">
        <v>72</v>
      </c>
      <c r="M4" s="6" t="s">
        <v>73</v>
      </c>
      <c r="N4" s="6" t="s">
        <v>69</v>
      </c>
      <c r="O4" s="6" t="s">
        <v>74</v>
      </c>
      <c r="P4" s="6" t="s">
        <v>75</v>
      </c>
      <c r="Q4" s="6" t="s">
        <v>119</v>
      </c>
      <c r="R4" s="6" t="s">
        <v>17</v>
      </c>
      <c r="S4" s="6" t="s">
        <v>42</v>
      </c>
      <c r="T4" s="6" t="s">
        <v>103</v>
      </c>
    </row>
    <row r="5" spans="1:20" ht="13.5">
      <c r="A5" s="1">
        <v>1</v>
      </c>
      <c r="B5" s="1" t="s">
        <v>125</v>
      </c>
      <c r="C5" s="16" t="s">
        <v>91</v>
      </c>
      <c r="D5" s="22" t="s">
        <v>112</v>
      </c>
      <c r="E5" s="1">
        <f>INDEX('!참조_ENUM'!$N$13:$N$85,MATCH(D5,'!참조_ENUM'!$O$13:$O$23,0))</f>
        <v>1</v>
      </c>
      <c r="F5" s="1">
        <v>9999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3</v>
      </c>
      <c r="Q5" s="1">
        <v>0</v>
      </c>
      <c r="R5" s="1">
        <v>0</v>
      </c>
      <c r="S5" s="1">
        <v>0</v>
      </c>
      <c r="T5" s="1" t="s">
        <v>240</v>
      </c>
    </row>
    <row r="6" spans="1:20">
      <c r="A6" s="1">
        <v>2</v>
      </c>
      <c r="B6" s="1" t="s">
        <v>126</v>
      </c>
      <c r="C6" s="7" t="s">
        <v>48</v>
      </c>
      <c r="D6" s="22" t="s">
        <v>112</v>
      </c>
      <c r="E6" s="1">
        <f>INDEX('!참조_ENUM'!$N$13:$N$85,MATCH(D6,'!참조_ENUM'!$O$13:$O$23,0))</f>
        <v>1</v>
      </c>
      <c r="F6" s="1">
        <v>9999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 t="s">
        <v>241</v>
      </c>
    </row>
    <row r="7" spans="1:20">
      <c r="A7" s="1">
        <v>3</v>
      </c>
      <c r="B7" s="1" t="s">
        <v>127</v>
      </c>
      <c r="C7" s="7" t="s">
        <v>49</v>
      </c>
      <c r="D7" s="22" t="s">
        <v>112</v>
      </c>
      <c r="E7" s="1">
        <f>INDEX('!참조_ENUM'!$N$13:$N$85,MATCH(D7,'!참조_ENUM'!$O$13:$O$23,0))</f>
        <v>1</v>
      </c>
      <c r="F7" s="1">
        <v>9999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 t="s">
        <v>242</v>
      </c>
    </row>
    <row r="8" spans="1:20">
      <c r="A8" s="1">
        <v>4</v>
      </c>
      <c r="B8" s="1" t="s">
        <v>128</v>
      </c>
      <c r="C8" s="7" t="s">
        <v>50</v>
      </c>
      <c r="D8" s="22" t="s">
        <v>112</v>
      </c>
      <c r="E8" s="1">
        <f>INDEX('!참조_ENUM'!$N$13:$N$85,MATCH(D8,'!참조_ENUM'!$O$13:$O$23,0))</f>
        <v>1</v>
      </c>
      <c r="F8" s="1">
        <v>9999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0</v>
      </c>
      <c r="P8" s="1">
        <v>2</v>
      </c>
      <c r="Q8" s="1">
        <v>0</v>
      </c>
      <c r="R8" s="1">
        <v>0</v>
      </c>
      <c r="S8" s="1">
        <v>0</v>
      </c>
      <c r="T8" s="1" t="s">
        <v>243</v>
      </c>
    </row>
    <row r="9" spans="1:20">
      <c r="A9" s="1">
        <v>5</v>
      </c>
      <c r="B9" s="1" t="s">
        <v>129</v>
      </c>
      <c r="C9" s="17" t="s">
        <v>55</v>
      </c>
      <c r="D9" s="22" t="s">
        <v>112</v>
      </c>
      <c r="E9" s="1">
        <f>INDEX('!참조_ENUM'!$N$13:$N$85,MATCH(D9,'!참조_ENUM'!$O$13:$O$23,0))</f>
        <v>1</v>
      </c>
      <c r="F9" s="1">
        <v>9999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3</v>
      </c>
      <c r="Q9" s="1">
        <v>0</v>
      </c>
      <c r="R9" s="1">
        <v>0</v>
      </c>
      <c r="S9" s="1">
        <v>0</v>
      </c>
      <c r="T9" s="1" t="s">
        <v>244</v>
      </c>
    </row>
    <row r="10" spans="1:20">
      <c r="A10" s="1">
        <v>6</v>
      </c>
      <c r="B10" s="1" t="s">
        <v>130</v>
      </c>
      <c r="C10" s="7" t="s">
        <v>51</v>
      </c>
      <c r="D10" s="22" t="s">
        <v>112</v>
      </c>
      <c r="E10" s="1">
        <f>INDEX('!참조_ENUM'!$N$13:$N$85,MATCH(D10,'!참조_ENUM'!$O$13:$O$23,0))</f>
        <v>1</v>
      </c>
      <c r="F10" s="1">
        <v>9999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 t="s">
        <v>245</v>
      </c>
    </row>
    <row r="11" spans="1:20">
      <c r="A11" s="1">
        <v>7</v>
      </c>
      <c r="B11" s="1" t="s">
        <v>131</v>
      </c>
      <c r="C11" s="7" t="s">
        <v>52</v>
      </c>
      <c r="D11" s="22" t="s">
        <v>112</v>
      </c>
      <c r="E11" s="1">
        <f>INDEX('!참조_ENUM'!$N$13:$N$85,MATCH(D11,'!참조_ENUM'!$O$13:$O$23,0))</f>
        <v>1</v>
      </c>
      <c r="F11" s="1">
        <v>9999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 t="s">
        <v>246</v>
      </c>
    </row>
    <row r="12" spans="1:20">
      <c r="A12" s="1">
        <v>8</v>
      </c>
      <c r="B12" s="1" t="s">
        <v>132</v>
      </c>
      <c r="C12" s="7" t="s">
        <v>53</v>
      </c>
      <c r="D12" s="22" t="s">
        <v>112</v>
      </c>
      <c r="E12" s="1">
        <f>INDEX('!참조_ENUM'!$N$13:$N$85,MATCH(D12,'!참조_ENUM'!$O$13:$O$23,0))</f>
        <v>1</v>
      </c>
      <c r="F12" s="1">
        <v>9999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 t="s">
        <v>247</v>
      </c>
    </row>
    <row r="13" spans="1:20" ht="13.5">
      <c r="A13" s="1">
        <v>9</v>
      </c>
      <c r="B13" s="1" t="s">
        <v>133</v>
      </c>
      <c r="C13" s="18" t="s">
        <v>56</v>
      </c>
      <c r="D13" s="22" t="s">
        <v>112</v>
      </c>
      <c r="E13" s="1">
        <f>INDEX('!참조_ENUM'!$N$13:$N$85,MATCH(D13,'!참조_ENUM'!$O$13:$O$23,0))</f>
        <v>1</v>
      </c>
      <c r="F13" s="1">
        <v>9999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0</v>
      </c>
      <c r="T13" s="1" t="s">
        <v>248</v>
      </c>
    </row>
    <row r="14" spans="1:20">
      <c r="A14" s="1">
        <v>10</v>
      </c>
      <c r="B14" s="1" t="s">
        <v>134</v>
      </c>
      <c r="C14" s="19" t="s">
        <v>57</v>
      </c>
      <c r="D14" s="22" t="s">
        <v>112</v>
      </c>
      <c r="E14" s="1">
        <f>INDEX('!참조_ENUM'!$N$13:$N$85,MATCH(D14,'!참조_ENUM'!$O$13:$O$23,0))</f>
        <v>1</v>
      </c>
      <c r="F14" s="1">
        <v>9999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3</v>
      </c>
      <c r="N14" s="1">
        <v>0</v>
      </c>
      <c r="O14" s="1">
        <v>0</v>
      </c>
      <c r="P14" s="1">
        <v>0</v>
      </c>
      <c r="Q14" s="1">
        <v>2</v>
      </c>
      <c r="R14" s="1">
        <v>0</v>
      </c>
      <c r="S14" s="1">
        <v>0</v>
      </c>
      <c r="T14" s="1" t="s">
        <v>249</v>
      </c>
    </row>
    <row r="15" spans="1:20">
      <c r="A15" s="1">
        <v>11</v>
      </c>
      <c r="B15" s="1" t="s">
        <v>135</v>
      </c>
      <c r="C15" s="19" t="s">
        <v>77</v>
      </c>
      <c r="D15" s="22" t="s">
        <v>113</v>
      </c>
      <c r="E15" s="1">
        <f>INDEX('!참조_ENUM'!$N$13:$N$85,MATCH(D15,'!참조_ENUM'!$O$13:$O$23,0))</f>
        <v>2</v>
      </c>
      <c r="F15" s="1">
        <v>9999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0</v>
      </c>
      <c r="P15" s="1">
        <v>0</v>
      </c>
      <c r="Q15" s="1">
        <v>2</v>
      </c>
      <c r="R15" s="1">
        <v>0</v>
      </c>
      <c r="S15" s="1">
        <v>0</v>
      </c>
      <c r="T15" s="1" t="s">
        <v>250</v>
      </c>
    </row>
    <row r="16" spans="1:20">
      <c r="A16" s="1">
        <v>12</v>
      </c>
      <c r="B16" s="1" t="s">
        <v>136</v>
      </c>
      <c r="C16" s="19" t="s">
        <v>78</v>
      </c>
      <c r="D16" s="22" t="s">
        <v>113</v>
      </c>
      <c r="E16" s="1">
        <f>INDEX('!참조_ENUM'!$N$13:$N$85,MATCH(D16,'!참조_ENUM'!$O$13:$O$23,0))</f>
        <v>2</v>
      </c>
      <c r="F16" s="1">
        <v>9999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 t="s">
        <v>251</v>
      </c>
    </row>
    <row r="17" spans="1:20">
      <c r="A17" s="1">
        <v>13</v>
      </c>
      <c r="B17" s="1" t="s">
        <v>137</v>
      </c>
      <c r="C17" s="19" t="s">
        <v>79</v>
      </c>
      <c r="D17" s="22" t="s">
        <v>113</v>
      </c>
      <c r="E17" s="1">
        <f>INDEX('!참조_ENUM'!$N$13:$N$85,MATCH(D17,'!참조_ENUM'!$O$13:$O$23,0))</f>
        <v>2</v>
      </c>
      <c r="F17" s="1">
        <v>9999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 t="s">
        <v>252</v>
      </c>
    </row>
    <row r="18" spans="1:20">
      <c r="A18" s="1">
        <v>14</v>
      </c>
      <c r="B18" s="1" t="s">
        <v>138</v>
      </c>
      <c r="C18" s="19" t="s">
        <v>80</v>
      </c>
      <c r="D18" s="22" t="s">
        <v>113</v>
      </c>
      <c r="E18" s="1">
        <f>INDEX('!참조_ENUM'!$N$13:$N$85,MATCH(D18,'!참조_ENUM'!$O$13:$O$23,0))</f>
        <v>2</v>
      </c>
      <c r="F18" s="1">
        <v>9999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 t="s">
        <v>253</v>
      </c>
    </row>
    <row r="19" spans="1:20">
      <c r="A19" s="1">
        <v>15</v>
      </c>
      <c r="B19" s="1" t="s">
        <v>139</v>
      </c>
      <c r="C19" s="19" t="s">
        <v>81</v>
      </c>
      <c r="D19" s="22" t="s">
        <v>114</v>
      </c>
      <c r="E19" s="1">
        <f>INDEX('!참조_ENUM'!$N$13:$N$85,MATCH(D19,'!참조_ENUM'!$O$13:$O$23,0))</f>
        <v>3</v>
      </c>
      <c r="F19" s="1">
        <v>9999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 t="s">
        <v>254</v>
      </c>
    </row>
    <row r="20" spans="1:20">
      <c r="A20" s="1">
        <v>16</v>
      </c>
      <c r="B20" s="1" t="s">
        <v>140</v>
      </c>
      <c r="C20" s="19" t="s">
        <v>82</v>
      </c>
      <c r="D20" s="22" t="s">
        <v>114</v>
      </c>
      <c r="E20" s="1">
        <f>INDEX('!참조_ENUM'!$N$13:$N$85,MATCH(D20,'!참조_ENUM'!$O$13:$O$23,0))</f>
        <v>3</v>
      </c>
      <c r="F20" s="1">
        <v>9999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 t="s">
        <v>255</v>
      </c>
    </row>
    <row r="21" spans="1:20">
      <c r="A21" s="1">
        <v>17</v>
      </c>
      <c r="B21" s="1" t="s">
        <v>141</v>
      </c>
      <c r="C21" s="19" t="s">
        <v>83</v>
      </c>
      <c r="D21" s="22" t="s">
        <v>114</v>
      </c>
      <c r="E21" s="1">
        <f>INDEX('!참조_ENUM'!$N$13:$N$85,MATCH(D21,'!참조_ENUM'!$O$13:$O$23,0))</f>
        <v>3</v>
      </c>
      <c r="F21" s="1">
        <v>9999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 t="s">
        <v>256</v>
      </c>
    </row>
    <row r="22" spans="1:20">
      <c r="A22" s="1">
        <v>18</v>
      </c>
      <c r="B22" s="1" t="s">
        <v>142</v>
      </c>
      <c r="C22" s="19" t="s">
        <v>84</v>
      </c>
      <c r="D22" s="22" t="s">
        <v>114</v>
      </c>
      <c r="E22" s="1">
        <f>INDEX('!참조_ENUM'!$N$13:$N$85,MATCH(D22,'!참조_ENUM'!$O$13:$O$23,0))</f>
        <v>3</v>
      </c>
      <c r="F22" s="1">
        <v>9999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 t="s">
        <v>257</v>
      </c>
    </row>
    <row r="23" spans="1:20">
      <c r="A23" s="1">
        <v>19</v>
      </c>
      <c r="B23" s="1" t="s">
        <v>143</v>
      </c>
      <c r="C23" s="19" t="s">
        <v>87</v>
      </c>
      <c r="D23" s="22" t="s">
        <v>115</v>
      </c>
      <c r="E23" s="1">
        <f>INDEX('!참조_ENUM'!$N$13:$N$85,MATCH(D23,'!참조_ENUM'!$O$13:$O$23,0))</f>
        <v>4</v>
      </c>
      <c r="F23" s="1">
        <v>9999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 t="s">
        <v>258</v>
      </c>
    </row>
    <row r="24" spans="1:20">
      <c r="A24" s="1">
        <v>20</v>
      </c>
      <c r="B24" s="1" t="s">
        <v>144</v>
      </c>
      <c r="C24" s="19" t="s">
        <v>86</v>
      </c>
      <c r="D24" s="22" t="s">
        <v>115</v>
      </c>
      <c r="E24" s="1">
        <f>INDEX('!참조_ENUM'!$N$13:$N$85,MATCH(D24,'!참조_ENUM'!$O$13:$O$23,0))</f>
        <v>4</v>
      </c>
      <c r="F24" s="1">
        <v>9999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 t="s">
        <v>259</v>
      </c>
    </row>
    <row r="25" spans="1:20">
      <c r="A25" s="1">
        <v>21</v>
      </c>
      <c r="B25" s="1" t="s">
        <v>145</v>
      </c>
      <c r="C25" s="19" t="s">
        <v>88</v>
      </c>
      <c r="D25" s="22" t="s">
        <v>115</v>
      </c>
      <c r="E25" s="1">
        <f>INDEX('!참조_ENUM'!$N$13:$N$85,MATCH(D25,'!참조_ENUM'!$O$13:$O$23,0))</f>
        <v>4</v>
      </c>
      <c r="F25" s="1">
        <v>9999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 t="s">
        <v>260</v>
      </c>
    </row>
    <row r="26" spans="1:20">
      <c r="A26" s="1">
        <v>22</v>
      </c>
      <c r="B26" s="1" t="s">
        <v>146</v>
      </c>
      <c r="C26" s="19" t="s">
        <v>85</v>
      </c>
      <c r="D26" s="22" t="s">
        <v>116</v>
      </c>
      <c r="E26" s="1">
        <f>INDEX('!참조_ENUM'!$N$13:$N$85,MATCH(D26,'!참조_ENUM'!$O$13:$O$23,0))</f>
        <v>5</v>
      </c>
      <c r="F26" s="1">
        <v>9999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 t="s">
        <v>261</v>
      </c>
    </row>
    <row r="27" spans="1:20">
      <c r="A27" s="1">
        <v>23</v>
      </c>
      <c r="B27" s="1" t="s">
        <v>147</v>
      </c>
      <c r="C27" s="19" t="s">
        <v>89</v>
      </c>
      <c r="D27" s="22" t="s">
        <v>116</v>
      </c>
      <c r="E27" s="1">
        <f>INDEX('!참조_ENUM'!$N$13:$N$85,MATCH(D27,'!참조_ENUM'!$O$13:$O$23,0))</f>
        <v>5</v>
      </c>
      <c r="F27" s="1">
        <v>9999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 t="s">
        <v>262</v>
      </c>
    </row>
    <row r="28" spans="1:20">
      <c r="A28" s="1">
        <v>24</v>
      </c>
      <c r="B28" s="1" t="s">
        <v>148</v>
      </c>
      <c r="C28" s="19" t="s">
        <v>90</v>
      </c>
      <c r="D28" s="22" t="s">
        <v>116</v>
      </c>
      <c r="E28" s="1">
        <f>INDEX('!참조_ENUM'!$N$13:$N$85,MATCH(D28,'!참조_ENUM'!$O$13:$O$23,0))</f>
        <v>5</v>
      </c>
      <c r="F28" s="1">
        <v>9999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 t="s">
        <v>263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29F8A-3C00-40F7-AA18-AE5B8CEBBF7F}">
          <x14:formula1>
            <xm:f>'!참조_ENUM'!$O$13:$O$19</xm:f>
          </x14:formula1>
          <xm:sqref>D5:D28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goods</vt:lpstr>
      <vt:lpstr>item</vt:lpstr>
      <vt:lpstr>item_piece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전 홍림</cp:lastModifiedBy>
  <dcterms:modified xsi:type="dcterms:W3CDTF">2024-02-28T03:23:11Z</dcterms:modified>
</cp:coreProperties>
</file>