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F2F2805-22FF-40BC-8E4A-EEBBD7B62F67}" xr6:coauthVersionLast="47" xr6:coauthVersionMax="47" xr10:uidLastSave="{00000000-0000-0000-0000-000000000000}"/>
  <bookViews>
    <workbookView xWindow="38280" yWindow="-120" windowWidth="38640" windowHeight="21240" activeTab="3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27" i="2" l="1"/>
  <c r="K22" i="2"/>
  <c r="K30" i="2"/>
  <c r="K34" i="2"/>
  <c r="K38" i="2"/>
  <c r="K31" i="2"/>
  <c r="K32" i="2"/>
  <c r="K33" i="2"/>
  <c r="K35" i="2"/>
  <c r="K36" i="2"/>
  <c r="K37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22" i="2" l="1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<sst xmlns="http://schemas.openxmlformats.org/spreadsheetml/2006/main" count="943" uniqueCount="450">
  <si>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</si>
  <si>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</si>
  <si>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</si>
  <si>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</si>
  <si>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</si>
  <si>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</si>
  <si>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</si>
  <si>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</si>
  <si>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</si>
  <si>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</si>
  <si>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</si>
  <si>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</si>
  <si>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</si>
  <si>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</si>
  <si>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</si>
  <si>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</si>
  <si>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</si>
  <si>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</si>
  <si>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</si>
  <si>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</si>
  <si>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</si>
  <si>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</si>
  <si>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</si>
  <si>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</si>
  <si>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</si>
  <si>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</si>
  <si>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</si>
  <si>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</si>
  <si>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</si>
  <si>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</si>
  <si>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</si>
  <si>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</si>
  <si>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</si>
  <si>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</si>
  <si>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</si>
  <si>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</si>
  <si>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</si>
  <si>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</si>
  <si>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</si>
  <si>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</si>
  <si>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</si>
  <si>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</si>
  <si>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</si>
  <si>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</si>
  <si>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</si>
  <si>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</si>
  <si>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</si>
  <si>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</si>
  <si>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</si>
  <si>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</si>
  <si>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</si>
  <si>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</si>
  <si>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</si>
  <si>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</si>
  <si>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</si>
  <si>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</si>
  <si>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</si>
  <si>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</si>
  <si>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</si>
  <si>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</si>
  <si>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</si>
  <si>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</si>
  <si>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</si>
  <si>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</si>
  <si>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</si>
  <si>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</si>
  <si>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</si>
  <si>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</si>
  <si>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</si>
  <si>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</si>
  <si>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</si>
  <si>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</si>
  <si>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</si>
  <si>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</si>
  <si>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</si>
  <si>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</si>
  <si>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</si>
  <si>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</si>
  <si>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</si>
  <si>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</si>
  <si>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</si>
  <si>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</si>
  <si>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</si>
  <si>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</si>
  <si>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</si>
  <si>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</si>
  <si>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</si>
  <si>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</si>
  <si>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</si>
  <si>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</si>
  <si>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</si>
  <si>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</si>
  <si>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</si>
  <si>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</si>
  <si>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</si>
  <si>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</si>
  <si>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</si>
  <si>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</si>
  <si>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</si>
  <si>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</si>
  <si>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</si>
  <si>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</si>
  <si>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</si>
  <si>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</si>
  <si>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</si>
  <si>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</si>
  <si>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</si>
  <si>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</si>
  <si>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</si>
  <si>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</si>
  <si>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</si>
  <si>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</si>
  <si>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</si>
  <si>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</si>
  <si>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</si>
  <si>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</si>
  <si>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</si>
  <si>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</si>
  <si>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</si>
  <si>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</si>
  <si>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</si>
  <si>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</si>
  <si>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</si>
  <si>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</si>
  <si>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</si>
  <si>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</si>
  <si>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</si>
  <si>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</si>
  <si>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</si>
  <si>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</si>
  <si>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</si>
  <si>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</si>
  <si>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</si>
  <si>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</si>
  <si>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</si>
  <si>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</si>
  <si>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</si>
  <si>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</si>
  <si>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</si>
  <si>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</si>
  <si>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</si>
  <si>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</si>
  <si>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</si>
  <si>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</si>
  <si>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</si>
  <si>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</si>
  <si>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</si>
  <si>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</si>
  <si>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</si>
  <si>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</si>
  <si>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</si>
  <si>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</si>
  <si>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</si>
  <si>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</si>
  <si>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</si>
  <si>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</si>
  <si>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</si>
  <si>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</si>
  <si>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</si>
  <si>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</si>
  <si>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</si>
  <si>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</si>
  <si>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</si>
  <si>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</si>
  <si>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</si>
  <si>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</si>
  <si>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</si>
  <si>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</si>
  <si>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</si>
  <si>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</si>
  <si>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</si>
  <si>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</si>
  <si>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</si>
  <si>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</si>
  <si>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</si>
  <si>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</si>
  <si>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</si>
  <si>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</si>
  <si>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</si>
  <si>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</si>
  <si>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</si>
  <si>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</si>
  <si>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</si>
  <si>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</si>
  <si>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</si>
  <si>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</si>
  <si>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</si>
  <si>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</si>
  <si>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</si>
  <si>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</si>
  <si>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</si>
  <si>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</si>
  <si>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</si>
  <si>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</si>
  <si>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</si>
  <si>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</si>
  <si>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</si>
  <si>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</si>
  <si>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</si>
  <si>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</si>
  <si>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</si>
  <si>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</si>
  <si>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</si>
  <si>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</si>
  <si>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</si>
  <si>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</si>
  <si>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</si>
  <si>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</si>
  <si>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</si>
  <si>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</si>
  <si>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</si>
  <si>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</si>
  <si>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</si>
  <si>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</si>
  <si>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</si>
  <si>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</si>
  <si>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</si>
  <si>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</si>
  <si>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</si>
  <si>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</si>
  <si>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</si>
  <si>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</si>
  <si>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</si>
  <si>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</si>
  <si>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</si>
  <si>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</si>
  <si>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</si>
  <si>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</si>
  <si>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</si>
  <si>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</si>
  <si>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</si>
  <si>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</si>
  <si>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</si>
  <si>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</si>
  <si>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</si>
  <si>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</si>
  <si>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</si>
  <si>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</si>
  <si>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</si>
  <si>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</si>
  <si>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</si>
  <si>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</si>
  <si>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</si>
  <si>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</si>
  <si>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</si>
  <si>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</si>
  <si>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</si>
  <si>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</si>
  <si>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</si>
  <si>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</si>
  <si>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</si>
  <si>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</si>
  <si>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</si>
  <si>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</si>
  <si>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</si>
  <si>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</si>
  <si>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</si>
  <si>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</si>
  <si>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</si>
  <si>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</si>
  <si>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</si>
  <si>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</si>
  <si>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</si>
  <si>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</si>
  <si>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</si>
  <si>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</si>
  <si>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</si>
  <si>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</si>
  <si>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</si>
  <si>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</si>
  <si>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</si>
  <si>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</si>
  <si>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</si>
  <si>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</si>
  <si>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</si>
  <si>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</si>
  <si>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</si>
  <si>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</si>
  <si>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</si>
  <si>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</si>
  <si>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</si>
  <si>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</si>
  <si>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</si>
  <si>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</si>
  <si>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</si>
  <si>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</si>
  <si>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</si>
  <si>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</si>
  <si>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</si>
  <si>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</si>
  <si>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</si>
  <si>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</si>
  <si>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</si>
  <si>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</si>
  <si>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</si>
  <si>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</si>
  <si>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</si>
  <si>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</si>
  <si>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</si>
  <si>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</si>
  <si>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</si>
  <si>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</si>
  <si>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</si>
  <si>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</si>
  <si>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</si>
  <si>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</si>
  <si>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</si>
  <si>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</si>
  <si>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</si>
  <si>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</si>
  <si>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</si>
  <si>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</si>
  <si>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</si>
  <si>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</si>
  <si>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</si>
  <si>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</si>
  <si>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</si>
  <si>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</si>
  <si>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</si>
  <si>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</si>
  <si>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</si>
  <si>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</si>
  <si>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</si>
  <si>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</si>
  <si>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</si>
  <si>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</si>
  <si>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</si>
  <si>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</si>
  <si>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</si>
  <si>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</si>
  <si>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</si>
  <si>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</si>
  <si>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</si>
  <si>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</si>
  <si>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</si>
  <si>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</si>
  <si>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</si>
  <si>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</si>
  <si>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</si>
  <si>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</si>
  <si>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</si>
  <si>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</si>
  <si>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</si>
  <si>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</si>
  <si>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</si>
  <si>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</si>
  <si>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</si>
  <si>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</si>
  <si>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</si>
  <si>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</si>
  <si>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</si>
  <si>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</si>
  <si>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</si>
  <si>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</si>
  <si>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</si>
  <si>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</si>
  <si>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</si>
  <si>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</si>
  <si>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</si>
  <si>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</si>
  <si>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</si>
  <si>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</si>
  <si>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</si>
  <si>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</si>
  <si>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</si>
  <si>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</si>
  <si>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</si>
  <si>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</si>
  <si>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</si>
  <si>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</si>
  <si>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</si>
  <si>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</si>
  <si>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</si>
  <si>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</si>
  <si>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</si>
  <si>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</si>
  <si>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</si>
  <si>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</si>
  <si>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</si>
  <si>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</si>
  <si>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</si>
  <si>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</si>
  <si>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</si>
  <si>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</si>
  <si>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</si>
  <si>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</si>
  <si>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</si>
  <si>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</si>
  <si>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</si>
  <si>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</si>
  <si>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</si>
  <si>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</si>
  <si>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</si>
  <si>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</si>
  <si>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</si>
  <si>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</si>
  <si>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</si>
  <si>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</si>
  <si>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</si>
  <si>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</si>
  <si>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</si>
  <si>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</si>
  <si>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</si>
  <si>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</si>
  <si>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</si>
  <si>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</si>
  <si>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</si>
  <si>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</si>
  <si>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</si>
  <si>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</si>
  <si>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</si>
  <si>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</si>
  <si>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</si>
  <si>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</si>
  <si>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</si>
  <si>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</si>
  <si>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</si>
  <si>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</si>
  <si>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</si>
  <si>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</si>
  <si>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</si>
  <si>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</si>
  <si>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</si>
  <si>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</si>
  <si>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</si>
  <si>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</si>
  <si>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</si>
  <si>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</si>
  <si>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</si>
  <si>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</si>
  <si>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</si>
  <si>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</si>
  <si>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</si>
  <si>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</si>
  <si>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</si>
  <si>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</si>
  <si>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</si>
  <si>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</si>
  <si>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50,50</t>
    <phoneticPr fontId="1" type="noConversion"/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</si>
  <si>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</si>
  <si>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</si>
  <si>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</si>
  <si>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Assets/AssetResources/Prefabs/Effects/Skill/Left/Elizabeth/SkillEffect_Elizabeth_Skill2_01_Cast</t>
  </si>
  <si>
    <t>Assets/AssetResources/Prefabs/Effects/Skill/Left/Elizabeth/SkillEffect_Elizabeth_Attack_01_Hit</t>
  </si>
  <si>
    <t>Assets/AssetResources/Prefabs/Effects/Skill/Left/Elizabeth/SkillEffect_Elizabeth_Skill1_01_Hit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</si>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</sst>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P4" workbookViewId="0">
      <selection activeCell="U10" sqref="U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339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349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89" t="s">
        <v>340</v>
      </c>
      <c r="J24" s="90"/>
      <c r="K24" s="90"/>
      <c r="L24" s="90"/>
      <c r="M24" s="90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0"/>
      <c r="J25" s="90"/>
      <c r="K25" s="90"/>
      <c r="L25" s="90"/>
      <c r="M25" s="90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0"/>
      <c r="J26" s="90"/>
      <c r="K26" s="90"/>
      <c r="L26" s="90"/>
      <c r="M26" s="90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0"/>
      <c r="J27" s="90"/>
      <c r="K27" s="90"/>
      <c r="L27" s="90"/>
      <c r="M27" s="90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0"/>
      <c r="J28" s="90"/>
      <c r="K28" s="90"/>
      <c r="L28" s="90"/>
      <c r="M28" s="90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0"/>
      <c r="J29" s="90"/>
      <c r="K29" s="90"/>
      <c r="L29" s="90"/>
      <c r="M29" s="90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0"/>
      <c r="J30" s="90"/>
      <c r="K30" s="90"/>
      <c r="L30" s="90"/>
      <c r="M30" s="90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0"/>
      <c r="J31" s="90"/>
      <c r="K31" s="90"/>
      <c r="L31" s="90"/>
      <c r="M31" s="90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0"/>
      <c r="J32" s="90"/>
      <c r="K32" s="90"/>
      <c r="L32" s="90"/>
      <c r="M32" s="90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0"/>
      <c r="J33" s="90"/>
      <c r="K33" s="90"/>
      <c r="L33" s="90"/>
      <c r="M33" s="90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0"/>
      <c r="J34" s="90"/>
      <c r="K34" s="90"/>
      <c r="L34" s="90"/>
      <c r="M34" s="90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L32" sqref="L32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287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288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289</v>
      </c>
      <c r="D5" s="70" t="s">
        <v>290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291</v>
      </c>
      <c r="D6" s="70" t="s">
        <v>292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293</v>
      </c>
      <c r="D7" s="70" t="s">
        <v>294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295</v>
      </c>
      <c r="D8" s="70" t="s">
        <v>296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289</v>
      </c>
      <c r="D9" s="70" t="s">
        <v>290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297</v>
      </c>
      <c r="D10" s="70" t="s">
        <v>298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299</v>
      </c>
      <c r="D11" s="70" t="s">
        <v>300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301</v>
      </c>
      <c r="D12" s="70" t="s">
        <v>302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92">
        <v>100201</v>
      </c>
      <c r="B13" s="18" t="str">
        <f>VLOOKUP(A13,pc_skill_data!$C:$D,2,)</f>
        <v>바이올렛/일반</v>
      </c>
      <c r="C13" s="18" t="s">
        <v>289</v>
      </c>
      <c r="D13" s="70" t="s">
        <v>290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420</v>
      </c>
    </row>
    <row r="14" spans="1:12" x14ac:dyDescent="0.3">
      <c r="A14" s="92">
        <v>100202</v>
      </c>
      <c r="B14" s="18" t="str">
        <f>VLOOKUP(A14,pc_skill_data!$C:$D,2,)</f>
        <v>바이올렛/스킬1/전방 1명 대미지 (스킬 대미지 120%)</v>
      </c>
      <c r="C14" s="18" t="s">
        <v>303</v>
      </c>
      <c r="D14" s="70" t="s">
        <v>304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421</v>
      </c>
    </row>
    <row r="15" spans="1:12" x14ac:dyDescent="0.3">
      <c r="A15" s="92">
        <v>100203</v>
      </c>
      <c r="B15" s="18" t="str">
        <f>VLOOKUP(A15,pc_skill_data!$C:$D,2,)</f>
        <v>바이올렛/스킬2/크리티컬 증가</v>
      </c>
      <c r="C15" s="18" t="s">
        <v>305</v>
      </c>
      <c r="D15" s="70" t="s">
        <v>306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422</v>
      </c>
    </row>
    <row r="16" spans="1:12" x14ac:dyDescent="0.3">
      <c r="A16" s="87">
        <v>100204</v>
      </c>
      <c r="B16" s="18" t="str">
        <f>VLOOKUP(A16,pc_skill_data!$C:$D,2,)</f>
        <v>바이올렛/궁극기/전방 적 1명 공격 (스킬 대미지 250%)</v>
      </c>
      <c r="C16" s="18" t="s">
        <v>375</v>
      </c>
      <c r="D16" s="70" t="s">
        <v>377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379</v>
      </c>
      <c r="I16" s="18">
        <v>100204</v>
      </c>
      <c r="J16" s="73" t="s">
        <v>155</v>
      </c>
      <c r="K16" s="18" t="s">
        <v>171</v>
      </c>
      <c r="L16" s="4"/>
    </row>
    <row r="17" spans="1:12" x14ac:dyDescent="0.3">
      <c r="A17" s="92">
        <v>100301</v>
      </c>
      <c r="B17" s="18" t="str">
        <f>VLOOKUP(A17,pc_skill_data!$C:$D,2,)</f>
        <v>데이지/일반/3연타</v>
      </c>
      <c r="C17" s="18" t="s">
        <v>289</v>
      </c>
      <c r="D17" s="70" t="s">
        <v>290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 t="s">
        <v>429</v>
      </c>
    </row>
    <row r="18" spans="1:12" x14ac:dyDescent="0.3">
      <c r="A18" s="92">
        <v>100302</v>
      </c>
      <c r="B18" s="18" t="str">
        <f>VLOOKUP(A18,pc_skill_data!$C:$D,2,)</f>
        <v>데이지/스킬1/전방 1명 5 연타 데미지(120%)</v>
      </c>
      <c r="C18" s="18" t="s">
        <v>307</v>
      </c>
      <c r="D18" s="70" t="s">
        <v>304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 t="s">
        <v>430</v>
      </c>
    </row>
    <row r="19" spans="1:12" x14ac:dyDescent="0.3">
      <c r="A19" s="92">
        <v>100303</v>
      </c>
      <c r="B19" s="18" t="str">
        <f>VLOOKUP(A19,pc_skill_data!$C:$D,2,)</f>
        <v>데이지/스킬2/아군 전체 크리티컬 데미지 6초간 증가</v>
      </c>
      <c r="C19" s="18" t="s">
        <v>308</v>
      </c>
      <c r="D19" s="70" t="s">
        <v>309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 t="s">
        <v>431</v>
      </c>
    </row>
    <row r="20" spans="1:12" x14ac:dyDescent="0.3">
      <c r="A20" s="93">
        <v>100304</v>
      </c>
      <c r="B20" s="18" t="str">
        <f>VLOOKUP(A20,pc_skill_data!$C:$D,2,)</f>
        <v>데이지/궁극기/ 전방 적 1명 18연타 (공격력 250%)</v>
      </c>
      <c r="C20" s="18" t="s">
        <v>376</v>
      </c>
      <c r="D20" s="70" t="s">
        <v>378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380</v>
      </c>
      <c r="I20" s="18">
        <v>100304</v>
      </c>
      <c r="J20" s="73" t="s">
        <v>155</v>
      </c>
      <c r="K20" s="18" t="s">
        <v>171</v>
      </c>
      <c r="L20" s="4"/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289</v>
      </c>
      <c r="D21" s="70" t="s">
        <v>290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310</v>
      </c>
      <c r="D22" s="70" t="s">
        <v>311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312</v>
      </c>
      <c r="D23" s="70" t="s">
        <v>313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314</v>
      </c>
      <c r="D24" s="70" t="s">
        <v>315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328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289</v>
      </c>
      <c r="D25" s="70" t="s">
        <v>290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316</v>
      </c>
      <c r="D26" s="70" t="s">
        <v>317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318</v>
      </c>
      <c r="D27" s="70" t="s">
        <v>319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320</v>
      </c>
      <c r="D28" s="70" t="s">
        <v>321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96">
        <v>100601</v>
      </c>
      <c r="B29" s="18" t="str">
        <f>VLOOKUP(A29,pc_skill_data!$C:$D,2,)</f>
        <v>엘리자베스/평타/가까운 대상 단일 공격</v>
      </c>
      <c r="C29" s="18" t="s">
        <v>289</v>
      </c>
      <c r="D29" s="70" t="s">
        <v>290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285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96">
        <v>100602</v>
      </c>
      <c r="B30" s="18" t="str">
        <f>VLOOKUP(A30,pc_skill_data!$C:$D,2,)</f>
        <v>엘리자베스/스킬1/가까운 대상 단일 공격</v>
      </c>
      <c r="C30" s="18" t="s">
        <v>322</v>
      </c>
      <c r="D30" s="70" t="s">
        <v>323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284</v>
      </c>
      <c r="I30" s="18">
        <v>0</v>
      </c>
      <c r="J30" s="73" t="s">
        <v>155</v>
      </c>
      <c r="K30" s="18" t="s">
        <v>216</v>
      </c>
      <c r="L30" s="4" t="s">
        <v>441</v>
      </c>
    </row>
    <row r="31" spans="1:12" x14ac:dyDescent="0.3">
      <c r="A31" s="96">
        <v>100603</v>
      </c>
      <c r="B31" s="18" t="str">
        <f>VLOOKUP(A31,pc_skill_data!$C:$D,2,)</f>
        <v>엘리자베스/스킬2/전체 공격</v>
      </c>
      <c r="C31" s="18" t="s">
        <v>324</v>
      </c>
      <c r="D31" s="70" t="s">
        <v>325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286</v>
      </c>
      <c r="I31" s="18">
        <v>0</v>
      </c>
      <c r="J31" s="73" t="s">
        <v>155</v>
      </c>
      <c r="K31" s="4" t="s">
        <v>217</v>
      </c>
      <c r="L31" s="4" t="s">
        <v>442</v>
      </c>
    </row>
    <row r="32" spans="1:12" x14ac:dyDescent="0.3">
      <c r="A32" s="96">
        <v>100604</v>
      </c>
      <c r="B32" s="18" t="str">
        <f>VLOOKUP(A32,pc_skill_data!$C:$D,2,)</f>
        <v>엘리자베스/궁극/전체공격</v>
      </c>
      <c r="C32" s="18" t="s">
        <v>326</v>
      </c>
      <c r="D32" s="70" t="s">
        <v>327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100604</v>
      </c>
      <c r="J32" s="73" t="s">
        <v>155</v>
      </c>
      <c r="K32" s="4" t="s">
        <v>218</v>
      </c>
      <c r="L32" s="4" t="s">
        <v>447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W46"/>
  <sheetViews>
    <sheetView workbookViewId="0">
      <pane xSplit="4" ySplit="4" topLeftCell="Q17" activePane="bottomRight" state="frozen"/>
      <selection pane="topRight" activeCell="D1" sqref="D1"/>
      <selection pane="bottomLeft" activeCell="A5" sqref="A5"/>
      <selection pane="bottomRight" activeCell="W44" sqref="W44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61.75" bestFit="1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25.75" bestFit="1" customWidth="1"/>
    <col min="16" max="16" width="20.75" bestFit="1" customWidth="1"/>
    <col min="17" max="17" width="18" customWidth="1"/>
    <col min="18" max="18" width="20.375" style="55" bestFit="1" customWidth="1"/>
    <col min="19" max="19" width="19.25" bestFit="1" customWidth="1"/>
    <col min="20" max="21" width="19.25" customWidth="1"/>
    <col min="22" max="22" width="10.875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365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79</v>
      </c>
      <c r="R2" s="49" t="s">
        <v>64</v>
      </c>
      <c r="S2" s="1" t="s">
        <v>65</v>
      </c>
      <c r="T2" s="1" t="s">
        <v>129</v>
      </c>
      <c r="U2" s="1" t="s">
        <v>131</v>
      </c>
      <c r="V2" s="1" t="s">
        <v>80</v>
      </c>
      <c r="W2" s="1" t="s">
        <v>143</v>
      </c>
    </row>
    <row r="3" spans="1:23" s="13" customFormat="1" ht="20.100000000000001" customHeight="1" x14ac:dyDescent="0.3">
      <c r="A3" s="11" t="s">
        <v>197</v>
      </c>
      <c r="B3" s="11" t="s">
        <v>419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364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78</v>
      </c>
      <c r="R4" s="51" t="s">
        <v>67</v>
      </c>
      <c r="S4" s="20" t="s">
        <v>68</v>
      </c>
      <c r="T4" s="20" t="s">
        <v>130</v>
      </c>
      <c r="U4" s="20" t="s">
        <v>132</v>
      </c>
      <c r="V4" s="20" t="s">
        <v>81</v>
      </c>
      <c r="W4" s="20" t="s">
        <v>142</v>
      </c>
    </row>
    <row r="5" spans="1:23" ht="20.100000000000001" customHeight="1" x14ac:dyDescent="0.3">
      <c r="A5" s="24">
        <v>100001</v>
      </c>
      <c r="B5" s="80" t="s">
        <v>384</v>
      </c>
      <c r="C5" s="22">
        <v>100001</v>
      </c>
      <c r="D5" s="22" t="s">
        <v>173</v>
      </c>
      <c r="E5" s="22">
        <v>1</v>
      </c>
      <c r="F5" s="22">
        <f>INDEX('!참조_ENUM'!$B$3:$B$64,MATCH(G5,'!참조_ENUM'!$C$3:$C$64,0))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2">
        <v>100</v>
      </c>
      <c r="R5" s="52" t="s">
        <v>187</v>
      </c>
      <c r="S5" s="25">
        <v>0</v>
      </c>
      <c r="T5" s="25">
        <v>0</v>
      </c>
      <c r="U5" s="25">
        <v>0</v>
      </c>
      <c r="V5" s="25" t="s">
        <v>144</v>
      </c>
      <c r="W5" s="25"/>
    </row>
    <row r="6" spans="1:23" ht="20.100000000000001" customHeight="1" x14ac:dyDescent="0.3">
      <c r="A6" s="26">
        <v>100002</v>
      </c>
      <c r="B6" s="81" t="s">
        <v>385</v>
      </c>
      <c r="C6" s="7">
        <v>100002</v>
      </c>
      <c r="D6" s="7" t="s">
        <v>174</v>
      </c>
      <c r="E6" s="7">
        <v>0</v>
      </c>
      <c r="F6" s="7">
        <f>INDEX('!참조_ENUM'!$B$3:$B$64,MATCH(G6,'!참조_ENUM'!$C$3:$C$64,0))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7">
        <v>100</v>
      </c>
      <c r="R6" s="53" t="s">
        <v>188</v>
      </c>
      <c r="S6" s="4">
        <v>0</v>
      </c>
      <c r="T6" s="4">
        <v>0</v>
      </c>
      <c r="U6" s="4">
        <v>0</v>
      </c>
      <c r="V6" s="4" t="s">
        <v>145</v>
      </c>
      <c r="W6" s="4"/>
    </row>
    <row r="7" spans="1:23" ht="20.100000000000001" customHeight="1" x14ac:dyDescent="0.3">
      <c r="A7" s="26">
        <v>100003</v>
      </c>
      <c r="B7" s="81" t="s">
        <v>386</v>
      </c>
      <c r="C7" s="7">
        <v>100003</v>
      </c>
      <c r="D7" s="7" t="s">
        <v>175</v>
      </c>
      <c r="E7" s="7">
        <v>1</v>
      </c>
      <c r="F7" s="7">
        <f>INDEX('!참조_ENUM'!$B$3:$B$64,MATCH(G7,'!참조_ENUM'!$C$3:$C$64,0))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7">
        <v>100</v>
      </c>
      <c r="R7" s="53" t="s">
        <v>189</v>
      </c>
      <c r="S7" s="4">
        <v>0</v>
      </c>
      <c r="T7" s="4">
        <v>0</v>
      </c>
      <c r="U7" s="4">
        <v>0</v>
      </c>
      <c r="V7" s="4" t="s">
        <v>144</v>
      </c>
      <c r="W7" s="4"/>
    </row>
    <row r="8" spans="1:23" ht="20.100000000000001" customHeight="1" thickBot="1" x14ac:dyDescent="0.35">
      <c r="A8" s="27">
        <v>100004</v>
      </c>
      <c r="B8" s="82" t="s">
        <v>387</v>
      </c>
      <c r="C8" s="23">
        <v>100004</v>
      </c>
      <c r="D8" s="23" t="s">
        <v>176</v>
      </c>
      <c r="E8" s="23">
        <v>0</v>
      </c>
      <c r="F8" s="23">
        <f>INDEX('!참조_ENUM'!$B$3:$B$64,MATCH(G8,'!참조_ENUM'!$C$3:$C$64,0))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3">
        <v>100</v>
      </c>
      <c r="R8" s="54" t="s">
        <v>190</v>
      </c>
      <c r="S8" s="28">
        <v>0</v>
      </c>
      <c r="T8" s="28">
        <v>0</v>
      </c>
      <c r="U8" s="28">
        <v>0</v>
      </c>
      <c r="V8" s="28" t="s">
        <v>145</v>
      </c>
      <c r="W8" s="28"/>
    </row>
    <row r="9" spans="1:23" ht="20.100000000000001" customHeight="1" x14ac:dyDescent="0.3">
      <c r="A9" s="24">
        <v>100101</v>
      </c>
      <c r="B9" s="80" t="s">
        <v>384</v>
      </c>
      <c r="C9" s="22">
        <v>100101</v>
      </c>
      <c r="D9" s="22" t="s">
        <v>177</v>
      </c>
      <c r="E9" s="22">
        <v>1</v>
      </c>
      <c r="F9" s="22">
        <f>INDEX('!참조_ENUM'!$B$3:$B$64,MATCH(G9,'!참조_ENUM'!$C$3:$C$64,0))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2">
        <v>100</v>
      </c>
      <c r="R9" s="52">
        <v>10010101</v>
      </c>
      <c r="S9" s="25">
        <v>0</v>
      </c>
      <c r="T9" s="25">
        <v>0</v>
      </c>
      <c r="U9" s="25">
        <v>0</v>
      </c>
      <c r="V9" s="25" t="s">
        <v>144</v>
      </c>
      <c r="W9" s="25"/>
    </row>
    <row r="10" spans="1:23" ht="20.100000000000001" customHeight="1" x14ac:dyDescent="0.3">
      <c r="A10" s="26">
        <v>100102</v>
      </c>
      <c r="B10" s="81" t="s">
        <v>388</v>
      </c>
      <c r="C10" s="7">
        <v>100102</v>
      </c>
      <c r="D10" s="7" t="s">
        <v>184</v>
      </c>
      <c r="E10" s="7">
        <v>1</v>
      </c>
      <c r="F10" s="7">
        <f>INDEX('!참조_ENUM'!$B$3:$B$64,MATCH(G10,'!참조_ENUM'!$C$3:$C$64,0))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7">
        <v>100</v>
      </c>
      <c r="R10" s="53">
        <v>10010201</v>
      </c>
      <c r="S10" s="4">
        <v>0</v>
      </c>
      <c r="T10" s="4">
        <v>0</v>
      </c>
      <c r="U10" s="4">
        <v>0</v>
      </c>
      <c r="V10" s="4" t="s">
        <v>144</v>
      </c>
      <c r="W10" s="4"/>
    </row>
    <row r="11" spans="1:23" ht="20.100000000000001" customHeight="1" x14ac:dyDescent="0.3">
      <c r="A11" s="26">
        <v>100103</v>
      </c>
      <c r="B11" s="81" t="s">
        <v>389</v>
      </c>
      <c r="C11" s="7">
        <v>100102</v>
      </c>
      <c r="D11" s="7" t="s">
        <v>262</v>
      </c>
      <c r="E11" s="7">
        <v>1</v>
      </c>
      <c r="F11" s="7">
        <f>INDEX('!참조_ENUM'!$B$3:$B$64,MATCH(G11,'!참조_ENUM'!$C$3:$C$64,0))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7">
        <v>100</v>
      </c>
      <c r="R11" s="53" t="s">
        <v>259</v>
      </c>
      <c r="S11" s="30">
        <v>500002</v>
      </c>
      <c r="T11" s="4">
        <v>0</v>
      </c>
      <c r="U11" s="4">
        <v>0</v>
      </c>
      <c r="V11" s="4" t="s">
        <v>144</v>
      </c>
      <c r="W11" s="4"/>
    </row>
    <row r="12" spans="1:23" ht="20.100000000000001" customHeight="1" x14ac:dyDescent="0.3">
      <c r="A12" s="26">
        <v>100104</v>
      </c>
      <c r="B12" s="81" t="s">
        <v>390</v>
      </c>
      <c r="C12" s="7">
        <v>100103</v>
      </c>
      <c r="D12" s="7" t="s">
        <v>254</v>
      </c>
      <c r="E12" s="7">
        <v>1</v>
      </c>
      <c r="F12" s="7">
        <f>INDEX('!참조_ENUM'!$B$3:$B$64,MATCH(G12,'!참조_ENUM'!$C$3:$C$64,0))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7">
        <v>100</v>
      </c>
      <c r="R12" s="53" t="s">
        <v>186</v>
      </c>
      <c r="S12" s="4">
        <v>0</v>
      </c>
      <c r="T12" s="4">
        <v>0</v>
      </c>
      <c r="U12" s="4">
        <v>0</v>
      </c>
      <c r="V12" s="4" t="s">
        <v>193</v>
      </c>
      <c r="W12" s="4"/>
    </row>
    <row r="13" spans="1:23" ht="20.100000000000001" customHeight="1" x14ac:dyDescent="0.3">
      <c r="A13" s="26">
        <v>100105</v>
      </c>
      <c r="B13" s="81" t="s">
        <v>391</v>
      </c>
      <c r="C13" s="7">
        <v>100103</v>
      </c>
      <c r="D13" s="7" t="s">
        <v>264</v>
      </c>
      <c r="E13" s="7">
        <v>1</v>
      </c>
      <c r="F13" s="7">
        <f>INDEX('!참조_ENUM'!$B$3:$B$64,MATCH(G13,'!참조_ENUM'!$C$3:$C$64,0))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7">
        <v>100</v>
      </c>
      <c r="R13" s="53" t="s">
        <v>256</v>
      </c>
      <c r="S13" s="30">
        <v>500005</v>
      </c>
      <c r="T13" s="4">
        <v>0</v>
      </c>
      <c r="U13" s="4">
        <v>0</v>
      </c>
      <c r="V13" s="4" t="s">
        <v>193</v>
      </c>
      <c r="W13" s="4"/>
    </row>
    <row r="14" spans="1:23" ht="20.100000000000001" customHeight="1" x14ac:dyDescent="0.3">
      <c r="A14" s="26">
        <v>100106</v>
      </c>
      <c r="B14" s="81" t="s">
        <v>392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7" t="s">
        <v>258</v>
      </c>
      <c r="R14" s="53" t="s">
        <v>267</v>
      </c>
      <c r="S14" s="4">
        <v>0</v>
      </c>
      <c r="T14" s="4">
        <v>0</v>
      </c>
      <c r="U14" s="4">
        <v>0</v>
      </c>
      <c r="V14" s="4" t="s">
        <v>144</v>
      </c>
      <c r="W14" s="4"/>
    </row>
    <row r="15" spans="1:23" ht="20.100000000000001" customHeight="1" x14ac:dyDescent="0.3">
      <c r="A15" s="31">
        <v>100107</v>
      </c>
      <c r="B15" s="83" t="s">
        <v>393</v>
      </c>
      <c r="C15" s="29">
        <v>100104</v>
      </c>
      <c r="D15" s="29" t="s">
        <v>185</v>
      </c>
      <c r="E15" s="29">
        <v>1</v>
      </c>
      <c r="F15" s="29">
        <f>INDEX('!참조_ENUM'!$B$3:$B$64,MATCH(G15,'!참조_ENUM'!$C$3:$C$64,0))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29">
        <v>100</v>
      </c>
      <c r="R15" s="66" t="s">
        <v>250</v>
      </c>
      <c r="S15" s="30">
        <v>0</v>
      </c>
      <c r="T15" s="30">
        <v>0</v>
      </c>
      <c r="U15" s="30">
        <v>0</v>
      </c>
      <c r="V15" s="30" t="s">
        <v>204</v>
      </c>
      <c r="W15" s="30"/>
    </row>
    <row r="16" spans="1:23" ht="20.100000000000001" customHeight="1" x14ac:dyDescent="0.3">
      <c r="A16" s="31">
        <v>100108</v>
      </c>
      <c r="B16" s="83" t="s">
        <v>394</v>
      </c>
      <c r="C16" s="29">
        <v>100104</v>
      </c>
      <c r="D16" s="29" t="s">
        <v>255</v>
      </c>
      <c r="E16" s="29">
        <v>1</v>
      </c>
      <c r="F16" s="29">
        <f>INDEX('!참조_ENUM'!$B$3:$B$64,MATCH(G16,'!참조_ENUM'!$C$3:$C$64,0))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29">
        <v>100</v>
      </c>
      <c r="R16" s="66" t="s">
        <v>256</v>
      </c>
      <c r="S16" s="30">
        <v>500005</v>
      </c>
      <c r="T16" s="30">
        <v>0</v>
      </c>
      <c r="U16" s="30">
        <v>0</v>
      </c>
      <c r="V16" s="30" t="s">
        <v>260</v>
      </c>
      <c r="W16" s="30"/>
    </row>
    <row r="17" spans="1:23" ht="20.100000000000001" customHeight="1" thickBot="1" x14ac:dyDescent="0.35">
      <c r="A17" s="27">
        <v>100109</v>
      </c>
      <c r="B17" s="82" t="s">
        <v>395</v>
      </c>
      <c r="C17" s="23">
        <v>100104</v>
      </c>
      <c r="D17" s="23" t="s">
        <v>185</v>
      </c>
      <c r="E17" s="23">
        <v>1</v>
      </c>
      <c r="F17" s="23">
        <f>INDEX('!참조_ENUM'!$B$3:$B$64,MATCH(G17,'!참조_ENUM'!$C$3:$C$64,0))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3" t="s">
        <v>261</v>
      </c>
      <c r="R17" s="54" t="s">
        <v>251</v>
      </c>
      <c r="S17" s="28">
        <v>0</v>
      </c>
      <c r="T17" s="28">
        <v>0</v>
      </c>
      <c r="U17" s="28">
        <v>0</v>
      </c>
      <c r="V17" s="28" t="s">
        <v>144</v>
      </c>
      <c r="W17" s="28"/>
    </row>
    <row r="18" spans="1:23" ht="20.100000000000001" customHeight="1" x14ac:dyDescent="0.3">
      <c r="A18" s="91">
        <v>100201</v>
      </c>
      <c r="B18" s="84" t="s">
        <v>384</v>
      </c>
      <c r="C18" s="37">
        <v>100201</v>
      </c>
      <c r="D18" s="37" t="s">
        <v>226</v>
      </c>
      <c r="E18" s="37">
        <v>1</v>
      </c>
      <c r="F18" s="37">
        <f>INDEX('!참조_ENUM'!$B$3:$B$64,MATCH(G18,'!참조_ENUM'!$C$3:$C$64,0))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7" t="s">
        <v>353</v>
      </c>
      <c r="R18" s="58" t="s">
        <v>371</v>
      </c>
      <c r="S18" s="39">
        <v>0</v>
      </c>
      <c r="T18" s="39">
        <v>0</v>
      </c>
      <c r="U18" s="39">
        <v>0</v>
      </c>
      <c r="V18" s="39" t="s">
        <v>144</v>
      </c>
      <c r="W18" s="39" t="s">
        <v>423</v>
      </c>
    </row>
    <row r="19" spans="1:23" ht="20.100000000000001" customHeight="1" x14ac:dyDescent="0.3">
      <c r="A19" s="92">
        <v>100202</v>
      </c>
      <c r="B19" s="85" t="s">
        <v>396</v>
      </c>
      <c r="C19" s="7">
        <v>100202</v>
      </c>
      <c r="D19" s="7" t="s">
        <v>228</v>
      </c>
      <c r="E19" s="7">
        <v>1</v>
      </c>
      <c r="F19" s="7">
        <f>INDEX('!참조_ENUM'!$B$3:$B$64,MATCH(G19,'!참조_ENUM'!$C$3:$C$64,0))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7">
        <v>100</v>
      </c>
      <c r="R19" s="53" t="s">
        <v>372</v>
      </c>
      <c r="S19" s="4">
        <v>0</v>
      </c>
      <c r="T19" s="4">
        <v>0</v>
      </c>
      <c r="U19" s="4">
        <v>0</v>
      </c>
      <c r="V19" s="4" t="s">
        <v>144</v>
      </c>
      <c r="W19" s="4" t="s">
        <v>424</v>
      </c>
    </row>
    <row r="20" spans="1:23" ht="20.100000000000001" customHeight="1" x14ac:dyDescent="0.3">
      <c r="A20" s="92">
        <v>100203</v>
      </c>
      <c r="B20" s="85" t="s">
        <v>397</v>
      </c>
      <c r="C20" s="7">
        <v>100203</v>
      </c>
      <c r="D20" s="7" t="s">
        <v>363</v>
      </c>
      <c r="E20" s="7">
        <v>0</v>
      </c>
      <c r="F20" s="7">
        <f>INDEX('!참조_ENUM'!$B$3:$B$64,MATCH(G20,'!참조_ENUM'!$C$3:$C$64,0))</f>
        <v>22</v>
      </c>
      <c r="G20" s="33" t="s">
        <v>427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0</v>
      </c>
      <c r="N20" s="41" t="s">
        <v>134</v>
      </c>
      <c r="O20" s="4">
        <v>0</v>
      </c>
      <c r="P20" s="4">
        <v>0</v>
      </c>
      <c r="Q20" s="7">
        <v>100</v>
      </c>
      <c r="R20" s="53" t="s">
        <v>356</v>
      </c>
      <c r="S20" s="4">
        <v>10020311</v>
      </c>
      <c r="T20" s="4">
        <v>0</v>
      </c>
      <c r="U20" s="4">
        <v>0</v>
      </c>
      <c r="V20" s="4" t="s">
        <v>207</v>
      </c>
      <c r="W20" s="4"/>
    </row>
    <row r="21" spans="1:23" ht="20.100000000000001" customHeight="1" x14ac:dyDescent="0.3">
      <c r="A21" s="87">
        <v>100204</v>
      </c>
      <c r="B21" s="85" t="s">
        <v>398</v>
      </c>
      <c r="C21" s="7">
        <v>100204</v>
      </c>
      <c r="D21" s="7" t="s">
        <v>366</v>
      </c>
      <c r="E21" s="7">
        <v>1</v>
      </c>
      <c r="F21" s="7">
        <f>INDEX('!참조_ENUM'!$B$3:$B$64,MATCH(G21,'!참조_ENUM'!$C$3:$C$64,0))</f>
        <v>6</v>
      </c>
      <c r="G21" s="33" t="s">
        <v>133</v>
      </c>
      <c r="H21" s="7">
        <v>0</v>
      </c>
      <c r="I21" s="7">
        <v>5</v>
      </c>
      <c r="J21" s="7">
        <v>7</v>
      </c>
      <c r="K21" s="7">
        <f>INDEX('!참조_ENUM'!$AH$3:$AH$5,MATCH(L21,'!참조_ENUM'!$AI$3:$AI$5,0))</f>
        <v>0</v>
      </c>
      <c r="L21" s="44" t="s">
        <v>134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7" t="s">
        <v>123</v>
      </c>
      <c r="R21" s="53" t="s">
        <v>383</v>
      </c>
      <c r="S21" s="4">
        <v>0</v>
      </c>
      <c r="T21" s="4">
        <v>0</v>
      </c>
      <c r="U21" s="4">
        <v>0</v>
      </c>
      <c r="V21" s="4" t="s">
        <v>144</v>
      </c>
      <c r="W21" s="4"/>
    </row>
    <row r="22" spans="1:23" ht="20.100000000000001" customHeight="1" thickBot="1" x14ac:dyDescent="0.35">
      <c r="A22" s="88">
        <v>100205</v>
      </c>
      <c r="B22" s="86" t="s">
        <v>399</v>
      </c>
      <c r="C22" s="23">
        <v>100204</v>
      </c>
      <c r="D22" s="23" t="s">
        <v>370</v>
      </c>
      <c r="E22" s="23">
        <v>0</v>
      </c>
      <c r="F22" s="23">
        <f>INDEX('!참조_ENUM'!$B$3:$B$64,MATCH(G22,'!참조_ENUM'!$C$3:$C$64,0))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3">
        <v>100</v>
      </c>
      <c r="R22" s="54" t="s">
        <v>356</v>
      </c>
      <c r="S22" s="28">
        <v>10020511</v>
      </c>
      <c r="T22" s="28">
        <v>0</v>
      </c>
      <c r="U22" s="28">
        <v>0</v>
      </c>
      <c r="V22" s="28" t="s">
        <v>342</v>
      </c>
      <c r="W22" s="28"/>
    </row>
    <row r="23" spans="1:23" ht="20.100000000000001" customHeight="1" x14ac:dyDescent="0.3">
      <c r="A23" s="94">
        <v>100301</v>
      </c>
      <c r="B23" s="84" t="s">
        <v>384</v>
      </c>
      <c r="C23" s="37">
        <v>100301</v>
      </c>
      <c r="D23" s="37" t="s">
        <v>368</v>
      </c>
      <c r="E23" s="37">
        <v>1</v>
      </c>
      <c r="F23" s="37">
        <f>INDEX('!참조_ENUM'!$B$3:$B$64,MATCH(G23,'!참조_ENUM'!$C$3:$C$64,0))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7" t="s">
        <v>353</v>
      </c>
      <c r="R23" s="58" t="s">
        <v>381</v>
      </c>
      <c r="S23" s="39">
        <v>0</v>
      </c>
      <c r="T23" s="39">
        <v>0</v>
      </c>
      <c r="U23" s="39">
        <v>0</v>
      </c>
      <c r="V23" s="39" t="s">
        <v>144</v>
      </c>
      <c r="W23" s="39" t="s">
        <v>432</v>
      </c>
    </row>
    <row r="24" spans="1:23" ht="20.100000000000001" customHeight="1" x14ac:dyDescent="0.3">
      <c r="A24" s="93">
        <v>100302</v>
      </c>
      <c r="B24" s="85" t="s">
        <v>400</v>
      </c>
      <c r="C24" s="7">
        <v>100302</v>
      </c>
      <c r="D24" s="7" t="s">
        <v>369</v>
      </c>
      <c r="E24" s="7">
        <v>1</v>
      </c>
      <c r="F24" s="7">
        <f>INDEX('!참조_ENUM'!$B$3:$B$64,MATCH(G24,'!참조_ENUM'!$C$3:$C$64,0))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7" t="s">
        <v>354</v>
      </c>
      <c r="R24" s="53" t="s">
        <v>362</v>
      </c>
      <c r="S24" s="4">
        <v>0</v>
      </c>
      <c r="T24" s="4">
        <v>0</v>
      </c>
      <c r="U24" s="4">
        <v>0</v>
      </c>
      <c r="V24" s="4" t="s">
        <v>144</v>
      </c>
      <c r="W24" s="4" t="s">
        <v>433</v>
      </c>
    </row>
    <row r="25" spans="1:23" ht="20.100000000000001" customHeight="1" x14ac:dyDescent="0.3">
      <c r="A25" s="93">
        <v>100303</v>
      </c>
      <c r="B25" s="85" t="s">
        <v>401</v>
      </c>
      <c r="C25" s="7">
        <v>100303</v>
      </c>
      <c r="D25" s="7" t="s">
        <v>355</v>
      </c>
      <c r="E25" s="7">
        <v>0</v>
      </c>
      <c r="F25" s="7">
        <f>INDEX('!참조_ENUM'!$B$3:$B$64,MATCH(G25,'!참조_ENUM'!$C$3:$C$64,0))</f>
        <v>21</v>
      </c>
      <c r="G25" s="33" t="s">
        <v>428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0</v>
      </c>
      <c r="N25" s="41" t="s">
        <v>134</v>
      </c>
      <c r="O25" s="4">
        <v>0</v>
      </c>
      <c r="P25" s="4">
        <v>0</v>
      </c>
      <c r="Q25" s="7">
        <v>100</v>
      </c>
      <c r="R25" s="53" t="s">
        <v>356</v>
      </c>
      <c r="S25" s="4">
        <v>10030311</v>
      </c>
      <c r="T25" s="4">
        <v>0</v>
      </c>
      <c r="U25" s="4">
        <v>0</v>
      </c>
      <c r="V25" s="4" t="s">
        <v>342</v>
      </c>
      <c r="W25" s="4"/>
    </row>
    <row r="26" spans="1:23" ht="20.100000000000001" customHeight="1" x14ac:dyDescent="0.3">
      <c r="A26" s="93">
        <v>100304</v>
      </c>
      <c r="B26" s="85" t="s">
        <v>402</v>
      </c>
      <c r="C26" s="7">
        <v>100304</v>
      </c>
      <c r="D26" s="7" t="s">
        <v>367</v>
      </c>
      <c r="E26" s="7">
        <v>1</v>
      </c>
      <c r="F26" s="7">
        <f>INDEX('!참조_ENUM'!$B$3:$B$64,MATCH(G26,'!참조_ENUM'!$C$3:$C$64,0))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2</v>
      </c>
      <c r="L26" s="44" t="s">
        <v>161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7" t="s">
        <v>361</v>
      </c>
      <c r="R26" s="53" t="s">
        <v>360</v>
      </c>
      <c r="S26" s="4">
        <v>0</v>
      </c>
      <c r="T26" s="4">
        <v>0</v>
      </c>
      <c r="U26" s="4">
        <v>0</v>
      </c>
      <c r="V26" s="4" t="s">
        <v>144</v>
      </c>
      <c r="W26" s="4"/>
    </row>
    <row r="27" spans="1:23" ht="20.100000000000001" customHeight="1" thickBot="1" x14ac:dyDescent="0.35">
      <c r="A27" s="95">
        <v>100305</v>
      </c>
      <c r="B27" s="86" t="s">
        <v>403</v>
      </c>
      <c r="C27" s="23">
        <v>100304</v>
      </c>
      <c r="D27" s="23" t="s">
        <v>355</v>
      </c>
      <c r="E27" s="23">
        <v>0</v>
      </c>
      <c r="F27" s="23">
        <f>INDEX('!참조_ENUM'!$B$3:$B$64,MATCH(G27,'!참조_ENUM'!$C$3:$C$64,0))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3">
        <v>100</v>
      </c>
      <c r="R27" s="54" t="s">
        <v>356</v>
      </c>
      <c r="S27" s="28">
        <v>10030511</v>
      </c>
      <c r="T27" s="28">
        <v>0</v>
      </c>
      <c r="U27" s="28">
        <v>0</v>
      </c>
      <c r="V27" s="28" t="s">
        <v>342</v>
      </c>
      <c r="W27" s="28"/>
    </row>
    <row r="28" spans="1:23" ht="20.100000000000001" customHeight="1" x14ac:dyDescent="0.3">
      <c r="A28" s="37">
        <v>100401</v>
      </c>
      <c r="B28" s="84" t="s">
        <v>384</v>
      </c>
      <c r="C28" s="37">
        <v>100401</v>
      </c>
      <c r="D28" s="37" t="s">
        <v>227</v>
      </c>
      <c r="E28" s="37">
        <v>1</v>
      </c>
      <c r="F28" s="37">
        <f>INDEX('!참조_ENUM'!$B$3:$B$64,MATCH(G28,'!참조_ENUM'!$C$3:$C$64,0))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7">
        <v>100</v>
      </c>
      <c r="R28" s="58" t="s">
        <v>382</v>
      </c>
      <c r="S28" s="39">
        <v>0</v>
      </c>
      <c r="T28" s="39">
        <v>0</v>
      </c>
      <c r="U28" s="39">
        <v>0</v>
      </c>
      <c r="V28" s="39" t="s">
        <v>144</v>
      </c>
      <c r="W28" s="39" t="s">
        <v>97</v>
      </c>
    </row>
    <row r="29" spans="1:23" ht="20.100000000000001" customHeight="1" x14ac:dyDescent="0.3">
      <c r="A29" s="7">
        <v>100402</v>
      </c>
      <c r="B29" s="85" t="s">
        <v>404</v>
      </c>
      <c r="C29" s="7">
        <v>100402</v>
      </c>
      <c r="D29" s="7" t="s">
        <v>333</v>
      </c>
      <c r="E29" s="7">
        <v>1</v>
      </c>
      <c r="F29" s="7">
        <f>INDEX('!참조_ENUM'!$B$3:$B$64,MATCH(G29,'!참조_ENUM'!$C$3:$C$64,0))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7">
        <v>100</v>
      </c>
      <c r="R29" s="53" t="s">
        <v>256</v>
      </c>
      <c r="S29" s="4">
        <v>10040211</v>
      </c>
      <c r="T29" s="4">
        <v>0</v>
      </c>
      <c r="U29" s="4">
        <v>0</v>
      </c>
      <c r="V29" s="4" t="s">
        <v>260</v>
      </c>
      <c r="W29" s="4" t="s">
        <v>98</v>
      </c>
    </row>
    <row r="30" spans="1:23" ht="20.100000000000001" customHeight="1" x14ac:dyDescent="0.3">
      <c r="A30" s="7">
        <v>100403</v>
      </c>
      <c r="B30" s="85" t="s">
        <v>405</v>
      </c>
      <c r="C30" s="7">
        <v>100403</v>
      </c>
      <c r="D30" s="7" t="s">
        <v>334</v>
      </c>
      <c r="E30" s="7">
        <v>0</v>
      </c>
      <c r="F30" s="7">
        <f>INDEX('!참조_ENUM'!$B$3:$B$64,MATCH(G30,'!참조_ENUM'!$C$3:$C$64,0))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7">
        <v>100</v>
      </c>
      <c r="R30" s="53" t="s">
        <v>335</v>
      </c>
      <c r="S30" s="4">
        <v>0</v>
      </c>
      <c r="T30" s="4">
        <v>0</v>
      </c>
      <c r="U30" s="4">
        <v>0</v>
      </c>
      <c r="V30" s="4" t="s">
        <v>145</v>
      </c>
      <c r="W30" s="4" t="s">
        <v>97</v>
      </c>
    </row>
    <row r="31" spans="1:23" ht="20.100000000000001" customHeight="1" x14ac:dyDescent="0.3">
      <c r="A31" s="7">
        <v>100404</v>
      </c>
      <c r="B31" s="85" t="s">
        <v>406</v>
      </c>
      <c r="C31" s="7">
        <v>100404</v>
      </c>
      <c r="D31" s="7" t="s">
        <v>329</v>
      </c>
      <c r="E31" s="7">
        <v>0</v>
      </c>
      <c r="F31" s="7">
        <f>INDEX('!참조_ENUM'!$B$3:$B$64,MATCH(G31,'!참조_ENUM'!$C$3:$C$64,0))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7">
        <v>100</v>
      </c>
      <c r="R31" s="53" t="s">
        <v>256</v>
      </c>
      <c r="S31" s="4">
        <v>10040411</v>
      </c>
      <c r="T31" s="4">
        <v>0</v>
      </c>
      <c r="U31" s="4">
        <v>0</v>
      </c>
      <c r="V31" s="4" t="s">
        <v>207</v>
      </c>
      <c r="W31" s="4"/>
    </row>
    <row r="32" spans="1:23" ht="20.100000000000001" customHeight="1" x14ac:dyDescent="0.3">
      <c r="A32" s="7">
        <v>100405</v>
      </c>
      <c r="B32" s="85" t="s">
        <v>407</v>
      </c>
      <c r="C32" s="7">
        <v>100404</v>
      </c>
      <c r="D32" s="7" t="s">
        <v>330</v>
      </c>
      <c r="E32" s="7">
        <v>0</v>
      </c>
      <c r="F32" s="7">
        <f>INDEX('!참조_ENUM'!$B$3:$B$64,MATCH(G32,'!참조_ENUM'!$C$3:$C$64,0))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7">
        <v>100</v>
      </c>
      <c r="R32" s="53" t="s">
        <v>256</v>
      </c>
      <c r="S32" s="4">
        <v>10040412</v>
      </c>
      <c r="T32" s="4">
        <v>0</v>
      </c>
      <c r="U32" s="4">
        <v>0</v>
      </c>
      <c r="V32" s="4" t="s">
        <v>207</v>
      </c>
      <c r="W32" s="4"/>
    </row>
    <row r="33" spans="1:23" ht="20.100000000000001" customHeight="1" x14ac:dyDescent="0.3">
      <c r="A33" s="7">
        <v>100406</v>
      </c>
      <c r="B33" s="85" t="s">
        <v>408</v>
      </c>
      <c r="C33" s="7">
        <v>100404</v>
      </c>
      <c r="D33" s="7" t="s">
        <v>331</v>
      </c>
      <c r="E33" s="7">
        <v>1</v>
      </c>
      <c r="F33" s="7">
        <f>INDEX('!참조_ENUM'!$B$3:$B$64,MATCH(G33,'!참조_ENUM'!$C$3:$C$64,0))</f>
        <v>1</v>
      </c>
      <c r="G33" s="33" t="s">
        <v>205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134</v>
      </c>
      <c r="M33" s="4">
        <f>INDEX('!참조_ENUM'!$AD$3:$AD$5,MATCH(N33,'!참조_ENUM'!$AE$3:$AE$5,0))</f>
        <v>0</v>
      </c>
      <c r="N33" s="41" t="s">
        <v>134</v>
      </c>
      <c r="O33" s="4">
        <v>0</v>
      </c>
      <c r="P33" s="4">
        <v>0</v>
      </c>
      <c r="Q33" s="7">
        <v>100</v>
      </c>
      <c r="R33" s="53" t="s">
        <v>332</v>
      </c>
      <c r="S33" s="4">
        <v>0</v>
      </c>
      <c r="T33" s="4">
        <v>0</v>
      </c>
      <c r="U33" s="4">
        <v>0</v>
      </c>
      <c r="V33" s="4" t="s">
        <v>145</v>
      </c>
      <c r="W33" s="4"/>
    </row>
    <row r="34" spans="1:23" ht="20.100000000000001" customHeight="1" x14ac:dyDescent="0.3">
      <c r="A34" s="7">
        <v>100501</v>
      </c>
      <c r="B34" s="85" t="s">
        <v>384</v>
      </c>
      <c r="C34" s="7">
        <v>100501</v>
      </c>
      <c r="D34" s="7" t="s">
        <v>245</v>
      </c>
      <c r="E34" s="7">
        <v>1</v>
      </c>
      <c r="F34" s="7">
        <f>INDEX('!참조_ENUM'!$B$3:$B$64,MATCH(G34,'!참조_ENUM'!$C$3:$C$64,0))</f>
        <v>6</v>
      </c>
      <c r="G34" s="33" t="s">
        <v>133</v>
      </c>
      <c r="H34" s="7">
        <v>0</v>
      </c>
      <c r="I34" s="7">
        <v>1</v>
      </c>
      <c r="J34" s="7">
        <v>0</v>
      </c>
      <c r="K34" s="7">
        <f>INDEX('!참조_ENUM'!$AH$3:$AH$5,MATCH(L34,'!참조_ENUM'!$AI$3:$AI$5,0))</f>
        <v>2</v>
      </c>
      <c r="L34" s="44" t="s">
        <v>161</v>
      </c>
      <c r="M34" s="4">
        <f>INDEX('!참조_ENUM'!$AD$3:$AD$5,MATCH(N34,'!참조_ENUM'!$AE$3:$AE$5,0))</f>
        <v>0</v>
      </c>
      <c r="N34" s="41" t="s">
        <v>134</v>
      </c>
      <c r="O34" s="4">
        <v>0</v>
      </c>
      <c r="P34" s="4">
        <v>0</v>
      </c>
      <c r="Q34" s="7">
        <v>100</v>
      </c>
      <c r="R34" s="53">
        <v>10050101</v>
      </c>
      <c r="S34" s="4">
        <v>0</v>
      </c>
      <c r="T34" s="4">
        <v>0</v>
      </c>
      <c r="U34" s="4">
        <v>0</v>
      </c>
      <c r="V34" s="4" t="s">
        <v>204</v>
      </c>
      <c r="W34" s="4"/>
    </row>
    <row r="35" spans="1:23" ht="20.100000000000001" customHeight="1" x14ac:dyDescent="0.3">
      <c r="A35" s="7">
        <v>100502</v>
      </c>
      <c r="B35" s="85" t="s">
        <v>409</v>
      </c>
      <c r="C35" s="7">
        <v>100502</v>
      </c>
      <c r="D35" s="7" t="s">
        <v>246</v>
      </c>
      <c r="E35" s="7">
        <v>0</v>
      </c>
      <c r="F35" s="7">
        <f>INDEX('!참조_ENUM'!$B$3:$B$64,MATCH(G35,'!참조_ENUM'!$C$3:$C$64,0))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2</v>
      </c>
      <c r="L35" s="44" t="s">
        <v>161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7">
        <v>100</v>
      </c>
      <c r="R35" s="53">
        <v>10050201</v>
      </c>
      <c r="S35" s="4">
        <v>0</v>
      </c>
      <c r="T35" s="4">
        <v>0</v>
      </c>
      <c r="U35" s="4">
        <v>0</v>
      </c>
      <c r="V35" s="4" t="s">
        <v>145</v>
      </c>
      <c r="W35" s="4"/>
    </row>
    <row r="36" spans="1:23" ht="20.100000000000001" customHeight="1" x14ac:dyDescent="0.3">
      <c r="A36" s="7">
        <v>100503</v>
      </c>
      <c r="B36" s="85" t="s">
        <v>410</v>
      </c>
      <c r="C36" s="7">
        <v>100503</v>
      </c>
      <c r="D36" s="7" t="s">
        <v>247</v>
      </c>
      <c r="E36" s="7">
        <v>1</v>
      </c>
      <c r="F36" s="7">
        <f>INDEX('!참조_ENUM'!$B$3:$B$64,MATCH(G36,'!참조_ENUM'!$C$3:$C$64,0))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2</v>
      </c>
      <c r="L36" s="44" t="s">
        <v>161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7">
        <v>100</v>
      </c>
      <c r="R36" s="53">
        <v>10050301</v>
      </c>
      <c r="S36" s="4">
        <v>0</v>
      </c>
      <c r="T36" s="4">
        <v>0</v>
      </c>
      <c r="U36" s="4">
        <v>0</v>
      </c>
      <c r="V36" s="4" t="s">
        <v>204</v>
      </c>
      <c r="W36" s="4"/>
    </row>
    <row r="37" spans="1:23" ht="20.100000000000001" customHeight="1" x14ac:dyDescent="0.3">
      <c r="A37" s="7">
        <v>100504</v>
      </c>
      <c r="B37" s="85" t="s">
        <v>411</v>
      </c>
      <c r="C37" s="7">
        <v>100504</v>
      </c>
      <c r="D37" s="7" t="s">
        <v>248</v>
      </c>
      <c r="E37" s="7">
        <v>0</v>
      </c>
      <c r="F37" s="7">
        <f>INDEX('!참조_ENUM'!$B$3:$B$64,MATCH(G37,'!참조_ENUM'!$C$3:$C$64,0))</f>
        <v>1</v>
      </c>
      <c r="G37" s="33" t="s">
        <v>205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2</v>
      </c>
      <c r="L37" s="44" t="s">
        <v>161</v>
      </c>
      <c r="M37" s="4">
        <f>INDEX('!참조_ENUM'!$AD$3:$AD$5,MATCH(N37,'!참조_ENUM'!$AE$3:$AE$5,0))</f>
        <v>0</v>
      </c>
      <c r="N37" s="41" t="s">
        <v>134</v>
      </c>
      <c r="O37" s="4">
        <v>0</v>
      </c>
      <c r="P37" s="4">
        <v>0</v>
      </c>
      <c r="Q37" s="7">
        <v>100</v>
      </c>
      <c r="R37" s="53" t="s">
        <v>206</v>
      </c>
      <c r="S37" s="4">
        <v>10050401</v>
      </c>
      <c r="T37" s="4">
        <v>0</v>
      </c>
      <c r="U37" s="4">
        <v>0</v>
      </c>
      <c r="V37" s="4" t="s">
        <v>207</v>
      </c>
      <c r="W37" s="4"/>
    </row>
    <row r="38" spans="1:23" ht="20.100000000000001" customHeight="1" x14ac:dyDescent="0.3">
      <c r="A38" s="96">
        <v>100601</v>
      </c>
      <c r="B38" s="85" t="s">
        <v>384</v>
      </c>
      <c r="C38" s="7">
        <v>100601</v>
      </c>
      <c r="D38" s="7" t="s">
        <v>273</v>
      </c>
      <c r="E38" s="7">
        <v>1</v>
      </c>
      <c r="F38" s="7">
        <f>INDEX('!참조_ENUM'!$B$3:$B$64,MATCH(G38,'!참조_ENUM'!$C$3:$C$64,0))</f>
        <v>6</v>
      </c>
      <c r="G38" s="33" t="s">
        <v>133</v>
      </c>
      <c r="H38" s="7">
        <v>0</v>
      </c>
      <c r="I38" s="7">
        <v>1</v>
      </c>
      <c r="J38" s="7">
        <v>0</v>
      </c>
      <c r="K38" s="7">
        <f>INDEX('!참조_ENUM'!$AH$3:$AH$5,MATCH(L38,'!참조_ENUM'!$AI$3:$AI$5,0))</f>
        <v>2</v>
      </c>
      <c r="L38" s="44" t="s">
        <v>161</v>
      </c>
      <c r="M38" s="4">
        <f>INDEX('!참조_ENUM'!$AD$3:$AD$5,MATCH(N38,'!참조_ENUM'!$AE$3:$AE$5,0))</f>
        <v>0</v>
      </c>
      <c r="N38" s="41" t="s">
        <v>134</v>
      </c>
      <c r="O38" s="4">
        <v>0</v>
      </c>
      <c r="P38" s="4">
        <v>0</v>
      </c>
      <c r="Q38" s="7">
        <v>100</v>
      </c>
      <c r="R38" s="53" t="s">
        <v>271</v>
      </c>
      <c r="S38" s="4">
        <v>0</v>
      </c>
      <c r="T38" s="4">
        <v>0</v>
      </c>
      <c r="U38" s="4">
        <v>0</v>
      </c>
      <c r="V38" s="4" t="s">
        <v>144</v>
      </c>
      <c r="W38" s="4" t="s">
        <v>445</v>
      </c>
    </row>
    <row r="39" spans="1:23" ht="20.100000000000001" customHeight="1" x14ac:dyDescent="0.3">
      <c r="A39" s="96">
        <v>100602</v>
      </c>
      <c r="B39" s="85" t="s">
        <v>412</v>
      </c>
      <c r="C39" s="7">
        <v>100602</v>
      </c>
      <c r="D39" s="7" t="s">
        <v>274</v>
      </c>
      <c r="E39" s="7">
        <v>1</v>
      </c>
      <c r="F39" s="7">
        <f>INDEX('!참조_ENUM'!$B$3:$B$64,MATCH(G39,'!참조_ENUM'!$C$3:$C$64,0))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v>2</v>
      </c>
      <c r="L39" s="44" t="s">
        <v>161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7">
        <v>100</v>
      </c>
      <c r="R39" s="53" t="s">
        <v>272</v>
      </c>
      <c r="S39" s="4">
        <v>10060211</v>
      </c>
      <c r="T39" s="4">
        <v>0</v>
      </c>
      <c r="U39" s="4">
        <v>0</v>
      </c>
      <c r="V39" s="4" t="s">
        <v>144</v>
      </c>
      <c r="W39" s="4"/>
    </row>
    <row r="40" spans="1:23" ht="20.100000000000001" customHeight="1" x14ac:dyDescent="0.3">
      <c r="A40" s="96">
        <v>100603</v>
      </c>
      <c r="B40" s="85" t="s">
        <v>413</v>
      </c>
      <c r="C40" s="7">
        <v>100602</v>
      </c>
      <c r="D40" s="7" t="s">
        <v>275</v>
      </c>
      <c r="E40" s="7">
        <v>1</v>
      </c>
      <c r="F40" s="7">
        <f>INDEX('!참조_ENUM'!$B$3:$B$64,MATCH(G40,'!참조_ENUM'!$C$3:$C$64,0))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v>2</v>
      </c>
      <c r="L40" s="44" t="s">
        <v>161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7">
        <v>100</v>
      </c>
      <c r="R40" s="53" t="s">
        <v>282</v>
      </c>
      <c r="S40" s="4">
        <v>10060211</v>
      </c>
      <c r="T40" s="4">
        <v>0</v>
      </c>
      <c r="U40" s="4">
        <v>0</v>
      </c>
      <c r="V40" s="4" t="s">
        <v>342</v>
      </c>
      <c r="W40" s="4"/>
    </row>
    <row r="41" spans="1:23" ht="20.100000000000001" customHeight="1" x14ac:dyDescent="0.3">
      <c r="A41" s="96">
        <v>100604</v>
      </c>
      <c r="B41" s="85" t="s">
        <v>414</v>
      </c>
      <c r="C41" s="7">
        <v>100603</v>
      </c>
      <c r="D41" s="7" t="s">
        <v>276</v>
      </c>
      <c r="E41" s="7">
        <v>1</v>
      </c>
      <c r="F41" s="7">
        <f>INDEX('!참조_ENUM'!$B$3:$B$64,MATCH(G41,'!참조_ENUM'!$C$3:$C$64,0))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v>2</v>
      </c>
      <c r="L41" s="44" t="s">
        <v>134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7">
        <v>100</v>
      </c>
      <c r="R41" s="53" t="s">
        <v>283</v>
      </c>
      <c r="S41" s="4">
        <v>0</v>
      </c>
      <c r="T41" s="4">
        <v>0</v>
      </c>
      <c r="U41" s="4">
        <v>0</v>
      </c>
      <c r="V41" s="4" t="s">
        <v>144</v>
      </c>
      <c r="W41" s="4"/>
    </row>
    <row r="42" spans="1:23" ht="20.100000000000001" customHeight="1" x14ac:dyDescent="0.3">
      <c r="A42" s="96">
        <v>100605</v>
      </c>
      <c r="B42" s="85" t="s">
        <v>415</v>
      </c>
      <c r="C42" s="7">
        <v>100603</v>
      </c>
      <c r="D42" s="7" t="s">
        <v>277</v>
      </c>
      <c r="E42" s="7">
        <v>1</v>
      </c>
      <c r="F42" s="7">
        <f>INDEX('!참조_ENUM'!$B$3:$B$64,MATCH(G42,'!참조_ENUM'!$C$3:$C$64,0))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v>2</v>
      </c>
      <c r="L42" s="44" t="s">
        <v>134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7">
        <v>100</v>
      </c>
      <c r="R42" s="53" t="s">
        <v>282</v>
      </c>
      <c r="S42" s="4">
        <v>10060412</v>
      </c>
      <c r="T42" s="4">
        <v>0</v>
      </c>
      <c r="U42" s="4">
        <v>0</v>
      </c>
      <c r="V42" s="4" t="s">
        <v>342</v>
      </c>
      <c r="W42" s="4"/>
    </row>
    <row r="43" spans="1:23" ht="20.100000000000001" customHeight="1" x14ac:dyDescent="0.3">
      <c r="A43" s="96">
        <v>100606</v>
      </c>
      <c r="B43" s="85" t="s">
        <v>416</v>
      </c>
      <c r="C43" s="7">
        <v>100604</v>
      </c>
      <c r="D43" s="7" t="s">
        <v>278</v>
      </c>
      <c r="E43" s="7">
        <v>1</v>
      </c>
      <c r="F43" s="7">
        <f>INDEX('!참조_ENUM'!$B$3:$B$64,MATCH(G43,'!참조_ENUM'!$C$3:$C$64,0))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v>2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7" t="s">
        <v>438</v>
      </c>
      <c r="R43" s="53" t="s">
        <v>281</v>
      </c>
      <c r="S43" s="4">
        <v>0</v>
      </c>
      <c r="T43" s="4">
        <v>0</v>
      </c>
      <c r="U43" s="4">
        <v>0</v>
      </c>
      <c r="V43" s="4" t="s">
        <v>144</v>
      </c>
      <c r="W43" s="4" t="s">
        <v>448</v>
      </c>
    </row>
    <row r="44" spans="1:23" ht="20.100000000000001" customHeight="1" x14ac:dyDescent="0.3">
      <c r="A44" s="96">
        <v>100607</v>
      </c>
      <c r="B44" s="85" t="s">
        <v>417</v>
      </c>
      <c r="C44" s="7">
        <v>100604</v>
      </c>
      <c r="D44" s="7" t="s">
        <v>279</v>
      </c>
      <c r="E44" s="7">
        <v>1</v>
      </c>
      <c r="F44" s="7">
        <f>INDEX('!참조_ENUM'!$B$3:$B$64,MATCH(G44,'!참조_ENUM'!$C$3:$C$64,0))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v>2</v>
      </c>
      <c r="L44" s="44" t="s">
        <v>270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7">
        <v>100</v>
      </c>
      <c r="R44" s="53" t="s">
        <v>282</v>
      </c>
      <c r="S44" s="4">
        <v>10060411</v>
      </c>
      <c r="T44" s="4">
        <v>0</v>
      </c>
      <c r="U44" s="4">
        <v>0</v>
      </c>
      <c r="V44" s="4" t="s">
        <v>342</v>
      </c>
      <c r="W44" s="4"/>
    </row>
    <row r="45" spans="1:23" ht="20.100000000000001" customHeight="1" x14ac:dyDescent="0.3">
      <c r="A45" s="96">
        <v>100608</v>
      </c>
      <c r="B45" s="85" t="s">
        <v>418</v>
      </c>
      <c r="C45" s="7">
        <v>100604</v>
      </c>
      <c r="D45" s="7" t="s">
        <v>280</v>
      </c>
      <c r="E45" s="7">
        <v>1</v>
      </c>
      <c r="F45" s="7">
        <f>INDEX('!참조_ENUM'!$B$3:$B$64,MATCH(G45,'!참조_ENUM'!$C$3:$C$64,0))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v>2</v>
      </c>
      <c r="L45" s="44" t="s">
        <v>270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7">
        <v>100</v>
      </c>
      <c r="R45" s="53" t="s">
        <v>206</v>
      </c>
      <c r="S45" s="4">
        <v>10060412</v>
      </c>
      <c r="T45" s="4">
        <v>0</v>
      </c>
      <c r="U45" s="4">
        <v>0</v>
      </c>
      <c r="V45" s="4" t="s">
        <v>342</v>
      </c>
      <c r="W45" s="4"/>
    </row>
    <row r="46" spans="1:23" ht="20.100000000000001" customHeight="1" x14ac:dyDescent="0.3">
      <c r="B46" s="9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E34:E45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L34:L45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N34:N45 N5:N30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V5:V45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G34:G45 G5:G28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tabSelected="1" workbookViewId="0">
      <pane xSplit="1" ySplit="4" topLeftCell="D20" activePane="bottomRight" state="frozen"/>
      <selection pane="topRight" activeCell="B1" sqref="B1"/>
      <selection pane="bottomLeft" activeCell="A5" sqref="A5"/>
      <selection pane="bottomRight" activeCell="L44" sqref="L44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203</v>
      </c>
      <c r="G6" s="33" t="s">
        <v>240</v>
      </c>
      <c r="H6" s="4">
        <v>0</v>
      </c>
      <c r="I6" s="7">
        <v>0.1</v>
      </c>
      <c r="J6" s="7">
        <v>1</v>
      </c>
      <c r="K6" s="7">
        <v>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1E-3</v>
      </c>
      <c r="L7" s="47" t="s">
        <v>153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225</v>
      </c>
      <c r="D8" s="7">
        <f>INDEX('!참조_ENUM'!$R$3:$R$7,MATCH(E8,'!참조_ENUM'!$S$3:$S$7,0))</f>
        <v>3</v>
      </c>
      <c r="E8" s="33" t="s">
        <v>237</v>
      </c>
      <c r="F8" s="7">
        <f>INDEX('!참조_ENUM'!$F$3:$F$22,MATCH(G8,'!참조_ENUM'!$G$3:$G$22,0))</f>
        <v>203</v>
      </c>
      <c r="G8" s="33" t="s">
        <v>240</v>
      </c>
      <c r="H8" s="4">
        <v>0</v>
      </c>
      <c r="I8" s="7">
        <v>0.2</v>
      </c>
      <c r="J8" s="7">
        <v>1</v>
      </c>
      <c r="K8" s="7">
        <v>1E-3</v>
      </c>
      <c r="L8" s="47" t="s">
        <v>243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224</v>
      </c>
      <c r="D9" s="7">
        <f>INDEX('!참조_ENUM'!$R$3:$R$7,MATCH(E9,'!참조_ENUM'!$S$3:$S$7,0))</f>
        <v>1</v>
      </c>
      <c r="E9" s="33" t="s">
        <v>236</v>
      </c>
      <c r="F9" s="7">
        <f>INDEX('!참조_ENUM'!$F$3:$F$22,MATCH(G9,'!참조_ENUM'!$G$3:$G$22,0))</f>
        <v>201</v>
      </c>
      <c r="G9" s="33" t="s">
        <v>239</v>
      </c>
      <c r="H9" s="4">
        <v>0</v>
      </c>
      <c r="I9" s="7">
        <v>1</v>
      </c>
      <c r="J9" s="7">
        <v>1</v>
      </c>
      <c r="K9" s="7">
        <v>1E-3</v>
      </c>
      <c r="L9" s="47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1E-3</v>
      </c>
      <c r="L14" s="47" t="s">
        <v>182</v>
      </c>
    </row>
    <row r="15" spans="1:12" x14ac:dyDescent="0.3">
      <c r="A15" s="26">
        <v>10010402</v>
      </c>
      <c r="B15" s="7">
        <f>INDEX('!참조_ENUM'!$AP$3:$AP$7,MATCH(C15,'!참조_ENUM'!$AQ$3:$AQ$7,0))</f>
        <v>1</v>
      </c>
      <c r="C15" s="33" t="s">
        <v>224</v>
      </c>
      <c r="D15" s="7">
        <f>INDEX('!참조_ENUM'!$R$3:$R$7,MATCH(E15,'!참조_ENUM'!$S$3:$S$7,0))</f>
        <v>1</v>
      </c>
      <c r="E15" s="33" t="s">
        <v>236</v>
      </c>
      <c r="F15" s="7">
        <f>INDEX('!참조_ENUM'!$F$3:$F$22,MATCH(G15,'!참조_ENUM'!$G$3:$G$22,0))</f>
        <v>201</v>
      </c>
      <c r="G15" s="33" t="s">
        <v>239</v>
      </c>
      <c r="H15" s="4">
        <v>0</v>
      </c>
      <c r="I15" s="7">
        <v>1.2</v>
      </c>
      <c r="J15" s="7">
        <v>1</v>
      </c>
      <c r="K15" s="7">
        <v>1E-3</v>
      </c>
      <c r="L15" s="47" t="s">
        <v>182</v>
      </c>
    </row>
    <row r="16" spans="1:12" x14ac:dyDescent="0.3">
      <c r="A16" s="26">
        <v>100007</v>
      </c>
      <c r="B16" s="7">
        <f>INDEX('!참조_ENUM'!$AP$3:$AP$7,MATCH(C16,'!참조_ENUM'!$AQ$3:$AQ$7,0))</f>
        <v>1</v>
      </c>
      <c r="C16" s="33" t="s">
        <v>224</v>
      </c>
      <c r="D16" s="7">
        <f>INDEX('!참조_ENUM'!$R$3:$R$7,MATCH(E16,'!참조_ENUM'!$S$3:$S$7,0))</f>
        <v>1</v>
      </c>
      <c r="E16" s="33" t="s">
        <v>236</v>
      </c>
      <c r="F16" s="7">
        <f>INDEX('!참조_ENUM'!$F$3:$F$22,MATCH(G16,'!참조_ENUM'!$G$3:$G$22,0))</f>
        <v>201</v>
      </c>
      <c r="G16" s="33" t="s">
        <v>239</v>
      </c>
      <c r="H16" s="4">
        <v>0</v>
      </c>
      <c r="I16" s="7">
        <v>1</v>
      </c>
      <c r="J16" s="7">
        <v>1</v>
      </c>
      <c r="K16" s="7">
        <v>1E-3</v>
      </c>
      <c r="L16" s="47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359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425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359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1E-3</v>
      </c>
      <c r="L29" s="59" t="s">
        <v>426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359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2.5</v>
      </c>
      <c r="J30" s="23">
        <v>1</v>
      </c>
      <c r="K30" s="23">
        <v>1E-3</v>
      </c>
      <c r="L30" s="71"/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359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436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359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1E-3</v>
      </c>
      <c r="L32" s="59" t="s">
        <v>437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359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2.5</v>
      </c>
      <c r="J33" s="23">
        <v>1</v>
      </c>
      <c r="K33" s="23">
        <v>1E-3</v>
      </c>
      <c r="L33" s="71"/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336</v>
      </c>
      <c r="H35" s="39">
        <v>0</v>
      </c>
      <c r="I35" s="37">
        <v>1.2</v>
      </c>
      <c r="J35" s="37">
        <v>1</v>
      </c>
      <c r="K35" s="37">
        <v>1E-3</v>
      </c>
      <c r="L35" s="72" t="s">
        <v>337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336</v>
      </c>
      <c r="H36" s="28">
        <v>0</v>
      </c>
      <c r="I36" s="23">
        <v>1.2</v>
      </c>
      <c r="J36" s="23">
        <v>1</v>
      </c>
      <c r="K36" s="23">
        <v>1E-3</v>
      </c>
      <c r="L36" s="71" t="s">
        <v>337</v>
      </c>
    </row>
    <row r="37" spans="1:12" x14ac:dyDescent="0.3">
      <c r="A37" s="24">
        <v>10050101</v>
      </c>
      <c r="B37" s="22">
        <f>INDEX('!참조_ENUM'!$AP$3:$AP$7,MATCH(C37,'!참조_ENUM'!$AQ$3:$AQ$7,0))</f>
        <v>1</v>
      </c>
      <c r="C37" s="32" t="s">
        <v>224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1</v>
      </c>
      <c r="C38" s="33" t="s">
        <v>224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203</v>
      </c>
      <c r="G38" s="33" t="s">
        <v>240</v>
      </c>
      <c r="H38" s="4">
        <v>0</v>
      </c>
      <c r="I38" s="7">
        <v>0.1</v>
      </c>
      <c r="J38" s="7">
        <v>1</v>
      </c>
      <c r="K38" s="7">
        <v>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1</v>
      </c>
      <c r="C39" s="34" t="s">
        <v>224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1E-3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443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1E-3</v>
      </c>
      <c r="L41" s="47" t="s">
        <v>444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1E-3</v>
      </c>
      <c r="L42" s="47" t="s">
        <v>443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2.2000000000000002</v>
      </c>
      <c r="J43" s="23">
        <v>1</v>
      </c>
      <c r="K43" s="23">
        <v>1E-3</v>
      </c>
      <c r="L43" s="71" t="s">
        <v>449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C37:C43 C5:C33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E37:E43 E5:E34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G37:G43 G5:G34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4"/>
  <sheetViews>
    <sheetView workbookViewId="0">
      <selection activeCell="A24" sqref="A24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83</v>
      </c>
      <c r="T2" s="15" t="s">
        <v>93</v>
      </c>
    </row>
    <row r="3" spans="1:20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3" t="s">
        <v>84</v>
      </c>
      <c r="T4" s="17" t="s">
        <v>94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99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100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99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269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112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96</v>
      </c>
      <c r="T12" s="4" t="b">
        <v>0</v>
      </c>
    </row>
    <row r="13" spans="1:20" x14ac:dyDescent="0.3">
      <c r="A13" s="7">
        <v>10020311</v>
      </c>
      <c r="B13" s="7">
        <f>INDEX('!참조_ENUM'!$V$3:$V$36,MATCH(C13,'!참조_ENUM'!$W$3:$W$36,0))</f>
        <v>117</v>
      </c>
      <c r="C13" s="33" t="s">
        <v>373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374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434</v>
      </c>
      <c r="T13" s="4" t="b">
        <v>1</v>
      </c>
    </row>
    <row r="14" spans="1:20" x14ac:dyDescent="0.3">
      <c r="A14" s="7">
        <v>10020511</v>
      </c>
      <c r="B14" s="7">
        <f>INDEX('!참조_ENUM'!$V$3:$V$36,MATCH(C14,'!참조_ENUM'!$W$3:$W$36,0))</f>
        <v>117</v>
      </c>
      <c r="C14" s="33" t="s">
        <v>373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374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4" t="s">
        <v>434</v>
      </c>
      <c r="T14" s="4" t="b">
        <v>1</v>
      </c>
    </row>
    <row r="15" spans="1:20" x14ac:dyDescent="0.3">
      <c r="A15" s="7">
        <v>10030311</v>
      </c>
      <c r="B15" s="7">
        <f>INDEX('!참조_ENUM'!$V$3:$V$36,MATCH(C15,'!참조_ENUM'!$W$3:$W$36,0))</f>
        <v>119</v>
      </c>
      <c r="C15" s="33" t="s">
        <v>357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358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4" t="s">
        <v>435</v>
      </c>
      <c r="T15" s="4" t="b">
        <v>1</v>
      </c>
    </row>
    <row r="16" spans="1:20" x14ac:dyDescent="0.3">
      <c r="A16" s="7">
        <v>10030511</v>
      </c>
      <c r="B16" s="7">
        <f>INDEX('!참조_ENUM'!$V$3:$V$36,MATCH(C16,'!참조_ENUM'!$W$3:$W$36,0))</f>
        <v>119</v>
      </c>
      <c r="C16" s="33" t="s">
        <v>357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358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4" t="s">
        <v>435</v>
      </c>
      <c r="T16" s="4" t="b">
        <v>1</v>
      </c>
    </row>
    <row r="17" spans="1:20" x14ac:dyDescent="0.3">
      <c r="A17" s="7">
        <v>10040211</v>
      </c>
      <c r="B17" s="7">
        <f>INDEX('!참조_ENUM'!$V$3:$V$36,MATCH(C17,'!참조_ENUM'!$W$3:$W$36,0))</f>
        <v>102</v>
      </c>
      <c r="C17" s="33" t="s">
        <v>338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4" t="s">
        <v>96</v>
      </c>
      <c r="T17" s="4" t="b">
        <v>0</v>
      </c>
    </row>
    <row r="18" spans="1:20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4" t="s">
        <v>100</v>
      </c>
      <c r="T18" s="4" t="b">
        <v>1</v>
      </c>
    </row>
    <row r="19" spans="1:20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4" t="s">
        <v>99</v>
      </c>
      <c r="T19" s="4" t="b">
        <v>1</v>
      </c>
    </row>
    <row r="20" spans="1:20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4" t="s">
        <v>211</v>
      </c>
      <c r="T20" s="4" t="b">
        <v>1</v>
      </c>
    </row>
    <row r="21" spans="1:20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4" t="s">
        <v>269</v>
      </c>
      <c r="T21" s="4" t="b">
        <v>1</v>
      </c>
    </row>
    <row r="22" spans="1:20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4" t="s">
        <v>112</v>
      </c>
      <c r="T22" s="4" t="b">
        <v>1</v>
      </c>
    </row>
    <row r="23" spans="1:20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4" t="s">
        <v>269</v>
      </c>
      <c r="T23" s="4" t="b">
        <v>1</v>
      </c>
    </row>
    <row r="24" spans="1:20" x14ac:dyDescent="0.3">
      <c r="A24" s="7">
        <v>10060412</v>
      </c>
      <c r="B24" s="7">
        <f>INDEX('!참조_ENUM'!$V$3:$V$36,MATCH(C24,'!참조_ENUM'!$W$3:$W$36,0))</f>
        <v>131</v>
      </c>
      <c r="C24" s="33" t="s">
        <v>439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207</v>
      </c>
      <c r="L24" s="33" t="s">
        <v>446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4" t="s">
        <v>440</v>
      </c>
      <c r="T24" s="4" t="b">
        <v>1</v>
      </c>
    </row>
  </sheetData>
  <phoneticPr fontId="1" type="noConversion"/>
  <dataValidations count="1">
    <dataValidation type="list" allowBlank="1" showInputMessage="1" showErrorMessage="1" sqref="T5:T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2024-02-27T09:22:28Z</dcterms:modified>
</cp:coreProperties>
</file>