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4F0AE256-F7FA-4356-A553-E02E9C4DFBB4}" xr6:coauthVersionLast="47" xr6:coauthVersionMax="47" xr10:uidLastSave="{00000000-0000-0000-0000-000000000000}"/>
  <bookViews>
    <workbookView xWindow="-120" yWindow="-120" windowWidth="38640" windowHeight="21240" activeTab="4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  <sheet name="role_icon_data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" i="5" l="1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3" i="5"/>
  <c r="E54" i="5"/>
  <c r="E55" i="5"/>
  <c r="E56" i="5"/>
  <c r="E57" i="5"/>
  <c r="E58" i="5"/>
  <c r="B40" i="5"/>
  <c r="B39" i="5"/>
  <c r="B38" i="5"/>
  <c r="E37" i="5"/>
  <c r="B37" i="5"/>
  <c r="E36" i="5"/>
  <c r="B36" i="5"/>
  <c r="E34" i="5"/>
  <c r="B34" i="5"/>
  <c r="E33" i="5"/>
  <c r="B33" i="5"/>
  <c r="E32" i="5"/>
  <c r="B32" i="5"/>
  <c r="E31" i="5"/>
  <c r="B31" i="5"/>
  <c r="E30" i="5"/>
  <c r="B30" i="5"/>
  <c r="E28" i="5"/>
  <c r="B28" i="5"/>
  <c r="E27" i="5"/>
  <c r="B27" i="5"/>
  <c r="E26" i="5"/>
  <c r="B26" i="5"/>
  <c r="E25" i="5"/>
  <c r="B25" i="5"/>
  <c r="E24" i="5"/>
  <c r="B24" i="5"/>
  <c r="E22" i="5"/>
  <c r="B22" i="5"/>
  <c r="E21" i="5"/>
  <c r="B21" i="5"/>
  <c r="E20" i="5"/>
  <c r="B20" i="5"/>
  <c r="E19" i="5"/>
  <c r="B19" i="5"/>
  <c r="E18" i="5"/>
  <c r="B18" i="5"/>
  <c r="E16" i="5"/>
  <c r="B16" i="5"/>
  <c r="E15" i="5"/>
  <c r="B15" i="5"/>
  <c r="E14" i="5"/>
  <c r="B14" i="5"/>
  <c r="E13" i="5"/>
  <c r="B13" i="5"/>
  <c r="E12" i="5"/>
  <c r="B12" i="5"/>
  <c r="E10" i="5"/>
  <c r="B10" i="5"/>
  <c r="E9" i="5"/>
  <c r="B9" i="5"/>
  <c r="E8" i="5"/>
  <c r="B8" i="5"/>
  <c r="E7" i="5"/>
  <c r="B7" i="5"/>
  <c r="B6" i="5"/>
  <c r="B5" i="5"/>
  <c r="B35" i="5" l="1"/>
  <c r="B11" i="5"/>
  <c r="B17" i="5"/>
  <c r="B23" i="5"/>
  <c r="B29" i="5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M1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G6" i="3"/>
  <c r="F6" i="3"/>
  <c r="E6" i="3"/>
  <c r="G5" i="3"/>
  <c r="F5" i="3"/>
  <c r="E5" i="3"/>
  <c r="G4" i="3"/>
  <c r="F4" i="3"/>
  <c r="E4" i="3"/>
  <c r="G3" i="3"/>
  <c r="E6" i="5" s="1"/>
  <c r="F3" i="3"/>
  <c r="E3" i="3"/>
  <c r="E2" i="3"/>
  <c r="G2" i="3"/>
  <c r="F2" i="3"/>
  <c r="E1" i="3"/>
  <c r="F5" i="2" l="1"/>
  <c r="E23" i="5"/>
  <c r="A6" i="6"/>
  <c r="F9" i="2"/>
  <c r="E17" i="5"/>
  <c r="A8" i="7"/>
  <c r="D5" i="2"/>
  <c r="F6" i="2"/>
  <c r="E5" i="5"/>
  <c r="A5" i="7"/>
  <c r="A7" i="7"/>
  <c r="E11" i="5"/>
  <c r="E35" i="5"/>
  <c r="A5" i="6"/>
  <c r="F10" i="2"/>
  <c r="D10" i="2"/>
  <c r="E29" i="5"/>
  <c r="F8" i="2"/>
  <c r="A7" i="6"/>
  <c r="A6" i="7"/>
  <c r="D6" i="2"/>
  <c r="D7" i="2"/>
  <c r="D8" i="2"/>
  <c r="D9" i="2"/>
  <c r="F7" i="2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tc={CB45DB7A-9AF2-466B-B2A5-9B249AA35C04}</author>
  </authors>
  <commentList>
    <comment ref="D2" authorId="0" shapeId="0" xr:uid="{CB45DB7A-9AF2-466B-B2A5-9B249AA35C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role_icon_data 시트 참조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G4" authorId="0" shapeId="0" xr:uid="{86028095-9DEB-4D11-8C94-4AAA289DA834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<sst xmlns="http://schemas.openxmlformats.org/spreadsheetml/2006/main" count="419" uniqueCount="180">
  <si>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</si>
  <si>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</si>
  <si>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</si>
  <si>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</si>
  <si>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캐릭터가 속한 종족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</si>
  <si>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</si>
  <si>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</si>
  <si>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</si>
  <si>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</si>
  <si>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</si>
  <si>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</si>
  <si>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</si>
  <si>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</si>
  <si>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</si>
  <si>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</si>
  <si>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</si>
  <si>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캐릭터설명설명설명</t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</si>
  <si>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</si>
  <si>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</si>
  <si>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</si>
  <si>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</si>
  <si>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</si>
  <si>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</si>
  <si>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</si>
  <si>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</si>
  <si>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</si>
  <si>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</si>
  <si>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</si>
  <si>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</si>
  <si>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</si>
  <si>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</si>
  <si>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</si>
  <si>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</si>
  <si>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</si>
  <si>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</si>
  <si>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</si>
  <si>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</si>
  <si>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</si>
  <si>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</si>
  <si>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</si>
  <si>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스킬 패턴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</si>
  <si>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</si>
  <si>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</si>
  <si>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</si>
  <si>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</si>
  <si>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</si>
  <si>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</si>
  <si>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</si>
  <si>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</si>
  <si>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hp</t>
    <phoneticPr fontId="1" type="noConversion"/>
  </si>
  <si>
    <t>attack</t>
    <phoneticPr fontId="1" type="noConversion"/>
  </si>
  <si>
    <t>defend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</si>
  <si>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</si>
  <si>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</si>
  <si>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</si>
  <si>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공격하자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</si>
  <si>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</si>
  <si>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</si>
  <si>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</si>
  <si>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</si>
  <si>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</si>
  <si>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</si>
  <si>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</si>
  <si>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</si>
  <si>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접근 사거리</t>
    <phoneticPr fontId="1" type="noConversion"/>
  </si>
  <si>
    <t>approach</t>
    <phoneticPr fontId="1" type="noConversion"/>
  </si>
  <si>
    <t>[100001, 100002,100003]</t>
    <phoneticPr fontId="1" type="noConversion"/>
  </si>
  <si>
    <t>[100101, 100102,100103]</t>
    <phoneticPr fontId="1" type="noConversion"/>
  </si>
  <si>
    <t>[100201, 100202,100203]</t>
    <phoneticPr fontId="1" type="noConversion"/>
  </si>
  <si>
    <t>[100301, 100302,100303]</t>
    <phoneticPr fontId="1" type="noConversion"/>
  </si>
  <si>
    <t>[100401, 100402,100403]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</si>
  <si>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</si>
  <si>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</si>
  <si>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</si>
  <si>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</si>
  <si>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</si>
  <si>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[100501, 100502,100503]</t>
    <phoneticPr fontId="1" type="noConversion"/>
  </si>
  <si>
    <t>accuracy</t>
    <phoneticPr fontId="1" type="noConversion"/>
  </si>
  <si>
    <t>태생 성급</t>
    <phoneticPr fontId="1" type="noConversion"/>
  </si>
  <si>
    <t>역할군</t>
    <phoneticPr fontId="1" type="noConversion"/>
  </si>
  <si>
    <t>프로필 정보_나이</t>
    <phoneticPr fontId="1" type="noConversion"/>
  </si>
  <si>
    <t>프로필 정보_생일</t>
    <phoneticPr fontId="1" type="noConversion"/>
  </si>
  <si>
    <t>프로필 정보_키</t>
    <phoneticPr fontId="1" type="noConversion"/>
  </si>
  <si>
    <t>프로필 정보_취미</t>
    <phoneticPr fontId="1" type="noConversion"/>
  </si>
  <si>
    <t>캐릭터 일러스트</t>
    <phoneticPr fontId="1" type="noConversion"/>
  </si>
  <si>
    <t>Illustration_path</t>
    <phoneticPr fontId="1" type="noConversion"/>
  </si>
  <si>
    <t>[3, 10]</t>
    <phoneticPr fontId="1" type="noConversion"/>
  </si>
  <si>
    <t>봉사하기</t>
    <phoneticPr fontId="1" type="noConversion"/>
  </si>
  <si>
    <t>[1, 13]</t>
    <phoneticPr fontId="1" type="noConversion"/>
  </si>
  <si>
    <t>독서하기</t>
    <phoneticPr fontId="1" type="noConversion"/>
  </si>
  <si>
    <t>[2, 12]</t>
    <phoneticPr fontId="1" type="noConversion"/>
  </si>
  <si>
    <t>일기쓰기</t>
    <phoneticPr fontId="1" type="noConversion"/>
  </si>
  <si>
    <t>[8, 15]</t>
    <phoneticPr fontId="1" type="noConversion"/>
  </si>
  <si>
    <t>인별그램 올리기</t>
    <phoneticPr fontId="1" type="noConversion"/>
  </si>
  <si>
    <t>[7, 10]</t>
    <phoneticPr fontId="1" type="noConversion"/>
  </si>
  <si>
    <t>너튜브 감상</t>
    <phoneticPr fontId="1" type="noConversion"/>
  </si>
  <si>
    <t>[9, 10]</t>
    <phoneticPr fontId="1" type="noConversion"/>
  </si>
  <si>
    <t>카페 탐방</t>
    <phoneticPr fontId="1" type="noConversion"/>
  </si>
  <si>
    <t>회복량</t>
    <phoneticPr fontId="1" type="noConversion"/>
  </si>
  <si>
    <t>attack_recovery</t>
    <phoneticPr fontId="1" type="noConversion"/>
  </si>
  <si>
    <t>Role_Icon_Data</t>
    <phoneticPr fontId="1" type="noConversion"/>
  </si>
  <si>
    <t>역할 타입</t>
    <phoneticPr fontId="1" type="noConversion"/>
  </si>
  <si>
    <t>profile_birthday</t>
    <phoneticPr fontId="1" type="noConversion"/>
  </si>
  <si>
    <t>profile_age</t>
    <phoneticPr fontId="1" type="noConversion"/>
  </si>
  <si>
    <t>profile_high</t>
    <phoneticPr fontId="1" type="noConversion"/>
  </si>
  <si>
    <t>profile_habby</t>
    <phoneticPr fontId="1" type="noConversion"/>
  </si>
  <si>
    <t>role_type</t>
    <phoneticPr fontId="1" type="noConversion"/>
  </si>
  <si>
    <t>ENUM:ROLE_TYPE:NONE</t>
    <phoneticPr fontId="1" type="noConversion"/>
  </si>
  <si>
    <t>역할군(기획)</t>
    <phoneticPr fontId="1" type="noConversion"/>
  </si>
  <si>
    <t>#role_type</t>
    <phoneticPr fontId="1" type="noConversion"/>
  </si>
  <si>
    <t>sd_prefab_path</t>
    <phoneticPr fontId="1" type="noConversion"/>
  </si>
  <si>
    <t>Assets/AssetResources/Prefabs/Units/Hero/Hero_100001</t>
    <phoneticPr fontId="1" type="noConversion"/>
  </si>
  <si>
    <t>Assets/AssetResources/Prefabs/Units/Hero/Hero_100002</t>
    <phoneticPr fontId="1" type="noConversion"/>
  </si>
  <si>
    <t>Assets/AssetResources/Prefabs/Units/Hero/Hero_100003</t>
    <phoneticPr fontId="1" type="noConversion"/>
  </si>
  <si>
    <t>Assets/AssetResources/Prefabs/Units/Hero/Hero_100004</t>
    <phoneticPr fontId="1" type="noConversion"/>
  </si>
  <si>
    <t>Assets/AssetResources/Prefabs/Units/Hero/Hero_100005</t>
    <phoneticPr fontId="1" type="noConversion"/>
  </si>
  <si>
    <t>Assets/AssetResources/Prefabs/UI/Units/Hero/UIHero_100001</t>
    <phoneticPr fontId="1" type="noConversion"/>
  </si>
  <si>
    <t>Assets/AssetResources/Prefabs/UI/Units/Hero/UIHero_100002</t>
    <phoneticPr fontId="1" type="noConversion"/>
  </si>
  <si>
    <t>Assets/AssetResources/Prefabs/UI/Units/Hero/UIHero_100003</t>
    <phoneticPr fontId="1" type="noConversion"/>
  </si>
  <si>
    <t>Assets/AssetResources/Prefabs/UI/Units/Hero/UIHero_100004</t>
    <phoneticPr fontId="1" type="noConversion"/>
  </si>
  <si>
    <t>Assets/AssetResources/Prefabs/UI/Units/Hero/UIHero_100005</t>
    <phoneticPr fontId="1" type="noConversion"/>
  </si>
  <si>
    <t>Assets/AssetResources/Prefabs/UI/Units/Hero/UIHero_100006</t>
    <phoneticPr fontId="1" type="noConversion"/>
  </si>
  <si>
    <t>Assets/AssetResources/Textures/Card/Pc_Icon/PC_100001</t>
  </si>
  <si>
    <t>Assets/AssetResources/Textures/Card/Pc_Icon/PC_100002</t>
    <phoneticPr fontId="1" type="noConversion"/>
  </si>
  <si>
    <t>1 탱커</t>
  </si>
  <si>
    <t>2 딜러</t>
  </si>
  <si>
    <t>3 서포터</t>
  </si>
  <si>
    <t>4 힐러</t>
  </si>
  <si>
    <t>2 엘프족</t>
  </si>
  <si>
    <t>1 전열 배치</t>
  </si>
  <si>
    <t>2 중열 배치</t>
  </si>
  <si>
    <t>3 후열 배치</t>
  </si>
  <si>
    <t>default_star</t>
    <phoneticPr fontId="1" type="noConversion"/>
  </si>
  <si>
    <t>Assets/AssetResources/Textures/UI/CharacterInfo/Img_Position_Front</t>
  </si>
  <si>
    <t>Assets/AssetResources/Textures/UI/CharacterInfo/Img_Position_Back</t>
    <phoneticPr fontId="1" type="noConversion"/>
  </si>
  <si>
    <t>카드 아이콘</t>
    <phoneticPr fontId="1" type="noConversion"/>
  </si>
  <si>
    <t>card_icon</t>
    <phoneticPr fontId="1" type="noConversion"/>
  </si>
  <si>
    <t>Assets/AssetResources/Textures/UI/CharacterInfo/Img_Position_Mid</t>
    <phoneticPr fontId="1" type="noConversion"/>
  </si>
  <si>
    <t>태그 bg</t>
    <phoneticPr fontId="1" type="noConversion"/>
  </si>
  <si>
    <t>tag_bg_path</t>
    <phoneticPr fontId="1" type="noConversion"/>
  </si>
  <si>
    <t>결과 UI 프리팹</t>
    <phoneticPr fontId="1" type="noConversion"/>
  </si>
  <si>
    <t>전투용 프리팹</t>
    <phoneticPr fontId="1" type="noConversion"/>
  </si>
  <si>
    <t>로비 스탠딩</t>
    <phoneticPr fontId="1" type="noConversion"/>
  </si>
  <si>
    <t>로비 서약 스탠딩</t>
    <phoneticPr fontId="1" type="noConversion"/>
  </si>
  <si>
    <t>#lobby_basic_id</t>
    <phoneticPr fontId="1" type="noConversion"/>
  </si>
  <si>
    <t>#lobby_merry_id</t>
    <phoneticPr fontId="1" type="noConversion"/>
  </si>
  <si>
    <t>Assets/AssetResources/Textures/UI/CharacterInfo/Icon_Role_Tanker</t>
  </si>
  <si>
    <t>Assets/AssetResources/Textures/UI/Common/Icon_Slot_Role_Tanker</t>
  </si>
  <si>
    <t>Assets/AssetResources/Textures/UI/Common/Box_Role_Tag_Tanker</t>
  </si>
  <si>
    <t>Assets/AssetResources/Textures/UI/CharacterInfo/Icon_Role_Dealer</t>
  </si>
  <si>
    <t>Assets/AssetResources/Textures/UI/Common/Icon_Slot_Role_Dealer</t>
  </si>
  <si>
    <t>Assets/AssetResources/Textures/UI/Common/Box_Role_Tag_Dealer</t>
  </si>
  <si>
    <t>Assets/AssetResources/Textures/UI/CharacterInfo/Icon_Role_Supporter</t>
  </si>
  <si>
    <t>Assets/AssetResources/Textures/UI/Common/Icon_Slot_Role_Supporter</t>
  </si>
  <si>
    <t>Assets/AssetResources/Textures/UI/Common/Box_Role_Tag_Supporter</t>
  </si>
  <si>
    <t>Assets/AssetResources/Textures/UI/CharacterInfo/Icon_Role_Healer</t>
  </si>
  <si>
    <t>Assets/AssetResources/Textures/UI/Common/Icon_Slot_Role_Healer</t>
  </si>
  <si>
    <t>Assets/AssetResources/Textures/UI/Common/Box_Role_Tag_Healer</t>
  </si>
  <si>
    <t>마법 공격력</t>
    <phoneticPr fontId="1" type="noConversion"/>
  </si>
  <si>
    <t>물리 공격력</t>
    <phoneticPr fontId="1" type="noConversion"/>
  </si>
  <si>
    <t>m_attack</t>
    <phoneticPr fontId="1" type="noConversion"/>
  </si>
  <si>
    <t>마법_방어력</t>
    <phoneticPr fontId="1" type="noConversion"/>
  </si>
  <si>
    <t>m_defend</t>
    <phoneticPr fontId="1" type="noConversion"/>
  </si>
  <si>
    <t>물리 방어력</t>
    <phoneticPr fontId="1" type="noConversion"/>
  </si>
  <si>
    <t>special_skill_group_id</t>
    <phoneticPr fontId="1" type="noConversion"/>
  </si>
  <si>
    <t>데이지</t>
    <phoneticPr fontId="1" type="noConversion"/>
  </si>
  <si>
    <t>라일라</t>
    <phoneticPr fontId="1" type="noConversion"/>
  </si>
  <si>
    <t>에일린</t>
    <phoneticPr fontId="1" type="noConversion"/>
  </si>
  <si>
    <t>루시아</t>
    <phoneticPr fontId="1" type="noConversion"/>
  </si>
  <si>
    <t>클로이</t>
    <phoneticPr fontId="1" type="noConversion"/>
  </si>
  <si>
    <t>4 안드로이드</t>
  </si>
  <si>
    <t>1 인간종족</t>
  </si>
  <si>
    <t>바이올렛</t>
    <phoneticPr fontId="1" type="noConversion"/>
  </si>
  <si>
    <t>6 천사</t>
  </si>
  <si>
    <t>별성 정보</t>
    <phoneticPr fontId="1" type="noConversion"/>
  </si>
  <si>
    <t>int</t>
    <phoneticPr fontId="1" type="noConversion"/>
  </si>
  <si>
    <t>츠키</t>
    <phoneticPr fontId="1" type="noConversion"/>
  </si>
  <si>
    <t>마네</t>
    <phoneticPr fontId="1" type="noConversion"/>
  </si>
  <si>
    <t>유미</t>
    <phoneticPr fontId="1" type="noConversion"/>
  </si>
  <si>
    <t>star_grade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</si>
</sst>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item_type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99C3A3CE-39E9-4C54-82A7-CCE82ABA6C36}" userId="e5ea80ba949d36f3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3-12-19T02:22:00.75" personId="{99C3A3CE-39E9-4C54-82A7-CCE82ABA6C36}" id="{CB45DB7A-9AF2-466B-B2A5-9B249AA35C04}">
    <text>role_icon_data 시트 참조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G38" sqref="G38"/>
    </sheetView>
  </sheetViews>
  <sheetFormatPr defaultRowHeight="16.5" x14ac:dyDescent="0.3"/>
  <sheetData>
    <row r="1" spans="1:2" x14ac:dyDescent="0.3">
      <c r="A1" t="s">
        <v>17</v>
      </c>
    </row>
    <row r="3" spans="1:2" x14ac:dyDescent="0.3">
      <c r="A3" s="6" t="s">
        <v>18</v>
      </c>
    </row>
    <row r="4" spans="1:2" x14ac:dyDescent="0.3">
      <c r="A4" s="7" t="s">
        <v>0</v>
      </c>
    </row>
    <row r="5" spans="1:2" x14ac:dyDescent="0.3">
      <c r="A5" s="7" t="s">
        <v>19</v>
      </c>
    </row>
    <row r="6" spans="1:2" x14ac:dyDescent="0.3">
      <c r="A6" s="7" t="s">
        <v>9</v>
      </c>
    </row>
    <row r="7" spans="1:2" x14ac:dyDescent="0.3">
      <c r="A7" s="7" t="s">
        <v>20</v>
      </c>
    </row>
    <row r="8" spans="1:2" x14ac:dyDescent="0.3">
      <c r="A8" s="7" t="s">
        <v>21</v>
      </c>
      <c r="B8" t="s">
        <v>22</v>
      </c>
    </row>
    <row r="10" spans="1:2" x14ac:dyDescent="0.3">
      <c r="A10" s="6" t="s">
        <v>23</v>
      </c>
    </row>
    <row r="11" spans="1:2" x14ac:dyDescent="0.3">
      <c r="A11" s="7" t="s">
        <v>24</v>
      </c>
    </row>
    <row r="12" spans="1:2" x14ac:dyDescent="0.3">
      <c r="A12" s="7" t="s">
        <v>25</v>
      </c>
    </row>
    <row r="13" spans="1:2" x14ac:dyDescent="0.3">
      <c r="A13" s="7" t="s">
        <v>26</v>
      </c>
    </row>
    <row r="14" spans="1:2" x14ac:dyDescent="0.3">
      <c r="A14" s="7" t="s">
        <v>27</v>
      </c>
    </row>
    <row r="15" spans="1:2" x14ac:dyDescent="0.3">
      <c r="A15" s="7" t="s">
        <v>28</v>
      </c>
      <c r="B15" t="s">
        <v>29</v>
      </c>
    </row>
    <row r="19" spans="1:1" x14ac:dyDescent="0.3">
      <c r="A19" t="s">
        <v>30</v>
      </c>
    </row>
    <row r="21" spans="1:1" x14ac:dyDescent="0.3">
      <c r="A21" t="s">
        <v>31</v>
      </c>
    </row>
    <row r="23" spans="1:1" x14ac:dyDescent="0.3">
      <c r="A23" t="s">
        <v>32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O9"/>
  <sheetViews>
    <sheetView workbookViewId="0">
      <selection activeCell="F43" sqref="F43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7" max="7" width="11.375" bestFit="1" customWidth="1"/>
    <col min="9" max="9" width="10.125" bestFit="1" customWidth="1"/>
    <col min="11" max="11" width="13.75" bestFit="1" customWidth="1"/>
    <col min="13" max="13" width="12.125" bestFit="1" customWidth="1"/>
    <col min="15" max="15" width="10.125" bestFit="1" customWidth="1"/>
  </cols>
  <sheetData>
    <row r="1" spans="1:15" x14ac:dyDescent="0.3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</row>
    <row r="2" spans="1:15" x14ac:dyDescent="0.3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</row>
    <row r="3" spans="1:15" x14ac:dyDescent="0.3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</row>
    <row r="4" spans="1:15" x14ac:dyDescent="0.3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</row>
    <row r="5" spans="1:15" x14ac:dyDescent="0.3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</row>
    <row r="6" spans="1:15" x14ac:dyDescent="0.3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</row>
    <row r="7" spans="1:15" x14ac:dyDescent="0.3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</row>
    <row r="8" spans="1:15" x14ac:dyDescent="0.3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5" x14ac:dyDescent="0.3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S10"/>
  <sheetViews>
    <sheetView workbookViewId="0">
      <selection activeCell="A6" sqref="A6"/>
    </sheetView>
  </sheetViews>
  <sheetFormatPr defaultRowHeight="16.5" x14ac:dyDescent="0.3"/>
  <cols>
    <col min="1" max="1" width="21.375" bestFit="1" customWidth="1"/>
    <col min="2" max="2" width="13.5" bestFit="1" customWidth="1"/>
    <col min="3" max="3" width="10.25" bestFit="1" customWidth="1"/>
    <col min="4" max="5" width="20.125" customWidth="1"/>
    <col min="6" max="6" width="20.625" customWidth="1"/>
    <col min="7" max="7" width="25.125" bestFit="1" customWidth="1"/>
    <col min="8" max="9" width="16.875" bestFit="1" customWidth="1"/>
    <col min="10" max="10" width="14.875" bestFit="1" customWidth="1"/>
    <col min="11" max="11" width="16.875" bestFit="1" customWidth="1"/>
    <col min="12" max="12" width="16.75" bestFit="1" customWidth="1"/>
    <col min="13" max="13" width="53.875" bestFit="1" customWidth="1"/>
    <col min="14" max="14" width="58" bestFit="1" customWidth="1"/>
    <col min="15" max="15" width="15.75" bestFit="1" customWidth="1"/>
    <col min="16" max="16" width="16.75" bestFit="1" customWidth="1"/>
    <col min="17" max="17" width="51.375" bestFit="1" customWidth="1"/>
    <col min="18" max="18" width="16.75" bestFit="1" customWidth="1"/>
    <col min="19" max="19" width="19.25" bestFit="1" customWidth="1"/>
  </cols>
  <sheetData>
    <row r="1" spans="1:19" x14ac:dyDescent="0.3">
      <c r="A1" t="s">
        <v>61</v>
      </c>
      <c r="I1" s="9"/>
    </row>
    <row r="2" spans="1:19" x14ac:dyDescent="0.3">
      <c r="A2" s="1" t="s">
        <v>2</v>
      </c>
      <c r="B2" s="1" t="s">
        <v>3</v>
      </c>
      <c r="C2" s="1" t="s">
        <v>78</v>
      </c>
      <c r="D2" s="1" t="s">
        <v>79</v>
      </c>
      <c r="E2" s="1" t="s">
        <v>108</v>
      </c>
      <c r="F2" s="1" t="s">
        <v>4</v>
      </c>
      <c r="G2" s="1" t="s">
        <v>5</v>
      </c>
      <c r="H2" s="1" t="s">
        <v>80</v>
      </c>
      <c r="I2" s="1" t="s">
        <v>81</v>
      </c>
      <c r="J2" s="1" t="s">
        <v>82</v>
      </c>
      <c r="K2" s="1" t="s">
        <v>83</v>
      </c>
      <c r="L2" s="1" t="s">
        <v>6</v>
      </c>
      <c r="M2" s="1" t="s">
        <v>141</v>
      </c>
      <c r="N2" s="1" t="s">
        <v>140</v>
      </c>
      <c r="O2" s="1" t="s">
        <v>142</v>
      </c>
      <c r="P2" s="1" t="s">
        <v>143</v>
      </c>
      <c r="Q2" s="1" t="s">
        <v>7</v>
      </c>
      <c r="R2" s="1" t="s">
        <v>84</v>
      </c>
      <c r="S2" s="1" t="s">
        <v>8</v>
      </c>
    </row>
    <row r="3" spans="1:19" x14ac:dyDescent="0.3">
      <c r="A3" s="2" t="s">
        <v>0</v>
      </c>
      <c r="B3" s="2" t="s">
        <v>9</v>
      </c>
      <c r="C3" s="2" t="s">
        <v>0</v>
      </c>
      <c r="D3" s="2" t="s">
        <v>107</v>
      </c>
      <c r="E3" s="2" t="s">
        <v>9</v>
      </c>
      <c r="F3" s="2" t="s">
        <v>10</v>
      </c>
      <c r="G3" s="2" t="s">
        <v>9</v>
      </c>
      <c r="H3" s="2" t="s">
        <v>0</v>
      </c>
      <c r="I3" s="2" t="s">
        <v>24</v>
      </c>
      <c r="J3" s="2" t="s">
        <v>0</v>
      </c>
      <c r="K3" s="2" t="s">
        <v>9</v>
      </c>
      <c r="L3" s="2" t="s">
        <v>0</v>
      </c>
      <c r="M3" s="2" t="s">
        <v>9</v>
      </c>
      <c r="N3" s="2" t="s">
        <v>9</v>
      </c>
      <c r="O3" s="2" t="s">
        <v>0</v>
      </c>
      <c r="P3" s="2" t="s">
        <v>0</v>
      </c>
      <c r="Q3" s="2" t="s">
        <v>9</v>
      </c>
      <c r="R3" s="2" t="s">
        <v>9</v>
      </c>
      <c r="S3" s="2" t="s">
        <v>9</v>
      </c>
    </row>
    <row r="4" spans="1:19" x14ac:dyDescent="0.3">
      <c r="A4" s="3" t="s">
        <v>1</v>
      </c>
      <c r="B4" s="3" t="s">
        <v>13</v>
      </c>
      <c r="C4" s="3" t="s">
        <v>132</v>
      </c>
      <c r="D4" s="3" t="s">
        <v>106</v>
      </c>
      <c r="E4" s="3" t="s">
        <v>109</v>
      </c>
      <c r="F4" s="3" t="s">
        <v>59</v>
      </c>
      <c r="G4" s="3" t="s">
        <v>11</v>
      </c>
      <c r="H4" s="3" t="s">
        <v>103</v>
      </c>
      <c r="I4" s="3" t="s">
        <v>102</v>
      </c>
      <c r="J4" s="3" t="s">
        <v>104</v>
      </c>
      <c r="K4" s="3" t="s">
        <v>105</v>
      </c>
      <c r="L4" s="3" t="s">
        <v>12</v>
      </c>
      <c r="M4" s="3" t="s">
        <v>60</v>
      </c>
      <c r="N4" s="3" t="s">
        <v>110</v>
      </c>
      <c r="O4" s="3" t="s">
        <v>144</v>
      </c>
      <c r="P4" s="3" t="s">
        <v>145</v>
      </c>
      <c r="Q4" s="3" t="s">
        <v>14</v>
      </c>
      <c r="R4" s="3" t="s">
        <v>85</v>
      </c>
      <c r="S4" s="3" t="s">
        <v>15</v>
      </c>
    </row>
    <row r="5" spans="1:19" x14ac:dyDescent="0.3">
      <c r="A5" s="4">
        <v>100001</v>
      </c>
      <c r="B5" s="4" t="s">
        <v>168</v>
      </c>
      <c r="C5" s="4">
        <v>3</v>
      </c>
      <c r="D5" s="4">
        <f>INDEX('!참조_ENUM'!$N$3:$N$7,MATCH(E5,'!참조_ENUM'!$O$3:$O$7,0))</f>
        <v>4</v>
      </c>
      <c r="E5" s="11" t="s">
        <v>127</v>
      </c>
      <c r="F5" s="4">
        <f>INDEX('!참조_ENUM'!$B$3:$B$9,MATCH(G5,'!참조_ENUM'!$C$3:$C$9,0))</f>
        <v>2</v>
      </c>
      <c r="G5" s="8" t="s">
        <v>128</v>
      </c>
      <c r="H5" s="4">
        <v>24</v>
      </c>
      <c r="I5" s="10" t="s">
        <v>86</v>
      </c>
      <c r="J5" s="4">
        <v>170</v>
      </c>
      <c r="K5" s="4" t="s">
        <v>87</v>
      </c>
      <c r="L5" s="4">
        <v>100001</v>
      </c>
      <c r="M5" s="4" t="s">
        <v>111</v>
      </c>
      <c r="N5" s="4" t="s">
        <v>116</v>
      </c>
      <c r="O5" s="4"/>
      <c r="P5" s="4"/>
      <c r="Q5" s="4" t="s">
        <v>122</v>
      </c>
      <c r="R5" s="4"/>
      <c r="S5" s="4" t="s">
        <v>16</v>
      </c>
    </row>
    <row r="6" spans="1:19" x14ac:dyDescent="0.3">
      <c r="A6" s="4">
        <v>100002</v>
      </c>
      <c r="B6" s="4" t="s">
        <v>166</v>
      </c>
      <c r="C6" s="4">
        <v>3</v>
      </c>
      <c r="D6" s="4">
        <f>INDEX('!참조_ENUM'!$N$3:$N$7,MATCH(E6,'!참조_ENUM'!$O$3:$O$7,0))</f>
        <v>2</v>
      </c>
      <c r="E6" s="11" t="s">
        <v>125</v>
      </c>
      <c r="F6" s="4">
        <f>INDEX('!참조_ENUM'!$B$3:$B$9,MATCH(G6,'!참조_ENUM'!$C$3:$C$9,0))</f>
        <v>1</v>
      </c>
      <c r="G6" s="8" t="s">
        <v>171</v>
      </c>
      <c r="H6" s="4">
        <v>20</v>
      </c>
      <c r="I6" s="10" t="s">
        <v>88</v>
      </c>
      <c r="J6" s="4">
        <v>160</v>
      </c>
      <c r="K6" s="4" t="s">
        <v>89</v>
      </c>
      <c r="L6" s="4">
        <v>100002</v>
      </c>
      <c r="M6" s="4" t="s">
        <v>112</v>
      </c>
      <c r="N6" s="4" t="s">
        <v>117</v>
      </c>
      <c r="O6" s="4"/>
      <c r="P6" s="4"/>
      <c r="Q6" s="4" t="s">
        <v>123</v>
      </c>
      <c r="R6" s="4"/>
      <c r="S6" s="4" t="s">
        <v>16</v>
      </c>
    </row>
    <row r="7" spans="1:19" x14ac:dyDescent="0.3">
      <c r="A7" s="4">
        <v>100003</v>
      </c>
      <c r="B7" s="4" t="s">
        <v>172</v>
      </c>
      <c r="C7" s="4">
        <v>3</v>
      </c>
      <c r="D7" s="4">
        <f>INDEX('!참조_ENUM'!$N$3:$N$7,MATCH(E7,'!참조_ENUM'!$O$3:$O$7,0))</f>
        <v>3</v>
      </c>
      <c r="E7" s="11" t="s">
        <v>126</v>
      </c>
      <c r="F7" s="4">
        <f>INDEX('!참조_ENUM'!$B$3:$B$9,MATCH(G7,'!참조_ENUM'!$C$3:$C$9,0))</f>
        <v>4</v>
      </c>
      <c r="G7" s="8" t="s">
        <v>170</v>
      </c>
      <c r="H7" s="4">
        <v>10</v>
      </c>
      <c r="I7" s="10" t="s">
        <v>90</v>
      </c>
      <c r="J7" s="4">
        <v>150</v>
      </c>
      <c r="K7" s="4" t="s">
        <v>91</v>
      </c>
      <c r="L7" s="4">
        <v>100003</v>
      </c>
      <c r="M7" s="4" t="s">
        <v>113</v>
      </c>
      <c r="N7" s="4" t="s">
        <v>118</v>
      </c>
      <c r="O7" s="4"/>
      <c r="P7" s="4"/>
      <c r="Q7" s="4" t="s">
        <v>122</v>
      </c>
      <c r="R7" s="4"/>
      <c r="S7" s="4" t="s">
        <v>16</v>
      </c>
    </row>
    <row r="8" spans="1:19" x14ac:dyDescent="0.3">
      <c r="A8" s="4">
        <v>100004</v>
      </c>
      <c r="B8" s="4" t="s">
        <v>165</v>
      </c>
      <c r="C8" s="4">
        <v>3</v>
      </c>
      <c r="D8" s="4">
        <f>INDEX('!참조_ENUM'!$N$3:$N$7,MATCH(E8,'!참조_ENUM'!$O$3:$O$7,0))</f>
        <v>2</v>
      </c>
      <c r="E8" s="11" t="s">
        <v>125</v>
      </c>
      <c r="F8" s="4">
        <f>INDEX('!참조_ENUM'!$B$3:$B$9,MATCH(G8,'!참조_ENUM'!$C$3:$C$9,0))</f>
        <v>4</v>
      </c>
      <c r="G8" s="8" t="s">
        <v>170</v>
      </c>
      <c r="H8" s="4">
        <v>30</v>
      </c>
      <c r="I8" s="10" t="s">
        <v>92</v>
      </c>
      <c r="J8" s="4">
        <v>168</v>
      </c>
      <c r="K8" s="4" t="s">
        <v>93</v>
      </c>
      <c r="L8" s="4">
        <v>100004</v>
      </c>
      <c r="M8" s="4" t="s">
        <v>114</v>
      </c>
      <c r="N8" s="4" t="s">
        <v>119</v>
      </c>
      <c r="O8" s="4"/>
      <c r="P8" s="4"/>
      <c r="Q8" s="4" t="s">
        <v>123</v>
      </c>
      <c r="R8" s="4"/>
      <c r="S8" s="4" t="s">
        <v>16</v>
      </c>
    </row>
    <row r="9" spans="1:19" x14ac:dyDescent="0.3">
      <c r="A9" s="4">
        <v>100005</v>
      </c>
      <c r="B9" s="4" t="s">
        <v>167</v>
      </c>
      <c r="C9" s="4">
        <v>4</v>
      </c>
      <c r="D9" s="4">
        <f>INDEX('!참조_ENUM'!$N$3:$N$7,MATCH(E9,'!참조_ENUM'!$O$3:$O$7,0))</f>
        <v>2</v>
      </c>
      <c r="E9" s="11" t="s">
        <v>125</v>
      </c>
      <c r="F9" s="4">
        <f>INDEX('!참조_ENUM'!$B$3:$B$9,MATCH(G9,'!참조_ENUM'!$C$3:$C$9,0))</f>
        <v>1</v>
      </c>
      <c r="G9" s="8" t="s">
        <v>171</v>
      </c>
      <c r="H9" s="4">
        <v>22</v>
      </c>
      <c r="I9" s="10" t="s">
        <v>94</v>
      </c>
      <c r="J9" s="4">
        <v>167</v>
      </c>
      <c r="K9" s="4" t="s">
        <v>95</v>
      </c>
      <c r="L9" s="4">
        <v>100005</v>
      </c>
      <c r="M9" s="4" t="s">
        <v>115</v>
      </c>
      <c r="N9" s="4" t="s">
        <v>120</v>
      </c>
      <c r="O9" s="4"/>
      <c r="P9" s="4"/>
      <c r="Q9" s="4" t="s">
        <v>122</v>
      </c>
      <c r="R9" s="4"/>
      <c r="S9" s="4" t="s">
        <v>16</v>
      </c>
    </row>
    <row r="10" spans="1:19" x14ac:dyDescent="0.3">
      <c r="A10" s="4">
        <v>100006</v>
      </c>
      <c r="B10" s="4" t="s">
        <v>169</v>
      </c>
      <c r="C10" s="4">
        <v>3</v>
      </c>
      <c r="D10" s="4">
        <f>INDEX('!참조_ENUM'!$N$3:$N$7,MATCH(E10,'!참조_ENUM'!$O$3:$O$7,0))</f>
        <v>1</v>
      </c>
      <c r="E10" s="11" t="s">
        <v>124</v>
      </c>
      <c r="F10" s="4">
        <f>INDEX('!참조_ENUM'!$B$3:$B$9,MATCH(G10,'!참조_ENUM'!$C$3:$C$9,0))</f>
        <v>6</v>
      </c>
      <c r="G10" s="8" t="s">
        <v>173</v>
      </c>
      <c r="H10" s="4">
        <v>16</v>
      </c>
      <c r="I10" s="10" t="s">
        <v>96</v>
      </c>
      <c r="J10" s="4">
        <v>156</v>
      </c>
      <c r="K10" s="4" t="s">
        <v>97</v>
      </c>
      <c r="L10" s="4">
        <v>100006</v>
      </c>
      <c r="M10" s="4" t="s">
        <v>114</v>
      </c>
      <c r="N10" s="4" t="s">
        <v>121</v>
      </c>
      <c r="O10" s="4"/>
      <c r="P10" s="4"/>
      <c r="Q10" s="4" t="s">
        <v>123</v>
      </c>
      <c r="R10" s="4"/>
      <c r="S10" s="4" t="s">
        <v>16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3F419FD-C813-4E3F-9701-4E344FD4F16F}">
          <x14:formula1>
            <xm:f>'!참조_ENUM'!$O$3:$O$7</xm:f>
          </x14:formula1>
          <xm:sqref>E5:E10</xm:sqref>
        </x14:dataValidation>
        <x14:dataValidation type="list" allowBlank="1" showInputMessage="1" showErrorMessage="1" xr:uid="{FE49CEC5-CA23-452C-AD15-7B4AB0347788}">
          <x14:formula1>
            <xm:f>'!참조_ENUM'!$C$3:$C$9</xm:f>
          </x14:formula1>
          <xm:sqref>G5:G10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T58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6.5" x14ac:dyDescent="0.3"/>
  <cols>
    <col min="1" max="1" width="27.625" bestFit="1" customWidth="1"/>
    <col min="2" max="2" width="17.5" bestFit="1" customWidth="1"/>
    <col min="3" max="3" width="12.125" bestFit="1" customWidth="1"/>
    <col min="4" max="4" width="11.875" bestFit="1" customWidth="1"/>
    <col min="5" max="5" width="29.875" bestFit="1" customWidth="1"/>
    <col min="6" max="6" width="15.375" bestFit="1" customWidth="1"/>
    <col min="7" max="7" width="23.5" bestFit="1" customWidth="1"/>
    <col min="8" max="8" width="21.75" bestFit="1" customWidth="1"/>
    <col min="9" max="9" width="20.125" bestFit="1" customWidth="1"/>
    <col min="10" max="10" width="7.75" bestFit="1" customWidth="1"/>
    <col min="11" max="13" width="11.875" bestFit="1" customWidth="1"/>
    <col min="14" max="14" width="12" bestFit="1" customWidth="1"/>
    <col min="15" max="15" width="15.875" bestFit="1" customWidth="1"/>
    <col min="16" max="16" width="8.375" bestFit="1" customWidth="1"/>
    <col min="17" max="17" width="9.25" bestFit="1" customWidth="1"/>
    <col min="18" max="18" width="14.375" bestFit="1" customWidth="1"/>
    <col min="19" max="19" width="14.625" bestFit="1" customWidth="1"/>
    <col min="20" max="20" width="16.75" bestFit="1" customWidth="1"/>
  </cols>
  <sheetData>
    <row r="1" spans="1:20" x14ac:dyDescent="0.3">
      <c r="A1" t="s">
        <v>62</v>
      </c>
    </row>
    <row r="2" spans="1:20" x14ac:dyDescent="0.3">
      <c r="A2" s="1" t="s">
        <v>33</v>
      </c>
      <c r="B2" s="1" t="s">
        <v>34</v>
      </c>
      <c r="C2" s="1" t="s">
        <v>174</v>
      </c>
      <c r="D2" s="1" t="s">
        <v>64</v>
      </c>
      <c r="E2" s="1" t="s">
        <v>35</v>
      </c>
      <c r="F2" s="1" t="s">
        <v>38</v>
      </c>
      <c r="G2" s="1" t="s">
        <v>40</v>
      </c>
      <c r="H2" s="1" t="s">
        <v>41</v>
      </c>
      <c r="I2" s="1" t="s">
        <v>42</v>
      </c>
      <c r="J2" s="1" t="s">
        <v>43</v>
      </c>
      <c r="K2" s="1" t="s">
        <v>159</v>
      </c>
      <c r="L2" s="1" t="s">
        <v>158</v>
      </c>
      <c r="M2" s="1" t="s">
        <v>163</v>
      </c>
      <c r="N2" s="1" t="s">
        <v>161</v>
      </c>
      <c r="O2" s="1" t="s">
        <v>98</v>
      </c>
      <c r="P2" s="1" t="s">
        <v>71</v>
      </c>
      <c r="Q2" s="1" t="s">
        <v>72</v>
      </c>
      <c r="R2" s="1" t="s">
        <v>73</v>
      </c>
      <c r="S2" s="1" t="s">
        <v>44</v>
      </c>
      <c r="T2" s="1" t="s">
        <v>45</v>
      </c>
    </row>
    <row r="3" spans="1:20" x14ac:dyDescent="0.3">
      <c r="A3" s="2" t="s">
        <v>0</v>
      </c>
      <c r="B3" s="2" t="s">
        <v>9</v>
      </c>
      <c r="C3" s="2" t="s">
        <v>175</v>
      </c>
      <c r="D3" s="2" t="s">
        <v>19</v>
      </c>
      <c r="E3" s="2" t="s">
        <v>36</v>
      </c>
      <c r="F3" s="2" t="s">
        <v>9</v>
      </c>
      <c r="G3" s="2" t="s">
        <v>24</v>
      </c>
      <c r="H3" s="2" t="s">
        <v>0</v>
      </c>
      <c r="I3" s="2" t="s">
        <v>0</v>
      </c>
      <c r="J3" s="2" t="s">
        <v>19</v>
      </c>
      <c r="K3" s="2" t="s">
        <v>19</v>
      </c>
      <c r="L3" s="2" t="s">
        <v>19</v>
      </c>
      <c r="M3" s="2" t="s">
        <v>19</v>
      </c>
      <c r="N3" s="2" t="s">
        <v>19</v>
      </c>
      <c r="O3" s="2" t="s">
        <v>19</v>
      </c>
      <c r="P3" s="2" t="s">
        <v>19</v>
      </c>
      <c r="Q3" s="2" t="s">
        <v>19</v>
      </c>
      <c r="R3" s="2" t="s">
        <v>19</v>
      </c>
      <c r="S3" s="2" t="s">
        <v>19</v>
      </c>
      <c r="T3" s="2" t="s">
        <v>9</v>
      </c>
    </row>
    <row r="4" spans="1:20" x14ac:dyDescent="0.3">
      <c r="A4" s="3" t="s">
        <v>12</v>
      </c>
      <c r="B4" s="3" t="s">
        <v>11</v>
      </c>
      <c r="C4" s="3" t="s">
        <v>179</v>
      </c>
      <c r="D4" s="3" t="s">
        <v>65</v>
      </c>
      <c r="E4" s="3" t="s">
        <v>37</v>
      </c>
      <c r="F4" s="3" t="s">
        <v>39</v>
      </c>
      <c r="G4" s="3" t="s">
        <v>47</v>
      </c>
      <c r="H4" s="3" t="s">
        <v>48</v>
      </c>
      <c r="I4" s="3" t="s">
        <v>164</v>
      </c>
      <c r="J4" s="3" t="s">
        <v>49</v>
      </c>
      <c r="K4" s="3" t="s">
        <v>50</v>
      </c>
      <c r="L4" s="3" t="s">
        <v>160</v>
      </c>
      <c r="M4" s="3" t="s">
        <v>51</v>
      </c>
      <c r="N4" s="3" t="s">
        <v>162</v>
      </c>
      <c r="O4" s="3" t="s">
        <v>99</v>
      </c>
      <c r="P4" s="3" t="s">
        <v>75</v>
      </c>
      <c r="Q4" s="3" t="s">
        <v>77</v>
      </c>
      <c r="R4" s="3" t="s">
        <v>74</v>
      </c>
      <c r="S4" s="3" t="s">
        <v>52</v>
      </c>
      <c r="T4" s="3" t="s">
        <v>53</v>
      </c>
    </row>
    <row r="5" spans="1:20" x14ac:dyDescent="0.3">
      <c r="A5" s="4">
        <v>100001</v>
      </c>
      <c r="B5" s="4" t="str">
        <f>VLOOKUP(A5,pc_data!A:B,2)</f>
        <v>루시아</v>
      </c>
      <c r="C5" s="4">
        <v>1</v>
      </c>
      <c r="D5" s="4">
        <v>10</v>
      </c>
      <c r="E5" s="4">
        <f>INDEX('!참조_ENUM'!$F$3:$F$6,MATCH(F5,'!참조_ENUM'!$G$3:$G$6,0))</f>
        <v>3</v>
      </c>
      <c r="F5" s="8" t="s">
        <v>131</v>
      </c>
      <c r="G5" s="4" t="s">
        <v>66</v>
      </c>
      <c r="H5" s="4">
        <v>0</v>
      </c>
      <c r="I5" s="4">
        <v>100004</v>
      </c>
      <c r="J5" s="4">
        <v>500</v>
      </c>
      <c r="K5" s="4">
        <v>20</v>
      </c>
      <c r="L5" s="4">
        <v>20</v>
      </c>
      <c r="M5" s="4">
        <v>10</v>
      </c>
      <c r="N5" s="4">
        <v>10</v>
      </c>
      <c r="O5" s="4">
        <v>0.01</v>
      </c>
      <c r="P5" s="4">
        <v>1</v>
      </c>
      <c r="Q5" s="4">
        <v>1</v>
      </c>
      <c r="R5" s="4">
        <v>0.1</v>
      </c>
      <c r="S5" s="4">
        <v>5</v>
      </c>
      <c r="T5" s="4" t="s">
        <v>55</v>
      </c>
    </row>
    <row r="6" spans="1:20" x14ac:dyDescent="0.3">
      <c r="A6" s="4">
        <v>100001</v>
      </c>
      <c r="B6" s="4" t="str">
        <f>VLOOKUP(A6,pc_data!A:B,2)</f>
        <v>루시아</v>
      </c>
      <c r="C6" s="4">
        <v>2</v>
      </c>
      <c r="D6" s="4">
        <v>10</v>
      </c>
      <c r="E6" s="4">
        <f>INDEX('!참조_ENUM'!$F$3:$F$6,MATCH(F6,'!참조_ENUM'!$G$3:$G$6,0))</f>
        <v>3</v>
      </c>
      <c r="F6" s="8" t="s">
        <v>131</v>
      </c>
      <c r="G6" s="4" t="s">
        <v>66</v>
      </c>
      <c r="H6" s="4">
        <v>0</v>
      </c>
      <c r="I6" s="4">
        <v>100004</v>
      </c>
      <c r="J6" s="4">
        <v>500</v>
      </c>
      <c r="K6" s="4">
        <v>30</v>
      </c>
      <c r="L6" s="4">
        <v>30</v>
      </c>
      <c r="M6" s="4">
        <v>15</v>
      </c>
      <c r="N6" s="4">
        <v>15</v>
      </c>
      <c r="O6" s="4">
        <v>0.01</v>
      </c>
      <c r="P6" s="4">
        <v>2</v>
      </c>
      <c r="Q6" s="4">
        <v>2</v>
      </c>
      <c r="R6" s="4">
        <v>0.1</v>
      </c>
      <c r="S6" s="4">
        <v>5</v>
      </c>
      <c r="T6" s="4" t="s">
        <v>55</v>
      </c>
    </row>
    <row r="7" spans="1:20" x14ac:dyDescent="0.3">
      <c r="A7" s="4">
        <v>100001</v>
      </c>
      <c r="B7" s="4" t="str">
        <f>VLOOKUP(A7,pc_data!A:B,2)</f>
        <v>루시아</v>
      </c>
      <c r="C7" s="4">
        <v>3</v>
      </c>
      <c r="D7" s="4">
        <v>10</v>
      </c>
      <c r="E7" s="4">
        <f>INDEX('!참조_ENUM'!$F$3:$F$6,MATCH(F7,'!참조_ENUM'!$G$3:$G$6,0))</f>
        <v>3</v>
      </c>
      <c r="F7" s="8" t="s">
        <v>131</v>
      </c>
      <c r="G7" s="4" t="s">
        <v>66</v>
      </c>
      <c r="H7" s="4">
        <v>0</v>
      </c>
      <c r="I7" s="4">
        <v>100004</v>
      </c>
      <c r="J7" s="4">
        <v>500</v>
      </c>
      <c r="K7" s="4">
        <v>40</v>
      </c>
      <c r="L7" s="4">
        <v>40</v>
      </c>
      <c r="M7" s="4">
        <v>20</v>
      </c>
      <c r="N7" s="4">
        <v>20</v>
      </c>
      <c r="O7" s="4">
        <v>0.01</v>
      </c>
      <c r="P7" s="4">
        <v>3</v>
      </c>
      <c r="Q7" s="4">
        <v>3</v>
      </c>
      <c r="R7" s="4">
        <v>0.1</v>
      </c>
      <c r="S7" s="4">
        <v>5</v>
      </c>
      <c r="T7" s="4" t="s">
        <v>55</v>
      </c>
    </row>
    <row r="8" spans="1:20" x14ac:dyDescent="0.3">
      <c r="A8" s="4">
        <v>100001</v>
      </c>
      <c r="B8" s="4" t="str">
        <f>VLOOKUP(A8,pc_data!A:B,2)</f>
        <v>루시아</v>
      </c>
      <c r="C8" s="4">
        <v>4</v>
      </c>
      <c r="D8" s="4">
        <v>10</v>
      </c>
      <c r="E8" s="4">
        <f>INDEX('!참조_ENUM'!$F$3:$F$6,MATCH(F8,'!참조_ENUM'!$G$3:$G$6,0))</f>
        <v>3</v>
      </c>
      <c r="F8" s="8" t="s">
        <v>131</v>
      </c>
      <c r="G8" s="4" t="s">
        <v>66</v>
      </c>
      <c r="H8" s="4">
        <v>0</v>
      </c>
      <c r="I8" s="4">
        <v>100004</v>
      </c>
      <c r="J8" s="4">
        <v>500</v>
      </c>
      <c r="K8" s="4">
        <v>50</v>
      </c>
      <c r="L8" s="4">
        <v>50</v>
      </c>
      <c r="M8" s="4">
        <v>25</v>
      </c>
      <c r="N8" s="4">
        <v>25</v>
      </c>
      <c r="O8" s="4">
        <v>0.01</v>
      </c>
      <c r="P8" s="4">
        <v>4</v>
      </c>
      <c r="Q8" s="4">
        <v>4</v>
      </c>
      <c r="R8" s="4">
        <v>0.1</v>
      </c>
      <c r="S8" s="4">
        <v>5</v>
      </c>
      <c r="T8" s="4" t="s">
        <v>55</v>
      </c>
    </row>
    <row r="9" spans="1:20" x14ac:dyDescent="0.3">
      <c r="A9" s="4">
        <v>100001</v>
      </c>
      <c r="B9" s="4" t="str">
        <f>VLOOKUP(A9,pc_data!A:B,2)</f>
        <v>루시아</v>
      </c>
      <c r="C9" s="4">
        <v>5</v>
      </c>
      <c r="D9" s="4">
        <v>10</v>
      </c>
      <c r="E9" s="4">
        <f>INDEX('!참조_ENUM'!$F$3:$F$6,MATCH(F9,'!참조_ENUM'!$G$3:$G$6,0))</f>
        <v>3</v>
      </c>
      <c r="F9" s="8" t="s">
        <v>131</v>
      </c>
      <c r="G9" s="4" t="s">
        <v>66</v>
      </c>
      <c r="H9" s="4">
        <v>0</v>
      </c>
      <c r="I9" s="4">
        <v>100004</v>
      </c>
      <c r="J9" s="4">
        <v>500</v>
      </c>
      <c r="K9" s="4">
        <v>60</v>
      </c>
      <c r="L9" s="4">
        <v>60</v>
      </c>
      <c r="M9" s="4">
        <v>30</v>
      </c>
      <c r="N9" s="4">
        <v>30</v>
      </c>
      <c r="O9" s="4">
        <v>0.01</v>
      </c>
      <c r="P9" s="4">
        <v>5</v>
      </c>
      <c r="Q9" s="4">
        <v>5</v>
      </c>
      <c r="R9" s="4">
        <v>0.1</v>
      </c>
      <c r="S9" s="4">
        <v>5</v>
      </c>
      <c r="T9" s="4" t="s">
        <v>55</v>
      </c>
    </row>
    <row r="10" spans="1:20" x14ac:dyDescent="0.3">
      <c r="A10" s="4">
        <v>100001</v>
      </c>
      <c r="B10" s="4" t="str">
        <f>VLOOKUP(A10,pc_data!A:B,2)</f>
        <v>루시아</v>
      </c>
      <c r="C10" s="4">
        <v>6</v>
      </c>
      <c r="D10" s="4">
        <v>10</v>
      </c>
      <c r="E10" s="4">
        <f>INDEX('!참조_ENUM'!$F$3:$F$6,MATCH(F10,'!참조_ENUM'!$G$3:$G$6,0))</f>
        <v>3</v>
      </c>
      <c r="F10" s="8" t="s">
        <v>131</v>
      </c>
      <c r="G10" s="4" t="s">
        <v>66</v>
      </c>
      <c r="H10" s="4">
        <v>0</v>
      </c>
      <c r="I10" s="4">
        <v>100004</v>
      </c>
      <c r="J10" s="4">
        <v>500</v>
      </c>
      <c r="K10" s="4">
        <v>70</v>
      </c>
      <c r="L10" s="4">
        <v>70</v>
      </c>
      <c r="M10" s="4">
        <v>35</v>
      </c>
      <c r="N10" s="4">
        <v>35</v>
      </c>
      <c r="O10" s="4">
        <v>0.01</v>
      </c>
      <c r="P10" s="4">
        <v>6</v>
      </c>
      <c r="Q10" s="4">
        <v>6</v>
      </c>
      <c r="R10" s="4">
        <v>0.1</v>
      </c>
      <c r="S10" s="4">
        <v>5</v>
      </c>
      <c r="T10" s="4" t="s">
        <v>55</v>
      </c>
    </row>
    <row r="11" spans="1:20" s="13" customFormat="1" x14ac:dyDescent="0.3">
      <c r="A11" s="12">
        <v>100002</v>
      </c>
      <c r="B11" s="12" t="str">
        <f>VLOOKUP(A11,pc_data!A:B,2)</f>
        <v>라일라</v>
      </c>
      <c r="C11" s="12">
        <v>1</v>
      </c>
      <c r="D11" s="12">
        <v>5</v>
      </c>
      <c r="E11" s="12">
        <f>INDEX('!참조_ENUM'!$F$3:$F$6,MATCH(F11,'!참조_ENUM'!$G$3:$G$6,0))</f>
        <v>2</v>
      </c>
      <c r="F11" s="12" t="s">
        <v>130</v>
      </c>
      <c r="G11" s="12" t="s">
        <v>67</v>
      </c>
      <c r="H11" s="12">
        <v>0</v>
      </c>
      <c r="I11" s="12">
        <v>100104</v>
      </c>
      <c r="J11" s="12">
        <v>500</v>
      </c>
      <c r="K11" s="12">
        <v>20</v>
      </c>
      <c r="L11" s="12">
        <v>20</v>
      </c>
      <c r="M11" s="12">
        <v>10</v>
      </c>
      <c r="N11" s="12">
        <v>10</v>
      </c>
      <c r="O11" s="12">
        <v>0.01</v>
      </c>
      <c r="P11" s="12">
        <v>1</v>
      </c>
      <c r="Q11" s="12">
        <v>1</v>
      </c>
      <c r="R11" s="12">
        <v>0.1</v>
      </c>
      <c r="S11" s="12">
        <v>5</v>
      </c>
      <c r="T11" s="12" t="s">
        <v>56</v>
      </c>
    </row>
    <row r="12" spans="1:20" s="13" customFormat="1" x14ac:dyDescent="0.3">
      <c r="A12" s="12">
        <v>100002</v>
      </c>
      <c r="B12" s="12" t="str">
        <f>VLOOKUP(A12,pc_data!A:B,2)</f>
        <v>라일라</v>
      </c>
      <c r="C12" s="12">
        <v>2</v>
      </c>
      <c r="D12" s="12">
        <v>5</v>
      </c>
      <c r="E12" s="12">
        <f>INDEX('!참조_ENUM'!$F$3:$F$6,MATCH(F12,'!참조_ENUM'!$G$3:$G$6,0))</f>
        <v>2</v>
      </c>
      <c r="F12" s="12" t="s">
        <v>130</v>
      </c>
      <c r="G12" s="12" t="s">
        <v>67</v>
      </c>
      <c r="H12" s="12">
        <v>0</v>
      </c>
      <c r="I12" s="12">
        <v>100104</v>
      </c>
      <c r="J12" s="12">
        <v>500</v>
      </c>
      <c r="K12" s="12">
        <v>30</v>
      </c>
      <c r="L12" s="12">
        <v>30</v>
      </c>
      <c r="M12" s="12">
        <v>15</v>
      </c>
      <c r="N12" s="12">
        <v>15</v>
      </c>
      <c r="O12" s="12">
        <v>0.01</v>
      </c>
      <c r="P12" s="12">
        <v>2</v>
      </c>
      <c r="Q12" s="12">
        <v>2</v>
      </c>
      <c r="R12" s="12">
        <v>0.1</v>
      </c>
      <c r="S12" s="12">
        <v>5</v>
      </c>
      <c r="T12" s="12" t="s">
        <v>56</v>
      </c>
    </row>
    <row r="13" spans="1:20" s="13" customFormat="1" x14ac:dyDescent="0.3">
      <c r="A13" s="12">
        <v>100002</v>
      </c>
      <c r="B13" s="12" t="str">
        <f>VLOOKUP(A13,pc_data!A:B,2)</f>
        <v>라일라</v>
      </c>
      <c r="C13" s="12">
        <v>3</v>
      </c>
      <c r="D13" s="12">
        <v>5</v>
      </c>
      <c r="E13" s="12">
        <f>INDEX('!참조_ENUM'!$F$3:$F$6,MATCH(F13,'!참조_ENUM'!$G$3:$G$6,0))</f>
        <v>2</v>
      </c>
      <c r="F13" s="12" t="s">
        <v>130</v>
      </c>
      <c r="G13" s="12" t="s">
        <v>67</v>
      </c>
      <c r="H13" s="12">
        <v>0</v>
      </c>
      <c r="I13" s="12">
        <v>100104</v>
      </c>
      <c r="J13" s="12">
        <v>500</v>
      </c>
      <c r="K13" s="12">
        <v>40</v>
      </c>
      <c r="L13" s="12">
        <v>40</v>
      </c>
      <c r="M13" s="12">
        <v>20</v>
      </c>
      <c r="N13" s="12">
        <v>20</v>
      </c>
      <c r="O13" s="12">
        <v>0.01</v>
      </c>
      <c r="P13" s="12">
        <v>3</v>
      </c>
      <c r="Q13" s="12">
        <v>3</v>
      </c>
      <c r="R13" s="12">
        <v>0.1</v>
      </c>
      <c r="S13" s="12">
        <v>5</v>
      </c>
      <c r="T13" s="12" t="s">
        <v>56</v>
      </c>
    </row>
    <row r="14" spans="1:20" s="13" customFormat="1" x14ac:dyDescent="0.3">
      <c r="A14" s="12">
        <v>100002</v>
      </c>
      <c r="B14" s="12" t="str">
        <f>VLOOKUP(A14,pc_data!A:B,2)</f>
        <v>라일라</v>
      </c>
      <c r="C14" s="12">
        <v>4</v>
      </c>
      <c r="D14" s="12">
        <v>5</v>
      </c>
      <c r="E14" s="12">
        <f>INDEX('!참조_ENUM'!$F$3:$F$6,MATCH(F14,'!참조_ENUM'!$G$3:$G$6,0))</f>
        <v>2</v>
      </c>
      <c r="F14" s="12" t="s">
        <v>130</v>
      </c>
      <c r="G14" s="12" t="s">
        <v>67</v>
      </c>
      <c r="H14" s="12">
        <v>0</v>
      </c>
      <c r="I14" s="12">
        <v>100104</v>
      </c>
      <c r="J14" s="12">
        <v>500</v>
      </c>
      <c r="K14" s="12">
        <v>50</v>
      </c>
      <c r="L14" s="12">
        <v>50</v>
      </c>
      <c r="M14" s="12">
        <v>25</v>
      </c>
      <c r="N14" s="12">
        <v>25</v>
      </c>
      <c r="O14" s="12">
        <v>0.01</v>
      </c>
      <c r="P14" s="12">
        <v>4</v>
      </c>
      <c r="Q14" s="12">
        <v>4</v>
      </c>
      <c r="R14" s="12">
        <v>0.1</v>
      </c>
      <c r="S14" s="12">
        <v>5</v>
      </c>
      <c r="T14" s="12" t="s">
        <v>56</v>
      </c>
    </row>
    <row r="15" spans="1:20" s="13" customFormat="1" x14ac:dyDescent="0.3">
      <c r="A15" s="12">
        <v>100002</v>
      </c>
      <c r="B15" s="12" t="str">
        <f>VLOOKUP(A15,pc_data!A:B,2)</f>
        <v>라일라</v>
      </c>
      <c r="C15" s="12">
        <v>5</v>
      </c>
      <c r="D15" s="12">
        <v>5</v>
      </c>
      <c r="E15" s="12">
        <f>INDEX('!참조_ENUM'!$F$3:$F$6,MATCH(F15,'!참조_ENUM'!$G$3:$G$6,0))</f>
        <v>2</v>
      </c>
      <c r="F15" s="12" t="s">
        <v>130</v>
      </c>
      <c r="G15" s="12" t="s">
        <v>67</v>
      </c>
      <c r="H15" s="12">
        <v>0</v>
      </c>
      <c r="I15" s="12">
        <v>100104</v>
      </c>
      <c r="J15" s="12">
        <v>500</v>
      </c>
      <c r="K15" s="12">
        <v>60</v>
      </c>
      <c r="L15" s="12">
        <v>60</v>
      </c>
      <c r="M15" s="12">
        <v>30</v>
      </c>
      <c r="N15" s="12">
        <v>30</v>
      </c>
      <c r="O15" s="12">
        <v>0.01</v>
      </c>
      <c r="P15" s="12">
        <v>5</v>
      </c>
      <c r="Q15" s="12">
        <v>5</v>
      </c>
      <c r="R15" s="12">
        <v>0.1</v>
      </c>
      <c r="S15" s="12">
        <v>5</v>
      </c>
      <c r="T15" s="12" t="s">
        <v>56</v>
      </c>
    </row>
    <row r="16" spans="1:20" s="13" customFormat="1" x14ac:dyDescent="0.3">
      <c r="A16" s="12">
        <v>100002</v>
      </c>
      <c r="B16" s="12" t="str">
        <f>VLOOKUP(A16,pc_data!A:B,2)</f>
        <v>라일라</v>
      </c>
      <c r="C16" s="12">
        <v>6</v>
      </c>
      <c r="D16" s="12">
        <v>5</v>
      </c>
      <c r="E16" s="12">
        <f>INDEX('!참조_ENUM'!$F$3:$F$6,MATCH(F16,'!참조_ENUM'!$G$3:$G$6,0))</f>
        <v>2</v>
      </c>
      <c r="F16" s="12" t="s">
        <v>130</v>
      </c>
      <c r="G16" s="12" t="s">
        <v>67</v>
      </c>
      <c r="H16" s="12">
        <v>0</v>
      </c>
      <c r="I16" s="12">
        <v>100104</v>
      </c>
      <c r="J16" s="12">
        <v>500</v>
      </c>
      <c r="K16" s="12">
        <v>70</v>
      </c>
      <c r="L16" s="12">
        <v>70</v>
      </c>
      <c r="M16" s="12">
        <v>35</v>
      </c>
      <c r="N16" s="12">
        <v>35</v>
      </c>
      <c r="O16" s="12">
        <v>0.01</v>
      </c>
      <c r="P16" s="12">
        <v>6</v>
      </c>
      <c r="Q16" s="12">
        <v>6</v>
      </c>
      <c r="R16" s="12">
        <v>0.1</v>
      </c>
      <c r="S16" s="12">
        <v>5</v>
      </c>
      <c r="T16" s="12" t="s">
        <v>56</v>
      </c>
    </row>
    <row r="17" spans="1:20" x14ac:dyDescent="0.3">
      <c r="A17" s="4">
        <v>100003</v>
      </c>
      <c r="B17" s="4" t="str">
        <f>VLOOKUP(A17,pc_data!A:B,2)</f>
        <v>바이올렛</v>
      </c>
      <c r="C17" s="4">
        <v>1</v>
      </c>
      <c r="D17" s="4">
        <v>5</v>
      </c>
      <c r="E17" s="4">
        <f>INDEX('!참조_ENUM'!$F$3:$F$6,MATCH(F17,'!참조_ENUM'!$G$3:$G$6,0))</f>
        <v>2</v>
      </c>
      <c r="F17" s="8" t="s">
        <v>130</v>
      </c>
      <c r="G17" s="4" t="s">
        <v>68</v>
      </c>
      <c r="H17" s="4">
        <v>0</v>
      </c>
      <c r="I17" s="4">
        <v>0</v>
      </c>
      <c r="J17" s="4">
        <v>500</v>
      </c>
      <c r="K17" s="4">
        <v>20</v>
      </c>
      <c r="L17" s="4">
        <v>20</v>
      </c>
      <c r="M17" s="4">
        <v>10</v>
      </c>
      <c r="N17" s="4">
        <v>10</v>
      </c>
      <c r="O17" s="4">
        <v>0.01</v>
      </c>
      <c r="P17" s="4">
        <v>1</v>
      </c>
      <c r="Q17" s="4">
        <v>1</v>
      </c>
      <c r="R17" s="4">
        <v>0.1</v>
      </c>
      <c r="S17" s="4">
        <v>5</v>
      </c>
      <c r="T17" s="4" t="s">
        <v>55</v>
      </c>
    </row>
    <row r="18" spans="1:20" x14ac:dyDescent="0.3">
      <c r="A18" s="4">
        <v>100003</v>
      </c>
      <c r="B18" s="4" t="str">
        <f>VLOOKUP(A18,pc_data!A:B,2)</f>
        <v>바이올렛</v>
      </c>
      <c r="C18" s="4">
        <v>2</v>
      </c>
      <c r="D18" s="4">
        <v>5</v>
      </c>
      <c r="E18" s="4">
        <f>INDEX('!참조_ENUM'!$F$3:$F$6,MATCH(F18,'!참조_ENUM'!$G$3:$G$6,0))</f>
        <v>2</v>
      </c>
      <c r="F18" s="8" t="s">
        <v>130</v>
      </c>
      <c r="G18" s="4" t="s">
        <v>68</v>
      </c>
      <c r="H18" s="4">
        <v>0</v>
      </c>
      <c r="I18" s="4">
        <v>0</v>
      </c>
      <c r="J18" s="4">
        <v>500</v>
      </c>
      <c r="K18" s="4">
        <v>30</v>
      </c>
      <c r="L18" s="4">
        <v>30</v>
      </c>
      <c r="M18" s="4">
        <v>15</v>
      </c>
      <c r="N18" s="4">
        <v>15</v>
      </c>
      <c r="O18" s="4">
        <v>0.01</v>
      </c>
      <c r="P18" s="4">
        <v>2</v>
      </c>
      <c r="Q18" s="4">
        <v>2</v>
      </c>
      <c r="R18" s="4">
        <v>0.1</v>
      </c>
      <c r="S18" s="4">
        <v>5</v>
      </c>
      <c r="T18" s="4" t="s">
        <v>55</v>
      </c>
    </row>
    <row r="19" spans="1:20" x14ac:dyDescent="0.3">
      <c r="A19" s="4">
        <v>100003</v>
      </c>
      <c r="B19" s="4" t="str">
        <f>VLOOKUP(A19,pc_data!A:B,2)</f>
        <v>바이올렛</v>
      </c>
      <c r="C19" s="4">
        <v>3</v>
      </c>
      <c r="D19" s="4">
        <v>5</v>
      </c>
      <c r="E19" s="4">
        <f>INDEX('!참조_ENUM'!$F$3:$F$6,MATCH(F19,'!참조_ENUM'!$G$3:$G$6,0))</f>
        <v>2</v>
      </c>
      <c r="F19" s="8" t="s">
        <v>130</v>
      </c>
      <c r="G19" s="4" t="s">
        <v>68</v>
      </c>
      <c r="H19" s="4">
        <v>0</v>
      </c>
      <c r="I19" s="4">
        <v>0</v>
      </c>
      <c r="J19" s="4">
        <v>500</v>
      </c>
      <c r="K19" s="4">
        <v>40</v>
      </c>
      <c r="L19" s="4">
        <v>40</v>
      </c>
      <c r="M19" s="4">
        <v>20</v>
      </c>
      <c r="N19" s="4">
        <v>20</v>
      </c>
      <c r="O19" s="4">
        <v>0.01</v>
      </c>
      <c r="P19" s="4">
        <v>3</v>
      </c>
      <c r="Q19" s="4">
        <v>3</v>
      </c>
      <c r="R19" s="4">
        <v>0.1</v>
      </c>
      <c r="S19" s="4">
        <v>5</v>
      </c>
      <c r="T19" s="4" t="s">
        <v>55</v>
      </c>
    </row>
    <row r="20" spans="1:20" x14ac:dyDescent="0.3">
      <c r="A20" s="4">
        <v>100003</v>
      </c>
      <c r="B20" s="4" t="str">
        <f>VLOOKUP(A20,pc_data!A:B,2)</f>
        <v>바이올렛</v>
      </c>
      <c r="C20" s="4">
        <v>4</v>
      </c>
      <c r="D20" s="4">
        <v>5</v>
      </c>
      <c r="E20" s="4">
        <f>INDEX('!참조_ENUM'!$F$3:$F$6,MATCH(F20,'!참조_ENUM'!$G$3:$G$6,0))</f>
        <v>2</v>
      </c>
      <c r="F20" s="8" t="s">
        <v>130</v>
      </c>
      <c r="G20" s="4" t="s">
        <v>68</v>
      </c>
      <c r="H20" s="4">
        <v>0</v>
      </c>
      <c r="I20" s="4">
        <v>0</v>
      </c>
      <c r="J20" s="4">
        <v>500</v>
      </c>
      <c r="K20" s="4">
        <v>50</v>
      </c>
      <c r="L20" s="4">
        <v>50</v>
      </c>
      <c r="M20" s="4">
        <v>25</v>
      </c>
      <c r="N20" s="4">
        <v>25</v>
      </c>
      <c r="O20" s="4">
        <v>0.01</v>
      </c>
      <c r="P20" s="4">
        <v>4</v>
      </c>
      <c r="Q20" s="4">
        <v>4</v>
      </c>
      <c r="R20" s="4">
        <v>0.1</v>
      </c>
      <c r="S20" s="4">
        <v>5</v>
      </c>
      <c r="T20" s="4" t="s">
        <v>55</v>
      </c>
    </row>
    <row r="21" spans="1:20" x14ac:dyDescent="0.3">
      <c r="A21" s="4">
        <v>100003</v>
      </c>
      <c r="B21" s="4" t="str">
        <f>VLOOKUP(A21,pc_data!A:B,2)</f>
        <v>바이올렛</v>
      </c>
      <c r="C21" s="4">
        <v>5</v>
      </c>
      <c r="D21" s="4">
        <v>5</v>
      </c>
      <c r="E21" s="4">
        <f>INDEX('!참조_ENUM'!$F$3:$F$6,MATCH(F21,'!참조_ENUM'!$G$3:$G$6,0))</f>
        <v>2</v>
      </c>
      <c r="F21" s="8" t="s">
        <v>130</v>
      </c>
      <c r="G21" s="4" t="s">
        <v>68</v>
      </c>
      <c r="H21" s="4">
        <v>0</v>
      </c>
      <c r="I21" s="4">
        <v>0</v>
      </c>
      <c r="J21" s="4">
        <v>500</v>
      </c>
      <c r="K21" s="4">
        <v>60</v>
      </c>
      <c r="L21" s="4">
        <v>60</v>
      </c>
      <c r="M21" s="4">
        <v>30</v>
      </c>
      <c r="N21" s="4">
        <v>30</v>
      </c>
      <c r="O21" s="4">
        <v>0.01</v>
      </c>
      <c r="P21" s="4">
        <v>5</v>
      </c>
      <c r="Q21" s="4">
        <v>5</v>
      </c>
      <c r="R21" s="4">
        <v>0.1</v>
      </c>
      <c r="S21" s="4">
        <v>5</v>
      </c>
      <c r="T21" s="4" t="s">
        <v>55</v>
      </c>
    </row>
    <row r="22" spans="1:20" x14ac:dyDescent="0.3">
      <c r="A22" s="4">
        <v>100003</v>
      </c>
      <c r="B22" s="4" t="str">
        <f>VLOOKUP(A22,pc_data!A:B,2)</f>
        <v>바이올렛</v>
      </c>
      <c r="C22" s="4">
        <v>6</v>
      </c>
      <c r="D22" s="4">
        <v>5</v>
      </c>
      <c r="E22" s="4">
        <f>INDEX('!참조_ENUM'!$F$3:$F$6,MATCH(F22,'!참조_ENUM'!$G$3:$G$6,0))</f>
        <v>2</v>
      </c>
      <c r="F22" s="8" t="s">
        <v>130</v>
      </c>
      <c r="G22" s="4" t="s">
        <v>68</v>
      </c>
      <c r="H22" s="4">
        <v>0</v>
      </c>
      <c r="I22" s="4">
        <v>0</v>
      </c>
      <c r="J22" s="4">
        <v>500</v>
      </c>
      <c r="K22" s="4">
        <v>70</v>
      </c>
      <c r="L22" s="4">
        <v>70</v>
      </c>
      <c r="M22" s="4">
        <v>35</v>
      </c>
      <c r="N22" s="4">
        <v>35</v>
      </c>
      <c r="O22" s="4">
        <v>0.01</v>
      </c>
      <c r="P22" s="4">
        <v>6</v>
      </c>
      <c r="Q22" s="4">
        <v>6</v>
      </c>
      <c r="R22" s="4">
        <v>0.1</v>
      </c>
      <c r="S22" s="4">
        <v>5</v>
      </c>
      <c r="T22" s="4" t="s">
        <v>55</v>
      </c>
    </row>
    <row r="23" spans="1:20" s="13" customFormat="1" x14ac:dyDescent="0.3">
      <c r="A23" s="12">
        <v>100004</v>
      </c>
      <c r="B23" s="12" t="str">
        <f>VLOOKUP(A23,pc_data!A:B,2)</f>
        <v>데이지</v>
      </c>
      <c r="C23" s="12">
        <v>1</v>
      </c>
      <c r="D23" s="12">
        <v>5</v>
      </c>
      <c r="E23" s="12">
        <f>INDEX('!참조_ENUM'!$F$3:$F$6,MATCH(F23,'!참조_ENUM'!$G$3:$G$6,0))</f>
        <v>2</v>
      </c>
      <c r="F23" s="12" t="s">
        <v>130</v>
      </c>
      <c r="G23" s="12" t="s">
        <v>69</v>
      </c>
      <c r="H23" s="12">
        <v>0</v>
      </c>
      <c r="I23" s="12">
        <v>0</v>
      </c>
      <c r="J23" s="12">
        <v>500</v>
      </c>
      <c r="K23" s="12">
        <v>20</v>
      </c>
      <c r="L23" s="12">
        <v>20</v>
      </c>
      <c r="M23" s="12">
        <v>10</v>
      </c>
      <c r="N23" s="12">
        <v>10</v>
      </c>
      <c r="O23" s="12">
        <v>0.01</v>
      </c>
      <c r="P23" s="12">
        <v>1</v>
      </c>
      <c r="Q23" s="12">
        <v>1</v>
      </c>
      <c r="R23" s="12">
        <v>0.1</v>
      </c>
      <c r="S23" s="12">
        <v>5</v>
      </c>
      <c r="T23" s="12" t="s">
        <v>56</v>
      </c>
    </row>
    <row r="24" spans="1:20" s="13" customFormat="1" x14ac:dyDescent="0.3">
      <c r="A24" s="12">
        <v>100004</v>
      </c>
      <c r="B24" s="12" t="str">
        <f>VLOOKUP(A24,pc_data!A:B,2)</f>
        <v>데이지</v>
      </c>
      <c r="C24" s="12">
        <v>2</v>
      </c>
      <c r="D24" s="12">
        <v>5</v>
      </c>
      <c r="E24" s="12">
        <f>INDEX('!참조_ENUM'!$F$3:$F$6,MATCH(F24,'!참조_ENUM'!$G$3:$G$6,0))</f>
        <v>2</v>
      </c>
      <c r="F24" s="12" t="s">
        <v>130</v>
      </c>
      <c r="G24" s="12" t="s">
        <v>69</v>
      </c>
      <c r="H24" s="12">
        <v>0</v>
      </c>
      <c r="I24" s="12">
        <v>0</v>
      </c>
      <c r="J24" s="12">
        <v>500</v>
      </c>
      <c r="K24" s="12">
        <v>30</v>
      </c>
      <c r="L24" s="12">
        <v>30</v>
      </c>
      <c r="M24" s="12">
        <v>15</v>
      </c>
      <c r="N24" s="12">
        <v>15</v>
      </c>
      <c r="O24" s="12">
        <v>0.01</v>
      </c>
      <c r="P24" s="12">
        <v>2</v>
      </c>
      <c r="Q24" s="12">
        <v>2</v>
      </c>
      <c r="R24" s="12">
        <v>0.1</v>
      </c>
      <c r="S24" s="12">
        <v>5</v>
      </c>
      <c r="T24" s="12" t="s">
        <v>56</v>
      </c>
    </row>
    <row r="25" spans="1:20" s="13" customFormat="1" x14ac:dyDescent="0.3">
      <c r="A25" s="12">
        <v>100004</v>
      </c>
      <c r="B25" s="12" t="str">
        <f>VLOOKUP(A25,pc_data!A:B,2)</f>
        <v>데이지</v>
      </c>
      <c r="C25" s="12">
        <v>3</v>
      </c>
      <c r="D25" s="12">
        <v>5</v>
      </c>
      <c r="E25" s="12">
        <f>INDEX('!참조_ENUM'!$F$3:$F$6,MATCH(F25,'!참조_ENUM'!$G$3:$G$6,0))</f>
        <v>2</v>
      </c>
      <c r="F25" s="12" t="s">
        <v>130</v>
      </c>
      <c r="G25" s="12" t="s">
        <v>69</v>
      </c>
      <c r="H25" s="12">
        <v>0</v>
      </c>
      <c r="I25" s="12">
        <v>0</v>
      </c>
      <c r="J25" s="12">
        <v>500</v>
      </c>
      <c r="K25" s="12">
        <v>40</v>
      </c>
      <c r="L25" s="12">
        <v>40</v>
      </c>
      <c r="M25" s="12">
        <v>20</v>
      </c>
      <c r="N25" s="12">
        <v>20</v>
      </c>
      <c r="O25" s="12">
        <v>0.01</v>
      </c>
      <c r="P25" s="12">
        <v>3</v>
      </c>
      <c r="Q25" s="12">
        <v>3</v>
      </c>
      <c r="R25" s="12">
        <v>0.1</v>
      </c>
      <c r="S25" s="12">
        <v>5</v>
      </c>
      <c r="T25" s="12" t="s">
        <v>56</v>
      </c>
    </row>
    <row r="26" spans="1:20" s="13" customFormat="1" x14ac:dyDescent="0.3">
      <c r="A26" s="12">
        <v>100004</v>
      </c>
      <c r="B26" s="12" t="str">
        <f>VLOOKUP(A26,pc_data!A:B,2)</f>
        <v>데이지</v>
      </c>
      <c r="C26" s="12">
        <v>4</v>
      </c>
      <c r="D26" s="12">
        <v>5</v>
      </c>
      <c r="E26" s="12">
        <f>INDEX('!참조_ENUM'!$F$3:$F$6,MATCH(F26,'!참조_ENUM'!$G$3:$G$6,0))</f>
        <v>2</v>
      </c>
      <c r="F26" s="12" t="s">
        <v>130</v>
      </c>
      <c r="G26" s="12" t="s">
        <v>69</v>
      </c>
      <c r="H26" s="12">
        <v>0</v>
      </c>
      <c r="I26" s="12">
        <v>0</v>
      </c>
      <c r="J26" s="12">
        <v>500</v>
      </c>
      <c r="K26" s="12">
        <v>50</v>
      </c>
      <c r="L26" s="12">
        <v>50</v>
      </c>
      <c r="M26" s="12">
        <v>25</v>
      </c>
      <c r="N26" s="12">
        <v>25</v>
      </c>
      <c r="O26" s="12">
        <v>0.01</v>
      </c>
      <c r="P26" s="12">
        <v>4</v>
      </c>
      <c r="Q26" s="12">
        <v>4</v>
      </c>
      <c r="R26" s="12">
        <v>0.1</v>
      </c>
      <c r="S26" s="12">
        <v>5</v>
      </c>
      <c r="T26" s="12" t="s">
        <v>56</v>
      </c>
    </row>
    <row r="27" spans="1:20" s="13" customFormat="1" x14ac:dyDescent="0.3">
      <c r="A27" s="12">
        <v>100004</v>
      </c>
      <c r="B27" s="12" t="str">
        <f>VLOOKUP(A27,pc_data!A:B,2)</f>
        <v>데이지</v>
      </c>
      <c r="C27" s="12">
        <v>5</v>
      </c>
      <c r="D27" s="12">
        <v>5</v>
      </c>
      <c r="E27" s="12">
        <f>INDEX('!참조_ENUM'!$F$3:$F$6,MATCH(F27,'!참조_ENUM'!$G$3:$G$6,0))</f>
        <v>2</v>
      </c>
      <c r="F27" s="12" t="s">
        <v>130</v>
      </c>
      <c r="G27" s="12" t="s">
        <v>69</v>
      </c>
      <c r="H27" s="12">
        <v>0</v>
      </c>
      <c r="I27" s="12">
        <v>0</v>
      </c>
      <c r="J27" s="12">
        <v>500</v>
      </c>
      <c r="K27" s="12">
        <v>60</v>
      </c>
      <c r="L27" s="12">
        <v>60</v>
      </c>
      <c r="M27" s="12">
        <v>30</v>
      </c>
      <c r="N27" s="12">
        <v>30</v>
      </c>
      <c r="O27" s="12">
        <v>0.01</v>
      </c>
      <c r="P27" s="12">
        <v>5</v>
      </c>
      <c r="Q27" s="12">
        <v>5</v>
      </c>
      <c r="R27" s="12">
        <v>0.1</v>
      </c>
      <c r="S27" s="12">
        <v>5</v>
      </c>
      <c r="T27" s="12" t="s">
        <v>56</v>
      </c>
    </row>
    <row r="28" spans="1:20" s="13" customFormat="1" x14ac:dyDescent="0.3">
      <c r="A28" s="12">
        <v>100004</v>
      </c>
      <c r="B28" s="12" t="str">
        <f>VLOOKUP(A28,pc_data!A:B,2)</f>
        <v>데이지</v>
      </c>
      <c r="C28" s="12">
        <v>6</v>
      </c>
      <c r="D28" s="12">
        <v>5</v>
      </c>
      <c r="E28" s="12">
        <f>INDEX('!참조_ENUM'!$F$3:$F$6,MATCH(F28,'!참조_ENUM'!$G$3:$G$6,0))</f>
        <v>2</v>
      </c>
      <c r="F28" s="12" t="s">
        <v>130</v>
      </c>
      <c r="G28" s="12" t="s">
        <v>69</v>
      </c>
      <c r="H28" s="12">
        <v>0</v>
      </c>
      <c r="I28" s="12">
        <v>0</v>
      </c>
      <c r="J28" s="12">
        <v>500</v>
      </c>
      <c r="K28" s="12">
        <v>70</v>
      </c>
      <c r="L28" s="12">
        <v>70</v>
      </c>
      <c r="M28" s="12">
        <v>35</v>
      </c>
      <c r="N28" s="12">
        <v>35</v>
      </c>
      <c r="O28" s="12">
        <v>0.01</v>
      </c>
      <c r="P28" s="12">
        <v>6</v>
      </c>
      <c r="Q28" s="12">
        <v>6</v>
      </c>
      <c r="R28" s="12">
        <v>0.1</v>
      </c>
      <c r="S28" s="12">
        <v>5</v>
      </c>
      <c r="T28" s="12" t="s">
        <v>56</v>
      </c>
    </row>
    <row r="29" spans="1:20" x14ac:dyDescent="0.3">
      <c r="A29" s="4">
        <v>100005</v>
      </c>
      <c r="B29" s="4" t="str">
        <f>VLOOKUP(A29,pc_data!A:B,2)</f>
        <v>에일린</v>
      </c>
      <c r="C29" s="4">
        <v>1</v>
      </c>
      <c r="D29" s="4">
        <v>1</v>
      </c>
      <c r="E29" s="4">
        <f>INDEX('!참조_ENUM'!$F$3:$F$6,MATCH(F29,'!참조_ENUM'!$G$3:$G$6,0))</f>
        <v>1</v>
      </c>
      <c r="F29" s="8" t="s">
        <v>129</v>
      </c>
      <c r="G29" s="4" t="s">
        <v>70</v>
      </c>
      <c r="H29" s="4">
        <v>0</v>
      </c>
      <c r="I29" s="4">
        <v>0</v>
      </c>
      <c r="J29" s="4">
        <v>500</v>
      </c>
      <c r="K29" s="4">
        <v>20</v>
      </c>
      <c r="L29" s="4">
        <v>20</v>
      </c>
      <c r="M29" s="4">
        <v>10</v>
      </c>
      <c r="N29" s="4">
        <v>10</v>
      </c>
      <c r="O29" s="4">
        <v>0.01</v>
      </c>
      <c r="P29" s="4">
        <v>1</v>
      </c>
      <c r="Q29" s="4">
        <v>1</v>
      </c>
      <c r="R29" s="4">
        <v>0.1</v>
      </c>
      <c r="S29" s="4">
        <v>5</v>
      </c>
      <c r="T29" s="4" t="s">
        <v>55</v>
      </c>
    </row>
    <row r="30" spans="1:20" x14ac:dyDescent="0.3">
      <c r="A30" s="4">
        <v>100005</v>
      </c>
      <c r="B30" s="4" t="str">
        <f>VLOOKUP(A30,pc_data!A:B,2)</f>
        <v>에일린</v>
      </c>
      <c r="C30" s="4">
        <v>2</v>
      </c>
      <c r="D30" s="4">
        <v>2</v>
      </c>
      <c r="E30" s="4">
        <f>INDEX('!참조_ENUM'!$F$3:$F$6,MATCH(F30,'!참조_ENUM'!$G$3:$G$6,0))</f>
        <v>1</v>
      </c>
      <c r="F30" s="8" t="s">
        <v>129</v>
      </c>
      <c r="G30" s="4" t="s">
        <v>70</v>
      </c>
      <c r="H30" s="4">
        <v>0</v>
      </c>
      <c r="I30" s="4">
        <v>0</v>
      </c>
      <c r="J30" s="4">
        <v>500</v>
      </c>
      <c r="K30" s="4">
        <v>30</v>
      </c>
      <c r="L30" s="4">
        <v>30</v>
      </c>
      <c r="M30" s="4">
        <v>15</v>
      </c>
      <c r="N30" s="4">
        <v>15</v>
      </c>
      <c r="O30" s="4">
        <v>0.01</v>
      </c>
      <c r="P30" s="4">
        <v>2</v>
      </c>
      <c r="Q30" s="4">
        <v>2</v>
      </c>
      <c r="R30" s="4">
        <v>0.1</v>
      </c>
      <c r="S30" s="4">
        <v>5</v>
      </c>
      <c r="T30" s="4" t="s">
        <v>55</v>
      </c>
    </row>
    <row r="31" spans="1:20" x14ac:dyDescent="0.3">
      <c r="A31" s="4">
        <v>100005</v>
      </c>
      <c r="B31" s="4" t="str">
        <f>VLOOKUP(A31,pc_data!A:B,2)</f>
        <v>에일린</v>
      </c>
      <c r="C31" s="4">
        <v>3</v>
      </c>
      <c r="D31" s="4">
        <v>2</v>
      </c>
      <c r="E31" s="4">
        <f>INDEX('!참조_ENUM'!$F$3:$F$6,MATCH(F31,'!참조_ENUM'!$G$3:$G$6,0))</f>
        <v>1</v>
      </c>
      <c r="F31" s="8" t="s">
        <v>129</v>
      </c>
      <c r="G31" s="4" t="s">
        <v>70</v>
      </c>
      <c r="H31" s="4">
        <v>0</v>
      </c>
      <c r="I31" s="4">
        <v>0</v>
      </c>
      <c r="J31" s="4">
        <v>500</v>
      </c>
      <c r="K31" s="4">
        <v>40</v>
      </c>
      <c r="L31" s="4">
        <v>40</v>
      </c>
      <c r="M31" s="4">
        <v>20</v>
      </c>
      <c r="N31" s="4">
        <v>20</v>
      </c>
      <c r="O31" s="4">
        <v>0.01</v>
      </c>
      <c r="P31" s="4">
        <v>3</v>
      </c>
      <c r="Q31" s="4">
        <v>3</v>
      </c>
      <c r="R31" s="4">
        <v>0.1</v>
      </c>
      <c r="S31" s="4">
        <v>5</v>
      </c>
      <c r="T31" s="4" t="s">
        <v>55</v>
      </c>
    </row>
    <row r="32" spans="1:20" x14ac:dyDescent="0.3">
      <c r="A32" s="4">
        <v>100005</v>
      </c>
      <c r="B32" s="4" t="str">
        <f>VLOOKUP(A32,pc_data!A:B,2)</f>
        <v>에일린</v>
      </c>
      <c r="C32" s="4">
        <v>4</v>
      </c>
      <c r="D32" s="4">
        <v>2</v>
      </c>
      <c r="E32" s="4">
        <f>INDEX('!참조_ENUM'!$F$3:$F$6,MATCH(F32,'!참조_ENUM'!$G$3:$G$6,0))</f>
        <v>1</v>
      </c>
      <c r="F32" s="8" t="s">
        <v>129</v>
      </c>
      <c r="G32" s="4" t="s">
        <v>70</v>
      </c>
      <c r="H32" s="4">
        <v>0</v>
      </c>
      <c r="I32" s="4">
        <v>0</v>
      </c>
      <c r="J32" s="4">
        <v>500</v>
      </c>
      <c r="K32" s="4">
        <v>50</v>
      </c>
      <c r="L32" s="4">
        <v>50</v>
      </c>
      <c r="M32" s="4">
        <v>25</v>
      </c>
      <c r="N32" s="4">
        <v>25</v>
      </c>
      <c r="O32" s="4">
        <v>0.01</v>
      </c>
      <c r="P32" s="4">
        <v>4</v>
      </c>
      <c r="Q32" s="4">
        <v>4</v>
      </c>
      <c r="R32" s="4">
        <v>0.1</v>
      </c>
      <c r="S32" s="4">
        <v>5</v>
      </c>
      <c r="T32" s="4" t="s">
        <v>55</v>
      </c>
    </row>
    <row r="33" spans="1:20" x14ac:dyDescent="0.3">
      <c r="A33" s="4">
        <v>100005</v>
      </c>
      <c r="B33" s="4" t="str">
        <f>VLOOKUP(A33,pc_data!A:B,2)</f>
        <v>에일린</v>
      </c>
      <c r="C33" s="4">
        <v>5</v>
      </c>
      <c r="D33" s="4">
        <v>2</v>
      </c>
      <c r="E33" s="4">
        <f>INDEX('!참조_ENUM'!$F$3:$F$6,MATCH(F33,'!참조_ENUM'!$G$3:$G$6,0))</f>
        <v>1</v>
      </c>
      <c r="F33" s="8" t="s">
        <v>129</v>
      </c>
      <c r="G33" s="4" t="s">
        <v>70</v>
      </c>
      <c r="H33" s="4">
        <v>0</v>
      </c>
      <c r="I33" s="4">
        <v>0</v>
      </c>
      <c r="J33" s="4">
        <v>500</v>
      </c>
      <c r="K33" s="4">
        <v>60</v>
      </c>
      <c r="L33" s="4">
        <v>60</v>
      </c>
      <c r="M33" s="4">
        <v>30</v>
      </c>
      <c r="N33" s="4">
        <v>30</v>
      </c>
      <c r="O33" s="4">
        <v>0.01</v>
      </c>
      <c r="P33" s="4">
        <v>5</v>
      </c>
      <c r="Q33" s="4">
        <v>5</v>
      </c>
      <c r="R33" s="4">
        <v>0.1</v>
      </c>
      <c r="S33" s="4">
        <v>5</v>
      </c>
      <c r="T33" s="4" t="s">
        <v>55</v>
      </c>
    </row>
    <row r="34" spans="1:20" x14ac:dyDescent="0.3">
      <c r="A34" s="4">
        <v>100005</v>
      </c>
      <c r="B34" s="4" t="str">
        <f>VLOOKUP(A34,pc_data!A:B,2)</f>
        <v>에일린</v>
      </c>
      <c r="C34" s="4">
        <v>6</v>
      </c>
      <c r="D34" s="4">
        <v>2</v>
      </c>
      <c r="E34" s="4">
        <f>INDEX('!참조_ENUM'!$F$3:$F$6,MATCH(F34,'!참조_ENUM'!$G$3:$G$6,0))</f>
        <v>1</v>
      </c>
      <c r="F34" s="8" t="s">
        <v>129</v>
      </c>
      <c r="G34" s="4" t="s">
        <v>70</v>
      </c>
      <c r="H34" s="4">
        <v>0</v>
      </c>
      <c r="I34" s="4">
        <v>0</v>
      </c>
      <c r="J34" s="4">
        <v>500</v>
      </c>
      <c r="K34" s="4">
        <v>70</v>
      </c>
      <c r="L34" s="4">
        <v>70</v>
      </c>
      <c r="M34" s="4">
        <v>35</v>
      </c>
      <c r="N34" s="4">
        <v>35</v>
      </c>
      <c r="O34" s="4">
        <v>0.01</v>
      </c>
      <c r="P34" s="4">
        <v>6</v>
      </c>
      <c r="Q34" s="4">
        <v>6</v>
      </c>
      <c r="R34" s="4">
        <v>0.1</v>
      </c>
      <c r="S34" s="4">
        <v>5</v>
      </c>
      <c r="T34" s="4" t="s">
        <v>55</v>
      </c>
    </row>
    <row r="35" spans="1:20" s="13" customFormat="1" x14ac:dyDescent="0.3">
      <c r="A35" s="12">
        <v>100006</v>
      </c>
      <c r="B35" s="12" t="str">
        <f>VLOOKUP(A35,pc_data!A:B,2)</f>
        <v>클로이</v>
      </c>
      <c r="C35" s="12">
        <v>1</v>
      </c>
      <c r="D35" s="12">
        <v>1</v>
      </c>
      <c r="E35" s="12">
        <f>INDEX('!참조_ENUM'!$F$3:$F$6,MATCH(F35,'!참조_ENUM'!$G$3:$G$6,0))</f>
        <v>1</v>
      </c>
      <c r="F35" s="12" t="s">
        <v>129</v>
      </c>
      <c r="G35" s="12" t="s">
        <v>76</v>
      </c>
      <c r="H35" s="12">
        <v>0</v>
      </c>
      <c r="I35" s="12">
        <v>0</v>
      </c>
      <c r="J35" s="12">
        <v>500</v>
      </c>
      <c r="K35" s="12">
        <v>20</v>
      </c>
      <c r="L35" s="12">
        <v>20</v>
      </c>
      <c r="M35" s="12">
        <v>10</v>
      </c>
      <c r="N35" s="12">
        <v>10</v>
      </c>
      <c r="O35" s="12">
        <v>0.01</v>
      </c>
      <c r="P35" s="12">
        <v>1</v>
      </c>
      <c r="Q35" s="12">
        <v>1</v>
      </c>
      <c r="R35" s="12">
        <v>0.1</v>
      </c>
      <c r="S35" s="12">
        <v>5</v>
      </c>
      <c r="T35" s="12" t="s">
        <v>56</v>
      </c>
    </row>
    <row r="36" spans="1:20" s="13" customFormat="1" x14ac:dyDescent="0.3">
      <c r="A36" s="12">
        <v>100006</v>
      </c>
      <c r="B36" s="12" t="str">
        <f>VLOOKUP(A36,pc_data!A:B,2)</f>
        <v>클로이</v>
      </c>
      <c r="C36" s="12">
        <v>2</v>
      </c>
      <c r="D36" s="12">
        <v>1</v>
      </c>
      <c r="E36" s="12">
        <f>INDEX('!참조_ENUM'!$F$3:$F$6,MATCH(F36,'!참조_ENUM'!$G$3:$G$6,0))</f>
        <v>1</v>
      </c>
      <c r="F36" s="12" t="s">
        <v>129</v>
      </c>
      <c r="G36" s="12" t="s">
        <v>76</v>
      </c>
      <c r="H36" s="12">
        <v>0</v>
      </c>
      <c r="I36" s="12">
        <v>0</v>
      </c>
      <c r="J36" s="12">
        <v>500</v>
      </c>
      <c r="K36" s="12">
        <v>30</v>
      </c>
      <c r="L36" s="12">
        <v>30</v>
      </c>
      <c r="M36" s="12">
        <v>15</v>
      </c>
      <c r="N36" s="12">
        <v>15</v>
      </c>
      <c r="O36" s="12">
        <v>0.01</v>
      </c>
      <c r="P36" s="12">
        <v>2</v>
      </c>
      <c r="Q36" s="12">
        <v>2</v>
      </c>
      <c r="R36" s="12">
        <v>0.1</v>
      </c>
      <c r="S36" s="12">
        <v>5</v>
      </c>
      <c r="T36" s="12" t="s">
        <v>56</v>
      </c>
    </row>
    <row r="37" spans="1:20" s="13" customFormat="1" x14ac:dyDescent="0.3">
      <c r="A37" s="12">
        <v>100006</v>
      </c>
      <c r="B37" s="12" t="str">
        <f>VLOOKUP(A37,pc_data!A:B,2)</f>
        <v>클로이</v>
      </c>
      <c r="C37" s="12">
        <v>3</v>
      </c>
      <c r="D37" s="12">
        <v>1</v>
      </c>
      <c r="E37" s="12">
        <f>INDEX('!참조_ENUM'!$F$3:$F$6,MATCH(F37,'!참조_ENUM'!$G$3:$G$6,0))</f>
        <v>1</v>
      </c>
      <c r="F37" s="12" t="s">
        <v>129</v>
      </c>
      <c r="G37" s="12" t="s">
        <v>76</v>
      </c>
      <c r="H37" s="12">
        <v>0</v>
      </c>
      <c r="I37" s="12">
        <v>0</v>
      </c>
      <c r="J37" s="12">
        <v>500</v>
      </c>
      <c r="K37" s="12">
        <v>40</v>
      </c>
      <c r="L37" s="12">
        <v>40</v>
      </c>
      <c r="M37" s="12">
        <v>20</v>
      </c>
      <c r="N37" s="12">
        <v>20</v>
      </c>
      <c r="O37" s="12">
        <v>0.01</v>
      </c>
      <c r="P37" s="12">
        <v>3</v>
      </c>
      <c r="Q37" s="12">
        <v>3</v>
      </c>
      <c r="R37" s="12">
        <v>0.1</v>
      </c>
      <c r="S37" s="12">
        <v>5</v>
      </c>
      <c r="T37" s="12" t="s">
        <v>56</v>
      </c>
    </row>
    <row r="38" spans="1:20" s="13" customFormat="1" x14ac:dyDescent="0.3">
      <c r="A38" s="12">
        <v>100006</v>
      </c>
      <c r="B38" s="12" t="str">
        <f>VLOOKUP(A38,pc_data!A:B,2)</f>
        <v>클로이</v>
      </c>
      <c r="C38" s="12">
        <v>4</v>
      </c>
      <c r="D38" s="12">
        <v>1</v>
      </c>
      <c r="E38" s="12">
        <f>INDEX('!참조_ENUM'!$F$3:$F$6,MATCH(F38,'!참조_ENUM'!$G$3:$G$6,0))</f>
        <v>1</v>
      </c>
      <c r="F38" s="12" t="s">
        <v>129</v>
      </c>
      <c r="G38" s="12" t="s">
        <v>76</v>
      </c>
      <c r="H38" s="12">
        <v>0</v>
      </c>
      <c r="I38" s="12">
        <v>0</v>
      </c>
      <c r="J38" s="12">
        <v>500</v>
      </c>
      <c r="K38" s="12">
        <v>50</v>
      </c>
      <c r="L38" s="12">
        <v>50</v>
      </c>
      <c r="M38" s="12">
        <v>25</v>
      </c>
      <c r="N38" s="12">
        <v>25</v>
      </c>
      <c r="O38" s="12">
        <v>0.01</v>
      </c>
      <c r="P38" s="12">
        <v>4</v>
      </c>
      <c r="Q38" s="12">
        <v>4</v>
      </c>
      <c r="R38" s="12">
        <v>0.1</v>
      </c>
      <c r="S38" s="12">
        <v>5</v>
      </c>
      <c r="T38" s="12" t="s">
        <v>56</v>
      </c>
    </row>
    <row r="39" spans="1:20" s="13" customFormat="1" x14ac:dyDescent="0.3">
      <c r="A39" s="12">
        <v>100006</v>
      </c>
      <c r="B39" s="12" t="str">
        <f>VLOOKUP(A39,pc_data!A:B,2)</f>
        <v>클로이</v>
      </c>
      <c r="C39" s="12">
        <v>5</v>
      </c>
      <c r="D39" s="12">
        <v>1</v>
      </c>
      <c r="E39" s="12">
        <f>INDEX('!참조_ENUM'!$F$3:$F$6,MATCH(F39,'!참조_ENUM'!$G$3:$G$6,0))</f>
        <v>1</v>
      </c>
      <c r="F39" s="12" t="s">
        <v>129</v>
      </c>
      <c r="G39" s="12" t="s">
        <v>76</v>
      </c>
      <c r="H39" s="12">
        <v>0</v>
      </c>
      <c r="I39" s="12">
        <v>0</v>
      </c>
      <c r="J39" s="12">
        <v>500</v>
      </c>
      <c r="K39" s="12">
        <v>60</v>
      </c>
      <c r="L39" s="12">
        <v>60</v>
      </c>
      <c r="M39" s="12">
        <v>30</v>
      </c>
      <c r="N39" s="12">
        <v>30</v>
      </c>
      <c r="O39" s="12">
        <v>0.01</v>
      </c>
      <c r="P39" s="12">
        <v>5</v>
      </c>
      <c r="Q39" s="12">
        <v>5</v>
      </c>
      <c r="R39" s="12">
        <v>0.1</v>
      </c>
      <c r="S39" s="12">
        <v>5</v>
      </c>
      <c r="T39" s="12" t="s">
        <v>56</v>
      </c>
    </row>
    <row r="40" spans="1:20" s="13" customFormat="1" x14ac:dyDescent="0.3">
      <c r="A40" s="12">
        <v>100006</v>
      </c>
      <c r="B40" s="12" t="str">
        <f>VLOOKUP(A40,pc_data!A:B,2)</f>
        <v>클로이</v>
      </c>
      <c r="C40" s="12">
        <v>6</v>
      </c>
      <c r="D40" s="12">
        <v>1</v>
      </c>
      <c r="E40" s="12">
        <f>INDEX('!참조_ENUM'!$F$3:$F$6,MATCH(F40,'!참조_ENUM'!$G$3:$G$6,0))</f>
        <v>1</v>
      </c>
      <c r="F40" s="12" t="s">
        <v>129</v>
      </c>
      <c r="G40" s="12" t="s">
        <v>76</v>
      </c>
      <c r="H40" s="12">
        <v>0</v>
      </c>
      <c r="I40" s="12">
        <v>0</v>
      </c>
      <c r="J40" s="12">
        <v>500</v>
      </c>
      <c r="K40" s="12">
        <v>70</v>
      </c>
      <c r="L40" s="12">
        <v>70</v>
      </c>
      <c r="M40" s="12">
        <v>35</v>
      </c>
      <c r="N40" s="12">
        <v>35</v>
      </c>
      <c r="O40" s="12">
        <v>0.01</v>
      </c>
      <c r="P40" s="12">
        <v>6</v>
      </c>
      <c r="Q40" s="12">
        <v>6</v>
      </c>
      <c r="R40" s="12">
        <v>0.1</v>
      </c>
      <c r="S40" s="12">
        <v>5</v>
      </c>
      <c r="T40" s="12" t="s">
        <v>56</v>
      </c>
    </row>
    <row r="41" spans="1:20" x14ac:dyDescent="0.3">
      <c r="A41" s="4">
        <v>100007</v>
      </c>
      <c r="B41" s="4" t="s">
        <v>177</v>
      </c>
      <c r="C41" s="4">
        <v>1</v>
      </c>
      <c r="D41" s="4">
        <v>1</v>
      </c>
      <c r="E41" s="4">
        <f>INDEX('!참조_ENUM'!$F$3:$F$6,MATCH(F41,'!참조_ENUM'!$G$3:$G$6,0))</f>
        <v>1</v>
      </c>
      <c r="F41" s="8" t="s">
        <v>129</v>
      </c>
      <c r="G41" s="4" t="s">
        <v>76</v>
      </c>
      <c r="H41" s="4">
        <v>0</v>
      </c>
      <c r="I41" s="4">
        <v>0</v>
      </c>
      <c r="J41" s="4">
        <v>500</v>
      </c>
      <c r="K41" s="4">
        <v>20</v>
      </c>
      <c r="L41" s="4">
        <v>20</v>
      </c>
      <c r="M41" s="4">
        <v>10</v>
      </c>
      <c r="N41" s="4">
        <v>10</v>
      </c>
      <c r="O41" s="4">
        <v>0.01</v>
      </c>
      <c r="P41" s="4">
        <v>1</v>
      </c>
      <c r="Q41" s="4">
        <v>1</v>
      </c>
      <c r="R41" s="4">
        <v>0.1</v>
      </c>
      <c r="S41" s="4">
        <v>5</v>
      </c>
      <c r="T41" s="4" t="s">
        <v>56</v>
      </c>
    </row>
    <row r="42" spans="1:20" x14ac:dyDescent="0.3">
      <c r="A42" s="4">
        <v>100007</v>
      </c>
      <c r="B42" s="4" t="s">
        <v>177</v>
      </c>
      <c r="C42" s="4">
        <v>2</v>
      </c>
      <c r="D42" s="4">
        <v>1</v>
      </c>
      <c r="E42" s="4">
        <f>INDEX('!참조_ENUM'!$F$3:$F$6,MATCH(F42,'!참조_ENUM'!$G$3:$G$6,0))</f>
        <v>1</v>
      </c>
      <c r="F42" s="8" t="s">
        <v>129</v>
      </c>
      <c r="G42" s="4" t="s">
        <v>76</v>
      </c>
      <c r="H42" s="4">
        <v>0</v>
      </c>
      <c r="I42" s="4">
        <v>0</v>
      </c>
      <c r="J42" s="4">
        <v>500</v>
      </c>
      <c r="K42" s="4">
        <v>30</v>
      </c>
      <c r="L42" s="4">
        <v>30</v>
      </c>
      <c r="M42" s="4">
        <v>15</v>
      </c>
      <c r="N42" s="4">
        <v>15</v>
      </c>
      <c r="O42" s="4">
        <v>0.01</v>
      </c>
      <c r="P42" s="4">
        <v>2</v>
      </c>
      <c r="Q42" s="4">
        <v>2</v>
      </c>
      <c r="R42" s="4">
        <v>0.1</v>
      </c>
      <c r="S42" s="4">
        <v>5</v>
      </c>
      <c r="T42" s="4" t="s">
        <v>56</v>
      </c>
    </row>
    <row r="43" spans="1:20" x14ac:dyDescent="0.3">
      <c r="A43" s="4">
        <v>100007</v>
      </c>
      <c r="B43" s="4" t="s">
        <v>177</v>
      </c>
      <c r="C43" s="4">
        <v>3</v>
      </c>
      <c r="D43" s="4">
        <v>1</v>
      </c>
      <c r="E43" s="4">
        <f>INDEX('!참조_ENUM'!$F$3:$F$6,MATCH(F43,'!참조_ENUM'!$G$3:$G$6,0))</f>
        <v>1</v>
      </c>
      <c r="F43" s="8" t="s">
        <v>129</v>
      </c>
      <c r="G43" s="4" t="s">
        <v>76</v>
      </c>
      <c r="H43" s="4">
        <v>0</v>
      </c>
      <c r="I43" s="4">
        <v>0</v>
      </c>
      <c r="J43" s="4">
        <v>500</v>
      </c>
      <c r="K43" s="4">
        <v>40</v>
      </c>
      <c r="L43" s="4">
        <v>40</v>
      </c>
      <c r="M43" s="4">
        <v>20</v>
      </c>
      <c r="N43" s="4">
        <v>20</v>
      </c>
      <c r="O43" s="4">
        <v>0.01</v>
      </c>
      <c r="P43" s="4">
        <v>3</v>
      </c>
      <c r="Q43" s="4">
        <v>3</v>
      </c>
      <c r="R43" s="4">
        <v>0.1</v>
      </c>
      <c r="S43" s="4">
        <v>5</v>
      </c>
      <c r="T43" s="4" t="s">
        <v>56</v>
      </c>
    </row>
    <row r="44" spans="1:20" x14ac:dyDescent="0.3">
      <c r="A44" s="4">
        <v>100007</v>
      </c>
      <c r="B44" s="4" t="s">
        <v>177</v>
      </c>
      <c r="C44" s="4">
        <v>4</v>
      </c>
      <c r="D44" s="4">
        <v>1</v>
      </c>
      <c r="E44" s="4">
        <f>INDEX('!참조_ENUM'!$F$3:$F$6,MATCH(F44,'!참조_ENUM'!$G$3:$G$6,0))</f>
        <v>2</v>
      </c>
      <c r="F44" s="8" t="s">
        <v>130</v>
      </c>
      <c r="G44" s="4" t="s">
        <v>76</v>
      </c>
      <c r="H44" s="4">
        <v>0</v>
      </c>
      <c r="I44" s="4">
        <v>0</v>
      </c>
      <c r="J44" s="4">
        <v>500</v>
      </c>
      <c r="K44" s="4">
        <v>50</v>
      </c>
      <c r="L44" s="4">
        <v>50</v>
      </c>
      <c r="M44" s="4">
        <v>25</v>
      </c>
      <c r="N44" s="4">
        <v>25</v>
      </c>
      <c r="O44" s="4">
        <v>0.01</v>
      </c>
      <c r="P44" s="4">
        <v>4</v>
      </c>
      <c r="Q44" s="4">
        <v>4</v>
      </c>
      <c r="R44" s="4">
        <v>0.1</v>
      </c>
      <c r="S44" s="4">
        <v>5</v>
      </c>
      <c r="T44" s="4" t="s">
        <v>56</v>
      </c>
    </row>
    <row r="45" spans="1:20" x14ac:dyDescent="0.3">
      <c r="A45" s="4">
        <v>100007</v>
      </c>
      <c r="B45" s="4" t="s">
        <v>177</v>
      </c>
      <c r="C45" s="4">
        <v>5</v>
      </c>
      <c r="D45" s="4">
        <v>1</v>
      </c>
      <c r="E45" s="4">
        <f>INDEX('!참조_ENUM'!$F$3:$F$6,MATCH(F45,'!참조_ENUM'!$G$3:$G$6,0))</f>
        <v>2</v>
      </c>
      <c r="F45" s="8" t="s">
        <v>130</v>
      </c>
      <c r="G45" s="4" t="s">
        <v>76</v>
      </c>
      <c r="H45" s="4">
        <v>0</v>
      </c>
      <c r="I45" s="4">
        <v>0</v>
      </c>
      <c r="J45" s="4">
        <v>500</v>
      </c>
      <c r="K45" s="4">
        <v>60</v>
      </c>
      <c r="L45" s="4">
        <v>60</v>
      </c>
      <c r="M45" s="4">
        <v>30</v>
      </c>
      <c r="N45" s="4">
        <v>30</v>
      </c>
      <c r="O45" s="4">
        <v>0.01</v>
      </c>
      <c r="P45" s="4">
        <v>5</v>
      </c>
      <c r="Q45" s="4">
        <v>5</v>
      </c>
      <c r="R45" s="4">
        <v>0.1</v>
      </c>
      <c r="S45" s="4">
        <v>5</v>
      </c>
      <c r="T45" s="4" t="s">
        <v>56</v>
      </c>
    </row>
    <row r="46" spans="1:20" x14ac:dyDescent="0.3">
      <c r="A46" s="4">
        <v>100007</v>
      </c>
      <c r="B46" s="4" t="s">
        <v>177</v>
      </c>
      <c r="C46" s="4">
        <v>6</v>
      </c>
      <c r="D46" s="4">
        <v>1</v>
      </c>
      <c r="E46" s="4">
        <f>INDEX('!참조_ENUM'!$F$3:$F$6,MATCH(F46,'!참조_ENUM'!$G$3:$G$6,0))</f>
        <v>2</v>
      </c>
      <c r="F46" s="8" t="s">
        <v>130</v>
      </c>
      <c r="G46" s="4" t="s">
        <v>76</v>
      </c>
      <c r="H46" s="4">
        <v>0</v>
      </c>
      <c r="I46" s="4">
        <v>0</v>
      </c>
      <c r="J46" s="4">
        <v>500</v>
      </c>
      <c r="K46" s="4">
        <v>70</v>
      </c>
      <c r="L46" s="4">
        <v>70</v>
      </c>
      <c r="M46" s="4">
        <v>35</v>
      </c>
      <c r="N46" s="4">
        <v>35</v>
      </c>
      <c r="O46" s="4">
        <v>0.01</v>
      </c>
      <c r="P46" s="4">
        <v>6</v>
      </c>
      <c r="Q46" s="4">
        <v>6</v>
      </c>
      <c r="R46" s="4">
        <v>0.1</v>
      </c>
      <c r="S46" s="4">
        <v>5</v>
      </c>
      <c r="T46" s="4" t="s">
        <v>56</v>
      </c>
    </row>
    <row r="47" spans="1:20" s="13" customFormat="1" x14ac:dyDescent="0.3">
      <c r="A47" s="12">
        <v>100008</v>
      </c>
      <c r="B47" s="12" t="s">
        <v>176</v>
      </c>
      <c r="C47" s="12">
        <v>1</v>
      </c>
      <c r="D47" s="12">
        <v>3</v>
      </c>
      <c r="E47" s="12">
        <f>INDEX('!참조_ENUM'!$F$3:$F$6,MATCH(F47,'!참조_ENUM'!$G$3:$G$6,0))</f>
        <v>1</v>
      </c>
      <c r="F47" s="12" t="s">
        <v>129</v>
      </c>
      <c r="G47" s="12" t="s">
        <v>76</v>
      </c>
      <c r="H47" s="12">
        <v>0</v>
      </c>
      <c r="I47" s="12">
        <v>0</v>
      </c>
      <c r="J47" s="12">
        <v>500</v>
      </c>
      <c r="K47" s="12">
        <v>20</v>
      </c>
      <c r="L47" s="12">
        <v>20</v>
      </c>
      <c r="M47" s="12">
        <v>10</v>
      </c>
      <c r="N47" s="12">
        <v>10</v>
      </c>
      <c r="O47" s="12">
        <v>0.01</v>
      </c>
      <c r="P47" s="12">
        <v>1</v>
      </c>
      <c r="Q47" s="12">
        <v>1</v>
      </c>
      <c r="R47" s="12">
        <v>0.1</v>
      </c>
      <c r="S47" s="12">
        <v>5</v>
      </c>
      <c r="T47" s="12" t="s">
        <v>56</v>
      </c>
    </row>
    <row r="48" spans="1:20" s="13" customFormat="1" x14ac:dyDescent="0.3">
      <c r="A48" s="12">
        <v>100008</v>
      </c>
      <c r="B48" s="12" t="s">
        <v>176</v>
      </c>
      <c r="C48" s="12">
        <v>2</v>
      </c>
      <c r="D48" s="12">
        <v>3</v>
      </c>
      <c r="E48" s="12">
        <f>INDEX('!참조_ENUM'!$F$3:$F$6,MATCH(F48,'!참조_ENUM'!$G$3:$G$6,0))</f>
        <v>1</v>
      </c>
      <c r="F48" s="12" t="s">
        <v>129</v>
      </c>
      <c r="G48" s="12" t="s">
        <v>76</v>
      </c>
      <c r="H48" s="12">
        <v>0</v>
      </c>
      <c r="I48" s="12">
        <v>0</v>
      </c>
      <c r="J48" s="12">
        <v>500</v>
      </c>
      <c r="K48" s="12">
        <v>30</v>
      </c>
      <c r="L48" s="12">
        <v>30</v>
      </c>
      <c r="M48" s="12">
        <v>15</v>
      </c>
      <c r="N48" s="12">
        <v>15</v>
      </c>
      <c r="O48" s="12">
        <v>0.01</v>
      </c>
      <c r="P48" s="12">
        <v>2</v>
      </c>
      <c r="Q48" s="12">
        <v>2</v>
      </c>
      <c r="R48" s="12">
        <v>0.1</v>
      </c>
      <c r="S48" s="12">
        <v>5</v>
      </c>
      <c r="T48" s="12" t="s">
        <v>56</v>
      </c>
    </row>
    <row r="49" spans="1:20" s="13" customFormat="1" x14ac:dyDescent="0.3">
      <c r="A49" s="12">
        <v>100008</v>
      </c>
      <c r="B49" s="12" t="s">
        <v>176</v>
      </c>
      <c r="C49" s="12">
        <v>3</v>
      </c>
      <c r="D49" s="12">
        <v>3</v>
      </c>
      <c r="E49" s="12">
        <f>INDEX('!참조_ENUM'!$F$3:$F$6,MATCH(F49,'!참조_ENUM'!$G$3:$G$6,0))</f>
        <v>1</v>
      </c>
      <c r="F49" s="12" t="s">
        <v>129</v>
      </c>
      <c r="G49" s="12" t="s">
        <v>76</v>
      </c>
      <c r="H49" s="12">
        <v>0</v>
      </c>
      <c r="I49" s="12">
        <v>0</v>
      </c>
      <c r="J49" s="12">
        <v>500</v>
      </c>
      <c r="K49" s="12">
        <v>40</v>
      </c>
      <c r="L49" s="12">
        <v>40</v>
      </c>
      <c r="M49" s="12">
        <v>20</v>
      </c>
      <c r="N49" s="12">
        <v>20</v>
      </c>
      <c r="O49" s="12">
        <v>0.01</v>
      </c>
      <c r="P49" s="12">
        <v>3</v>
      </c>
      <c r="Q49" s="12">
        <v>3</v>
      </c>
      <c r="R49" s="12">
        <v>0.1</v>
      </c>
      <c r="S49" s="12">
        <v>5</v>
      </c>
      <c r="T49" s="12" t="s">
        <v>56</v>
      </c>
    </row>
    <row r="50" spans="1:20" s="13" customFormat="1" x14ac:dyDescent="0.3">
      <c r="A50" s="12">
        <v>100008</v>
      </c>
      <c r="B50" s="12" t="s">
        <v>176</v>
      </c>
      <c r="C50" s="12">
        <v>4</v>
      </c>
      <c r="D50" s="12">
        <v>3</v>
      </c>
      <c r="E50" s="12">
        <f>INDEX('!참조_ENUM'!$F$3:$F$6,MATCH(F50,'!참조_ENUM'!$G$3:$G$6,0))</f>
        <v>1</v>
      </c>
      <c r="F50" s="12" t="s">
        <v>129</v>
      </c>
      <c r="G50" s="12" t="s">
        <v>76</v>
      </c>
      <c r="H50" s="12">
        <v>0</v>
      </c>
      <c r="I50" s="12">
        <v>0</v>
      </c>
      <c r="J50" s="12">
        <v>500</v>
      </c>
      <c r="K50" s="12">
        <v>50</v>
      </c>
      <c r="L50" s="12">
        <v>50</v>
      </c>
      <c r="M50" s="12">
        <v>25</v>
      </c>
      <c r="N50" s="12">
        <v>25</v>
      </c>
      <c r="O50" s="12">
        <v>0.01</v>
      </c>
      <c r="P50" s="12">
        <v>4</v>
      </c>
      <c r="Q50" s="12">
        <v>4</v>
      </c>
      <c r="R50" s="12">
        <v>0.1</v>
      </c>
      <c r="S50" s="12">
        <v>5</v>
      </c>
      <c r="T50" s="12" t="s">
        <v>56</v>
      </c>
    </row>
    <row r="51" spans="1:20" s="13" customFormat="1" x14ac:dyDescent="0.3">
      <c r="A51" s="12">
        <v>100008</v>
      </c>
      <c r="B51" s="12" t="s">
        <v>176</v>
      </c>
      <c r="C51" s="12">
        <v>5</v>
      </c>
      <c r="D51" s="12">
        <v>3</v>
      </c>
      <c r="E51" s="12">
        <f>INDEX('!참조_ENUM'!$F$3:$F$6,MATCH(F51,'!참조_ENUM'!$G$3:$G$6,0))</f>
        <v>1</v>
      </c>
      <c r="F51" s="12" t="s">
        <v>129</v>
      </c>
      <c r="G51" s="12" t="s">
        <v>76</v>
      </c>
      <c r="H51" s="12">
        <v>0</v>
      </c>
      <c r="I51" s="12">
        <v>0</v>
      </c>
      <c r="J51" s="12">
        <v>500</v>
      </c>
      <c r="K51" s="12">
        <v>60</v>
      </c>
      <c r="L51" s="12">
        <v>60</v>
      </c>
      <c r="M51" s="12">
        <v>30</v>
      </c>
      <c r="N51" s="12">
        <v>30</v>
      </c>
      <c r="O51" s="12">
        <v>0.01</v>
      </c>
      <c r="P51" s="12">
        <v>5</v>
      </c>
      <c r="Q51" s="12">
        <v>5</v>
      </c>
      <c r="R51" s="12">
        <v>0.1</v>
      </c>
      <c r="S51" s="12">
        <v>5</v>
      </c>
      <c r="T51" s="12" t="s">
        <v>56</v>
      </c>
    </row>
    <row r="52" spans="1:20" s="13" customFormat="1" x14ac:dyDescent="0.3">
      <c r="A52" s="12">
        <v>100008</v>
      </c>
      <c r="B52" s="12" t="s">
        <v>176</v>
      </c>
      <c r="C52" s="12">
        <v>6</v>
      </c>
      <c r="D52" s="12">
        <v>3</v>
      </c>
      <c r="E52" s="12">
        <f>INDEX('!참조_ENUM'!$F$3:$F$6,MATCH(F52,'!참조_ENUM'!$G$3:$G$6,0))</f>
        <v>1</v>
      </c>
      <c r="F52" s="12" t="s">
        <v>129</v>
      </c>
      <c r="G52" s="12" t="s">
        <v>76</v>
      </c>
      <c r="H52" s="12">
        <v>0</v>
      </c>
      <c r="I52" s="12">
        <v>0</v>
      </c>
      <c r="J52" s="12">
        <v>500</v>
      </c>
      <c r="K52" s="12">
        <v>70</v>
      </c>
      <c r="L52" s="12">
        <v>70</v>
      </c>
      <c r="M52" s="12">
        <v>35</v>
      </c>
      <c r="N52" s="12">
        <v>35</v>
      </c>
      <c r="O52" s="12">
        <v>0.01</v>
      </c>
      <c r="P52" s="12">
        <v>6</v>
      </c>
      <c r="Q52" s="12">
        <v>6</v>
      </c>
      <c r="R52" s="12">
        <v>0.1</v>
      </c>
      <c r="S52" s="12">
        <v>5</v>
      </c>
      <c r="T52" s="12" t="s">
        <v>56</v>
      </c>
    </row>
    <row r="53" spans="1:20" x14ac:dyDescent="0.3">
      <c r="A53" s="4">
        <v>100009</v>
      </c>
      <c r="B53" s="4" t="s">
        <v>178</v>
      </c>
      <c r="C53" s="4">
        <v>1</v>
      </c>
      <c r="D53" s="4">
        <v>7</v>
      </c>
      <c r="E53" s="4">
        <f>INDEX('!참조_ENUM'!$F$3:$F$6,MATCH(F53,'!참조_ENUM'!$G$3:$G$6,0))</f>
        <v>3</v>
      </c>
      <c r="F53" s="8" t="s">
        <v>131</v>
      </c>
      <c r="G53" s="4" t="s">
        <v>76</v>
      </c>
      <c r="H53" s="4">
        <v>0</v>
      </c>
      <c r="I53" s="4">
        <v>0</v>
      </c>
      <c r="J53" s="4">
        <v>500</v>
      </c>
      <c r="K53" s="4">
        <v>20</v>
      </c>
      <c r="L53" s="4">
        <v>20</v>
      </c>
      <c r="M53" s="4">
        <v>10</v>
      </c>
      <c r="N53" s="4">
        <v>10</v>
      </c>
      <c r="O53" s="4">
        <v>0.01</v>
      </c>
      <c r="P53" s="4">
        <v>1</v>
      </c>
      <c r="Q53" s="4">
        <v>1</v>
      </c>
      <c r="R53" s="4">
        <v>0.1</v>
      </c>
      <c r="S53" s="4">
        <v>5</v>
      </c>
      <c r="T53" s="4" t="s">
        <v>56</v>
      </c>
    </row>
    <row r="54" spans="1:20" x14ac:dyDescent="0.3">
      <c r="A54" s="4">
        <v>100009</v>
      </c>
      <c r="B54" s="4" t="s">
        <v>178</v>
      </c>
      <c r="C54" s="4">
        <v>2</v>
      </c>
      <c r="D54" s="4">
        <v>7</v>
      </c>
      <c r="E54" s="4">
        <f>INDEX('!참조_ENUM'!$F$3:$F$6,MATCH(F54,'!참조_ENUM'!$G$3:$G$6,0))</f>
        <v>3</v>
      </c>
      <c r="F54" s="8" t="s">
        <v>131</v>
      </c>
      <c r="G54" s="4" t="s">
        <v>76</v>
      </c>
      <c r="H54" s="4">
        <v>0</v>
      </c>
      <c r="I54" s="4">
        <v>0</v>
      </c>
      <c r="J54" s="4">
        <v>500</v>
      </c>
      <c r="K54" s="4">
        <v>30</v>
      </c>
      <c r="L54" s="4">
        <v>30</v>
      </c>
      <c r="M54" s="4">
        <v>15</v>
      </c>
      <c r="N54" s="4">
        <v>15</v>
      </c>
      <c r="O54" s="4">
        <v>0.01</v>
      </c>
      <c r="P54" s="4">
        <v>2</v>
      </c>
      <c r="Q54" s="4">
        <v>2</v>
      </c>
      <c r="R54" s="4">
        <v>0.1</v>
      </c>
      <c r="S54" s="4">
        <v>5</v>
      </c>
      <c r="T54" s="4" t="s">
        <v>56</v>
      </c>
    </row>
    <row r="55" spans="1:20" x14ac:dyDescent="0.3">
      <c r="A55" s="4">
        <v>100009</v>
      </c>
      <c r="B55" s="4" t="s">
        <v>178</v>
      </c>
      <c r="C55" s="4">
        <v>3</v>
      </c>
      <c r="D55" s="4">
        <v>7</v>
      </c>
      <c r="E55" s="4">
        <f>INDEX('!참조_ENUM'!$F$3:$F$6,MATCH(F55,'!참조_ENUM'!$G$3:$G$6,0))</f>
        <v>3</v>
      </c>
      <c r="F55" s="8" t="s">
        <v>131</v>
      </c>
      <c r="G55" s="4" t="s">
        <v>76</v>
      </c>
      <c r="H55" s="4">
        <v>0</v>
      </c>
      <c r="I55" s="4">
        <v>0</v>
      </c>
      <c r="J55" s="4">
        <v>500</v>
      </c>
      <c r="K55" s="4">
        <v>40</v>
      </c>
      <c r="L55" s="4">
        <v>40</v>
      </c>
      <c r="M55" s="4">
        <v>20</v>
      </c>
      <c r="N55" s="4">
        <v>20</v>
      </c>
      <c r="O55" s="4">
        <v>0.01</v>
      </c>
      <c r="P55" s="4">
        <v>3</v>
      </c>
      <c r="Q55" s="4">
        <v>3</v>
      </c>
      <c r="R55" s="4">
        <v>0.1</v>
      </c>
      <c r="S55" s="4">
        <v>5</v>
      </c>
      <c r="T55" s="4" t="s">
        <v>56</v>
      </c>
    </row>
    <row r="56" spans="1:20" x14ac:dyDescent="0.3">
      <c r="A56" s="4">
        <v>100009</v>
      </c>
      <c r="B56" s="4" t="s">
        <v>178</v>
      </c>
      <c r="C56" s="4">
        <v>4</v>
      </c>
      <c r="D56" s="4">
        <v>7</v>
      </c>
      <c r="E56" s="4">
        <f>INDEX('!참조_ENUM'!$F$3:$F$6,MATCH(F56,'!참조_ENUM'!$G$3:$G$6,0))</f>
        <v>3</v>
      </c>
      <c r="F56" s="8" t="s">
        <v>131</v>
      </c>
      <c r="G56" s="4" t="s">
        <v>76</v>
      </c>
      <c r="H56" s="4">
        <v>0</v>
      </c>
      <c r="I56" s="4">
        <v>0</v>
      </c>
      <c r="J56" s="4">
        <v>500</v>
      </c>
      <c r="K56" s="4">
        <v>50</v>
      </c>
      <c r="L56" s="4">
        <v>50</v>
      </c>
      <c r="M56" s="4">
        <v>25</v>
      </c>
      <c r="N56" s="4">
        <v>25</v>
      </c>
      <c r="O56" s="4">
        <v>0.01</v>
      </c>
      <c r="P56" s="4">
        <v>4</v>
      </c>
      <c r="Q56" s="4">
        <v>4</v>
      </c>
      <c r="R56" s="4">
        <v>0.1</v>
      </c>
      <c r="S56" s="4">
        <v>5</v>
      </c>
      <c r="T56" s="4" t="s">
        <v>56</v>
      </c>
    </row>
    <row r="57" spans="1:20" x14ac:dyDescent="0.3">
      <c r="A57" s="4">
        <v>100009</v>
      </c>
      <c r="B57" s="4" t="s">
        <v>178</v>
      </c>
      <c r="C57" s="4">
        <v>5</v>
      </c>
      <c r="D57" s="4">
        <v>7</v>
      </c>
      <c r="E57" s="4">
        <f>INDEX('!참조_ENUM'!$F$3:$F$6,MATCH(F57,'!참조_ENUM'!$G$3:$G$6,0))</f>
        <v>3</v>
      </c>
      <c r="F57" s="8" t="s">
        <v>131</v>
      </c>
      <c r="G57" s="4" t="s">
        <v>76</v>
      </c>
      <c r="H57" s="4">
        <v>0</v>
      </c>
      <c r="I57" s="4">
        <v>0</v>
      </c>
      <c r="J57" s="4">
        <v>500</v>
      </c>
      <c r="K57" s="4">
        <v>60</v>
      </c>
      <c r="L57" s="4">
        <v>60</v>
      </c>
      <c r="M57" s="4">
        <v>30</v>
      </c>
      <c r="N57" s="4">
        <v>30</v>
      </c>
      <c r="O57" s="4">
        <v>0.01</v>
      </c>
      <c r="P57" s="4">
        <v>5</v>
      </c>
      <c r="Q57" s="4">
        <v>5</v>
      </c>
      <c r="R57" s="4">
        <v>0.1</v>
      </c>
      <c r="S57" s="4">
        <v>5</v>
      </c>
      <c r="T57" s="4" t="s">
        <v>56</v>
      </c>
    </row>
    <row r="58" spans="1:20" x14ac:dyDescent="0.3">
      <c r="A58" s="4">
        <v>100009</v>
      </c>
      <c r="B58" s="4" t="s">
        <v>178</v>
      </c>
      <c r="C58" s="4">
        <v>6</v>
      </c>
      <c r="D58" s="4">
        <v>7</v>
      </c>
      <c r="E58" s="4">
        <f>INDEX('!참조_ENUM'!$F$3:$F$6,MATCH(F58,'!참조_ENUM'!$G$3:$G$6,0))</f>
        <v>3</v>
      </c>
      <c r="F58" s="8" t="s">
        <v>131</v>
      </c>
      <c r="G58" s="4" t="s">
        <v>76</v>
      </c>
      <c r="H58" s="4">
        <v>0</v>
      </c>
      <c r="I58" s="4">
        <v>0</v>
      </c>
      <c r="J58" s="4">
        <v>500</v>
      </c>
      <c r="K58" s="4">
        <v>70</v>
      </c>
      <c r="L58" s="4">
        <v>70</v>
      </c>
      <c r="M58" s="4">
        <v>35</v>
      </c>
      <c r="N58" s="4">
        <v>35</v>
      </c>
      <c r="O58" s="4">
        <v>0.01</v>
      </c>
      <c r="P58" s="4">
        <v>6</v>
      </c>
      <c r="Q58" s="4">
        <v>6</v>
      </c>
      <c r="R58" s="4">
        <v>0.1</v>
      </c>
      <c r="S58" s="4">
        <v>5</v>
      </c>
      <c r="T58" s="4" t="s">
        <v>56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DE5AAC-EA03-49C0-8F36-A8C87C852493}">
          <x14:formula1>
            <xm:f>'!참조_ENUM'!$G$3:$G$6</xm:f>
          </x14:formula1>
          <xm:sqref>F5:F58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dimension ref="A1:C7"/>
  <sheetViews>
    <sheetView workbookViewId="0">
      <selection activeCell="C7" sqref="C7"/>
    </sheetView>
  </sheetViews>
  <sheetFormatPr defaultRowHeight="16.5" x14ac:dyDescent="0.3"/>
  <cols>
    <col min="1" max="1" width="29.875" bestFit="1" customWidth="1"/>
    <col min="2" max="2" width="14.625" customWidth="1"/>
    <col min="3" max="3" width="66.75" bestFit="1" customWidth="1"/>
  </cols>
  <sheetData>
    <row r="1" spans="1:3" x14ac:dyDescent="0.3">
      <c r="A1" t="s">
        <v>63</v>
      </c>
    </row>
    <row r="2" spans="1:3" x14ac:dyDescent="0.3">
      <c r="A2" s="1" t="s">
        <v>57</v>
      </c>
      <c r="B2" s="1" t="s">
        <v>58</v>
      </c>
      <c r="C2" s="1" t="s">
        <v>46</v>
      </c>
    </row>
    <row r="3" spans="1:3" x14ac:dyDescent="0.3">
      <c r="A3" s="2" t="s">
        <v>36</v>
      </c>
      <c r="B3" s="2" t="s">
        <v>9</v>
      </c>
      <c r="C3" s="2" t="s">
        <v>9</v>
      </c>
    </row>
    <row r="4" spans="1:3" x14ac:dyDescent="0.3">
      <c r="A4" s="3" t="s">
        <v>37</v>
      </c>
      <c r="B4" s="3" t="s">
        <v>13</v>
      </c>
      <c r="C4" s="3" t="s">
        <v>54</v>
      </c>
    </row>
    <row r="5" spans="1:3" x14ac:dyDescent="0.3">
      <c r="A5" s="4">
        <f>INDEX('!참조_ENUM'!$F$3:$F$6,MATCH(B5,'!참조_ENUM'!$G$3:$G$6,0))</f>
        <v>1</v>
      </c>
      <c r="B5" s="11" t="s">
        <v>129</v>
      </c>
      <c r="C5" s="4" t="s">
        <v>133</v>
      </c>
    </row>
    <row r="6" spans="1:3" x14ac:dyDescent="0.3">
      <c r="A6" s="4">
        <f>INDEX('!참조_ENUM'!$F$3:$F$6,MATCH(B6,'!참조_ENUM'!$G$3:$G$6,0))</f>
        <v>2</v>
      </c>
      <c r="B6" s="11" t="s">
        <v>130</v>
      </c>
      <c r="C6" s="4" t="s">
        <v>137</v>
      </c>
    </row>
    <row r="7" spans="1:3" x14ac:dyDescent="0.3">
      <c r="A7" s="4">
        <f>INDEX('!참조_ENUM'!$F$3:$F$6,MATCH(B7,'!참조_ENUM'!$G$3:$G$6,0))</f>
        <v>3</v>
      </c>
      <c r="B7" s="11" t="s">
        <v>131</v>
      </c>
      <c r="C7" s="4" t="s">
        <v>134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B2740-FBB8-461F-933D-644A7FCD7CD7}">
          <x14:formula1>
            <xm:f>'!참조_ENUM'!$G$3:$G$6</xm:f>
          </x14:formula1>
          <xm:sqref>B5:B7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58E8-6195-4B72-A6F4-4B8DB1FFB095}">
  <dimension ref="A1:E8"/>
  <sheetViews>
    <sheetView workbookViewId="0">
      <selection activeCell="C5" sqref="C5"/>
    </sheetView>
  </sheetViews>
  <sheetFormatPr defaultRowHeight="16.5" x14ac:dyDescent="0.3"/>
  <cols>
    <col min="1" max="1" width="25.25" bestFit="1" customWidth="1"/>
    <col min="2" max="2" width="18.75" customWidth="1"/>
    <col min="3" max="3" width="60.625" customWidth="1"/>
    <col min="4" max="4" width="59.75" customWidth="1"/>
    <col min="5" max="5" width="62.125" bestFit="1" customWidth="1"/>
  </cols>
  <sheetData>
    <row r="1" spans="1:5" x14ac:dyDescent="0.3">
      <c r="A1" t="s">
        <v>100</v>
      </c>
    </row>
    <row r="2" spans="1:5" x14ac:dyDescent="0.3">
      <c r="A2" s="1" t="s">
        <v>101</v>
      </c>
      <c r="B2" s="1" t="s">
        <v>58</v>
      </c>
      <c r="C2" s="1" t="s">
        <v>46</v>
      </c>
      <c r="D2" s="1" t="s">
        <v>135</v>
      </c>
      <c r="E2" s="1" t="s">
        <v>138</v>
      </c>
    </row>
    <row r="3" spans="1:5" x14ac:dyDescent="0.3">
      <c r="A3" s="2" t="s">
        <v>107</v>
      </c>
      <c r="B3" s="2" t="s">
        <v>9</v>
      </c>
      <c r="C3" s="2" t="s">
        <v>9</v>
      </c>
      <c r="D3" s="2" t="s">
        <v>9</v>
      </c>
      <c r="E3" s="2" t="s">
        <v>9</v>
      </c>
    </row>
    <row r="4" spans="1:5" x14ac:dyDescent="0.3">
      <c r="A4" s="3" t="s">
        <v>106</v>
      </c>
      <c r="B4" s="3" t="s">
        <v>13</v>
      </c>
      <c r="C4" s="3" t="s">
        <v>54</v>
      </c>
      <c r="D4" s="3" t="s">
        <v>136</v>
      </c>
      <c r="E4" s="3" t="s">
        <v>139</v>
      </c>
    </row>
    <row r="5" spans="1:5" x14ac:dyDescent="0.3">
      <c r="A5" s="4">
        <f>INDEX('!참조_ENUM'!$N$3:$N$7,MATCH(B5,'!참조_ENUM'!$O$3:$O$7,0))</f>
        <v>1</v>
      </c>
      <c r="B5" s="11" t="s">
        <v>124</v>
      </c>
      <c r="C5" s="4" t="s">
        <v>146</v>
      </c>
      <c r="D5" s="4" t="s">
        <v>147</v>
      </c>
      <c r="E5" s="4" t="s">
        <v>148</v>
      </c>
    </row>
    <row r="6" spans="1:5" x14ac:dyDescent="0.3">
      <c r="A6" s="4">
        <f>INDEX('!참조_ENUM'!$N$3:$N$7,MATCH(B6,'!참조_ENUM'!$O$3:$O$7,0))</f>
        <v>2</v>
      </c>
      <c r="B6" s="11" t="s">
        <v>125</v>
      </c>
      <c r="C6" s="4" t="s">
        <v>149</v>
      </c>
      <c r="D6" s="4" t="s">
        <v>150</v>
      </c>
      <c r="E6" s="4" t="s">
        <v>151</v>
      </c>
    </row>
    <row r="7" spans="1:5" x14ac:dyDescent="0.3">
      <c r="A7" s="4">
        <f>INDEX('!참조_ENUM'!$N$3:$N$7,MATCH(B7,'!참조_ENUM'!$O$3:$O$7,0))</f>
        <v>3</v>
      </c>
      <c r="B7" s="11" t="s">
        <v>126</v>
      </c>
      <c r="C7" s="4" t="s">
        <v>152</v>
      </c>
      <c r="D7" s="4" t="s">
        <v>153</v>
      </c>
      <c r="E7" s="4" t="s">
        <v>154</v>
      </c>
    </row>
    <row r="8" spans="1:5" x14ac:dyDescent="0.3">
      <c r="A8" s="4">
        <f>INDEX('!참조_ENUM'!$N$3:$N$7,MATCH(B8,'!참조_ENUM'!$O$3:$O$7,0))</f>
        <v>4</v>
      </c>
      <c r="B8" s="11" t="s">
        <v>127</v>
      </c>
      <c r="C8" s="4" t="s">
        <v>155</v>
      </c>
      <c r="D8" s="4" t="s">
        <v>156</v>
      </c>
      <c r="E8" s="4" t="s">
        <v>157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2A07EF-E29B-4FB8-8FED-9AEFB590EA3A}">
          <x14:formula1>
            <xm:f>'!참조_ENUM'!$O$3:$O$7</xm:f>
          </x14:formula1>
          <xm:sqref>B5:B8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!Usable</vt:lpstr>
      <vt:lpstr>!Desc</vt:lpstr>
      <vt:lpstr>!참조_ENUM</vt:lpstr>
      <vt:lpstr>pc_data</vt:lpstr>
      <vt:lpstr>pc_battle_data</vt:lpstr>
      <vt:lpstr>position_icon_data</vt:lpstr>
      <vt:lpstr>role_icon_data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2024-01-29T01:59:01Z</dcterms:modified>
</cp:coreProperties>
</file>