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67C3875B-FAEC-41CE-A564-E65B2F540A9E}" xr6:coauthVersionLast="47" xr6:coauthVersionMax="47" xr10:uidLastSave="{00000000-0000-0000-0000-000000000000}"/>
  <bookViews>
    <workbookView xWindow="43050" yWindow="765" windowWidth="33795" windowHeight="1878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<sst xmlns="http://schemas.openxmlformats.org/spreadsheetml/2006/main" count="867" uniqueCount="283">
  <si>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</si>
  <si>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</si>
  <si>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</si>
  <si>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</si>
  <si>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</si>
  <si>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</si>
  <si>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</si>
  <si>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</si>
  <si>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</si>
  <si>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</si>
  <si>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</si>
  <si>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</si>
  <si>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</si>
  <si>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</si>
  <si>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</si>
  <si>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</si>
  <si>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</si>
  <si>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</si>
  <si>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</si>
  <si>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</si>
  <si>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</si>
  <si>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</si>
  <si>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</si>
  <si>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</si>
  <si>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</si>
  <si>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</si>
  <si>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</si>
  <si>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</si>
  <si>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</si>
  <si>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</si>
  <si>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</si>
  <si>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</si>
  <si>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</si>
  <si>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</si>
  <si>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</si>
  <si>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</si>
  <si>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</si>
  <si>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</si>
  <si>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</si>
  <si>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</si>
  <si>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</si>
  <si>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</si>
  <si>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</si>
  <si>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</si>
  <si>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</si>
  <si>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</si>
  <si>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</si>
  <si>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</si>
  <si>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</si>
  <si>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</si>
  <si>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</si>
  <si>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</si>
  <si>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</si>
  <si>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</si>
  <si>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</si>
  <si>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</si>
  <si>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</si>
  <si>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</si>
  <si>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</si>
  <si>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</si>
  <si>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</si>
  <si>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</si>
  <si>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</si>
  <si>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</si>
  <si>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</si>
  <si>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</si>
  <si>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</si>
  <si>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</si>
  <si>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</si>
  <si>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</si>
  <si>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</si>
  <si>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</si>
  <si>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</si>
  <si>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</si>
  <si>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</si>
  <si>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</si>
  <si>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</si>
  <si>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</si>
  <si>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</si>
  <si>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</si>
  <si>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</si>
  <si>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</si>
  <si>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</si>
  <si>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</si>
  <si>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</si>
  <si>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</si>
  <si>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</si>
  <si>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</si>
  <si>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</si>
  <si>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</si>
  <si>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</si>
  <si>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</si>
  <si>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</si>
  <si>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</si>
  <si>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</si>
  <si>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</si>
  <si>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</si>
  <si>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</si>
  <si>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</si>
  <si>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</si>
  <si>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</si>
  <si>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</si>
  <si>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</si>
  <si>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</si>
  <si>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</si>
  <si>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</si>
  <si>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</si>
  <si>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</si>
  <si>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</si>
  <si>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</si>
  <si>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</si>
  <si>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</si>
  <si>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</si>
  <si>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</si>
  <si>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</si>
  <si>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</si>
  <si>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</si>
  <si>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</si>
  <si>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</si>
  <si>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</si>
  <si>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</si>
  <si>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</si>
  <si>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</si>
  <si>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</si>
  <si>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</si>
  <si>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</si>
  <si>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</si>
  <si>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</si>
  <si>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</si>
  <si>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</si>
  <si>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</si>
  <si>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</si>
  <si>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</si>
  <si>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</si>
  <si>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</si>
  <si>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</si>
  <si>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</si>
  <si>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</si>
  <si>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</si>
  <si>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</si>
  <si>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</si>
  <si>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</si>
  <si>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</si>
  <si>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</si>
  <si>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</si>
  <si>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</si>
  <si>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</si>
  <si>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</si>
  <si>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</si>
  <si>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</si>
  <si>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</si>
  <si>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</si>
  <si>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</si>
  <si>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</si>
  <si>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</si>
  <si>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</si>
  <si>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</si>
  <si>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</si>
  <si>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</si>
  <si>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</si>
  <si>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</si>
  <si>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</si>
  <si>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</si>
  <si>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</si>
  <si>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</si>
  <si>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</si>
  <si>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</si>
  <si>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</si>
  <si>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</si>
  <si>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</si>
  <si>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</si>
  <si>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</si>
  <si>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</si>
  <si>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</si>
  <si>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</si>
  <si>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</si>
  <si>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</si>
  <si>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</si>
  <si>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</si>
  <si>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</si>
  <si>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</si>
  <si>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</si>
  <si>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</si>
  <si>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</si>
  <si>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</si>
  <si>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</si>
  <si>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</si>
  <si>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</si>
  <si>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</si>
  <si>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</si>
  <si>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</si>
  <si>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</si>
  <si>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</si>
  <si>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</si>
  <si>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</si>
  <si>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</si>
  <si>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</si>
  <si>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</si>
  <si>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</si>
  <si>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</si>
  <si>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</si>
  <si>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</si>
  <si>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</si>
  <si>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</si>
  <si>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</si>
  <si>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</si>
  <si>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</si>
  <si>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</si>
  <si>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</si>
  <si>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</si>
  <si>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</si>
  <si>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</si>
  <si>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</si>
  <si>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</si>
  <si>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</si>
  <si>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</si>
  <si>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</si>
  <si>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</si>
  <si>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</si>
  <si>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</si>
  <si>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</si>
  <si>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</si>
  <si>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</si>
  <si>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</si>
  <si>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</si>
  <si>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</si>
  <si>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</si>
  <si>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</si>
  <si>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</si>
  <si>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</si>
  <si>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</si>
  <si>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</si>
  <si>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</si>
  <si>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</si>
  <si>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</si>
  <si>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</si>
  <si>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</si>
  <si>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</si>
  <si>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</si>
  <si>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</si>
  <si>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</si>
  <si>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</si>
  <si>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</si>
  <si>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</si>
  <si>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</si>
  <si>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</si>
  <si>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</si>
  <si>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</si>
  <si>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</si>
  <si>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</si>
  <si>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</si>
  <si>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</si>
  <si>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</si>
  <si>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</si>
  <si>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</si>
  <si>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</si>
  <si>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</si>
  <si>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Assets/AssetResources/Textures/Icons/Duration/Icon_DummyBuff03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</si>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</sst>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7" borderId="2" xfId="0" applyFill="1" applyBorder="1" applyProtection="1">
      <alignment vertical="center"/>
      <protection locked="0"/>
    </xf>
    <xf numFmtId="0" fontId="0" fillId="6" borderId="2" xfId="0" applyFill="1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4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story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7" sqref="G27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188.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200013</v>
      </c>
      <c r="B17" s="4" t="s">
        <v>253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170</v>
      </c>
      <c r="G17" s="6" t="s">
        <v>254</v>
      </c>
      <c r="H17" s="28">
        <v>0</v>
      </c>
      <c r="I17" s="25" t="s">
        <v>157</v>
      </c>
      <c r="J17" s="4" t="s">
        <v>104</v>
      </c>
      <c r="K17" s="4"/>
    </row>
    <row r="18" spans="1:11" x14ac:dyDescent="0.3">
      <c r="A18" s="4">
        <v>200101</v>
      </c>
      <c r="B18" s="4" t="s">
        <v>264</v>
      </c>
      <c r="C18" s="4" t="s">
        <v>263</v>
      </c>
      <c r="D18" s="4">
        <v>2</v>
      </c>
      <c r="E18" s="4">
        <f>INDEX('!참조_ENUM'!$AL$3:$AL$8,MATCH(F18,'!참조_ENUM'!$AM$3:$AM$8,0))</f>
        <v>1</v>
      </c>
      <c r="F18" s="27" t="s">
        <v>169</v>
      </c>
      <c r="G18" s="6" t="s">
        <v>30</v>
      </c>
      <c r="H18" s="28">
        <v>0</v>
      </c>
      <c r="I18" s="25" t="s">
        <v>157</v>
      </c>
      <c r="J18" s="4" t="s">
        <v>148</v>
      </c>
      <c r="K18" s="4" t="s">
        <v>147</v>
      </c>
    </row>
    <row r="19" spans="1:11" x14ac:dyDescent="0.3">
      <c r="A19" s="4">
        <v>200102</v>
      </c>
      <c r="B19" s="4" t="s">
        <v>265</v>
      </c>
      <c r="C19" s="4" t="s">
        <v>263</v>
      </c>
      <c r="D19" s="4">
        <v>2</v>
      </c>
      <c r="E19" s="4">
        <f>INDEX('!참조_ENUM'!$AL$3:$AL$8,MATCH(F19,'!참조_ENUM'!$AM$3:$AM$8,0))</f>
        <v>1</v>
      </c>
      <c r="F19" s="27" t="s">
        <v>169</v>
      </c>
      <c r="G19" s="6" t="s">
        <v>30</v>
      </c>
      <c r="H19" s="28">
        <v>0</v>
      </c>
      <c r="I19" s="25" t="s">
        <v>157</v>
      </c>
      <c r="J19" s="4" t="s">
        <v>148</v>
      </c>
      <c r="K19" s="4" t="s">
        <v>147</v>
      </c>
    </row>
    <row r="20" spans="1:11" x14ac:dyDescent="0.3">
      <c r="A20" s="4">
        <v>200103</v>
      </c>
      <c r="B20" s="4" t="s">
        <v>266</v>
      </c>
      <c r="C20" s="4" t="s">
        <v>263</v>
      </c>
      <c r="D20" s="4">
        <v>2</v>
      </c>
      <c r="E20" s="4">
        <f>INDEX('!참조_ENUM'!$AL$3:$AL$8,MATCH(F20,'!참조_ENUM'!$AM$3:$AM$8,0))</f>
        <v>1</v>
      </c>
      <c r="F20" s="27" t="s">
        <v>169</v>
      </c>
      <c r="G20" s="6" t="s">
        <v>30</v>
      </c>
      <c r="H20" s="28">
        <v>0</v>
      </c>
      <c r="I20" s="25" t="s">
        <v>157</v>
      </c>
      <c r="J20" s="4" t="s">
        <v>148</v>
      </c>
      <c r="K20" s="4" t="s">
        <v>147</v>
      </c>
    </row>
    <row r="21" spans="1:11" x14ac:dyDescent="0.3">
      <c r="A21" s="4">
        <v>200104</v>
      </c>
      <c r="B21" s="4" t="s">
        <v>267</v>
      </c>
      <c r="C21" s="4" t="s">
        <v>263</v>
      </c>
      <c r="D21" s="4">
        <v>2</v>
      </c>
      <c r="E21" s="4">
        <f>INDEX('!참조_ENUM'!$AL$3:$AL$8,MATCH(F21,'!참조_ENUM'!$AM$3:$AM$8,0))</f>
        <v>1</v>
      </c>
      <c r="F21" s="27" t="s">
        <v>169</v>
      </c>
      <c r="G21" s="6" t="s">
        <v>30</v>
      </c>
      <c r="H21" s="28">
        <v>0</v>
      </c>
      <c r="I21" s="25" t="s">
        <v>157</v>
      </c>
      <c r="J21" s="4" t="s">
        <v>148</v>
      </c>
      <c r="K21" s="4" t="s">
        <v>147</v>
      </c>
    </row>
    <row r="22" spans="1:11" x14ac:dyDescent="0.3">
      <c r="A22" s="4">
        <v>200105</v>
      </c>
      <c r="B22" s="4" t="s">
        <v>259</v>
      </c>
      <c r="C22" s="4" t="s">
        <v>263</v>
      </c>
      <c r="D22" s="4">
        <v>2</v>
      </c>
      <c r="E22" s="4">
        <f>INDEX('!참조_ENUM'!$AL$3:$AL$8,MATCH(F22,'!참조_ENUM'!$AM$3:$AM$8,0))</f>
        <v>1</v>
      </c>
      <c r="F22" s="27" t="s">
        <v>169</v>
      </c>
      <c r="G22" s="6" t="s">
        <v>30</v>
      </c>
      <c r="H22" s="28">
        <v>0</v>
      </c>
      <c r="I22" s="25" t="s">
        <v>157</v>
      </c>
      <c r="J22" s="4" t="s">
        <v>148</v>
      </c>
      <c r="K22" s="4" t="s">
        <v>152</v>
      </c>
    </row>
    <row r="23" spans="1:11" x14ac:dyDescent="0.3">
      <c r="A23" s="4">
        <v>200106</v>
      </c>
      <c r="B23" s="4" t="s">
        <v>260</v>
      </c>
      <c r="C23" s="4" t="s">
        <v>263</v>
      </c>
      <c r="D23" s="4">
        <v>2</v>
      </c>
      <c r="E23" s="4">
        <f>INDEX('!참조_ENUM'!$AL$3:$AL$8,MATCH(F23,'!참조_ENUM'!$AM$3:$AM$8,0))</f>
        <v>1</v>
      </c>
      <c r="F23" s="27" t="s">
        <v>169</v>
      </c>
      <c r="G23" s="6" t="s">
        <v>30</v>
      </c>
      <c r="H23" s="28">
        <v>0</v>
      </c>
      <c r="I23" s="25" t="s">
        <v>157</v>
      </c>
      <c r="J23" s="4" t="s">
        <v>148</v>
      </c>
      <c r="K23" s="4" t="s">
        <v>152</v>
      </c>
    </row>
    <row r="24" spans="1:11" x14ac:dyDescent="0.3">
      <c r="A24" s="4">
        <v>200107</v>
      </c>
      <c r="B24" s="4" t="s">
        <v>261</v>
      </c>
      <c r="C24" s="4" t="s">
        <v>263</v>
      </c>
      <c r="D24" s="4">
        <v>2</v>
      </c>
      <c r="E24" s="4">
        <f>INDEX('!참조_ENUM'!$AL$3:$AL$8,MATCH(F24,'!참조_ENUM'!$AM$3:$AM$8,0))</f>
        <v>1</v>
      </c>
      <c r="F24" s="27" t="s">
        <v>169</v>
      </c>
      <c r="G24" s="6" t="s">
        <v>30</v>
      </c>
      <c r="H24" s="28">
        <v>0</v>
      </c>
      <c r="I24" s="25" t="s">
        <v>157</v>
      </c>
      <c r="J24" s="4" t="s">
        <v>148</v>
      </c>
      <c r="K24" s="4" t="s">
        <v>152</v>
      </c>
    </row>
    <row r="25" spans="1:11" x14ac:dyDescent="0.3">
      <c r="A25" s="4">
        <v>200108</v>
      </c>
      <c r="B25" s="4" t="s">
        <v>262</v>
      </c>
      <c r="C25" s="4" t="s">
        <v>263</v>
      </c>
      <c r="D25" s="4">
        <v>2</v>
      </c>
      <c r="E25" s="4">
        <f>INDEX('!참조_ENUM'!$AL$3:$AL$8,MATCH(F25,'!참조_ENUM'!$AM$3:$AM$8,0))</f>
        <v>1</v>
      </c>
      <c r="F25" s="27" t="s">
        <v>169</v>
      </c>
      <c r="G25" s="6" t="s">
        <v>30</v>
      </c>
      <c r="H25" s="28">
        <v>0</v>
      </c>
      <c r="I25" s="25" t="s">
        <v>157</v>
      </c>
      <c r="J25" s="4" t="s">
        <v>148</v>
      </c>
      <c r="K25" s="4" t="s">
        <v>152</v>
      </c>
    </row>
    <row r="26" spans="1:11" x14ac:dyDescent="0.3">
      <c r="A26" s="4">
        <v>200109</v>
      </c>
      <c r="B26" s="4" t="s">
        <v>268</v>
      </c>
      <c r="C26" s="4" t="s">
        <v>263</v>
      </c>
      <c r="D26" s="4">
        <v>2</v>
      </c>
      <c r="E26" s="4">
        <f>INDEX('!참조_ENUM'!$AL$3:$AL$8,MATCH(F26,'!참조_ENUM'!$AM$3:$AM$8,0))</f>
        <v>1</v>
      </c>
      <c r="F26" s="27" t="s">
        <v>169</v>
      </c>
      <c r="G26" s="6" t="s">
        <v>30</v>
      </c>
      <c r="H26" s="28">
        <v>0</v>
      </c>
      <c r="I26" s="25" t="s">
        <v>157</v>
      </c>
      <c r="J26" s="4" t="s">
        <v>148</v>
      </c>
      <c r="K26" s="4" t="s">
        <v>154</v>
      </c>
    </row>
    <row r="27" spans="1:11" x14ac:dyDescent="0.3">
      <c r="A27" s="4">
        <v>200110</v>
      </c>
      <c r="B27" s="4" t="s">
        <v>269</v>
      </c>
      <c r="C27" s="4" t="s">
        <v>263</v>
      </c>
      <c r="D27" s="4">
        <v>2</v>
      </c>
      <c r="E27" s="4">
        <f>INDEX('!참조_ENUM'!$AL$3:$AL$8,MATCH(F27,'!참조_ENUM'!$AM$3:$AM$8,0))</f>
        <v>1</v>
      </c>
      <c r="F27" s="27" t="s">
        <v>169</v>
      </c>
      <c r="G27" s="6" t="s">
        <v>30</v>
      </c>
      <c r="H27" s="28">
        <v>0</v>
      </c>
      <c r="I27" s="25" t="s">
        <v>157</v>
      </c>
      <c r="J27" s="4" t="s">
        <v>148</v>
      </c>
      <c r="K27" s="4" t="s">
        <v>154</v>
      </c>
    </row>
    <row r="28" spans="1:11" x14ac:dyDescent="0.3">
      <c r="A28" s="4">
        <v>200111</v>
      </c>
      <c r="B28" s="4" t="s">
        <v>270</v>
      </c>
      <c r="C28" s="4" t="s">
        <v>263</v>
      </c>
      <c r="D28" s="4">
        <v>2</v>
      </c>
      <c r="E28" s="4">
        <f>INDEX('!참조_ENUM'!$AL$3:$AL$8,MATCH(F28,'!참조_ENUM'!$AM$3:$AM$8,0))</f>
        <v>1</v>
      </c>
      <c r="F28" s="27" t="s">
        <v>169</v>
      </c>
      <c r="G28" s="6" t="s">
        <v>30</v>
      </c>
      <c r="H28" s="28">
        <v>0</v>
      </c>
      <c r="I28" s="25" t="s">
        <v>157</v>
      </c>
      <c r="J28" s="4" t="s">
        <v>148</v>
      </c>
      <c r="K28" s="4" t="s">
        <v>154</v>
      </c>
    </row>
    <row r="29" spans="1:11" x14ac:dyDescent="0.3">
      <c r="A29" s="4">
        <v>200112</v>
      </c>
      <c r="B29" s="4" t="s">
        <v>271</v>
      </c>
      <c r="C29" s="4" t="s">
        <v>263</v>
      </c>
      <c r="D29" s="4">
        <v>2</v>
      </c>
      <c r="E29" s="4">
        <f>INDEX('!참조_ENUM'!$AL$3:$AL$8,MATCH(F29,'!참조_ENUM'!$AM$3:$AM$8,0))</f>
        <v>1</v>
      </c>
      <c r="F29" s="27" t="s">
        <v>169</v>
      </c>
      <c r="G29" s="6" t="s">
        <v>30</v>
      </c>
      <c r="H29" s="28">
        <v>0</v>
      </c>
      <c r="I29" s="25" t="s">
        <v>157</v>
      </c>
      <c r="J29" s="4" t="s">
        <v>148</v>
      </c>
      <c r="K29" s="4" t="s">
        <v>154</v>
      </c>
    </row>
    <row r="30" spans="1:11" x14ac:dyDescent="0.3">
      <c r="A30" s="4">
        <v>200113</v>
      </c>
      <c r="B30" s="4" t="s">
        <v>272</v>
      </c>
      <c r="C30" s="4" t="s">
        <v>263</v>
      </c>
      <c r="D30" s="4">
        <v>2</v>
      </c>
      <c r="E30" s="4">
        <f>INDEX('!참조_ENUM'!$AL$3:$AL$8,MATCH(F30,'!참조_ENUM'!$AM$3:$AM$8,0))</f>
        <v>1</v>
      </c>
      <c r="F30" s="27" t="s">
        <v>169</v>
      </c>
      <c r="G30" s="6" t="s">
        <v>30</v>
      </c>
      <c r="H30" s="28">
        <v>0</v>
      </c>
      <c r="I30" s="25" t="s">
        <v>157</v>
      </c>
      <c r="J30" s="4" t="s">
        <v>148</v>
      </c>
      <c r="K30" s="4"/>
    </row>
    <row r="31" spans="1:11" x14ac:dyDescent="0.3">
      <c r="A31" s="4">
        <v>200114</v>
      </c>
      <c r="B31" s="4" t="s">
        <v>273</v>
      </c>
      <c r="C31" s="4" t="s">
        <v>263</v>
      </c>
      <c r="D31" s="4">
        <v>2</v>
      </c>
      <c r="E31" s="4">
        <f>INDEX('!참조_ENUM'!$AL$3:$AL$8,MATCH(F31,'!참조_ENUM'!$AM$3:$AM$8,0))</f>
        <v>1</v>
      </c>
      <c r="F31" s="27" t="s">
        <v>169</v>
      </c>
      <c r="G31" s="6" t="s">
        <v>30</v>
      </c>
      <c r="H31" s="28">
        <v>0</v>
      </c>
      <c r="I31" s="25" t="s">
        <v>157</v>
      </c>
      <c r="J31" s="4" t="s">
        <v>148</v>
      </c>
      <c r="K31" s="4"/>
    </row>
    <row r="32" spans="1:11" x14ac:dyDescent="0.3">
      <c r="A32" s="4">
        <v>200115</v>
      </c>
      <c r="B32" s="4" t="s">
        <v>274</v>
      </c>
      <c r="C32" s="4" t="s">
        <v>263</v>
      </c>
      <c r="D32" s="4">
        <v>2</v>
      </c>
      <c r="E32" s="4">
        <f>INDEX('!참조_ENUM'!$AL$3:$AL$8,MATCH(F32,'!참조_ENUM'!$AM$3:$AM$8,0))</f>
        <v>1</v>
      </c>
      <c r="F32" s="27" t="s">
        <v>169</v>
      </c>
      <c r="G32" s="6" t="s">
        <v>30</v>
      </c>
      <c r="H32" s="28">
        <v>0</v>
      </c>
      <c r="I32" s="25" t="s">
        <v>157</v>
      </c>
      <c r="J32" s="4" t="s">
        <v>148</v>
      </c>
      <c r="K32" s="4"/>
    </row>
    <row r="33" spans="1:11" x14ac:dyDescent="0.3">
      <c r="A33" s="4">
        <v>200116</v>
      </c>
      <c r="B33" s="4" t="s">
        <v>275</v>
      </c>
      <c r="C33" s="4" t="s">
        <v>263</v>
      </c>
      <c r="D33" s="4">
        <v>2</v>
      </c>
      <c r="E33" s="4">
        <f>INDEX('!참조_ENUM'!$AL$3:$AL$8,MATCH(F33,'!참조_ENUM'!$AM$3:$AM$8,0))</f>
        <v>1</v>
      </c>
      <c r="F33" s="27" t="s">
        <v>169</v>
      </c>
      <c r="G33" s="6" t="s">
        <v>30</v>
      </c>
      <c r="H33" s="28">
        <v>0</v>
      </c>
      <c r="I33" s="25" t="s">
        <v>157</v>
      </c>
      <c r="J33" s="4" t="s">
        <v>148</v>
      </c>
      <c r="K33" s="4"/>
    </row>
    <row r="34" spans="1:11" x14ac:dyDescent="0.3">
      <c r="A34" s="4">
        <v>200117</v>
      </c>
      <c r="B34" s="4" t="s">
        <v>276</v>
      </c>
      <c r="C34" s="4" t="s">
        <v>263</v>
      </c>
      <c r="D34" s="4">
        <v>2</v>
      </c>
      <c r="E34" s="4">
        <f>INDEX('!참조_ENUM'!$AL$3:$AL$8,MATCH(F34,'!참조_ENUM'!$AM$3:$AM$8,0))</f>
        <v>1</v>
      </c>
      <c r="F34" s="27" t="s">
        <v>169</v>
      </c>
      <c r="G34" s="6" t="s">
        <v>30</v>
      </c>
      <c r="H34" s="28">
        <v>0</v>
      </c>
      <c r="I34" s="25" t="s">
        <v>157</v>
      </c>
      <c r="J34" s="4" t="s">
        <v>148</v>
      </c>
      <c r="K34" s="4"/>
    </row>
    <row r="35" spans="1:11" x14ac:dyDescent="0.3">
      <c r="A35" s="4">
        <v>200118</v>
      </c>
      <c r="B35" s="4" t="s">
        <v>277</v>
      </c>
      <c r="C35" s="4" t="s">
        <v>263</v>
      </c>
      <c r="D35" s="4">
        <v>2</v>
      </c>
      <c r="E35" s="4">
        <f>INDEX('!참조_ENUM'!$AL$3:$AL$8,MATCH(F35,'!참조_ENUM'!$AM$3:$AM$8,0))</f>
        <v>1</v>
      </c>
      <c r="F35" s="27" t="s">
        <v>169</v>
      </c>
      <c r="G35" s="6" t="s">
        <v>30</v>
      </c>
      <c r="H35" s="28">
        <v>0</v>
      </c>
      <c r="I35" s="25" t="s">
        <v>157</v>
      </c>
      <c r="J35" s="4" t="s">
        <v>148</v>
      </c>
      <c r="K35" s="4"/>
    </row>
    <row r="36" spans="1:11" x14ac:dyDescent="0.3">
      <c r="A36" s="4">
        <v>200119</v>
      </c>
      <c r="B36" s="4" t="s">
        <v>278</v>
      </c>
      <c r="C36" s="4" t="s">
        <v>263</v>
      </c>
      <c r="D36" s="4">
        <v>2</v>
      </c>
      <c r="E36" s="4">
        <f>INDEX('!참조_ENUM'!$AL$3:$AL$8,MATCH(F36,'!참조_ENUM'!$AM$3:$AM$8,0))</f>
        <v>1</v>
      </c>
      <c r="F36" s="27" t="s">
        <v>169</v>
      </c>
      <c r="G36" s="6" t="s">
        <v>30</v>
      </c>
      <c r="H36" s="28">
        <v>0</v>
      </c>
      <c r="I36" s="25" t="s">
        <v>157</v>
      </c>
      <c r="J36" s="4" t="s">
        <v>148</v>
      </c>
      <c r="K36" s="4"/>
    </row>
    <row r="37" spans="1:11" x14ac:dyDescent="0.3">
      <c r="A37" s="4">
        <v>200120</v>
      </c>
      <c r="B37" s="4" t="s">
        <v>279</v>
      </c>
      <c r="C37" s="4" t="s">
        <v>263</v>
      </c>
      <c r="D37" s="4">
        <v>2</v>
      </c>
      <c r="E37" s="4">
        <f>INDEX('!참조_ENUM'!$AL$3:$AL$8,MATCH(F37,'!참조_ENUM'!$AM$3:$AM$8,0))</f>
        <v>1</v>
      </c>
      <c r="F37" s="27" t="s">
        <v>169</v>
      </c>
      <c r="G37" s="6" t="s">
        <v>30</v>
      </c>
      <c r="H37" s="28">
        <v>0</v>
      </c>
      <c r="I37" s="25" t="s">
        <v>157</v>
      </c>
      <c r="J37" s="4" t="s">
        <v>148</v>
      </c>
      <c r="K37" s="4"/>
    </row>
    <row r="38" spans="1:11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190</v>
      </c>
      <c r="D38" s="4">
        <v>3.5</v>
      </c>
      <c r="E38" s="4">
        <f>INDEX('!참조_ENUM'!$AL$3:$AL$8,MATCH(F38,'!참조_ENUM'!$AM$3:$AM$8,0))</f>
        <v>1</v>
      </c>
      <c r="F38" s="27" t="s">
        <v>169</v>
      </c>
      <c r="G38" s="28" t="s">
        <v>193</v>
      </c>
      <c r="H38" s="28">
        <v>0</v>
      </c>
      <c r="I38" s="25" t="s">
        <v>157</v>
      </c>
      <c r="J38" s="28" t="s">
        <v>196</v>
      </c>
      <c r="K38" s="4"/>
    </row>
    <row r="39" spans="1:11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187</v>
      </c>
      <c r="D39" s="4">
        <v>4.5</v>
      </c>
      <c r="E39" s="4">
        <f>INDEX('!참조_ENUM'!$AL$3:$AL$8,MATCH(F39,'!참조_ENUM'!$AM$3:$AM$8,0))</f>
        <v>2</v>
      </c>
      <c r="F39" s="27" t="s">
        <v>170</v>
      </c>
      <c r="G39" s="28" t="s">
        <v>194</v>
      </c>
      <c r="H39" s="28">
        <v>0</v>
      </c>
      <c r="I39" s="25" t="s">
        <v>157</v>
      </c>
      <c r="J39" s="28" t="s">
        <v>197</v>
      </c>
      <c r="K39" s="4" t="s">
        <v>236</v>
      </c>
    </row>
    <row r="40" spans="1:11" x14ac:dyDescent="0.3">
      <c r="A40" s="4">
        <v>210003</v>
      </c>
      <c r="B40" s="4" t="str">
        <f>VLOOKUP(A40,npc_skill_data!$B:$C,2,)</f>
        <v>엘리자베스/스킬2/전체 공격</v>
      </c>
      <c r="C40" s="4" t="s">
        <v>188</v>
      </c>
      <c r="D40" s="4">
        <v>5.5</v>
      </c>
      <c r="E40" s="4">
        <f>INDEX('!참조_ENUM'!$AL$3:$AL$8,MATCH(F40,'!참조_ENUM'!$AM$3:$AM$8,0))</f>
        <v>3</v>
      </c>
      <c r="F40" s="27" t="s">
        <v>191</v>
      </c>
      <c r="G40" s="28" t="s">
        <v>195</v>
      </c>
      <c r="H40" s="28">
        <v>0</v>
      </c>
      <c r="I40" s="25" t="s">
        <v>157</v>
      </c>
      <c r="J40" s="4" t="s">
        <v>198</v>
      </c>
      <c r="K40" s="4" t="s">
        <v>244</v>
      </c>
    </row>
    <row r="41" spans="1:11" x14ac:dyDescent="0.3">
      <c r="A41" s="4">
        <v>210004</v>
      </c>
      <c r="B41" s="4" t="str">
        <f>VLOOKUP(A41,npc_skill_data!$B:$C,2,)</f>
        <v>엘리자베스/궁극/전체공격</v>
      </c>
      <c r="C41" s="4" t="s">
        <v>189</v>
      </c>
      <c r="D41" s="4">
        <v>17</v>
      </c>
      <c r="E41" s="4">
        <f>INDEX('!참조_ENUM'!$AL$3:$AL$8,MATCH(F41,'!참조_ENUM'!$AM$3:$AM$8,0))</f>
        <v>4</v>
      </c>
      <c r="F41" s="27" t="s">
        <v>192</v>
      </c>
      <c r="G41" s="28" t="s">
        <v>252</v>
      </c>
      <c r="H41" s="28">
        <v>210007</v>
      </c>
      <c r="I41" s="25" t="s">
        <v>157</v>
      </c>
      <c r="J41" s="4" t="s">
        <v>235</v>
      </c>
      <c r="K41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abSelected="1" workbookViewId="0">
      <selection activeCell="F16" sqref="F1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9" t="s">
        <v>1</v>
      </c>
      <c r="B2" s="50" t="s">
        <v>18</v>
      </c>
      <c r="C2" s="50" t="s">
        <v>5</v>
      </c>
      <c r="D2" s="50" t="s">
        <v>36</v>
      </c>
      <c r="E2" s="50" t="s">
        <v>9</v>
      </c>
      <c r="F2" s="50" t="s">
        <v>16</v>
      </c>
      <c r="G2" s="50" t="s">
        <v>11</v>
      </c>
      <c r="H2" s="50" t="s">
        <v>10</v>
      </c>
      <c r="I2" s="50" t="s">
        <v>126</v>
      </c>
      <c r="J2" s="50" t="s">
        <v>158</v>
      </c>
      <c r="K2" s="50" t="s">
        <v>159</v>
      </c>
      <c r="L2" s="50" t="s">
        <v>114</v>
      </c>
      <c r="M2" s="50" t="s">
        <v>115</v>
      </c>
      <c r="N2" s="50" t="s">
        <v>116</v>
      </c>
      <c r="O2" s="50" t="s">
        <v>122</v>
      </c>
      <c r="P2" s="50" t="s">
        <v>74</v>
      </c>
      <c r="Q2" s="50" t="s">
        <v>65</v>
      </c>
      <c r="R2" s="50" t="s">
        <v>66</v>
      </c>
      <c r="S2" s="50" t="s">
        <v>128</v>
      </c>
      <c r="T2" s="50" t="s">
        <v>129</v>
      </c>
      <c r="U2" s="50" t="s">
        <v>76</v>
      </c>
      <c r="V2" s="51" t="s">
        <v>143</v>
      </c>
    </row>
    <row r="3" spans="1:22" ht="49.5" x14ac:dyDescent="0.3">
      <c r="A3" s="52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3" t="s">
        <v>3</v>
      </c>
    </row>
    <row r="4" spans="1:22" ht="17.25" thickBot="1" x14ac:dyDescent="0.35">
      <c r="A4" s="54" t="s">
        <v>31</v>
      </c>
      <c r="B4" s="55" t="s">
        <v>28</v>
      </c>
      <c r="C4" s="55" t="s">
        <v>6</v>
      </c>
      <c r="D4" s="55" t="s">
        <v>38</v>
      </c>
      <c r="E4" s="55" t="s">
        <v>13</v>
      </c>
      <c r="F4" s="55" t="s">
        <v>17</v>
      </c>
      <c r="G4" s="55" t="s">
        <v>14</v>
      </c>
      <c r="H4" s="55" t="s">
        <v>15</v>
      </c>
      <c r="I4" s="55" t="s">
        <v>127</v>
      </c>
      <c r="J4" s="55" t="s">
        <v>161</v>
      </c>
      <c r="K4" s="55" t="s">
        <v>162</v>
      </c>
      <c r="L4" s="55" t="s">
        <v>120</v>
      </c>
      <c r="M4" s="55" t="s">
        <v>121</v>
      </c>
      <c r="N4" s="55" t="s">
        <v>125</v>
      </c>
      <c r="O4" s="55" t="s">
        <v>124</v>
      </c>
      <c r="P4" s="55" t="s">
        <v>75</v>
      </c>
      <c r="Q4" s="55" t="s">
        <v>68</v>
      </c>
      <c r="R4" s="55" t="s">
        <v>69</v>
      </c>
      <c r="S4" s="55" t="s">
        <v>131</v>
      </c>
      <c r="T4" s="55" t="s">
        <v>132</v>
      </c>
      <c r="U4" s="55" t="s">
        <v>77</v>
      </c>
      <c r="V4" s="56" t="s">
        <v>142</v>
      </c>
    </row>
    <row r="5" spans="1:22" x14ac:dyDescent="0.3">
      <c r="A5" s="36">
        <v>200001</v>
      </c>
      <c r="B5" s="37">
        <v>200001</v>
      </c>
      <c r="C5" s="38" t="s">
        <v>146</v>
      </c>
      <c r="D5" s="37">
        <v>1</v>
      </c>
      <c r="E5" s="38">
        <f>INDEX('!참조_ENUM'!$B$3:$B$64,MATCH(F5,'!참조_ENUM'!$C$3:$C$64,0))</f>
        <v>6</v>
      </c>
      <c r="F5" s="19" t="s">
        <v>139</v>
      </c>
      <c r="G5" s="38">
        <v>0</v>
      </c>
      <c r="H5" s="38">
        <v>1</v>
      </c>
      <c r="I5" s="38">
        <v>0</v>
      </c>
      <c r="J5" s="38">
        <f>INDEX('!참조_ENUM'!$AH$3:$AH$5,MATCH(K5,'!참조_ENUM'!$AI$3:$AI$5,0))</f>
        <v>0</v>
      </c>
      <c r="K5" s="39" t="s">
        <v>92</v>
      </c>
      <c r="L5" s="37">
        <f>INDEX('!참조_ENUM'!$AD$3:$AD$5,MATCH(M5,'!참조_ENUM'!$AE$3:$AE$5,0))</f>
        <v>0</v>
      </c>
      <c r="M5" s="40" t="s">
        <v>92</v>
      </c>
      <c r="N5" s="37">
        <v>0</v>
      </c>
      <c r="O5" s="37">
        <v>0</v>
      </c>
      <c r="P5" s="38">
        <v>100</v>
      </c>
      <c r="Q5" s="38">
        <v>100001</v>
      </c>
      <c r="R5" s="38">
        <v>0</v>
      </c>
      <c r="S5" s="38">
        <v>0</v>
      </c>
      <c r="T5" s="38">
        <v>0</v>
      </c>
      <c r="U5" s="37" t="s">
        <v>94</v>
      </c>
      <c r="V5" s="41"/>
    </row>
    <row r="6" spans="1:22" x14ac:dyDescent="0.3">
      <c r="A6" s="42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2">
        <v>100</v>
      </c>
      <c r="Q6" s="22">
        <v>100002</v>
      </c>
      <c r="R6" s="22">
        <v>0</v>
      </c>
      <c r="S6" s="22">
        <v>0</v>
      </c>
      <c r="T6" s="22">
        <v>0</v>
      </c>
      <c r="U6" s="23" t="s">
        <v>94</v>
      </c>
      <c r="V6" s="43"/>
    </row>
    <row r="7" spans="1:22" x14ac:dyDescent="0.3">
      <c r="A7" s="42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2">
        <v>100</v>
      </c>
      <c r="Q7" s="22">
        <v>100003</v>
      </c>
      <c r="R7" s="22">
        <v>0</v>
      </c>
      <c r="S7" s="22">
        <v>0</v>
      </c>
      <c r="T7" s="22">
        <v>0</v>
      </c>
      <c r="U7" s="23" t="s">
        <v>141</v>
      </c>
      <c r="V7" s="43" t="s">
        <v>155</v>
      </c>
    </row>
    <row r="8" spans="1:22" x14ac:dyDescent="0.3">
      <c r="A8" s="42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7</v>
      </c>
      <c r="F8" s="21" t="s">
        <v>140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2">
        <v>100</v>
      </c>
      <c r="Q8" s="22">
        <v>100004</v>
      </c>
      <c r="R8" s="22">
        <v>0</v>
      </c>
      <c r="S8" s="22">
        <v>0</v>
      </c>
      <c r="T8" s="22">
        <v>0</v>
      </c>
      <c r="U8" s="23" t="s">
        <v>141</v>
      </c>
      <c r="V8" s="43" t="s">
        <v>165</v>
      </c>
    </row>
    <row r="9" spans="1:22" x14ac:dyDescent="0.3">
      <c r="A9" s="42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2">
        <v>100</v>
      </c>
      <c r="Q9" s="22">
        <v>100005</v>
      </c>
      <c r="R9" s="22">
        <v>0</v>
      </c>
      <c r="S9" s="22">
        <v>0</v>
      </c>
      <c r="T9" s="22">
        <v>0</v>
      </c>
      <c r="U9" s="23" t="s">
        <v>106</v>
      </c>
      <c r="V9" s="43" t="s">
        <v>111</v>
      </c>
    </row>
    <row r="10" spans="1:22" x14ac:dyDescent="0.3">
      <c r="A10" s="42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2">
        <v>100</v>
      </c>
      <c r="Q10" s="22">
        <v>100006</v>
      </c>
      <c r="R10" s="22">
        <v>0</v>
      </c>
      <c r="S10" s="22">
        <v>0</v>
      </c>
      <c r="T10" s="22">
        <v>0</v>
      </c>
      <c r="U10" s="23" t="s">
        <v>106</v>
      </c>
      <c r="V10" s="43" t="s">
        <v>111</v>
      </c>
    </row>
    <row r="11" spans="1:22" x14ac:dyDescent="0.3">
      <c r="A11" s="42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2">
        <v>100</v>
      </c>
      <c r="Q11" s="22">
        <v>100007</v>
      </c>
      <c r="R11" s="22">
        <v>0</v>
      </c>
      <c r="S11" s="22">
        <v>0</v>
      </c>
      <c r="T11" s="22">
        <v>0</v>
      </c>
      <c r="U11" s="23" t="s">
        <v>106</v>
      </c>
      <c r="V11" s="43" t="s">
        <v>111</v>
      </c>
    </row>
    <row r="12" spans="1:22" x14ac:dyDescent="0.3">
      <c r="A12" s="42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2">
        <v>100</v>
      </c>
      <c r="Q12" s="22">
        <v>100008</v>
      </c>
      <c r="R12" s="22">
        <v>0</v>
      </c>
      <c r="S12" s="22">
        <v>0</v>
      </c>
      <c r="T12" s="22">
        <v>0</v>
      </c>
      <c r="U12" s="23" t="s">
        <v>106</v>
      </c>
      <c r="V12" s="43" t="s">
        <v>111</v>
      </c>
    </row>
    <row r="13" spans="1:22" x14ac:dyDescent="0.3">
      <c r="A13" s="42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2">
        <v>100</v>
      </c>
      <c r="Q13" s="22">
        <v>100009</v>
      </c>
      <c r="R13" s="22">
        <v>0</v>
      </c>
      <c r="S13" s="22">
        <v>0</v>
      </c>
      <c r="T13" s="22">
        <v>0</v>
      </c>
      <c r="U13" s="23" t="s">
        <v>106</v>
      </c>
      <c r="V13" s="43" t="s">
        <v>111</v>
      </c>
    </row>
    <row r="14" spans="1:22" x14ac:dyDescent="0.3">
      <c r="A14" s="42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2">
        <v>100</v>
      </c>
      <c r="Q14" s="22">
        <v>100010</v>
      </c>
      <c r="R14" s="22">
        <v>0</v>
      </c>
      <c r="S14" s="22">
        <v>0</v>
      </c>
      <c r="T14" s="22">
        <v>0</v>
      </c>
      <c r="U14" s="23" t="s">
        <v>106</v>
      </c>
      <c r="V14" s="43" t="s">
        <v>111</v>
      </c>
    </row>
    <row r="15" spans="1:22" x14ac:dyDescent="0.3">
      <c r="A15" s="42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2">
        <v>100</v>
      </c>
      <c r="Q15" s="22">
        <v>100011</v>
      </c>
      <c r="R15" s="22">
        <v>0</v>
      </c>
      <c r="S15" s="22">
        <v>0</v>
      </c>
      <c r="T15" s="22">
        <v>0</v>
      </c>
      <c r="U15" s="23" t="s">
        <v>106</v>
      </c>
      <c r="V15" s="43" t="s">
        <v>111</v>
      </c>
    </row>
    <row r="16" spans="1:22" ht="17.25" thickBot="1" x14ac:dyDescent="0.35">
      <c r="A16" s="106">
        <v>200012</v>
      </c>
      <c r="B16" s="44">
        <v>200012</v>
      </c>
      <c r="C16" s="44" t="s">
        <v>108</v>
      </c>
      <c r="D16" s="44">
        <v>1</v>
      </c>
      <c r="E16" s="45">
        <f>INDEX('!참조_ENUM'!$B$3:$B$64,MATCH(F16,'!참조_ENUM'!$C$3:$C$64,0))</f>
        <v>7</v>
      </c>
      <c r="F16" s="20" t="s">
        <v>140</v>
      </c>
      <c r="G16" s="45">
        <v>0</v>
      </c>
      <c r="H16" s="45">
        <v>1</v>
      </c>
      <c r="I16" s="45">
        <v>0</v>
      </c>
      <c r="J16" s="45">
        <f>INDEX('!참조_ENUM'!$AH$3:$AH$5,MATCH(K16,'!참조_ENUM'!$AI$3:$AI$5,0))</f>
        <v>2</v>
      </c>
      <c r="K16" s="46" t="s">
        <v>163</v>
      </c>
      <c r="L16" s="44">
        <f>INDEX('!참조_ENUM'!$AD$3:$AD$5,MATCH(M16,'!참조_ENUM'!$AE$3:$AE$5,0))</f>
        <v>0</v>
      </c>
      <c r="M16" s="47" t="s">
        <v>92</v>
      </c>
      <c r="N16" s="44">
        <v>0</v>
      </c>
      <c r="O16" s="44">
        <v>0</v>
      </c>
      <c r="P16" s="45">
        <v>100</v>
      </c>
      <c r="Q16" s="45">
        <v>100012</v>
      </c>
      <c r="R16" s="45">
        <v>0</v>
      </c>
      <c r="S16" s="45">
        <v>0</v>
      </c>
      <c r="T16" s="45">
        <v>0</v>
      </c>
      <c r="U16" s="44" t="s">
        <v>106</v>
      </c>
      <c r="V16" s="48" t="s">
        <v>111</v>
      </c>
    </row>
    <row r="17" spans="1:22" ht="17.25" thickBot="1" x14ac:dyDescent="0.35">
      <c r="A17" s="105">
        <v>200013</v>
      </c>
      <c r="B17" s="95">
        <v>200012</v>
      </c>
      <c r="C17" s="95" t="s">
        <v>253</v>
      </c>
      <c r="D17" s="95">
        <v>0</v>
      </c>
      <c r="E17" s="96">
        <f>INDEX('!참조_ENUM'!$B$3:$B$64,MATCH(F17,'!참조_ENUM'!$C$3:$C$64,0))</f>
        <v>2</v>
      </c>
      <c r="F17" s="32" t="s">
        <v>207</v>
      </c>
      <c r="G17" s="96">
        <v>0</v>
      </c>
      <c r="H17" s="96">
        <v>5</v>
      </c>
      <c r="I17" s="96">
        <v>0</v>
      </c>
      <c r="J17" s="96">
        <f>INDEX('!참조_ENUM'!$AH$3:$AH$5,MATCH(K17,'!참조_ENUM'!$AI$3:$AI$5,0))</f>
        <v>2</v>
      </c>
      <c r="K17" s="97" t="s">
        <v>163</v>
      </c>
      <c r="L17" s="95">
        <f>INDEX('!참조_ENUM'!$AD$3:$AD$5,MATCH(M17,'!참조_ENUM'!$AE$3:$AE$5,0))</f>
        <v>0</v>
      </c>
      <c r="M17" s="98" t="s">
        <v>92</v>
      </c>
      <c r="N17" s="95">
        <v>0</v>
      </c>
      <c r="O17" s="95">
        <v>0</v>
      </c>
      <c r="P17" s="96">
        <v>100</v>
      </c>
      <c r="Q17" s="96">
        <v>0</v>
      </c>
      <c r="R17" s="96">
        <v>20001311</v>
      </c>
      <c r="S17" s="96">
        <v>0</v>
      </c>
      <c r="T17" s="96">
        <v>0</v>
      </c>
      <c r="U17" s="95" t="s">
        <v>106</v>
      </c>
      <c r="V17" s="99" t="s">
        <v>111</v>
      </c>
    </row>
    <row r="18" spans="1:22" x14ac:dyDescent="0.3">
      <c r="A18" s="10">
        <v>200101</v>
      </c>
      <c r="B18" s="11">
        <v>200101</v>
      </c>
      <c r="C18" s="11" t="s">
        <v>264</v>
      </c>
      <c r="D18" s="37">
        <v>1</v>
      </c>
      <c r="E18" s="38">
        <f>INDEX('!참조_ENUM'!$B$3:$B$64,MATCH(F18,'!참조_ENUM'!$C$3:$C$64,0))</f>
        <v>6</v>
      </c>
      <c r="F18" s="19" t="s">
        <v>139</v>
      </c>
      <c r="G18" s="38">
        <v>0</v>
      </c>
      <c r="H18" s="38">
        <v>1</v>
      </c>
      <c r="I18" s="38">
        <v>0</v>
      </c>
      <c r="J18" s="38">
        <f>INDEX('!참조_ENUM'!$AH$3:$AH$5,MATCH(K18,'!참조_ENUM'!$AI$3:$AI$5,0))</f>
        <v>2</v>
      </c>
      <c r="K18" s="39" t="s">
        <v>163</v>
      </c>
      <c r="L18" s="37">
        <f>INDEX('!참조_ENUM'!$AD$3:$AD$5,MATCH(M18,'!참조_ENUM'!$AE$3:$AE$5,0))</f>
        <v>0</v>
      </c>
      <c r="M18" s="40" t="s">
        <v>92</v>
      </c>
      <c r="N18" s="37">
        <v>0</v>
      </c>
      <c r="O18" s="37">
        <v>0</v>
      </c>
      <c r="P18" s="38">
        <v>100</v>
      </c>
      <c r="Q18" s="107">
        <v>20010101</v>
      </c>
      <c r="R18" s="38">
        <v>0</v>
      </c>
      <c r="S18" s="38">
        <v>0</v>
      </c>
      <c r="T18" s="38">
        <v>0</v>
      </c>
      <c r="U18" s="37" t="s">
        <v>94</v>
      </c>
      <c r="V18" s="41"/>
    </row>
    <row r="19" spans="1:22" x14ac:dyDescent="0.3">
      <c r="A19" s="12">
        <v>200102</v>
      </c>
      <c r="B19" s="4">
        <v>200102</v>
      </c>
      <c r="C19" s="4" t="s">
        <v>265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163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108">
        <v>20010201</v>
      </c>
      <c r="R19" s="22">
        <v>0</v>
      </c>
      <c r="S19" s="22">
        <v>0</v>
      </c>
      <c r="T19" s="22">
        <v>0</v>
      </c>
      <c r="U19" s="23" t="s">
        <v>94</v>
      </c>
      <c r="V19" s="43"/>
    </row>
    <row r="20" spans="1:22" x14ac:dyDescent="0.3">
      <c r="A20" s="12">
        <v>200103</v>
      </c>
      <c r="B20" s="4">
        <v>200103</v>
      </c>
      <c r="C20" s="4" t="s">
        <v>266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163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108">
        <v>20010301</v>
      </c>
      <c r="R20" s="22">
        <v>0</v>
      </c>
      <c r="S20" s="22">
        <v>0</v>
      </c>
      <c r="T20" s="22">
        <v>0</v>
      </c>
      <c r="U20" s="23" t="s">
        <v>94</v>
      </c>
      <c r="V20" s="43"/>
    </row>
    <row r="21" spans="1:22" x14ac:dyDescent="0.3">
      <c r="A21" s="12">
        <v>200104</v>
      </c>
      <c r="B21" s="4">
        <v>200104</v>
      </c>
      <c r="C21" s="4" t="s">
        <v>267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163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108">
        <v>20010401</v>
      </c>
      <c r="R21" s="22">
        <v>0</v>
      </c>
      <c r="S21" s="22">
        <v>0</v>
      </c>
      <c r="T21" s="22">
        <v>0</v>
      </c>
      <c r="U21" s="23" t="s">
        <v>94</v>
      </c>
      <c r="V21" s="43"/>
    </row>
    <row r="22" spans="1:22" x14ac:dyDescent="0.3">
      <c r="A22" s="12">
        <v>200105</v>
      </c>
      <c r="B22" s="4">
        <v>200105</v>
      </c>
      <c r="C22" s="4" t="s">
        <v>259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163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108">
        <v>20010501</v>
      </c>
      <c r="R22" s="22">
        <v>0</v>
      </c>
      <c r="S22" s="22">
        <v>0</v>
      </c>
      <c r="T22" s="22">
        <v>0</v>
      </c>
      <c r="U22" s="23" t="s">
        <v>94</v>
      </c>
      <c r="V22" s="43"/>
    </row>
    <row r="23" spans="1:22" x14ac:dyDescent="0.3">
      <c r="A23" s="12">
        <v>200106</v>
      </c>
      <c r="B23" s="4">
        <v>200106</v>
      </c>
      <c r="C23" s="4" t="s">
        <v>260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163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108">
        <v>20010601</v>
      </c>
      <c r="R23" s="22">
        <v>0</v>
      </c>
      <c r="S23" s="22">
        <v>0</v>
      </c>
      <c r="T23" s="22">
        <v>0</v>
      </c>
      <c r="U23" s="23" t="s">
        <v>94</v>
      </c>
      <c r="V23" s="43"/>
    </row>
    <row r="24" spans="1:22" x14ac:dyDescent="0.3">
      <c r="A24" s="12">
        <v>200107</v>
      </c>
      <c r="B24" s="4">
        <v>200107</v>
      </c>
      <c r="C24" s="4" t="s">
        <v>261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163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108">
        <v>20010701</v>
      </c>
      <c r="R24" s="22">
        <v>0</v>
      </c>
      <c r="S24" s="22">
        <v>0</v>
      </c>
      <c r="T24" s="22">
        <v>0</v>
      </c>
      <c r="U24" s="23" t="s">
        <v>94</v>
      </c>
      <c r="V24" s="43"/>
    </row>
    <row r="25" spans="1:22" x14ac:dyDescent="0.3">
      <c r="A25" s="12">
        <v>200108</v>
      </c>
      <c r="B25" s="4">
        <v>200108</v>
      </c>
      <c r="C25" s="4" t="s">
        <v>262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163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108">
        <v>20010801</v>
      </c>
      <c r="R25" s="22">
        <v>0</v>
      </c>
      <c r="S25" s="22">
        <v>0</v>
      </c>
      <c r="T25" s="22">
        <v>0</v>
      </c>
      <c r="U25" s="23" t="s">
        <v>94</v>
      </c>
      <c r="V25" s="43"/>
    </row>
    <row r="26" spans="1:22" x14ac:dyDescent="0.3">
      <c r="A26" s="12">
        <v>200109</v>
      </c>
      <c r="B26" s="4">
        <v>200109</v>
      </c>
      <c r="C26" s="4" t="s">
        <v>268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163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>
        <v>100</v>
      </c>
      <c r="Q26" s="108">
        <v>20010901</v>
      </c>
      <c r="R26" s="22">
        <v>0</v>
      </c>
      <c r="S26" s="22">
        <v>0</v>
      </c>
      <c r="T26" s="22">
        <v>0</v>
      </c>
      <c r="U26" s="23" t="s">
        <v>141</v>
      </c>
      <c r="V26" s="43" t="s">
        <v>165</v>
      </c>
    </row>
    <row r="27" spans="1:22" x14ac:dyDescent="0.3">
      <c r="A27" s="12">
        <v>200110</v>
      </c>
      <c r="B27" s="4">
        <v>200110</v>
      </c>
      <c r="C27" s="4" t="s">
        <v>269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163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>
        <v>100</v>
      </c>
      <c r="Q27" s="108">
        <v>20011001</v>
      </c>
      <c r="R27" s="22">
        <v>0</v>
      </c>
      <c r="S27" s="22">
        <v>0</v>
      </c>
      <c r="T27" s="22">
        <v>0</v>
      </c>
      <c r="U27" s="23" t="s">
        <v>141</v>
      </c>
      <c r="V27" s="43" t="s">
        <v>165</v>
      </c>
    </row>
    <row r="28" spans="1:22" x14ac:dyDescent="0.3">
      <c r="A28" s="12">
        <v>200111</v>
      </c>
      <c r="B28" s="4">
        <v>200111</v>
      </c>
      <c r="C28" s="4" t="s">
        <v>270</v>
      </c>
      <c r="D28" s="23">
        <v>1</v>
      </c>
      <c r="E28" s="22">
        <f>INDEX('!참조_ENUM'!$B$3:$B$64,MATCH(F28,'!참조_ENUM'!$C$3:$C$64,0))</f>
        <v>6</v>
      </c>
      <c r="F28" s="21" t="s">
        <v>280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163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>
        <v>100</v>
      </c>
      <c r="Q28" s="108">
        <v>20011101</v>
      </c>
      <c r="R28" s="22">
        <v>0</v>
      </c>
      <c r="S28" s="22">
        <v>0</v>
      </c>
      <c r="T28" s="22">
        <v>0</v>
      </c>
      <c r="U28" s="23" t="s">
        <v>141</v>
      </c>
      <c r="V28" s="43" t="s">
        <v>165</v>
      </c>
    </row>
    <row r="29" spans="1:22" x14ac:dyDescent="0.3">
      <c r="A29" s="12">
        <v>200112</v>
      </c>
      <c r="B29" s="4">
        <v>200112</v>
      </c>
      <c r="C29" s="4" t="s">
        <v>271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163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>
        <v>100</v>
      </c>
      <c r="Q29" s="108">
        <v>20011201</v>
      </c>
      <c r="R29" s="22">
        <v>0</v>
      </c>
      <c r="S29" s="22">
        <v>0</v>
      </c>
      <c r="T29" s="22">
        <v>0</v>
      </c>
      <c r="U29" s="23" t="s">
        <v>141</v>
      </c>
      <c r="V29" s="43" t="s">
        <v>165</v>
      </c>
    </row>
    <row r="30" spans="1:22" x14ac:dyDescent="0.3">
      <c r="A30" s="12">
        <v>200113</v>
      </c>
      <c r="B30" s="4">
        <v>200113</v>
      </c>
      <c r="C30" s="4" t="s">
        <v>272</v>
      </c>
      <c r="D30" s="23">
        <v>1</v>
      </c>
      <c r="E30" s="22">
        <f>INDEX('!참조_ENUM'!$B$3:$B$64,MATCH(F30,'!참조_ENUM'!$C$3:$C$64,0))</f>
        <v>7</v>
      </c>
      <c r="F30" s="21" t="s">
        <v>140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2</v>
      </c>
      <c r="K30" s="26" t="s">
        <v>163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108">
        <v>20011301</v>
      </c>
      <c r="R30" s="22">
        <v>0</v>
      </c>
      <c r="S30" s="22">
        <v>0</v>
      </c>
      <c r="T30" s="22">
        <v>0</v>
      </c>
      <c r="U30" s="23" t="s">
        <v>141</v>
      </c>
      <c r="V30" s="43" t="s">
        <v>111</v>
      </c>
    </row>
    <row r="31" spans="1:22" x14ac:dyDescent="0.3">
      <c r="A31" s="12">
        <v>200114</v>
      </c>
      <c r="B31" s="4">
        <v>200114</v>
      </c>
      <c r="C31" s="4" t="s">
        <v>273</v>
      </c>
      <c r="D31" s="23">
        <v>1</v>
      </c>
      <c r="E31" s="22">
        <f>INDEX('!참조_ENUM'!$B$3:$B$64,MATCH(F31,'!참조_ENUM'!$C$3:$C$64,0))</f>
        <v>7</v>
      </c>
      <c r="F31" s="21" t="s">
        <v>140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2</v>
      </c>
      <c r="K31" s="26" t="s">
        <v>163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108">
        <v>20011401</v>
      </c>
      <c r="R31" s="22">
        <v>0</v>
      </c>
      <c r="S31" s="22">
        <v>0</v>
      </c>
      <c r="T31" s="22">
        <v>0</v>
      </c>
      <c r="U31" s="23" t="s">
        <v>141</v>
      </c>
      <c r="V31" s="43" t="s">
        <v>111</v>
      </c>
    </row>
    <row r="32" spans="1:22" x14ac:dyDescent="0.3">
      <c r="A32" s="12">
        <v>200115</v>
      </c>
      <c r="B32" s="4">
        <v>200115</v>
      </c>
      <c r="C32" s="4" t="s">
        <v>274</v>
      </c>
      <c r="D32" s="23">
        <v>1</v>
      </c>
      <c r="E32" s="22">
        <f>INDEX('!참조_ENUM'!$B$3:$B$64,MATCH(F32,'!참조_ENUM'!$C$3:$C$64,0))</f>
        <v>7</v>
      </c>
      <c r="F32" s="21" t="s">
        <v>140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2</v>
      </c>
      <c r="K32" s="26" t="s">
        <v>163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108">
        <v>20011501</v>
      </c>
      <c r="R32" s="22">
        <v>0</v>
      </c>
      <c r="S32" s="22">
        <v>0</v>
      </c>
      <c r="T32" s="22">
        <v>0</v>
      </c>
      <c r="U32" s="23" t="s">
        <v>141</v>
      </c>
      <c r="V32" s="43" t="s">
        <v>111</v>
      </c>
    </row>
    <row r="33" spans="1:22" x14ac:dyDescent="0.3">
      <c r="A33" s="12">
        <v>200116</v>
      </c>
      <c r="B33" s="4">
        <v>200116</v>
      </c>
      <c r="C33" s="4" t="s">
        <v>275</v>
      </c>
      <c r="D33" s="23">
        <v>1</v>
      </c>
      <c r="E33" s="22">
        <f>INDEX('!참조_ENUM'!$B$3:$B$64,MATCH(F33,'!참조_ENUM'!$C$3:$C$64,0))</f>
        <v>7</v>
      </c>
      <c r="F33" s="21" t="s">
        <v>140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2</v>
      </c>
      <c r="K33" s="26" t="s">
        <v>163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108">
        <v>20011601</v>
      </c>
      <c r="R33" s="22">
        <v>0</v>
      </c>
      <c r="S33" s="22">
        <v>0</v>
      </c>
      <c r="T33" s="22">
        <v>0</v>
      </c>
      <c r="U33" s="23" t="s">
        <v>141</v>
      </c>
      <c r="V33" s="43" t="s">
        <v>111</v>
      </c>
    </row>
    <row r="34" spans="1:22" x14ac:dyDescent="0.3">
      <c r="A34" s="12">
        <v>200117</v>
      </c>
      <c r="B34" s="4">
        <v>200117</v>
      </c>
      <c r="C34" s="4" t="s">
        <v>276</v>
      </c>
      <c r="D34" s="23">
        <v>1</v>
      </c>
      <c r="E34" s="22">
        <f>INDEX('!참조_ENUM'!$B$3:$B$64,MATCH(F34,'!참조_ENUM'!$C$3:$C$64,0))</f>
        <v>7</v>
      </c>
      <c r="F34" s="21" t="s">
        <v>140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2</v>
      </c>
      <c r="K34" s="26" t="s">
        <v>163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108">
        <v>20011701</v>
      </c>
      <c r="R34" s="22">
        <v>0</v>
      </c>
      <c r="S34" s="22">
        <v>0</v>
      </c>
      <c r="T34" s="22">
        <v>0</v>
      </c>
      <c r="U34" s="23" t="s">
        <v>141</v>
      </c>
      <c r="V34" s="43" t="s">
        <v>111</v>
      </c>
    </row>
    <row r="35" spans="1:22" x14ac:dyDescent="0.3">
      <c r="A35" s="12">
        <v>200118</v>
      </c>
      <c r="B35" s="4">
        <v>200118</v>
      </c>
      <c r="C35" s="4" t="s">
        <v>277</v>
      </c>
      <c r="D35" s="23">
        <v>1</v>
      </c>
      <c r="E35" s="22">
        <f>INDEX('!참조_ENUM'!$B$3:$B$64,MATCH(F35,'!참조_ENUM'!$C$3:$C$64,0))</f>
        <v>7</v>
      </c>
      <c r="F35" s="21" t="s">
        <v>140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2</v>
      </c>
      <c r="K35" s="26" t="s">
        <v>163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108">
        <v>20011801</v>
      </c>
      <c r="R35" s="22">
        <v>0</v>
      </c>
      <c r="S35" s="22">
        <v>0</v>
      </c>
      <c r="T35" s="22">
        <v>0</v>
      </c>
      <c r="U35" s="23" t="s">
        <v>141</v>
      </c>
      <c r="V35" s="43" t="s">
        <v>111</v>
      </c>
    </row>
    <row r="36" spans="1:22" x14ac:dyDescent="0.3">
      <c r="A36" s="12">
        <v>200119</v>
      </c>
      <c r="B36" s="4">
        <v>200119</v>
      </c>
      <c r="C36" s="4" t="s">
        <v>278</v>
      </c>
      <c r="D36" s="23">
        <v>1</v>
      </c>
      <c r="E36" s="22">
        <f>INDEX('!참조_ENUM'!$B$3:$B$64,MATCH(F36,'!참조_ENUM'!$C$3:$C$64,0))</f>
        <v>7</v>
      </c>
      <c r="F36" s="21" t="s">
        <v>140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2</v>
      </c>
      <c r="K36" s="26" t="s">
        <v>163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108">
        <v>20011901</v>
      </c>
      <c r="R36" s="22">
        <v>0</v>
      </c>
      <c r="S36" s="22">
        <v>0</v>
      </c>
      <c r="T36" s="22">
        <v>0</v>
      </c>
      <c r="U36" s="23" t="s">
        <v>141</v>
      </c>
      <c r="V36" s="43" t="s">
        <v>111</v>
      </c>
    </row>
    <row r="37" spans="1:22" ht="17.25" thickBot="1" x14ac:dyDescent="0.35">
      <c r="A37" s="13">
        <v>200120</v>
      </c>
      <c r="B37" s="14">
        <v>200120</v>
      </c>
      <c r="C37" s="14" t="s">
        <v>279</v>
      </c>
      <c r="D37" s="44">
        <v>1</v>
      </c>
      <c r="E37" s="45">
        <f>INDEX('!참조_ENUM'!$B$3:$B$64,MATCH(F37,'!참조_ENUM'!$C$3:$C$64,0))</f>
        <v>7</v>
      </c>
      <c r="F37" s="20" t="s">
        <v>140</v>
      </c>
      <c r="G37" s="45">
        <v>0</v>
      </c>
      <c r="H37" s="45">
        <v>5</v>
      </c>
      <c r="I37" s="45">
        <v>2</v>
      </c>
      <c r="J37" s="45">
        <f>INDEX('!참조_ENUM'!$AH$3:$AH$5,MATCH(K37,'!참조_ENUM'!$AI$3:$AI$5,0))</f>
        <v>2</v>
      </c>
      <c r="K37" s="46" t="s">
        <v>163</v>
      </c>
      <c r="L37" s="44">
        <f>INDEX('!참조_ENUM'!$AD$3:$AD$5,MATCH(M37,'!참조_ENUM'!$AE$3:$AE$5,0))</f>
        <v>0</v>
      </c>
      <c r="M37" s="47" t="s">
        <v>92</v>
      </c>
      <c r="N37" s="44">
        <v>0</v>
      </c>
      <c r="O37" s="44">
        <v>0</v>
      </c>
      <c r="P37" s="45">
        <v>100</v>
      </c>
      <c r="Q37" s="109">
        <v>20012001</v>
      </c>
      <c r="R37" s="45">
        <v>0</v>
      </c>
      <c r="S37" s="45">
        <v>0</v>
      </c>
      <c r="T37" s="45">
        <v>0</v>
      </c>
      <c r="U37" s="44" t="s">
        <v>141</v>
      </c>
      <c r="V37" s="48" t="s">
        <v>111</v>
      </c>
    </row>
    <row r="38" spans="1:22" x14ac:dyDescent="0.3">
      <c r="A38" s="100">
        <v>210001</v>
      </c>
      <c r="B38" s="101">
        <v>210001</v>
      </c>
      <c r="C38" s="102" t="s">
        <v>199</v>
      </c>
      <c r="D38" s="102">
        <v>1</v>
      </c>
      <c r="E38" s="103">
        <f>INDEX('!참조_ENUM'!$B$3:$B$64,MATCH(F38,'!참조_ENUM'!$C$3:$C$64,0))</f>
        <v>6</v>
      </c>
      <c r="F38" s="61" t="s">
        <v>139</v>
      </c>
      <c r="G38" s="103">
        <v>0</v>
      </c>
      <c r="H38" s="103">
        <v>1</v>
      </c>
      <c r="I38" s="103">
        <v>0</v>
      </c>
      <c r="J38" s="103">
        <f>INDEX('!참조_ENUM'!$AH$3:$AH$5,MATCH(K38,'!참조_ENUM'!$AI$3:$AI$5,0))</f>
        <v>2</v>
      </c>
      <c r="K38" s="62" t="s">
        <v>163</v>
      </c>
      <c r="L38" s="102">
        <f>INDEX('!참조_ENUM'!$AD$3:$AD$5,MATCH(M38,'!참조_ENUM'!$AE$3:$AE$5,0))</f>
        <v>0</v>
      </c>
      <c r="M38" s="61" t="s">
        <v>92</v>
      </c>
      <c r="N38" s="102">
        <v>0</v>
      </c>
      <c r="O38" s="102">
        <v>0</v>
      </c>
      <c r="P38" s="103">
        <v>100</v>
      </c>
      <c r="Q38" s="103">
        <v>21000101</v>
      </c>
      <c r="R38" s="103">
        <v>0</v>
      </c>
      <c r="S38" s="103">
        <v>0</v>
      </c>
      <c r="T38" s="103">
        <v>0</v>
      </c>
      <c r="U38" s="102" t="s">
        <v>141</v>
      </c>
      <c r="V38" s="104" t="s">
        <v>238</v>
      </c>
    </row>
    <row r="39" spans="1:22" x14ac:dyDescent="0.3">
      <c r="A39" s="59">
        <v>210002</v>
      </c>
      <c r="B39" s="57">
        <v>210002</v>
      </c>
      <c r="C39" s="23" t="s">
        <v>200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163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212</v>
      </c>
      <c r="V39" s="43" t="s">
        <v>242</v>
      </c>
    </row>
    <row r="40" spans="1:22" x14ac:dyDescent="0.3">
      <c r="A40" s="59">
        <v>210003</v>
      </c>
      <c r="B40" s="57">
        <v>210002</v>
      </c>
      <c r="C40" s="23" t="s">
        <v>200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214</v>
      </c>
      <c r="R40" s="22">
        <v>0</v>
      </c>
      <c r="S40" s="22">
        <v>0</v>
      </c>
      <c r="T40" s="22">
        <v>0</v>
      </c>
      <c r="U40" s="23" t="s">
        <v>141</v>
      </c>
      <c r="V40" s="43"/>
    </row>
    <row r="41" spans="1:22" x14ac:dyDescent="0.3">
      <c r="A41" s="59">
        <v>210004</v>
      </c>
      <c r="B41" s="57">
        <v>210002</v>
      </c>
      <c r="C41" s="23" t="s">
        <v>201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215</v>
      </c>
      <c r="S41" s="22">
        <v>0</v>
      </c>
      <c r="T41" s="22">
        <v>0</v>
      </c>
      <c r="U41" s="23" t="s">
        <v>210</v>
      </c>
      <c r="V41" s="43"/>
    </row>
    <row r="42" spans="1:22" x14ac:dyDescent="0.3">
      <c r="A42" s="59">
        <v>210005</v>
      </c>
      <c r="B42" s="57">
        <v>210003</v>
      </c>
      <c r="C42" s="23" t="s">
        <v>202</v>
      </c>
      <c r="D42" s="23">
        <v>1</v>
      </c>
      <c r="E42" s="22">
        <f>INDEX('!참조_ENUM'!$B$3:$B$64,MATCH(F42,'!참조_ENUM'!$C$3:$C$64,0))</f>
        <v>2</v>
      </c>
      <c r="F42" s="21" t="s">
        <v>207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208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216</v>
      </c>
      <c r="R42" s="22">
        <v>0</v>
      </c>
      <c r="S42" s="22">
        <v>0</v>
      </c>
      <c r="T42" s="22">
        <v>0</v>
      </c>
      <c r="U42" s="23" t="s">
        <v>141</v>
      </c>
      <c r="V42" s="43"/>
    </row>
    <row r="43" spans="1:22" x14ac:dyDescent="0.3">
      <c r="A43" s="59">
        <v>210006</v>
      </c>
      <c r="B43" s="57">
        <v>210003</v>
      </c>
      <c r="C43" s="23" t="s">
        <v>203</v>
      </c>
      <c r="D43" s="23">
        <v>1</v>
      </c>
      <c r="E43" s="22">
        <f>INDEX('!참조_ENUM'!$B$3:$B$64,MATCH(F43,'!참조_ENUM'!$C$3:$C$64,0))</f>
        <v>2</v>
      </c>
      <c r="F43" s="21" t="s">
        <v>207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217</v>
      </c>
      <c r="S43" s="22">
        <v>0</v>
      </c>
      <c r="T43" s="22">
        <v>0</v>
      </c>
      <c r="U43" s="23" t="s">
        <v>210</v>
      </c>
      <c r="V43" s="43"/>
    </row>
    <row r="44" spans="1:22" x14ac:dyDescent="0.3">
      <c r="A44" s="59">
        <v>210007</v>
      </c>
      <c r="B44" s="57">
        <v>210004</v>
      </c>
      <c r="C44" s="23" t="s">
        <v>204</v>
      </c>
      <c r="D44" s="23">
        <v>1</v>
      </c>
      <c r="E44" s="22">
        <f>INDEX('!참조_ENUM'!$B$3:$B$64,MATCH(F44,'!참조_ENUM'!$C$3:$C$64,0))</f>
        <v>2</v>
      </c>
      <c r="F44" s="21" t="s">
        <v>207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208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209</v>
      </c>
      <c r="Q44" s="22" t="s">
        <v>218</v>
      </c>
      <c r="R44" s="22">
        <v>0</v>
      </c>
      <c r="S44" s="22">
        <v>0</v>
      </c>
      <c r="T44" s="22">
        <v>0</v>
      </c>
      <c r="U44" s="23" t="s">
        <v>141</v>
      </c>
      <c r="V44" s="43" t="s">
        <v>239</v>
      </c>
    </row>
    <row r="45" spans="1:22" x14ac:dyDescent="0.3">
      <c r="A45" s="59">
        <v>210008</v>
      </c>
      <c r="B45" s="57">
        <v>210004</v>
      </c>
      <c r="C45" s="23" t="s">
        <v>205</v>
      </c>
      <c r="D45" s="23">
        <v>1</v>
      </c>
      <c r="E45" s="22">
        <f>INDEX('!참조_ENUM'!$B$3:$B$64,MATCH(F45,'!참조_ENUM'!$C$3:$C$64,0))</f>
        <v>2</v>
      </c>
      <c r="F45" s="21" t="s">
        <v>207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219</v>
      </c>
      <c r="S45" s="22">
        <v>0</v>
      </c>
      <c r="T45" s="22">
        <v>0</v>
      </c>
      <c r="U45" s="23" t="s">
        <v>211</v>
      </c>
      <c r="V45" s="43"/>
    </row>
    <row r="46" spans="1:22" x14ac:dyDescent="0.3">
      <c r="A46" s="59">
        <v>210009</v>
      </c>
      <c r="B46" s="57">
        <v>210004</v>
      </c>
      <c r="C46" s="23" t="s">
        <v>206</v>
      </c>
      <c r="D46" s="23">
        <v>1</v>
      </c>
      <c r="E46" s="22">
        <f>INDEX('!참조_ENUM'!$B$3:$B$64,MATCH(F46,'!참조_ENUM'!$C$3:$C$64,0))</f>
        <v>2</v>
      </c>
      <c r="F46" s="21" t="s">
        <v>207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220</v>
      </c>
      <c r="S46" s="22">
        <v>0</v>
      </c>
      <c r="T46" s="22">
        <v>0</v>
      </c>
      <c r="U46" s="23" t="s">
        <v>210</v>
      </c>
      <c r="V46" s="43"/>
    </row>
    <row r="47" spans="1:22" ht="17.25" thickBot="1" x14ac:dyDescent="0.35">
      <c r="A47" s="60">
        <v>210010</v>
      </c>
      <c r="B47" s="58">
        <v>210004</v>
      </c>
      <c r="C47" s="44" t="s">
        <v>204</v>
      </c>
      <c r="D47" s="44">
        <v>1</v>
      </c>
      <c r="E47" s="45">
        <f>INDEX('!참조_ENUM'!$B$3:$B$64,MATCH(F47,'!참조_ENUM'!$C$3:$C$64,0))</f>
        <v>2</v>
      </c>
      <c r="F47" s="20" t="s">
        <v>207</v>
      </c>
      <c r="G47" s="45">
        <v>0</v>
      </c>
      <c r="H47" s="45">
        <v>5</v>
      </c>
      <c r="I47" s="45">
        <v>0</v>
      </c>
      <c r="J47" s="45">
        <f>INDEX('!참조_ENUM'!$AH$3:$AH$5,MATCH(K47,'!참조_ENUM'!$AI$3:$AI$5,0))</f>
        <v>1</v>
      </c>
      <c r="K47" s="27" t="s">
        <v>208</v>
      </c>
      <c r="L47" s="44">
        <f>INDEX('!참조_ENUM'!$AD$3:$AD$5,MATCH(M47,'!참조_ENUM'!$AE$3:$AE$5,0))</f>
        <v>0</v>
      </c>
      <c r="M47" s="21" t="s">
        <v>92</v>
      </c>
      <c r="N47" s="44">
        <v>0</v>
      </c>
      <c r="O47" s="44">
        <v>0</v>
      </c>
      <c r="P47" s="45">
        <v>100</v>
      </c>
      <c r="Q47" s="45">
        <v>0</v>
      </c>
      <c r="R47" s="45">
        <v>0</v>
      </c>
      <c r="S47" s="45">
        <v>0</v>
      </c>
      <c r="T47" s="45">
        <v>0</v>
      </c>
      <c r="U47" s="44" t="s">
        <v>212</v>
      </c>
      <c r="V47" s="48" t="s">
        <v>240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workbookViewId="0">
      <selection activeCell="D25" sqref="D25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8" t="s">
        <v>40</v>
      </c>
      <c r="B2" s="69" t="s">
        <v>177</v>
      </c>
      <c r="C2" s="69" t="s">
        <v>180</v>
      </c>
      <c r="D2" s="69" t="s">
        <v>46</v>
      </c>
      <c r="E2" s="69" t="s">
        <v>47</v>
      </c>
      <c r="F2" s="69" t="s">
        <v>20</v>
      </c>
      <c r="G2" s="69" t="s">
        <v>23</v>
      </c>
      <c r="H2" s="69" t="s">
        <v>33</v>
      </c>
      <c r="I2" s="69" t="s">
        <v>25</v>
      </c>
      <c r="J2" s="69" t="s">
        <v>227</v>
      </c>
      <c r="K2" s="69" t="s">
        <v>228</v>
      </c>
      <c r="L2" s="70" t="s">
        <v>78</v>
      </c>
    </row>
    <row r="3" spans="1:12" ht="33" x14ac:dyDescent="0.3">
      <c r="A3" s="71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2" t="s">
        <v>3</v>
      </c>
    </row>
    <row r="4" spans="1:12" ht="17.25" thickBot="1" x14ac:dyDescent="0.35">
      <c r="A4" s="73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4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INDEX('!참조_ENUM'!$F$3:$F$13,MATCH(G5,'!참조_ENUM'!$G$3:$G$13,0))</f>
        <v>201</v>
      </c>
      <c r="G5" s="19" t="s">
        <v>184</v>
      </c>
      <c r="H5" s="11">
        <v>0</v>
      </c>
      <c r="I5" s="11">
        <v>1</v>
      </c>
      <c r="J5" s="80">
        <v>1</v>
      </c>
      <c r="K5" s="80">
        <v>1E-3</v>
      </c>
      <c r="L5" s="64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INDEX('!참조_ENUM'!$F$3:$F$13,MATCH(G6,'!참조_ENUM'!$G$3:$G$13,0))</f>
        <v>201</v>
      </c>
      <c r="G6" s="19" t="s">
        <v>184</v>
      </c>
      <c r="H6" s="4">
        <v>0</v>
      </c>
      <c r="I6" s="4">
        <v>1.1000000000000001</v>
      </c>
      <c r="J6" s="81">
        <v>1</v>
      </c>
      <c r="K6" s="81">
        <v>1E-3</v>
      </c>
      <c r="L6" s="65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INDEX('!참조_ENUM'!$F$3:$F$13,MATCH(G7,'!참조_ENUM'!$G$3:$G$13,0))</f>
        <v>201</v>
      </c>
      <c r="G7" s="19" t="s">
        <v>184</v>
      </c>
      <c r="H7" s="4">
        <v>0</v>
      </c>
      <c r="I7" s="4">
        <v>1</v>
      </c>
      <c r="J7" s="81">
        <v>1</v>
      </c>
      <c r="K7" s="81">
        <v>1E-3</v>
      </c>
      <c r="L7" s="65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INDEX('!참조_ENUM'!$F$3:$F$13,MATCH(G8,'!참조_ENUM'!$G$3:$G$13,0))</f>
        <v>201</v>
      </c>
      <c r="G8" s="19" t="s">
        <v>184</v>
      </c>
      <c r="H8" s="14">
        <v>0</v>
      </c>
      <c r="I8" s="14">
        <v>1.2</v>
      </c>
      <c r="J8" s="82">
        <v>1</v>
      </c>
      <c r="K8" s="82">
        <v>1E-3</v>
      </c>
      <c r="L8" s="67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INDEX('!참조_ENUM'!$F$3:$F$13,MATCH(G9,'!참조_ENUM'!$G$3:$G$13,0))</f>
        <v>201</v>
      </c>
      <c r="G9" s="19" t="s">
        <v>184</v>
      </c>
      <c r="H9" s="4">
        <v>0</v>
      </c>
      <c r="I9" s="4">
        <v>1</v>
      </c>
      <c r="J9" s="81">
        <v>1</v>
      </c>
      <c r="K9" s="81">
        <v>1E-3</v>
      </c>
      <c r="L9" s="65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INDEX('!참조_ENUM'!$F$3:$F$13,MATCH(G10,'!참조_ENUM'!$G$3:$G$13,0))</f>
        <v>201</v>
      </c>
      <c r="G10" s="19" t="s">
        <v>184</v>
      </c>
      <c r="H10" s="14">
        <v>0</v>
      </c>
      <c r="I10" s="14">
        <v>1.2</v>
      </c>
      <c r="J10" s="82">
        <v>1</v>
      </c>
      <c r="K10" s="82">
        <v>1E-3</v>
      </c>
      <c r="L10" s="67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INDEX('!참조_ENUM'!$F$3:$F$13,MATCH(G11,'!참조_ENUM'!$G$3:$G$13,0))</f>
        <v>201</v>
      </c>
      <c r="G11" s="19" t="s">
        <v>184</v>
      </c>
      <c r="H11" s="4">
        <v>0</v>
      </c>
      <c r="I11" s="4">
        <v>1</v>
      </c>
      <c r="J11" s="81">
        <v>1</v>
      </c>
      <c r="K11" s="81">
        <v>1E-3</v>
      </c>
      <c r="L11" s="65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INDEX('!참조_ENUM'!$F$3:$F$13,MATCH(G12,'!참조_ENUM'!$G$3:$G$13,0))</f>
        <v>201</v>
      </c>
      <c r="G12" s="19" t="s">
        <v>184</v>
      </c>
      <c r="H12" s="14">
        <v>0</v>
      </c>
      <c r="I12" s="14">
        <v>1.2</v>
      </c>
      <c r="J12" s="82">
        <v>1</v>
      </c>
      <c r="K12" s="82">
        <v>1E-3</v>
      </c>
      <c r="L12" s="67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INDEX('!참조_ENUM'!$F$3:$F$13,MATCH(G13,'!참조_ENUM'!$G$3:$G$13,0))</f>
        <v>201</v>
      </c>
      <c r="G13" s="19" t="s">
        <v>184</v>
      </c>
      <c r="H13" s="4">
        <v>0</v>
      </c>
      <c r="I13" s="4">
        <v>1</v>
      </c>
      <c r="J13" s="81">
        <v>1</v>
      </c>
      <c r="K13" s="81">
        <v>1E-3</v>
      </c>
      <c r="L13" s="65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INDEX('!참조_ENUM'!$F$3:$F$13,MATCH(G14,'!참조_ENUM'!$G$3:$G$13,0))</f>
        <v>201</v>
      </c>
      <c r="G14" s="19" t="s">
        <v>184</v>
      </c>
      <c r="H14" s="14">
        <v>0</v>
      </c>
      <c r="I14" s="14">
        <v>1.25</v>
      </c>
      <c r="J14" s="82">
        <v>1</v>
      </c>
      <c r="K14" s="82">
        <v>1E-3</v>
      </c>
      <c r="L14" s="67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INDEX('!참조_ENUM'!$F$3:$F$13,MATCH(G15,'!참조_ENUM'!$G$3:$G$13,0))</f>
        <v>201</v>
      </c>
      <c r="G15" s="19" t="s">
        <v>184</v>
      </c>
      <c r="H15" s="4">
        <v>0</v>
      </c>
      <c r="I15" s="4">
        <v>1</v>
      </c>
      <c r="J15" s="81">
        <v>1</v>
      </c>
      <c r="K15" s="81">
        <v>1E-3</v>
      </c>
      <c r="L15" s="65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3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INDEX('!참조_ENUM'!$F$3:$F$13,MATCH(G16,'!참조_ENUM'!$G$3:$G$13,0))</f>
        <v>201</v>
      </c>
      <c r="G16" s="63" t="s">
        <v>184</v>
      </c>
      <c r="H16" s="31">
        <v>0</v>
      </c>
      <c r="I16" s="31">
        <v>1.3</v>
      </c>
      <c r="J16" s="83">
        <v>1</v>
      </c>
      <c r="K16" s="83">
        <v>1E-3</v>
      </c>
      <c r="L16" s="75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281</v>
      </c>
      <c r="D17" s="11">
        <f>INDEX('!참조_ENUM'!$R$3:$R$7,MATCH(E17,'!참조_ENUM'!$S$3:$S$7,0))</f>
        <v>1</v>
      </c>
      <c r="E17" s="19" t="s">
        <v>181</v>
      </c>
      <c r="F17" s="11">
        <f>INDEX('!참조_ENUM'!$F$3:$F$13,MATCH(G17,'!참조_ENUM'!$G$3:$G$13,0))</f>
        <v>201</v>
      </c>
      <c r="G17" s="19" t="s">
        <v>184</v>
      </c>
      <c r="H17" s="11">
        <v>0</v>
      </c>
      <c r="I17" s="11">
        <v>1</v>
      </c>
      <c r="J17" s="11">
        <v>1</v>
      </c>
      <c r="K17" s="11">
        <v>1E-3</v>
      </c>
      <c r="L17" s="64" t="s">
        <v>171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221</v>
      </c>
      <c r="D18" s="4">
        <f>INDEX('!참조_ENUM'!$R$3:$R$7,MATCH(E18,'!참조_ENUM'!$S$3:$S$7,0))</f>
        <v>1</v>
      </c>
      <c r="E18" s="21" t="s">
        <v>181</v>
      </c>
      <c r="F18" s="4">
        <f>INDEX('!참조_ENUM'!$F$3:$F$13,MATCH(G18,'!참조_ENUM'!$G$3:$G$13,0))</f>
        <v>201</v>
      </c>
      <c r="G18" s="21" t="s">
        <v>184</v>
      </c>
      <c r="H18" s="4">
        <v>0</v>
      </c>
      <c r="I18" s="4">
        <v>1</v>
      </c>
      <c r="J18" s="4">
        <v>1</v>
      </c>
      <c r="K18" s="4">
        <v>1E-3</v>
      </c>
      <c r="L18" s="65" t="s">
        <v>171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178</v>
      </c>
      <c r="D19" s="4">
        <f>INDEX('!참조_ENUM'!$R$3:$R$7,MATCH(E19,'!참조_ENUM'!$S$3:$S$7,0))</f>
        <v>1</v>
      </c>
      <c r="E19" s="21" t="s">
        <v>181</v>
      </c>
      <c r="F19" s="4">
        <f>INDEX('!참조_ENUM'!$F$3:$F$13,MATCH(G19,'!참조_ENUM'!$G$3:$G$13,0))</f>
        <v>201</v>
      </c>
      <c r="G19" s="21" t="s">
        <v>184</v>
      </c>
      <c r="H19" s="4">
        <v>0</v>
      </c>
      <c r="I19" s="4">
        <v>1</v>
      </c>
      <c r="J19" s="4">
        <v>1</v>
      </c>
      <c r="K19" s="4">
        <v>1E-3</v>
      </c>
      <c r="L19" s="65" t="s">
        <v>171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282</v>
      </c>
      <c r="D20" s="4">
        <f>INDEX('!참조_ENUM'!$R$3:$R$7,MATCH(E20,'!참조_ENUM'!$S$3:$S$7,0))</f>
        <v>1</v>
      </c>
      <c r="E20" s="21" t="s">
        <v>181</v>
      </c>
      <c r="F20" s="4">
        <f>INDEX('!참조_ENUM'!$F$3:$F$13,MATCH(G20,'!참조_ENUM'!$G$3:$G$13,0))</f>
        <v>201</v>
      </c>
      <c r="G20" s="21" t="s">
        <v>184</v>
      </c>
      <c r="H20" s="4">
        <v>0</v>
      </c>
      <c r="I20" s="4">
        <v>1</v>
      </c>
      <c r="J20" s="4">
        <v>1</v>
      </c>
      <c r="K20" s="4">
        <v>1E-3</v>
      </c>
      <c r="L20" s="65" t="s">
        <v>171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281</v>
      </c>
      <c r="D21" s="4">
        <f>INDEX('!참조_ENUM'!$R$3:$R$7,MATCH(E21,'!참조_ENUM'!$S$3:$S$7,0))</f>
        <v>1</v>
      </c>
      <c r="E21" s="21" t="s">
        <v>181</v>
      </c>
      <c r="F21" s="4">
        <f>INDEX('!참조_ENUM'!$F$3:$F$13,MATCH(G21,'!참조_ENUM'!$G$3:$G$13,0))</f>
        <v>201</v>
      </c>
      <c r="G21" s="21" t="s">
        <v>184</v>
      </c>
      <c r="H21" s="4">
        <v>0</v>
      </c>
      <c r="I21" s="4">
        <v>1</v>
      </c>
      <c r="J21" s="4">
        <v>1</v>
      </c>
      <c r="K21" s="4">
        <v>1E-3</v>
      </c>
      <c r="L21" s="65" t="s">
        <v>150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221</v>
      </c>
      <c r="D22" s="4">
        <f>INDEX('!참조_ENUM'!$R$3:$R$7,MATCH(E22,'!참조_ENUM'!$S$3:$S$7,0))</f>
        <v>1</v>
      </c>
      <c r="E22" s="21" t="s">
        <v>181</v>
      </c>
      <c r="F22" s="4">
        <f>INDEX('!참조_ENUM'!$F$3:$F$13,MATCH(G22,'!참조_ENUM'!$G$3:$G$13,0))</f>
        <v>201</v>
      </c>
      <c r="G22" s="21" t="s">
        <v>184</v>
      </c>
      <c r="H22" s="4">
        <v>0</v>
      </c>
      <c r="I22" s="4">
        <v>1</v>
      </c>
      <c r="J22" s="4">
        <v>1</v>
      </c>
      <c r="K22" s="4">
        <v>1E-3</v>
      </c>
      <c r="L22" s="65" t="s">
        <v>150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178</v>
      </c>
      <c r="D23" s="4">
        <f>INDEX('!참조_ENUM'!$R$3:$R$7,MATCH(E23,'!참조_ENUM'!$S$3:$S$7,0))</f>
        <v>1</v>
      </c>
      <c r="E23" s="21" t="s">
        <v>181</v>
      </c>
      <c r="F23" s="4">
        <f>INDEX('!참조_ENUM'!$F$3:$F$13,MATCH(G23,'!참조_ENUM'!$G$3:$G$13,0))</f>
        <v>201</v>
      </c>
      <c r="G23" s="21" t="s">
        <v>184</v>
      </c>
      <c r="H23" s="4">
        <v>0</v>
      </c>
      <c r="I23" s="4">
        <v>1</v>
      </c>
      <c r="J23" s="4">
        <v>1</v>
      </c>
      <c r="K23" s="4">
        <v>1E-3</v>
      </c>
      <c r="L23" s="65" t="s">
        <v>150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282</v>
      </c>
      <c r="D24" s="4">
        <f>INDEX('!참조_ENUM'!$R$3:$R$7,MATCH(E24,'!참조_ENUM'!$S$3:$S$7,0))</f>
        <v>1</v>
      </c>
      <c r="E24" s="21" t="s">
        <v>181</v>
      </c>
      <c r="F24" s="4">
        <f>INDEX('!참조_ENUM'!$F$3:$F$13,MATCH(G24,'!참조_ENUM'!$G$3:$G$13,0))</f>
        <v>201</v>
      </c>
      <c r="G24" s="21" t="s">
        <v>184</v>
      </c>
      <c r="H24" s="4">
        <v>0</v>
      </c>
      <c r="I24" s="4">
        <v>1</v>
      </c>
      <c r="J24" s="4">
        <v>1</v>
      </c>
      <c r="K24" s="4">
        <v>1E-3</v>
      </c>
      <c r="L24" s="65" t="s">
        <v>150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281</v>
      </c>
      <c r="D25" s="4">
        <f>INDEX('!참조_ENUM'!$R$3:$R$7,MATCH(E25,'!참조_ENUM'!$S$3:$S$7,0))</f>
        <v>1</v>
      </c>
      <c r="E25" s="21" t="s">
        <v>181</v>
      </c>
      <c r="F25" s="4">
        <f>INDEX('!참조_ENUM'!$F$3:$F$13,MATCH(G25,'!참조_ENUM'!$G$3:$G$13,0))</f>
        <v>201</v>
      </c>
      <c r="G25" s="21" t="s">
        <v>184</v>
      </c>
      <c r="H25" s="4">
        <v>0</v>
      </c>
      <c r="I25" s="4">
        <v>1</v>
      </c>
      <c r="J25" s="4">
        <v>1</v>
      </c>
      <c r="K25" s="4">
        <v>1E-3</v>
      </c>
      <c r="L25" s="65" t="s">
        <v>86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221</v>
      </c>
      <c r="D26" s="4">
        <f>INDEX('!참조_ENUM'!$R$3:$R$7,MATCH(E26,'!참조_ENUM'!$S$3:$S$7,0))</f>
        <v>1</v>
      </c>
      <c r="E26" s="21" t="s">
        <v>181</v>
      </c>
      <c r="F26" s="4">
        <f>INDEX('!참조_ENUM'!$F$3:$F$13,MATCH(G26,'!참조_ENUM'!$G$3:$G$13,0))</f>
        <v>201</v>
      </c>
      <c r="G26" s="21" t="s">
        <v>184</v>
      </c>
      <c r="H26" s="4">
        <v>0</v>
      </c>
      <c r="I26" s="4">
        <v>1</v>
      </c>
      <c r="J26" s="4">
        <v>1</v>
      </c>
      <c r="K26" s="4">
        <v>1E-3</v>
      </c>
      <c r="L26" s="65" t="s">
        <v>86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178</v>
      </c>
      <c r="D27" s="4">
        <f>INDEX('!참조_ENUM'!$R$3:$R$7,MATCH(E27,'!참조_ENUM'!$S$3:$S$7,0))</f>
        <v>1</v>
      </c>
      <c r="E27" s="21" t="s">
        <v>181</v>
      </c>
      <c r="F27" s="4">
        <f>INDEX('!참조_ENUM'!$F$3:$F$13,MATCH(G27,'!참조_ENUM'!$G$3:$G$13,0))</f>
        <v>201</v>
      </c>
      <c r="G27" s="21" t="s">
        <v>184</v>
      </c>
      <c r="H27" s="4">
        <v>0</v>
      </c>
      <c r="I27" s="4">
        <v>1</v>
      </c>
      <c r="J27" s="4">
        <v>1</v>
      </c>
      <c r="K27" s="4">
        <v>1E-3</v>
      </c>
      <c r="L27" s="65" t="s">
        <v>86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282</v>
      </c>
      <c r="D28" s="4">
        <f>INDEX('!참조_ENUM'!$R$3:$R$7,MATCH(E28,'!참조_ENUM'!$S$3:$S$7,0))</f>
        <v>1</v>
      </c>
      <c r="E28" s="21" t="s">
        <v>181</v>
      </c>
      <c r="F28" s="4">
        <f>INDEX('!참조_ENUM'!$F$3:$F$13,MATCH(G28,'!참조_ENUM'!$G$3:$G$13,0))</f>
        <v>201</v>
      </c>
      <c r="G28" s="21" t="s">
        <v>184</v>
      </c>
      <c r="H28" s="4">
        <v>0</v>
      </c>
      <c r="I28" s="4">
        <v>1</v>
      </c>
      <c r="J28" s="4">
        <v>1</v>
      </c>
      <c r="K28" s="4">
        <v>1E-3</v>
      </c>
      <c r="L28" s="65" t="s">
        <v>86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281</v>
      </c>
      <c r="D29" s="4">
        <f>INDEX('!참조_ENUM'!$R$3:$R$7,MATCH(E29,'!참조_ENUM'!$S$3:$S$7,0))</f>
        <v>1</v>
      </c>
      <c r="E29" s="21" t="s">
        <v>181</v>
      </c>
      <c r="F29" s="4">
        <f>INDEX('!참조_ENUM'!$F$3:$F$13,MATCH(G29,'!참조_ENUM'!$G$3:$G$13,0))</f>
        <v>201</v>
      </c>
      <c r="G29" s="21" t="s">
        <v>184</v>
      </c>
      <c r="H29" s="4">
        <v>0</v>
      </c>
      <c r="I29" s="4">
        <v>1</v>
      </c>
      <c r="J29" s="4">
        <v>1</v>
      </c>
      <c r="K29" s="4">
        <v>1E-3</v>
      </c>
      <c r="L29" s="65" t="s">
        <v>86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221</v>
      </c>
      <c r="D30" s="4">
        <f>INDEX('!참조_ENUM'!$R$3:$R$7,MATCH(E30,'!참조_ENUM'!$S$3:$S$7,0))</f>
        <v>1</v>
      </c>
      <c r="E30" s="21" t="s">
        <v>181</v>
      </c>
      <c r="F30" s="4">
        <f>INDEX('!참조_ENUM'!$F$3:$F$13,MATCH(G30,'!참조_ENUM'!$G$3:$G$13,0))</f>
        <v>201</v>
      </c>
      <c r="G30" s="21" t="s">
        <v>184</v>
      </c>
      <c r="H30" s="4">
        <v>0</v>
      </c>
      <c r="I30" s="4">
        <v>1</v>
      </c>
      <c r="J30" s="4">
        <v>1</v>
      </c>
      <c r="K30" s="4">
        <v>1E-3</v>
      </c>
      <c r="L30" s="65" t="s">
        <v>86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178</v>
      </c>
      <c r="D31" s="4">
        <f>INDEX('!참조_ENUM'!$R$3:$R$7,MATCH(E31,'!참조_ENUM'!$S$3:$S$7,0))</f>
        <v>1</v>
      </c>
      <c r="E31" s="21" t="s">
        <v>181</v>
      </c>
      <c r="F31" s="4">
        <f>INDEX('!참조_ENUM'!$F$3:$F$13,MATCH(G31,'!참조_ENUM'!$G$3:$G$13,0))</f>
        <v>201</v>
      </c>
      <c r="G31" s="21" t="s">
        <v>184</v>
      </c>
      <c r="H31" s="4">
        <v>0</v>
      </c>
      <c r="I31" s="4">
        <v>1</v>
      </c>
      <c r="J31" s="4">
        <v>1</v>
      </c>
      <c r="K31" s="4">
        <v>1E-3</v>
      </c>
      <c r="L31" s="65" t="s">
        <v>86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282</v>
      </c>
      <c r="D32" s="4">
        <f>INDEX('!참조_ENUM'!$R$3:$R$7,MATCH(E32,'!참조_ENUM'!$S$3:$S$7,0))</f>
        <v>1</v>
      </c>
      <c r="E32" s="21" t="s">
        <v>181</v>
      </c>
      <c r="F32" s="4">
        <f>INDEX('!참조_ENUM'!$F$3:$F$13,MATCH(G32,'!참조_ENUM'!$G$3:$G$13,0))</f>
        <v>201</v>
      </c>
      <c r="G32" s="21" t="s">
        <v>184</v>
      </c>
      <c r="H32" s="4">
        <v>0</v>
      </c>
      <c r="I32" s="4">
        <v>1</v>
      </c>
      <c r="J32" s="4">
        <v>1</v>
      </c>
      <c r="K32" s="4">
        <v>1E-3</v>
      </c>
      <c r="L32" s="65" t="s">
        <v>86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281</v>
      </c>
      <c r="D33" s="4">
        <f>INDEX('!참조_ENUM'!$R$3:$R$7,MATCH(E33,'!참조_ENUM'!$S$3:$S$7,0))</f>
        <v>1</v>
      </c>
      <c r="E33" s="21" t="s">
        <v>181</v>
      </c>
      <c r="F33" s="4">
        <f>INDEX('!참조_ENUM'!$F$3:$F$13,MATCH(G33,'!참조_ENUM'!$G$3:$G$13,0))</f>
        <v>201</v>
      </c>
      <c r="G33" s="21" t="s">
        <v>184</v>
      </c>
      <c r="H33" s="4">
        <v>0</v>
      </c>
      <c r="I33" s="4">
        <v>1</v>
      </c>
      <c r="J33" s="4">
        <v>1</v>
      </c>
      <c r="K33" s="4">
        <v>1E-3</v>
      </c>
      <c r="L33" s="65" t="s">
        <v>86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221</v>
      </c>
      <c r="D34" s="4">
        <f>INDEX('!참조_ENUM'!$R$3:$R$7,MATCH(E34,'!참조_ENUM'!$S$3:$S$7,0))</f>
        <v>1</v>
      </c>
      <c r="E34" s="21" t="s">
        <v>181</v>
      </c>
      <c r="F34" s="4">
        <f>INDEX('!참조_ENUM'!$F$3:$F$13,MATCH(G34,'!참조_ENUM'!$G$3:$G$13,0))</f>
        <v>201</v>
      </c>
      <c r="G34" s="21" t="s">
        <v>184</v>
      </c>
      <c r="H34" s="4">
        <v>0</v>
      </c>
      <c r="I34" s="4">
        <v>1</v>
      </c>
      <c r="J34" s="4">
        <v>1</v>
      </c>
      <c r="K34" s="4">
        <v>1E-3</v>
      </c>
      <c r="L34" s="65" t="s">
        <v>86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178</v>
      </c>
      <c r="D35" s="4">
        <f>INDEX('!참조_ENUM'!$R$3:$R$7,MATCH(E35,'!참조_ENUM'!$S$3:$S$7,0))</f>
        <v>1</v>
      </c>
      <c r="E35" s="21" t="s">
        <v>181</v>
      </c>
      <c r="F35" s="4">
        <f>INDEX('!참조_ENUM'!$F$3:$F$13,MATCH(G35,'!참조_ENUM'!$G$3:$G$13,0))</f>
        <v>201</v>
      </c>
      <c r="G35" s="21" t="s">
        <v>184</v>
      </c>
      <c r="H35" s="4">
        <v>0</v>
      </c>
      <c r="I35" s="4">
        <v>1</v>
      </c>
      <c r="J35" s="4">
        <v>1</v>
      </c>
      <c r="K35" s="4">
        <v>1E-3</v>
      </c>
      <c r="L35" s="65" t="s">
        <v>86</v>
      </c>
    </row>
    <row r="36" spans="1:12" ht="17.25" thickBot="1" x14ac:dyDescent="0.35">
      <c r="A36" s="13">
        <v>20012001</v>
      </c>
      <c r="B36" s="66">
        <f>INDEX('[2]!참조_ENUM'!$AP$3:$AP$7,MATCH(C36,'[2]!참조_ENUM'!$AQ$3:$AQ$7,0))</f>
        <v>2</v>
      </c>
      <c r="C36" s="20" t="s">
        <v>282</v>
      </c>
      <c r="D36" s="14">
        <f>INDEX('!참조_ENUM'!$R$3:$R$7,MATCH(E36,'!참조_ENUM'!$S$3:$S$7,0))</f>
        <v>1</v>
      </c>
      <c r="E36" s="20" t="s">
        <v>181</v>
      </c>
      <c r="F36" s="14">
        <f>INDEX('!참조_ENUM'!$F$3:$F$13,MATCH(G36,'!참조_ENUM'!$G$3:$G$13,0))</f>
        <v>201</v>
      </c>
      <c r="G36" s="20" t="s">
        <v>184</v>
      </c>
      <c r="H36" s="14">
        <v>0</v>
      </c>
      <c r="I36" s="14">
        <v>1</v>
      </c>
      <c r="J36" s="14">
        <v>1</v>
      </c>
      <c r="K36" s="14">
        <v>1E-3</v>
      </c>
      <c r="L36" s="67" t="s">
        <v>86</v>
      </c>
    </row>
    <row r="37" spans="1:12" x14ac:dyDescent="0.3">
      <c r="A37" s="110" t="s">
        <v>213</v>
      </c>
      <c r="B37" s="111">
        <v>4</v>
      </c>
      <c r="C37" s="61" t="s">
        <v>221</v>
      </c>
      <c r="D37" s="87">
        <v>2</v>
      </c>
      <c r="E37" s="61" t="s">
        <v>222</v>
      </c>
      <c r="F37" s="87">
        <v>201</v>
      </c>
      <c r="G37" s="61" t="s">
        <v>184</v>
      </c>
      <c r="H37" s="87">
        <v>0</v>
      </c>
      <c r="I37" s="87">
        <v>1</v>
      </c>
      <c r="J37" s="112">
        <v>1</v>
      </c>
      <c r="K37" s="112">
        <v>1E-3</v>
      </c>
      <c r="L37" s="89" t="s">
        <v>241</v>
      </c>
    </row>
    <row r="38" spans="1:12" x14ac:dyDescent="0.3">
      <c r="A38" s="76" t="s">
        <v>214</v>
      </c>
      <c r="B38" s="6">
        <v>4</v>
      </c>
      <c r="C38" s="21" t="s">
        <v>221</v>
      </c>
      <c r="D38" s="4">
        <v>2</v>
      </c>
      <c r="E38" s="21" t="s">
        <v>222</v>
      </c>
      <c r="F38" s="4">
        <v>201</v>
      </c>
      <c r="G38" s="21" t="s">
        <v>184</v>
      </c>
      <c r="H38" s="4">
        <v>0</v>
      </c>
      <c r="I38" s="4">
        <v>1.1000000000000001</v>
      </c>
      <c r="J38" s="81">
        <v>1</v>
      </c>
      <c r="K38" s="81">
        <v>1E-3</v>
      </c>
      <c r="L38" s="65" t="s">
        <v>243</v>
      </c>
    </row>
    <row r="39" spans="1:12" x14ac:dyDescent="0.3">
      <c r="A39" s="76" t="s">
        <v>216</v>
      </c>
      <c r="B39" s="6">
        <v>4</v>
      </c>
      <c r="C39" s="21" t="s">
        <v>221</v>
      </c>
      <c r="D39" s="4">
        <v>2</v>
      </c>
      <c r="E39" s="21" t="s">
        <v>222</v>
      </c>
      <c r="F39" s="4">
        <v>201</v>
      </c>
      <c r="G39" s="21" t="s">
        <v>184</v>
      </c>
      <c r="H39" s="4">
        <v>0</v>
      </c>
      <c r="I39" s="4">
        <v>0.8</v>
      </c>
      <c r="J39" s="81">
        <v>1</v>
      </c>
      <c r="K39" s="81">
        <v>1E-3</v>
      </c>
      <c r="L39" s="65" t="s">
        <v>241</v>
      </c>
    </row>
    <row r="40" spans="1:12" ht="17.25" thickBot="1" x14ac:dyDescent="0.35">
      <c r="A40" s="77" t="s">
        <v>218</v>
      </c>
      <c r="B40" s="66">
        <v>4</v>
      </c>
      <c r="C40" s="20" t="s">
        <v>221</v>
      </c>
      <c r="D40" s="14">
        <v>2</v>
      </c>
      <c r="E40" s="20" t="s">
        <v>222</v>
      </c>
      <c r="F40" s="14">
        <v>201</v>
      </c>
      <c r="G40" s="20" t="s">
        <v>184</v>
      </c>
      <c r="H40" s="14">
        <v>0</v>
      </c>
      <c r="I40" s="14">
        <v>1.1000000000000001</v>
      </c>
      <c r="J40" s="82">
        <v>1</v>
      </c>
      <c r="K40" s="82">
        <v>1E-3</v>
      </c>
      <c r="L40" s="67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L5" sqref="L5:L13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8" t="s">
        <v>43</v>
      </c>
      <c r="B2" s="69" t="s">
        <v>51</v>
      </c>
      <c r="C2" s="69" t="s">
        <v>54</v>
      </c>
      <c r="D2" s="69" t="s">
        <v>56</v>
      </c>
      <c r="E2" s="69" t="s">
        <v>57</v>
      </c>
      <c r="F2" s="69" t="s">
        <v>58</v>
      </c>
      <c r="G2" s="69" t="s">
        <v>59</v>
      </c>
      <c r="H2" s="69" t="s">
        <v>80</v>
      </c>
      <c r="I2" s="69" t="s">
        <v>81</v>
      </c>
      <c r="J2" s="69" t="s">
        <v>82</v>
      </c>
      <c r="K2" s="69" t="s">
        <v>20</v>
      </c>
      <c r="L2" s="69" t="s">
        <v>23</v>
      </c>
      <c r="M2" s="69" t="s">
        <v>33</v>
      </c>
      <c r="N2" s="69" t="s">
        <v>25</v>
      </c>
      <c r="O2" s="69" t="s">
        <v>72</v>
      </c>
      <c r="P2" s="69" t="s">
        <v>227</v>
      </c>
      <c r="Q2" s="69" t="s">
        <v>228</v>
      </c>
      <c r="R2" s="69" t="s">
        <v>231</v>
      </c>
      <c r="S2" s="69" t="s">
        <v>233</v>
      </c>
      <c r="T2" s="69" t="s">
        <v>78</v>
      </c>
      <c r="U2" s="70" t="s">
        <v>88</v>
      </c>
    </row>
    <row r="3" spans="1:21" ht="33" x14ac:dyDescent="0.3">
      <c r="A3" s="71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90" t="s">
        <v>8</v>
      </c>
    </row>
    <row r="4" spans="1:21" x14ac:dyDescent="0.3">
      <c r="A4" s="91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229</v>
      </c>
      <c r="Q4" s="3" t="s">
        <v>230</v>
      </c>
      <c r="R4" s="3" t="s">
        <v>232</v>
      </c>
      <c r="S4" s="3" t="s">
        <v>234</v>
      </c>
      <c r="T4" s="3" t="s">
        <v>79</v>
      </c>
      <c r="U4" s="92" t="s">
        <v>89</v>
      </c>
    </row>
    <row r="5" spans="1:21" x14ac:dyDescent="0.3">
      <c r="A5" s="93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4" t="s">
        <v>245</v>
      </c>
      <c r="T5" s="4" t="s">
        <v>90</v>
      </c>
      <c r="U5" s="65" t="b">
        <v>0</v>
      </c>
    </row>
    <row r="6" spans="1:21" x14ac:dyDescent="0.3">
      <c r="A6" s="93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4" t="s">
        <v>246</v>
      </c>
      <c r="T6" s="4" t="s">
        <v>87</v>
      </c>
      <c r="U6" s="65" t="b">
        <v>1</v>
      </c>
    </row>
    <row r="7" spans="1:21" x14ac:dyDescent="0.3">
      <c r="A7" s="93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4" t="s">
        <v>247</v>
      </c>
      <c r="T7" s="4" t="s">
        <v>91</v>
      </c>
      <c r="U7" s="65" t="b">
        <v>0</v>
      </c>
    </row>
    <row r="8" spans="1:21" x14ac:dyDescent="0.3">
      <c r="A8" s="93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4" t="s">
        <v>248</v>
      </c>
      <c r="T8" s="4" t="s">
        <v>93</v>
      </c>
      <c r="U8" s="65" t="b">
        <v>0</v>
      </c>
    </row>
    <row r="9" spans="1:21" ht="17.25" thickBot="1" x14ac:dyDescent="0.35">
      <c r="A9" s="94">
        <v>20001311</v>
      </c>
      <c r="B9" s="14">
        <f>INDEX('!참조_ENUM'!$V$3:$V$36,MATCH(C9,'!참조_ENUM'!$W$3:$W$36,0))</f>
        <v>108</v>
      </c>
      <c r="C9" s="20" t="s">
        <v>256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224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5" t="s">
        <v>257</v>
      </c>
      <c r="T9" s="14" t="s">
        <v>255</v>
      </c>
      <c r="U9" s="65" t="b">
        <v>1</v>
      </c>
    </row>
    <row r="10" spans="1:21" x14ac:dyDescent="0.3">
      <c r="A10" s="86">
        <v>21000211</v>
      </c>
      <c r="B10" s="87">
        <v>112</v>
      </c>
      <c r="C10" s="61" t="s">
        <v>223</v>
      </c>
      <c r="D10" s="87">
        <v>1</v>
      </c>
      <c r="E10" s="61" t="s">
        <v>138</v>
      </c>
      <c r="F10" s="87">
        <v>5</v>
      </c>
      <c r="G10" s="87">
        <v>0</v>
      </c>
      <c r="H10" s="87">
        <v>0</v>
      </c>
      <c r="I10" s="87">
        <v>0</v>
      </c>
      <c r="J10" s="87">
        <v>0</v>
      </c>
      <c r="K10" s="87">
        <v>202</v>
      </c>
      <c r="L10" s="61" t="s">
        <v>224</v>
      </c>
      <c r="M10" s="87">
        <v>0</v>
      </c>
      <c r="N10" s="87">
        <v>0.2</v>
      </c>
      <c r="O10" s="87">
        <v>10000</v>
      </c>
      <c r="P10" s="87">
        <v>1</v>
      </c>
      <c r="Q10" s="87">
        <v>1E-3</v>
      </c>
      <c r="R10" s="87">
        <v>1</v>
      </c>
      <c r="S10" s="88" t="s">
        <v>249</v>
      </c>
      <c r="T10" s="87"/>
      <c r="U10" s="89" t="b">
        <v>1</v>
      </c>
    </row>
    <row r="11" spans="1:21" x14ac:dyDescent="0.3">
      <c r="A11" s="78" t="s">
        <v>217</v>
      </c>
      <c r="B11" s="4">
        <v>110</v>
      </c>
      <c r="C11" s="21" t="s">
        <v>225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4" t="s">
        <v>250</v>
      </c>
      <c r="T11" s="4"/>
      <c r="U11" s="65" t="b">
        <v>1</v>
      </c>
    </row>
    <row r="12" spans="1:21" x14ac:dyDescent="0.3">
      <c r="A12" s="78" t="s">
        <v>219</v>
      </c>
      <c r="B12" s="4">
        <v>112</v>
      </c>
      <c r="C12" s="21" t="s">
        <v>223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224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4" t="s">
        <v>249</v>
      </c>
      <c r="T12" s="4"/>
      <c r="U12" s="65" t="b">
        <v>1</v>
      </c>
    </row>
    <row r="13" spans="1:21" ht="17.25" thickBot="1" x14ac:dyDescent="0.35">
      <c r="A13" s="79" t="s">
        <v>220</v>
      </c>
      <c r="B13" s="14">
        <v>131</v>
      </c>
      <c r="C13" s="20" t="s">
        <v>226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258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5" t="s">
        <v>251</v>
      </c>
      <c r="T13" s="14"/>
      <c r="U13" s="67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2024-03-20T11:05:28Z</dcterms:modified>
</cp:coreProperties>
</file>