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B8619A9D-B6B1-4460-B80E-7A8C935E80FF}" xr6:coauthVersionLast="47" xr6:coauthVersionMax="47" xr10:uidLastSave="{00000000-0000-0000-0000-000000000000}"/>
  <bookViews>
    <workbookView xWindow="38280" yWindow="-120" windowWidth="38640" windowHeight="21240" activeTab="4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9" i="5"/>
  <c r="B20" i="5"/>
  <c r="B21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J19" i="3" l="1"/>
  <c r="J16" i="3"/>
  <c r="L19" i="3"/>
  <c r="L16" i="3"/>
  <c r="E17" i="5"/>
  <c r="E18" i="5"/>
  <c r="E19" i="5"/>
  <c r="E20" i="5"/>
  <c r="E21" i="5"/>
  <c r="L22" i="3"/>
  <c r="L23" i="3"/>
  <c r="L24" i="3"/>
  <c r="L18" i="3"/>
  <c r="L20" i="3"/>
  <c r="L21" i="3"/>
  <c r="L25" i="3"/>
  <c r="L26" i="3"/>
  <c r="L27" i="3"/>
  <c r="J23" i="3"/>
  <c r="J24" i="3"/>
  <c r="J25" i="3"/>
  <c r="J18" i="3"/>
  <c r="J20" i="3"/>
  <c r="J21" i="3"/>
  <c r="J26" i="3"/>
  <c r="J27" i="3"/>
  <c r="J22" i="3"/>
  <c r="B5" i="7"/>
  <c r="B6" i="7"/>
  <c r="E16" i="5"/>
  <c r="J17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7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B9" i="8" l="1"/>
  <c r="D9" i="8"/>
  <c r="D8" i="8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K9" i="8" s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E16" i="3" l="1"/>
  <c r="E19" i="3"/>
  <c r="E23" i="3"/>
  <c r="E24" i="3"/>
  <c r="E25" i="3"/>
  <c r="E18" i="3"/>
  <c r="E20" i="3"/>
  <c r="E21" i="3"/>
  <c r="E22" i="3"/>
  <c r="E26" i="3"/>
  <c r="E27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7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<sst xmlns="http://schemas.openxmlformats.org/spreadsheetml/2006/main" count="543" uniqueCount="260">
  <si>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</si>
  <si>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</si>
  <si>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</si>
  <si>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</si>
  <si>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</si>
  <si>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</si>
  <si>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</si>
  <si>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</si>
  <si>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</si>
  <si>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</si>
  <si>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</si>
  <si>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</si>
  <si>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</si>
  <si>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</si>
  <si>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</si>
  <si>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</si>
  <si>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</si>
  <si>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</si>
  <si>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</si>
  <si>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</si>
  <si>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</si>
  <si>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</si>
  <si>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</si>
  <si>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</si>
  <si>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</si>
  <si>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</si>
  <si>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</si>
  <si>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</si>
  <si>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</si>
  <si>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</si>
  <si>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</si>
  <si>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</si>
  <si>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</si>
  <si>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</si>
  <si>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</si>
  <si>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</si>
  <si>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</si>
  <si>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</si>
  <si>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</si>
  <si>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</si>
  <si>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</si>
  <si>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</si>
  <si>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</si>
  <si>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</si>
  <si>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</si>
  <si>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</si>
  <si>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</si>
  <si>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</si>
  <si>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</si>
  <si>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</si>
  <si>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</si>
  <si>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</si>
  <si>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</si>
  <si>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</si>
  <si>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</si>
  <si>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</si>
  <si>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</si>
  <si>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</si>
  <si>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</si>
  <si>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</si>
  <si>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</si>
  <si>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</si>
  <si>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</si>
  <si>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</si>
  <si>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</si>
  <si>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</si>
  <si>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</si>
  <si>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</si>
  <si>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</si>
  <si>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</si>
  <si>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</si>
  <si>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</si>
  <si>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</si>
  <si>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</si>
  <si>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</si>
  <si>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</si>
  <si>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</si>
  <si>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</si>
  <si>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</si>
  <si>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</si>
  <si>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</si>
  <si>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</si>
  <si>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</si>
  <si>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</si>
  <si>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</si>
  <si>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</si>
  <si>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</si>
  <si>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</si>
  <si>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</si>
  <si>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</si>
  <si>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</si>
  <si>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</si>
  <si>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</si>
  <si>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</si>
  <si>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</si>
  <si>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</si>
  <si>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</si>
  <si>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</si>
  <si>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</si>
  <si>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</si>
  <si>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</si>
  <si>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</si>
  <si>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</si>
  <si>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</si>
  <si>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</si>
  <si>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</si>
  <si>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</si>
  <si>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</si>
  <si>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</si>
  <si>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</si>
  <si>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</si>
  <si>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</si>
  <si>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</si>
  <si>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</si>
  <si>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</si>
  <si>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</si>
  <si>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</si>
  <si>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</si>
  <si>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</si>
  <si>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</si>
  <si>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</si>
  <si>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</si>
  <si>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</si>
  <si>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</si>
  <si>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</si>
  <si>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</si>
  <si>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</si>
  <si>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</si>
  <si>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</si>
  <si>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</si>
  <si>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</si>
  <si>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</si>
  <si>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</si>
  <si>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</si>
  <si>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</si>
  <si>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</si>
  <si>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</si>
  <si>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</si>
  <si>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</si>
  <si>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</si>
  <si>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</si>
  <si>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</si>
  <si>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</si>
  <si>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</si>
  <si>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</si>
  <si>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</si>
  <si>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</si>
  <si>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</si>
  <si>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</si>
  <si>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</si>
  <si>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</si>
  <si>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</si>
  <si>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</si>
  <si>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</si>
  <si>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</si>
  <si>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</si>
  <si>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</si>
  <si>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</si>
  <si>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</si>
  <si>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</si>
  <si>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</si>
  <si>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</si>
  <si>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</si>
  <si>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</si>
  <si>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</si>
  <si>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</si>
  <si>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</si>
  <si>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</si>
  <si>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</si>
  <si>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</si>
  <si>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</si>
  <si>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</si>
  <si>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</si>
  <si>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</si>
  <si>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</si>
  <si>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</si>
  <si>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</si>
  <si>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</si>
  <si>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</si>
  <si>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</si>
  <si>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</si>
  <si>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</si>
  <si>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</si>
  <si>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</si>
  <si>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</si>
  <si>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</si>
  <si>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</si>
  <si>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</si>
  <si>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</si>
  <si>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</si>
  <si>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</si>
  <si>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</si>
  <si>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</si>
  <si>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</si>
  <si>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</si>
  <si>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</si>
  <si>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</si>
  <si>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</si>
  <si>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</si>
  <si>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</si>
  <si>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</si>
  <si>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</si>
  <si>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</si>
  <si>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</si>
  <si>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</si>
  <si>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</si>
  <si>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</si>
  <si>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</si>
  <si>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</si>
  <si>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</si>
  <si>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</si>
  <si>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</si>
  <si>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</si>
  <si>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</si>
  <si>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</si>
  <si>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</si>
  <si>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</si>
  <si>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</si>
  <si>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</si>
  <si>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</si>
  <si>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</si>
  <si>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</si>
  <si>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</si>
  <si>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</si>
  <si>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</si>
  <si>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</si>
  <si>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</si>
  <si>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</si>
  <si>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</si>
  <si>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</si>
  <si>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</si>
  <si>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</si>
  <si>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</si>
  <si>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</si>
  <si>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</si>
  <si>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</si>
  <si>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</si>
  <si>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</si>
  <si>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</si>
  <si>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</si>
  <si>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</si>
  <si>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</si>
  <si>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</si>
  <si>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</si>
  <si>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</si>
  <si>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</si>
  <si>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</si>
  <si>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</si>
  <si>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</si>
  <si>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Assets/AssetResources/Textures/Icons/Duration/Icon_DummyDefense01</t>
  </si>
  <si>
    <t>Assets/AssetResources/Textures/Icons/Duration/Icon_DummyDefense02</t>
  </si>
  <si>
    <t>Assets/AssetResources/Textures/Icons/Duration/Icon_DummyDefense04</t>
  </si>
  <si>
    <t>106 명중률 절대 값</t>
  </si>
  <si>
    <t>적 전체 공격</t>
    <phoneticPr fontId="1" type="noConversion"/>
  </si>
  <si>
    <t>아군/방어력 증가</t>
    <phoneticPr fontId="1" type="noConversion"/>
  </si>
  <si>
    <t>방어력 증가</t>
    <phoneticPr fontId="1" type="noConversion"/>
  </si>
  <si>
    <t>Assets/AssetResources/Prefabs/Effects/Skill/Ultimate/SkillEffect_Eileen_Ultimate_Defence_Up</t>
  </si>
  <si>
    <t>108 물리 방어력 증가</t>
  </si>
  <si>
    <t>101 방어력 절대값 계산</t>
  </si>
  <si>
    <t>Assets/AssetResources/Textures/Icons/Duration/Icon_DummyBuff03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</si>
</sst>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7" borderId="7" xfId="0" applyFill="1" applyBorder="1" applyProtection="1">
      <alignment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8" xfId="0" applyBorder="1" applyProtection="1">
      <alignment vertical="center"/>
      <protection locked="0"/>
    </xf>
    <xf numFmtId="0" fontId="0" fillId="6" borderId="19" xfId="0" applyFill="1" applyBorder="1">
      <alignment vertical="center"/>
    </xf>
    <xf numFmtId="0" fontId="0" fillId="7" borderId="19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19" xfId="0" applyBorder="1" applyAlignment="1">
      <alignment horizontal="left" vertical="center"/>
    </xf>
    <xf numFmtId="0" fontId="0" fillId="0" borderId="26" xfId="0" applyBorder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story_type"/>
      <sheetName val="@item_type"/>
      <sheetName val="@sd_body_type"/>
      <sheetName val="@stage_common"/>
      <sheetName val="@reward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T1" workbookViewId="0">
      <selection activeCell="F26" sqref="F26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21"/>
  <sheetViews>
    <sheetView workbookViewId="0">
      <selection activeCell="E8" sqref="E8"/>
    </sheetView>
  </sheetViews>
  <sheetFormatPr defaultRowHeight="16.5" x14ac:dyDescent="0.3"/>
  <cols>
    <col min="1" max="1" width="17.125" bestFit="1" customWidth="1"/>
    <col min="2" max="2" width="49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169</v>
      </c>
      <c r="G5" s="6" t="s">
        <v>30</v>
      </c>
      <c r="H5" s="28">
        <v>0</v>
      </c>
      <c r="I5" s="25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7" t="s">
        <v>169</v>
      </c>
      <c r="G6" s="6" t="s">
        <v>30</v>
      </c>
      <c r="H6" s="28">
        <v>0</v>
      </c>
      <c r="I6" s="25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169</v>
      </c>
      <c r="G7" s="6" t="s">
        <v>30</v>
      </c>
      <c r="H7" s="28">
        <v>0</v>
      </c>
      <c r="I7" s="25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169</v>
      </c>
      <c r="G8" s="6" t="s">
        <v>30</v>
      </c>
      <c r="H8" s="28">
        <v>0</v>
      </c>
      <c r="I8" s="25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169</v>
      </c>
      <c r="G9" s="6" t="s">
        <v>30</v>
      </c>
      <c r="H9" s="28">
        <v>0</v>
      </c>
      <c r="I9" s="25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170</v>
      </c>
      <c r="G10" s="6" t="s">
        <v>30</v>
      </c>
      <c r="H10" s="28">
        <v>0</v>
      </c>
      <c r="I10" s="25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169</v>
      </c>
      <c r="G11" s="6" t="s">
        <v>30</v>
      </c>
      <c r="H11" s="28">
        <v>0</v>
      </c>
      <c r="I11" s="25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170</v>
      </c>
      <c r="G12" s="6" t="s">
        <v>30</v>
      </c>
      <c r="H12" s="28">
        <v>0</v>
      </c>
      <c r="I12" s="25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169</v>
      </c>
      <c r="G13" s="6" t="s">
        <v>30</v>
      </c>
      <c r="H13" s="28">
        <v>0</v>
      </c>
      <c r="I13" s="25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170</v>
      </c>
      <c r="G14" s="6" t="s">
        <v>30</v>
      </c>
      <c r="H14" s="28">
        <v>0</v>
      </c>
      <c r="I14" s="25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169</v>
      </c>
      <c r="G15" s="6" t="s">
        <v>30</v>
      </c>
      <c r="H15" s="28">
        <v>0</v>
      </c>
      <c r="I15" s="25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170</v>
      </c>
      <c r="G16" s="6" t="s">
        <v>30</v>
      </c>
      <c r="H16" s="28">
        <v>0</v>
      </c>
      <c r="I16" s="25" t="s">
        <v>157</v>
      </c>
      <c r="J16" s="4" t="s">
        <v>105</v>
      </c>
      <c r="K16" s="4"/>
    </row>
    <row r="17" spans="1:11" x14ac:dyDescent="0.3">
      <c r="A17" s="4">
        <v>200013</v>
      </c>
      <c r="B17" s="4" t="s">
        <v>254</v>
      </c>
      <c r="C17" s="4" t="s">
        <v>103</v>
      </c>
      <c r="D17" s="4">
        <v>2</v>
      </c>
      <c r="E17" s="4">
        <f>INDEX('!참조_ENUM'!$AL$3:$AL$8,MATCH(F17,'!참조_ENUM'!$AM$3:$AM$8,0))</f>
        <v>2</v>
      </c>
      <c r="F17" s="27" t="s">
        <v>170</v>
      </c>
      <c r="G17" s="6" t="s">
        <v>255</v>
      </c>
      <c r="H17" s="28">
        <v>0</v>
      </c>
      <c r="I17" s="25" t="s">
        <v>157</v>
      </c>
      <c r="J17" s="4" t="s">
        <v>104</v>
      </c>
      <c r="K17" s="4"/>
    </row>
    <row r="18" spans="1:11" x14ac:dyDescent="0.3">
      <c r="A18" s="4">
        <v>210001</v>
      </c>
      <c r="B18" s="4" t="str">
        <f>VLOOKUP(A18,npc_skill_data!$B:$C,2,)</f>
        <v>엘리자베스/평타/가까운 대상 단일 공격</v>
      </c>
      <c r="C18" s="4" t="s">
        <v>190</v>
      </c>
      <c r="D18" s="4">
        <v>3.5</v>
      </c>
      <c r="E18" s="4">
        <f>INDEX('!참조_ENUM'!$AL$3:$AL$8,MATCH(F18,'!참조_ENUM'!$AM$3:$AM$8,0))</f>
        <v>1</v>
      </c>
      <c r="F18" s="27" t="s">
        <v>169</v>
      </c>
      <c r="G18" s="28" t="s">
        <v>193</v>
      </c>
      <c r="H18" s="28">
        <v>0</v>
      </c>
      <c r="I18" s="25" t="s">
        <v>157</v>
      </c>
      <c r="J18" s="28" t="s">
        <v>196</v>
      </c>
      <c r="K18" s="4"/>
    </row>
    <row r="19" spans="1:11" x14ac:dyDescent="0.3">
      <c r="A19" s="4">
        <v>210002</v>
      </c>
      <c r="B19" s="4" t="str">
        <f>VLOOKUP(A19,npc_skill_data!$B:$C,2,)</f>
        <v>엘리자베스/스킬1/가까운 대상 단일 공격</v>
      </c>
      <c r="C19" s="4" t="s">
        <v>187</v>
      </c>
      <c r="D19" s="4">
        <v>4.5</v>
      </c>
      <c r="E19" s="4">
        <f>INDEX('!참조_ENUM'!$AL$3:$AL$8,MATCH(F19,'!참조_ENUM'!$AM$3:$AM$8,0))</f>
        <v>2</v>
      </c>
      <c r="F19" s="27" t="s">
        <v>170</v>
      </c>
      <c r="G19" s="28" t="s">
        <v>194</v>
      </c>
      <c r="H19" s="28">
        <v>0</v>
      </c>
      <c r="I19" s="25" t="s">
        <v>157</v>
      </c>
      <c r="J19" s="28" t="s">
        <v>197</v>
      </c>
      <c r="K19" s="4" t="s">
        <v>236</v>
      </c>
    </row>
    <row r="20" spans="1:11" x14ac:dyDescent="0.3">
      <c r="A20" s="4">
        <v>210003</v>
      </c>
      <c r="B20" s="4" t="str">
        <f>VLOOKUP(A20,npc_skill_data!$B:$C,2,)</f>
        <v>엘리자베스/스킬2/전체 공격</v>
      </c>
      <c r="C20" s="4" t="s">
        <v>188</v>
      </c>
      <c r="D20" s="4">
        <v>5.5</v>
      </c>
      <c r="E20" s="4">
        <f>INDEX('!참조_ENUM'!$AL$3:$AL$8,MATCH(F20,'!참조_ENUM'!$AM$3:$AM$8,0))</f>
        <v>3</v>
      </c>
      <c r="F20" s="27" t="s">
        <v>191</v>
      </c>
      <c r="G20" s="28" t="s">
        <v>195</v>
      </c>
      <c r="H20" s="28">
        <v>0</v>
      </c>
      <c r="I20" s="25" t="s">
        <v>157</v>
      </c>
      <c r="J20" s="4" t="s">
        <v>198</v>
      </c>
      <c r="K20" s="4" t="s">
        <v>244</v>
      </c>
    </row>
    <row r="21" spans="1:11" x14ac:dyDescent="0.3">
      <c r="A21" s="4">
        <v>210004</v>
      </c>
      <c r="B21" s="4" t="str">
        <f>VLOOKUP(A21,npc_skill_data!$B:$C,2,)</f>
        <v>엘리자베스/궁극/전체공격</v>
      </c>
      <c r="C21" s="4" t="s">
        <v>189</v>
      </c>
      <c r="D21" s="4">
        <v>17</v>
      </c>
      <c r="E21" s="4">
        <f>INDEX('!참조_ENUM'!$AL$3:$AL$8,MATCH(F21,'!참조_ENUM'!$AM$3:$AM$8,0))</f>
        <v>4</v>
      </c>
      <c r="F21" s="27" t="s">
        <v>192</v>
      </c>
      <c r="G21" s="28" t="s">
        <v>253</v>
      </c>
      <c r="H21" s="28">
        <v>210007</v>
      </c>
      <c r="I21" s="25" t="s">
        <v>157</v>
      </c>
      <c r="J21" s="4" t="s">
        <v>235</v>
      </c>
      <c r="K21" s="4" t="s">
        <v>237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27"/>
  <sheetViews>
    <sheetView topLeftCell="D1" workbookViewId="0">
      <selection activeCell="R26" sqref="R2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49" t="s">
        <v>1</v>
      </c>
      <c r="B2" s="50" t="s">
        <v>18</v>
      </c>
      <c r="C2" s="50" t="s">
        <v>5</v>
      </c>
      <c r="D2" s="50" t="s">
        <v>36</v>
      </c>
      <c r="E2" s="50" t="s">
        <v>9</v>
      </c>
      <c r="F2" s="50" t="s">
        <v>16</v>
      </c>
      <c r="G2" s="50" t="s">
        <v>11</v>
      </c>
      <c r="H2" s="50" t="s">
        <v>10</v>
      </c>
      <c r="I2" s="50" t="s">
        <v>126</v>
      </c>
      <c r="J2" s="50" t="s">
        <v>158</v>
      </c>
      <c r="K2" s="50" t="s">
        <v>159</v>
      </c>
      <c r="L2" s="50" t="s">
        <v>114</v>
      </c>
      <c r="M2" s="50" t="s">
        <v>115</v>
      </c>
      <c r="N2" s="50" t="s">
        <v>116</v>
      </c>
      <c r="O2" s="50" t="s">
        <v>122</v>
      </c>
      <c r="P2" s="50" t="s">
        <v>74</v>
      </c>
      <c r="Q2" s="50" t="s">
        <v>65</v>
      </c>
      <c r="R2" s="50" t="s">
        <v>66</v>
      </c>
      <c r="S2" s="50" t="s">
        <v>128</v>
      </c>
      <c r="T2" s="50" t="s">
        <v>129</v>
      </c>
      <c r="U2" s="50" t="s">
        <v>76</v>
      </c>
      <c r="V2" s="51" t="s">
        <v>143</v>
      </c>
    </row>
    <row r="3" spans="1:22" ht="49.5" x14ac:dyDescent="0.3">
      <c r="A3" s="52" t="s">
        <v>176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160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3" t="s">
        <v>3</v>
      </c>
    </row>
    <row r="4" spans="1:22" ht="17.25" thickBot="1" x14ac:dyDescent="0.35">
      <c r="A4" s="54" t="s">
        <v>31</v>
      </c>
      <c r="B4" s="55" t="s">
        <v>28</v>
      </c>
      <c r="C4" s="55" t="s">
        <v>6</v>
      </c>
      <c r="D4" s="55" t="s">
        <v>38</v>
      </c>
      <c r="E4" s="55" t="s">
        <v>13</v>
      </c>
      <c r="F4" s="55" t="s">
        <v>17</v>
      </c>
      <c r="G4" s="55" t="s">
        <v>14</v>
      </c>
      <c r="H4" s="55" t="s">
        <v>15</v>
      </c>
      <c r="I4" s="55" t="s">
        <v>127</v>
      </c>
      <c r="J4" s="55" t="s">
        <v>161</v>
      </c>
      <c r="K4" s="55" t="s">
        <v>162</v>
      </c>
      <c r="L4" s="55" t="s">
        <v>120</v>
      </c>
      <c r="M4" s="55" t="s">
        <v>121</v>
      </c>
      <c r="N4" s="55" t="s">
        <v>125</v>
      </c>
      <c r="O4" s="55" t="s">
        <v>124</v>
      </c>
      <c r="P4" s="55" t="s">
        <v>75</v>
      </c>
      <c r="Q4" s="55" t="s">
        <v>68</v>
      </c>
      <c r="R4" s="55" t="s">
        <v>69</v>
      </c>
      <c r="S4" s="55" t="s">
        <v>131</v>
      </c>
      <c r="T4" s="55" t="s">
        <v>132</v>
      </c>
      <c r="U4" s="55" t="s">
        <v>77</v>
      </c>
      <c r="V4" s="56" t="s">
        <v>142</v>
      </c>
    </row>
    <row r="5" spans="1:22" x14ac:dyDescent="0.3">
      <c r="A5" s="36">
        <v>200001</v>
      </c>
      <c r="B5" s="37">
        <v>200001</v>
      </c>
      <c r="C5" s="38" t="s">
        <v>146</v>
      </c>
      <c r="D5" s="37">
        <v>1</v>
      </c>
      <c r="E5" s="38">
        <f>INDEX('!참조_ENUM'!$B$3:$B$64,MATCH(F5,'!참조_ENUM'!$C$3:$C$64,0))</f>
        <v>6</v>
      </c>
      <c r="F5" s="19" t="s">
        <v>139</v>
      </c>
      <c r="G5" s="38">
        <v>0</v>
      </c>
      <c r="H5" s="38">
        <v>1</v>
      </c>
      <c r="I5" s="38">
        <v>0</v>
      </c>
      <c r="J5" s="38">
        <f>INDEX('!참조_ENUM'!$AH$3:$AH$5,MATCH(K5,'!참조_ENUM'!$AI$3:$AI$5,0))</f>
        <v>0</v>
      </c>
      <c r="K5" s="39" t="s">
        <v>92</v>
      </c>
      <c r="L5" s="37">
        <f>INDEX('!참조_ENUM'!$AD$3:$AD$5,MATCH(M5,'!참조_ENUM'!$AE$3:$AE$5,0))</f>
        <v>0</v>
      </c>
      <c r="M5" s="40" t="s">
        <v>92</v>
      </c>
      <c r="N5" s="37">
        <v>0</v>
      </c>
      <c r="O5" s="37">
        <v>0</v>
      </c>
      <c r="P5" s="38">
        <v>100</v>
      </c>
      <c r="Q5" s="38">
        <v>100001</v>
      </c>
      <c r="R5" s="38">
        <v>0</v>
      </c>
      <c r="S5" s="38">
        <v>0</v>
      </c>
      <c r="T5" s="38">
        <v>0</v>
      </c>
      <c r="U5" s="37" t="s">
        <v>94</v>
      </c>
      <c r="V5" s="41"/>
    </row>
    <row r="6" spans="1:22" x14ac:dyDescent="0.3">
      <c r="A6" s="42">
        <v>200002</v>
      </c>
      <c r="B6" s="23">
        <v>200002</v>
      </c>
      <c r="C6" s="22" t="s">
        <v>149</v>
      </c>
      <c r="D6" s="23">
        <v>1</v>
      </c>
      <c r="E6" s="22">
        <f>INDEX('!참조_ENUM'!$B$3:$B$64,MATCH(F6,'!참조_ENUM'!$C$3:$C$64,0))</f>
        <v>6</v>
      </c>
      <c r="F6" s="21" t="s">
        <v>139</v>
      </c>
      <c r="G6" s="22">
        <v>0</v>
      </c>
      <c r="H6" s="22">
        <v>1</v>
      </c>
      <c r="I6" s="22">
        <v>0</v>
      </c>
      <c r="J6" s="22">
        <f>INDEX('!참조_ENUM'!$AH$3:$AH$5,MATCH(K6,'!참조_ENUM'!$AI$3:$AI$5,0))</f>
        <v>0</v>
      </c>
      <c r="K6" s="26" t="s">
        <v>92</v>
      </c>
      <c r="L6" s="23">
        <f>INDEX('!참조_ENUM'!$AD$3:$AD$5,MATCH(M6,'!참조_ENUM'!$AE$3:$AE$5,0))</f>
        <v>0</v>
      </c>
      <c r="M6" s="24" t="s">
        <v>92</v>
      </c>
      <c r="N6" s="23">
        <v>0</v>
      </c>
      <c r="O6" s="23">
        <v>0</v>
      </c>
      <c r="P6" s="22">
        <v>100</v>
      </c>
      <c r="Q6" s="22">
        <v>100002</v>
      </c>
      <c r="R6" s="22">
        <v>0</v>
      </c>
      <c r="S6" s="22">
        <v>0</v>
      </c>
      <c r="T6" s="22">
        <v>0</v>
      </c>
      <c r="U6" s="23" t="s">
        <v>94</v>
      </c>
      <c r="V6" s="43"/>
    </row>
    <row r="7" spans="1:22" x14ac:dyDescent="0.3">
      <c r="A7" s="42">
        <v>200003</v>
      </c>
      <c r="B7" s="23">
        <v>200003</v>
      </c>
      <c r="C7" s="22" t="s">
        <v>153</v>
      </c>
      <c r="D7" s="23">
        <v>1</v>
      </c>
      <c r="E7" s="22">
        <f>INDEX('!참조_ENUM'!$B$3:$B$64,MATCH(F7,'!참조_ENUM'!$C$3:$C$64,0))</f>
        <v>6</v>
      </c>
      <c r="F7" s="21" t="s">
        <v>139</v>
      </c>
      <c r="G7" s="22">
        <v>0</v>
      </c>
      <c r="H7" s="22">
        <v>1</v>
      </c>
      <c r="I7" s="22">
        <v>0</v>
      </c>
      <c r="J7" s="22">
        <f>INDEX('!참조_ENUM'!$AH$3:$AH$5,MATCH(K7,'!참조_ENUM'!$AI$3:$AI$5,0))</f>
        <v>2</v>
      </c>
      <c r="K7" s="26" t="s">
        <v>163</v>
      </c>
      <c r="L7" s="23">
        <f>INDEX('!참조_ENUM'!$AD$3:$AD$5,MATCH(M7,'!참조_ENUM'!$AE$3:$AE$5,0))</f>
        <v>0</v>
      </c>
      <c r="M7" s="24" t="s">
        <v>92</v>
      </c>
      <c r="N7" s="23">
        <v>0</v>
      </c>
      <c r="O7" s="23">
        <v>0</v>
      </c>
      <c r="P7" s="22">
        <v>100</v>
      </c>
      <c r="Q7" s="22">
        <v>100003</v>
      </c>
      <c r="R7" s="22">
        <v>0</v>
      </c>
      <c r="S7" s="22">
        <v>0</v>
      </c>
      <c r="T7" s="22">
        <v>0</v>
      </c>
      <c r="U7" s="23" t="s">
        <v>141</v>
      </c>
      <c r="V7" s="43" t="s">
        <v>155</v>
      </c>
    </row>
    <row r="8" spans="1:22" x14ac:dyDescent="0.3">
      <c r="A8" s="42">
        <v>200004</v>
      </c>
      <c r="B8" s="23">
        <v>200004</v>
      </c>
      <c r="C8" s="22" t="s">
        <v>164</v>
      </c>
      <c r="D8" s="23">
        <v>1</v>
      </c>
      <c r="E8" s="22">
        <f>INDEX('!참조_ENUM'!$B$3:$B$64,MATCH(F8,'!참조_ENUM'!$C$3:$C$64,0))</f>
        <v>7</v>
      </c>
      <c r="F8" s="21" t="s">
        <v>140</v>
      </c>
      <c r="G8" s="22">
        <v>0</v>
      </c>
      <c r="H8" s="22">
        <v>1</v>
      </c>
      <c r="I8" s="22">
        <v>0</v>
      </c>
      <c r="J8" s="22">
        <f>INDEX('!참조_ENUM'!$AH$3:$AH$5,MATCH(K8,'!참조_ENUM'!$AI$3:$AI$5,0))</f>
        <v>2</v>
      </c>
      <c r="K8" s="26" t="s">
        <v>163</v>
      </c>
      <c r="L8" s="23">
        <f>INDEX('!참조_ENUM'!$AD$3:$AD$5,MATCH(M8,'!참조_ENUM'!$AE$3:$AE$5,0))</f>
        <v>0</v>
      </c>
      <c r="M8" s="24" t="s">
        <v>92</v>
      </c>
      <c r="N8" s="23">
        <v>0</v>
      </c>
      <c r="O8" s="23">
        <v>0</v>
      </c>
      <c r="P8" s="22">
        <v>100</v>
      </c>
      <c r="Q8" s="22">
        <v>100004</v>
      </c>
      <c r="R8" s="22">
        <v>0</v>
      </c>
      <c r="S8" s="22">
        <v>0</v>
      </c>
      <c r="T8" s="22">
        <v>0</v>
      </c>
      <c r="U8" s="23" t="s">
        <v>141</v>
      </c>
      <c r="V8" s="43" t="s">
        <v>165</v>
      </c>
    </row>
    <row r="9" spans="1:22" x14ac:dyDescent="0.3">
      <c r="A9" s="42">
        <v>200005</v>
      </c>
      <c r="B9" s="23">
        <v>200005</v>
      </c>
      <c r="C9" s="22" t="s">
        <v>108</v>
      </c>
      <c r="D9" s="23">
        <v>1</v>
      </c>
      <c r="E9" s="22">
        <f>INDEX('!참조_ENUM'!$B$3:$B$64,MATCH(F9,'!참조_ENUM'!$C$3:$C$64,0))</f>
        <v>6</v>
      </c>
      <c r="F9" s="21" t="s">
        <v>139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26" t="s">
        <v>163</v>
      </c>
      <c r="L9" s="23">
        <f>INDEX('!참조_ENUM'!$AD$3:$AD$5,MATCH(M9,'!참조_ENUM'!$AE$3:$AE$5,0))</f>
        <v>0</v>
      </c>
      <c r="M9" s="24" t="s">
        <v>92</v>
      </c>
      <c r="N9" s="23">
        <v>0</v>
      </c>
      <c r="O9" s="23">
        <v>0</v>
      </c>
      <c r="P9" s="22">
        <v>100</v>
      </c>
      <c r="Q9" s="22">
        <v>100005</v>
      </c>
      <c r="R9" s="22">
        <v>0</v>
      </c>
      <c r="S9" s="22">
        <v>0</v>
      </c>
      <c r="T9" s="22">
        <v>0</v>
      </c>
      <c r="U9" s="23" t="s">
        <v>106</v>
      </c>
      <c r="V9" s="43" t="s">
        <v>111</v>
      </c>
    </row>
    <row r="10" spans="1:22" x14ac:dyDescent="0.3">
      <c r="A10" s="42">
        <v>200006</v>
      </c>
      <c r="B10" s="23">
        <v>200006</v>
      </c>
      <c r="C10" s="22" t="s">
        <v>108</v>
      </c>
      <c r="D10" s="23">
        <v>1</v>
      </c>
      <c r="E10" s="22">
        <f>INDEX('!참조_ENUM'!$B$3:$B$64,MATCH(F10,'!참조_ENUM'!$C$3:$C$64,0))</f>
        <v>6</v>
      </c>
      <c r="F10" s="21" t="s">
        <v>139</v>
      </c>
      <c r="G10" s="22">
        <v>0</v>
      </c>
      <c r="H10" s="22">
        <v>1</v>
      </c>
      <c r="I10" s="22">
        <v>0</v>
      </c>
      <c r="J10" s="22">
        <f>INDEX('!참조_ENUM'!$AH$3:$AH$5,MATCH(K10,'!참조_ENUM'!$AI$3:$AI$5,0))</f>
        <v>2</v>
      </c>
      <c r="K10" s="26" t="s">
        <v>163</v>
      </c>
      <c r="L10" s="23">
        <f>INDEX('!참조_ENUM'!$AD$3:$AD$5,MATCH(M10,'!참조_ENUM'!$AE$3:$AE$5,0))</f>
        <v>0</v>
      </c>
      <c r="M10" s="24" t="s">
        <v>92</v>
      </c>
      <c r="N10" s="23">
        <v>0</v>
      </c>
      <c r="O10" s="23">
        <v>0</v>
      </c>
      <c r="P10" s="22">
        <v>100</v>
      </c>
      <c r="Q10" s="22">
        <v>100006</v>
      </c>
      <c r="R10" s="22">
        <v>0</v>
      </c>
      <c r="S10" s="22">
        <v>0</v>
      </c>
      <c r="T10" s="22">
        <v>0</v>
      </c>
      <c r="U10" s="23" t="s">
        <v>106</v>
      </c>
      <c r="V10" s="43" t="s">
        <v>111</v>
      </c>
    </row>
    <row r="11" spans="1:22" x14ac:dyDescent="0.3">
      <c r="A11" s="42">
        <v>200007</v>
      </c>
      <c r="B11" s="23">
        <v>200007</v>
      </c>
      <c r="C11" s="23" t="s">
        <v>108</v>
      </c>
      <c r="D11" s="23">
        <v>1</v>
      </c>
      <c r="E11" s="22">
        <f>INDEX('!참조_ENUM'!$B$3:$B$64,MATCH(F11,'!참조_ENUM'!$C$3:$C$64,0))</f>
        <v>6</v>
      </c>
      <c r="F11" s="21" t="s">
        <v>139</v>
      </c>
      <c r="G11" s="22">
        <v>0</v>
      </c>
      <c r="H11" s="22">
        <v>1</v>
      </c>
      <c r="I11" s="22">
        <v>0</v>
      </c>
      <c r="J11" s="22">
        <f>INDEX('!참조_ENUM'!$AH$3:$AH$5,MATCH(K11,'!참조_ENUM'!$AI$3:$AI$5,0))</f>
        <v>2</v>
      </c>
      <c r="K11" s="26" t="s">
        <v>163</v>
      </c>
      <c r="L11" s="23">
        <f>INDEX('!참조_ENUM'!$AD$3:$AD$5,MATCH(M11,'!참조_ENUM'!$AE$3:$AE$5,0))</f>
        <v>0</v>
      </c>
      <c r="M11" s="24" t="s">
        <v>92</v>
      </c>
      <c r="N11" s="23">
        <v>0</v>
      </c>
      <c r="O11" s="23">
        <v>0</v>
      </c>
      <c r="P11" s="22">
        <v>100</v>
      </c>
      <c r="Q11" s="22">
        <v>100007</v>
      </c>
      <c r="R11" s="22">
        <v>0</v>
      </c>
      <c r="S11" s="22">
        <v>0</v>
      </c>
      <c r="T11" s="22">
        <v>0</v>
      </c>
      <c r="U11" s="23" t="s">
        <v>106</v>
      </c>
      <c r="V11" s="43" t="s">
        <v>111</v>
      </c>
    </row>
    <row r="12" spans="1:22" x14ac:dyDescent="0.3">
      <c r="A12" s="42">
        <v>200008</v>
      </c>
      <c r="B12" s="23">
        <v>200008</v>
      </c>
      <c r="C12" s="23" t="s">
        <v>108</v>
      </c>
      <c r="D12" s="23">
        <v>1</v>
      </c>
      <c r="E12" s="22">
        <f>INDEX('!참조_ENUM'!$B$3:$B$64,MATCH(F12,'!참조_ENUM'!$C$3:$C$64,0))</f>
        <v>6</v>
      </c>
      <c r="F12" s="21" t="s">
        <v>139</v>
      </c>
      <c r="G12" s="22">
        <v>0</v>
      </c>
      <c r="H12" s="22">
        <v>1</v>
      </c>
      <c r="I12" s="22">
        <v>0</v>
      </c>
      <c r="J12" s="22">
        <f>INDEX('!참조_ENUM'!$AH$3:$AH$5,MATCH(K12,'!참조_ENUM'!$AI$3:$AI$5,0))</f>
        <v>2</v>
      </c>
      <c r="K12" s="26" t="s">
        <v>163</v>
      </c>
      <c r="L12" s="23">
        <f>INDEX('!참조_ENUM'!$AD$3:$AD$5,MATCH(M12,'!참조_ENUM'!$AE$3:$AE$5,0))</f>
        <v>0</v>
      </c>
      <c r="M12" s="24" t="s">
        <v>92</v>
      </c>
      <c r="N12" s="23">
        <v>0</v>
      </c>
      <c r="O12" s="23">
        <v>0</v>
      </c>
      <c r="P12" s="22">
        <v>100</v>
      </c>
      <c r="Q12" s="22">
        <v>100008</v>
      </c>
      <c r="R12" s="22">
        <v>0</v>
      </c>
      <c r="S12" s="22">
        <v>0</v>
      </c>
      <c r="T12" s="22">
        <v>0</v>
      </c>
      <c r="U12" s="23" t="s">
        <v>106</v>
      </c>
      <c r="V12" s="43" t="s">
        <v>111</v>
      </c>
    </row>
    <row r="13" spans="1:22" x14ac:dyDescent="0.3">
      <c r="A13" s="42">
        <v>200009</v>
      </c>
      <c r="B13" s="23">
        <v>200009</v>
      </c>
      <c r="C13" s="23" t="s">
        <v>108</v>
      </c>
      <c r="D13" s="23">
        <v>1</v>
      </c>
      <c r="E13" s="22">
        <f>INDEX('!참조_ENUM'!$B$3:$B$64,MATCH(F13,'!참조_ENUM'!$C$3:$C$64,0))</f>
        <v>6</v>
      </c>
      <c r="F13" s="21" t="s">
        <v>139</v>
      </c>
      <c r="G13" s="22">
        <v>0</v>
      </c>
      <c r="H13" s="22">
        <v>1</v>
      </c>
      <c r="I13" s="22">
        <v>0</v>
      </c>
      <c r="J13" s="22">
        <f>INDEX('!참조_ENUM'!$AH$3:$AH$5,MATCH(K13,'!참조_ENUM'!$AI$3:$AI$5,0))</f>
        <v>2</v>
      </c>
      <c r="K13" s="26" t="s">
        <v>163</v>
      </c>
      <c r="L13" s="23">
        <f>INDEX('!참조_ENUM'!$AD$3:$AD$5,MATCH(M13,'!참조_ENUM'!$AE$3:$AE$5,0))</f>
        <v>0</v>
      </c>
      <c r="M13" s="24" t="s">
        <v>92</v>
      </c>
      <c r="N13" s="23">
        <v>0</v>
      </c>
      <c r="O13" s="23">
        <v>0</v>
      </c>
      <c r="P13" s="22">
        <v>100</v>
      </c>
      <c r="Q13" s="22">
        <v>100009</v>
      </c>
      <c r="R13" s="22">
        <v>0</v>
      </c>
      <c r="S13" s="22">
        <v>0</v>
      </c>
      <c r="T13" s="22">
        <v>0</v>
      </c>
      <c r="U13" s="23" t="s">
        <v>106</v>
      </c>
      <c r="V13" s="43" t="s">
        <v>111</v>
      </c>
    </row>
    <row r="14" spans="1:22" x14ac:dyDescent="0.3">
      <c r="A14" s="42">
        <v>200010</v>
      </c>
      <c r="B14" s="23">
        <v>200010</v>
      </c>
      <c r="C14" s="23" t="s">
        <v>108</v>
      </c>
      <c r="D14" s="23">
        <v>1</v>
      </c>
      <c r="E14" s="22">
        <f>INDEX('!참조_ENUM'!$B$3:$B$64,MATCH(F14,'!참조_ENUM'!$C$3:$C$64,0))</f>
        <v>6</v>
      </c>
      <c r="F14" s="21" t="s">
        <v>139</v>
      </c>
      <c r="G14" s="22">
        <v>0</v>
      </c>
      <c r="H14" s="22">
        <v>1</v>
      </c>
      <c r="I14" s="22">
        <v>0</v>
      </c>
      <c r="J14" s="22">
        <f>INDEX('!참조_ENUM'!$AH$3:$AH$5,MATCH(K14,'!참조_ENUM'!$AI$3:$AI$5,0))</f>
        <v>2</v>
      </c>
      <c r="K14" s="26" t="s">
        <v>163</v>
      </c>
      <c r="L14" s="23">
        <f>INDEX('!참조_ENUM'!$AD$3:$AD$5,MATCH(M14,'!참조_ENUM'!$AE$3:$AE$5,0))</f>
        <v>0</v>
      </c>
      <c r="M14" s="24" t="s">
        <v>92</v>
      </c>
      <c r="N14" s="23">
        <v>0</v>
      </c>
      <c r="O14" s="23">
        <v>0</v>
      </c>
      <c r="P14" s="22">
        <v>100</v>
      </c>
      <c r="Q14" s="22">
        <v>100010</v>
      </c>
      <c r="R14" s="22">
        <v>0</v>
      </c>
      <c r="S14" s="22">
        <v>0</v>
      </c>
      <c r="T14" s="22">
        <v>0</v>
      </c>
      <c r="U14" s="23" t="s">
        <v>106</v>
      </c>
      <c r="V14" s="43" t="s">
        <v>111</v>
      </c>
    </row>
    <row r="15" spans="1:22" x14ac:dyDescent="0.3">
      <c r="A15" s="42">
        <v>200011</v>
      </c>
      <c r="B15" s="23">
        <v>200011</v>
      </c>
      <c r="C15" s="23" t="s">
        <v>108</v>
      </c>
      <c r="D15" s="23">
        <v>1</v>
      </c>
      <c r="E15" s="22">
        <f>INDEX('!참조_ENUM'!$B$3:$B$64,MATCH(F15,'!참조_ENUM'!$C$3:$C$64,0))</f>
        <v>7</v>
      </c>
      <c r="F15" s="21" t="s">
        <v>140</v>
      </c>
      <c r="G15" s="22">
        <v>0</v>
      </c>
      <c r="H15" s="22">
        <v>1</v>
      </c>
      <c r="I15" s="22">
        <v>0</v>
      </c>
      <c r="J15" s="22">
        <f>INDEX('!참조_ENUM'!$AH$3:$AH$5,MATCH(K15,'!참조_ENUM'!$AI$3:$AI$5,0))</f>
        <v>2</v>
      </c>
      <c r="K15" s="26" t="s">
        <v>163</v>
      </c>
      <c r="L15" s="23">
        <f>INDEX('!참조_ENUM'!$AD$3:$AD$5,MATCH(M15,'!참조_ENUM'!$AE$3:$AE$5,0))</f>
        <v>0</v>
      </c>
      <c r="M15" s="24" t="s">
        <v>92</v>
      </c>
      <c r="N15" s="23">
        <v>0</v>
      </c>
      <c r="O15" s="23">
        <v>0</v>
      </c>
      <c r="P15" s="22">
        <v>100</v>
      </c>
      <c r="Q15" s="22">
        <v>100011</v>
      </c>
      <c r="R15" s="22">
        <v>0</v>
      </c>
      <c r="S15" s="22">
        <v>0</v>
      </c>
      <c r="T15" s="22">
        <v>0</v>
      </c>
      <c r="U15" s="23" t="s">
        <v>106</v>
      </c>
      <c r="V15" s="43" t="s">
        <v>111</v>
      </c>
    </row>
    <row r="16" spans="1:22" ht="17.25" thickBot="1" x14ac:dyDescent="0.35">
      <c r="A16" s="57">
        <v>200012</v>
      </c>
      <c r="B16" s="44">
        <v>200012</v>
      </c>
      <c r="C16" s="44" t="s">
        <v>108</v>
      </c>
      <c r="D16" s="44">
        <v>1</v>
      </c>
      <c r="E16" s="45">
        <f>INDEX('!참조_ENUM'!$B$3:$B$64,MATCH(F16,'!참조_ENUM'!$C$3:$C$64,0))</f>
        <v>7</v>
      </c>
      <c r="F16" s="20" t="s">
        <v>140</v>
      </c>
      <c r="G16" s="45">
        <v>0</v>
      </c>
      <c r="H16" s="45">
        <v>1</v>
      </c>
      <c r="I16" s="45">
        <v>0</v>
      </c>
      <c r="J16" s="45">
        <f>INDEX('!참조_ENUM'!$AH$3:$AH$5,MATCH(K16,'!참조_ENUM'!$AI$3:$AI$5,0))</f>
        <v>2</v>
      </c>
      <c r="K16" s="46" t="s">
        <v>163</v>
      </c>
      <c r="L16" s="44">
        <f>INDEX('!참조_ENUM'!$AD$3:$AD$5,MATCH(M16,'!참조_ENUM'!$AE$3:$AE$5,0))</f>
        <v>0</v>
      </c>
      <c r="M16" s="47" t="s">
        <v>92</v>
      </c>
      <c r="N16" s="44">
        <v>0</v>
      </c>
      <c r="O16" s="44">
        <v>0</v>
      </c>
      <c r="P16" s="45">
        <v>100</v>
      </c>
      <c r="Q16" s="45">
        <v>100012</v>
      </c>
      <c r="R16" s="45">
        <v>0</v>
      </c>
      <c r="S16" s="45">
        <v>0</v>
      </c>
      <c r="T16" s="45">
        <v>0</v>
      </c>
      <c r="U16" s="44" t="s">
        <v>106</v>
      </c>
      <c r="V16" s="48" t="s">
        <v>111</v>
      </c>
    </row>
    <row r="17" spans="1:22" ht="17.25" thickBot="1" x14ac:dyDescent="0.35">
      <c r="A17" s="57">
        <v>200013</v>
      </c>
      <c r="B17" s="44">
        <v>200012</v>
      </c>
      <c r="C17" s="44" t="s">
        <v>254</v>
      </c>
      <c r="D17" s="44">
        <v>0</v>
      </c>
      <c r="E17" s="45">
        <f>INDEX('!참조_ENUM'!$B$3:$B$64,MATCH(F17,'!참조_ENUM'!$C$3:$C$64,0))</f>
        <v>2</v>
      </c>
      <c r="F17" s="20" t="s">
        <v>207</v>
      </c>
      <c r="G17" s="45">
        <v>0</v>
      </c>
      <c r="H17" s="45">
        <v>5</v>
      </c>
      <c r="I17" s="45">
        <v>0</v>
      </c>
      <c r="J17" s="45">
        <f>INDEX('!참조_ENUM'!$AH$3:$AH$5,MATCH(K17,'!참조_ENUM'!$AI$3:$AI$5,0))</f>
        <v>2</v>
      </c>
      <c r="K17" s="46" t="s">
        <v>163</v>
      </c>
      <c r="L17" s="44">
        <f>INDEX('!참조_ENUM'!$AD$3:$AD$5,MATCH(M17,'!참조_ENUM'!$AE$3:$AE$5,0))</f>
        <v>0</v>
      </c>
      <c r="M17" s="47" t="s">
        <v>92</v>
      </c>
      <c r="N17" s="44">
        <v>0</v>
      </c>
      <c r="O17" s="44">
        <v>0</v>
      </c>
      <c r="P17" s="45">
        <v>100</v>
      </c>
      <c r="Q17" s="45">
        <v>0</v>
      </c>
      <c r="R17" s="45">
        <v>20001311</v>
      </c>
      <c r="S17" s="45">
        <v>0</v>
      </c>
      <c r="T17" s="45">
        <v>0</v>
      </c>
      <c r="U17" s="44" t="s">
        <v>106</v>
      </c>
      <c r="V17" s="48" t="s">
        <v>111</v>
      </c>
    </row>
    <row r="18" spans="1:22" x14ac:dyDescent="0.3">
      <c r="A18" s="61">
        <v>210001</v>
      </c>
      <c r="B18" s="58">
        <v>210001</v>
      </c>
      <c r="C18" s="37" t="s">
        <v>199</v>
      </c>
      <c r="D18" s="37">
        <v>1</v>
      </c>
      <c r="E18" s="38">
        <f>INDEX('!참조_ENUM'!$B$3:$B$64,MATCH(F18,'!참조_ENUM'!$C$3:$C$64,0))</f>
        <v>6</v>
      </c>
      <c r="F18" s="19" t="s">
        <v>139</v>
      </c>
      <c r="G18" s="38">
        <v>0</v>
      </c>
      <c r="H18" s="38">
        <v>1</v>
      </c>
      <c r="I18" s="38">
        <v>0</v>
      </c>
      <c r="J18" s="38">
        <f>INDEX('!참조_ENUM'!$AH$3:$AH$5,MATCH(K18,'!참조_ENUM'!$AI$3:$AI$5,0))</f>
        <v>2</v>
      </c>
      <c r="K18" s="65" t="s">
        <v>163</v>
      </c>
      <c r="L18" s="37">
        <f>INDEX('!참조_ENUM'!$AD$3:$AD$5,MATCH(M18,'!참조_ENUM'!$AE$3:$AE$5,0))</f>
        <v>0</v>
      </c>
      <c r="M18" s="64" t="s">
        <v>92</v>
      </c>
      <c r="N18" s="37">
        <v>0</v>
      </c>
      <c r="O18" s="37">
        <v>0</v>
      </c>
      <c r="P18" s="38">
        <v>100</v>
      </c>
      <c r="Q18" s="38">
        <v>21000101</v>
      </c>
      <c r="R18" s="38">
        <v>0</v>
      </c>
      <c r="S18" s="38">
        <v>0</v>
      </c>
      <c r="T18" s="38">
        <v>0</v>
      </c>
      <c r="U18" s="37" t="s">
        <v>141</v>
      </c>
      <c r="V18" s="41" t="s">
        <v>238</v>
      </c>
    </row>
    <row r="19" spans="1:22" x14ac:dyDescent="0.3">
      <c r="A19" s="62">
        <v>210002</v>
      </c>
      <c r="B19" s="59">
        <v>210002</v>
      </c>
      <c r="C19" s="23" t="s">
        <v>200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27" t="s">
        <v>163</v>
      </c>
      <c r="L19" s="23">
        <f>INDEX('!참조_ENUM'!$AD$3:$AD$5,MATCH(M19,'!참조_ENUM'!$AE$3:$AE$5,0))</f>
        <v>0</v>
      </c>
      <c r="M19" s="21" t="s">
        <v>92</v>
      </c>
      <c r="N19" s="23">
        <v>0</v>
      </c>
      <c r="O19" s="23">
        <v>0</v>
      </c>
      <c r="P19" s="22">
        <v>100</v>
      </c>
      <c r="Q19" s="22">
        <v>0</v>
      </c>
      <c r="R19" s="22">
        <v>0</v>
      </c>
      <c r="S19" s="22">
        <v>0</v>
      </c>
      <c r="T19" s="22">
        <v>0</v>
      </c>
      <c r="U19" s="23" t="s">
        <v>212</v>
      </c>
      <c r="V19" s="43" t="s">
        <v>242</v>
      </c>
    </row>
    <row r="20" spans="1:22" ht="17.25" thickBot="1" x14ac:dyDescent="0.35">
      <c r="A20" s="62">
        <v>210003</v>
      </c>
      <c r="B20" s="59">
        <v>210002</v>
      </c>
      <c r="C20" s="23" t="s">
        <v>200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0</v>
      </c>
      <c r="K20" s="27" t="s">
        <v>92</v>
      </c>
      <c r="L20" s="23">
        <f>INDEX('!참조_ENUM'!$AD$3:$AD$5,MATCH(M20,'!참조_ENUM'!$AE$3:$AE$5,0))</f>
        <v>0</v>
      </c>
      <c r="M20" s="21" t="s">
        <v>92</v>
      </c>
      <c r="N20" s="23">
        <v>0</v>
      </c>
      <c r="O20" s="23">
        <v>0</v>
      </c>
      <c r="P20" s="22">
        <v>100</v>
      </c>
      <c r="Q20" s="22" t="s">
        <v>214</v>
      </c>
      <c r="R20" s="22">
        <v>0</v>
      </c>
      <c r="S20" s="22">
        <v>0</v>
      </c>
      <c r="T20" s="22">
        <v>0</v>
      </c>
      <c r="U20" s="23" t="s">
        <v>141</v>
      </c>
      <c r="V20" s="43"/>
    </row>
    <row r="21" spans="1:22" x14ac:dyDescent="0.3">
      <c r="A21" s="62">
        <v>210004</v>
      </c>
      <c r="B21" s="59">
        <v>210002</v>
      </c>
      <c r="C21" s="23" t="s">
        <v>201</v>
      </c>
      <c r="D21" s="23">
        <v>1</v>
      </c>
      <c r="E21" s="22">
        <f>INDEX('!참조_ENUM'!$B$3:$B$64,MATCH(F21,'!참조_ENUM'!$C$3:$C$64,0))</f>
        <v>6</v>
      </c>
      <c r="F21" s="21" t="s">
        <v>139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0</v>
      </c>
      <c r="K21" s="27" t="s">
        <v>92</v>
      </c>
      <c r="L21" s="23">
        <f>INDEX('!참조_ENUM'!$AD$3:$AD$5,MATCH(M21,'!참조_ENUM'!$AE$3:$AE$5,0))</f>
        <v>0</v>
      </c>
      <c r="M21" s="21" t="s">
        <v>92</v>
      </c>
      <c r="N21" s="23">
        <v>0</v>
      </c>
      <c r="O21" s="23">
        <v>0</v>
      </c>
      <c r="P21" s="22">
        <v>100</v>
      </c>
      <c r="Q21" s="22">
        <v>0</v>
      </c>
      <c r="R21" s="38" t="s">
        <v>215</v>
      </c>
      <c r="S21" s="22">
        <v>0</v>
      </c>
      <c r="T21" s="22">
        <v>0</v>
      </c>
      <c r="U21" s="23" t="s">
        <v>210</v>
      </c>
      <c r="V21" s="43"/>
    </row>
    <row r="22" spans="1:22" x14ac:dyDescent="0.3">
      <c r="A22" s="62">
        <v>210005</v>
      </c>
      <c r="B22" s="59">
        <v>210003</v>
      </c>
      <c r="C22" s="23" t="s">
        <v>202</v>
      </c>
      <c r="D22" s="23">
        <v>1</v>
      </c>
      <c r="E22" s="22">
        <f>INDEX('!참조_ENUM'!$B$3:$B$64,MATCH(F22,'!참조_ENUM'!$C$3:$C$64,0))</f>
        <v>2</v>
      </c>
      <c r="F22" s="21" t="s">
        <v>207</v>
      </c>
      <c r="G22" s="22">
        <v>0</v>
      </c>
      <c r="H22" s="22">
        <v>5</v>
      </c>
      <c r="I22" s="22">
        <v>0</v>
      </c>
      <c r="J22" s="22">
        <f>INDEX('!참조_ENUM'!$AH$3:$AH$5,MATCH(K22,'!참조_ENUM'!$AI$3:$AI$5,0))</f>
        <v>1</v>
      </c>
      <c r="K22" s="27" t="s">
        <v>208</v>
      </c>
      <c r="L22" s="23">
        <f>INDEX('!참조_ENUM'!$AD$3:$AD$5,MATCH(M22,'!참조_ENUM'!$AE$3:$AE$5,0))</f>
        <v>0</v>
      </c>
      <c r="M22" s="21" t="s">
        <v>92</v>
      </c>
      <c r="N22" s="23">
        <v>0</v>
      </c>
      <c r="O22" s="23">
        <v>0</v>
      </c>
      <c r="P22" s="22">
        <v>100</v>
      </c>
      <c r="Q22" s="22" t="s">
        <v>216</v>
      </c>
      <c r="R22" s="22">
        <v>0</v>
      </c>
      <c r="S22" s="22">
        <v>0</v>
      </c>
      <c r="T22" s="22">
        <v>0</v>
      </c>
      <c r="U22" s="23" t="s">
        <v>141</v>
      </c>
      <c r="V22" s="43"/>
    </row>
    <row r="23" spans="1:22" x14ac:dyDescent="0.3">
      <c r="A23" s="62">
        <v>210006</v>
      </c>
      <c r="B23" s="59">
        <v>210003</v>
      </c>
      <c r="C23" s="23" t="s">
        <v>203</v>
      </c>
      <c r="D23" s="23">
        <v>1</v>
      </c>
      <c r="E23" s="22">
        <f>INDEX('!참조_ENUM'!$B$3:$B$64,MATCH(F23,'!참조_ENUM'!$C$3:$C$64,0))</f>
        <v>2</v>
      </c>
      <c r="F23" s="21" t="s">
        <v>207</v>
      </c>
      <c r="G23" s="22">
        <v>0</v>
      </c>
      <c r="H23" s="22">
        <v>5</v>
      </c>
      <c r="I23" s="22">
        <v>0</v>
      </c>
      <c r="J23" s="22">
        <f>INDEX('!참조_ENUM'!$AH$3:$AH$5,MATCH(K23,'!참조_ENUM'!$AI$3:$AI$5,0))</f>
        <v>0</v>
      </c>
      <c r="K23" s="27" t="s">
        <v>92</v>
      </c>
      <c r="L23" s="23">
        <f>INDEX('!참조_ENUM'!$AD$3:$AD$5,MATCH(M23,'!참조_ENUM'!$AE$3:$AE$5,0))</f>
        <v>0</v>
      </c>
      <c r="M23" s="21" t="s">
        <v>92</v>
      </c>
      <c r="N23" s="23">
        <v>0</v>
      </c>
      <c r="O23" s="23">
        <v>0</v>
      </c>
      <c r="P23" s="22">
        <v>100</v>
      </c>
      <c r="Q23" s="22">
        <v>0</v>
      </c>
      <c r="R23" s="22" t="s">
        <v>217</v>
      </c>
      <c r="S23" s="22">
        <v>0</v>
      </c>
      <c r="T23" s="22">
        <v>0</v>
      </c>
      <c r="U23" s="23" t="s">
        <v>210</v>
      </c>
      <c r="V23" s="43"/>
    </row>
    <row r="24" spans="1:22" x14ac:dyDescent="0.3">
      <c r="A24" s="62">
        <v>210007</v>
      </c>
      <c r="B24" s="59">
        <v>210004</v>
      </c>
      <c r="C24" s="23" t="s">
        <v>204</v>
      </c>
      <c r="D24" s="23">
        <v>1</v>
      </c>
      <c r="E24" s="22">
        <f>INDEX('!참조_ENUM'!$B$3:$B$64,MATCH(F24,'!참조_ENUM'!$C$3:$C$64,0))</f>
        <v>2</v>
      </c>
      <c r="F24" s="21" t="s">
        <v>207</v>
      </c>
      <c r="G24" s="22">
        <v>0</v>
      </c>
      <c r="H24" s="22">
        <v>5</v>
      </c>
      <c r="I24" s="22">
        <v>0</v>
      </c>
      <c r="J24" s="22">
        <f>INDEX('!참조_ENUM'!$AH$3:$AH$5,MATCH(K24,'!참조_ENUM'!$AI$3:$AI$5,0))</f>
        <v>1</v>
      </c>
      <c r="K24" s="27" t="s">
        <v>208</v>
      </c>
      <c r="L24" s="23">
        <f>INDEX('!참조_ENUM'!$AD$3:$AD$5,MATCH(M24,'!참조_ENUM'!$AE$3:$AE$5,0))</f>
        <v>0</v>
      </c>
      <c r="M24" s="21" t="s">
        <v>92</v>
      </c>
      <c r="N24" s="23">
        <v>0</v>
      </c>
      <c r="O24" s="23">
        <v>0</v>
      </c>
      <c r="P24" s="6" t="s">
        <v>209</v>
      </c>
      <c r="Q24" s="22" t="s">
        <v>218</v>
      </c>
      <c r="R24" s="22">
        <v>0</v>
      </c>
      <c r="S24" s="22">
        <v>0</v>
      </c>
      <c r="T24" s="22">
        <v>0</v>
      </c>
      <c r="U24" s="23" t="s">
        <v>141</v>
      </c>
      <c r="V24" s="43" t="s">
        <v>239</v>
      </c>
    </row>
    <row r="25" spans="1:22" x14ac:dyDescent="0.3">
      <c r="A25" s="62">
        <v>210008</v>
      </c>
      <c r="B25" s="59">
        <v>210004</v>
      </c>
      <c r="C25" s="23" t="s">
        <v>205</v>
      </c>
      <c r="D25" s="23">
        <v>1</v>
      </c>
      <c r="E25" s="22">
        <f>INDEX('!참조_ENUM'!$B$3:$B$64,MATCH(F25,'!참조_ENUM'!$C$3:$C$64,0))</f>
        <v>2</v>
      </c>
      <c r="F25" s="21" t="s">
        <v>207</v>
      </c>
      <c r="G25" s="22">
        <v>0</v>
      </c>
      <c r="H25" s="22">
        <v>5</v>
      </c>
      <c r="I25" s="22">
        <v>0</v>
      </c>
      <c r="J25" s="22">
        <f>INDEX('!참조_ENUM'!$AH$3:$AH$5,MATCH(K25,'!참조_ENUM'!$AI$3:$AI$5,0))</f>
        <v>0</v>
      </c>
      <c r="K25" s="27" t="s">
        <v>92</v>
      </c>
      <c r="L25" s="23">
        <f>INDEX('!참조_ENUM'!$AD$3:$AD$5,MATCH(M25,'!참조_ENUM'!$AE$3:$AE$5,0))</f>
        <v>0</v>
      </c>
      <c r="M25" s="21" t="s">
        <v>92</v>
      </c>
      <c r="N25" s="23">
        <v>0</v>
      </c>
      <c r="O25" s="23">
        <v>0</v>
      </c>
      <c r="P25" s="22">
        <v>100</v>
      </c>
      <c r="Q25" s="22">
        <v>0</v>
      </c>
      <c r="R25" s="22" t="s">
        <v>219</v>
      </c>
      <c r="S25" s="22">
        <v>0</v>
      </c>
      <c r="T25" s="22">
        <v>0</v>
      </c>
      <c r="U25" s="23" t="s">
        <v>211</v>
      </c>
      <c r="V25" s="43"/>
    </row>
    <row r="26" spans="1:22" x14ac:dyDescent="0.3">
      <c r="A26" s="62">
        <v>210009</v>
      </c>
      <c r="B26" s="59">
        <v>210004</v>
      </c>
      <c r="C26" s="23" t="s">
        <v>206</v>
      </c>
      <c r="D26" s="23">
        <v>1</v>
      </c>
      <c r="E26" s="22">
        <f>INDEX('!참조_ENUM'!$B$3:$B$64,MATCH(F26,'!참조_ENUM'!$C$3:$C$64,0))</f>
        <v>2</v>
      </c>
      <c r="F26" s="21" t="s">
        <v>207</v>
      </c>
      <c r="G26" s="22">
        <v>0</v>
      </c>
      <c r="H26" s="22">
        <v>5</v>
      </c>
      <c r="I26" s="22">
        <v>0</v>
      </c>
      <c r="J26" s="22">
        <f>INDEX('!참조_ENUM'!$AH$3:$AH$5,MATCH(K26,'!참조_ENUM'!$AI$3:$AI$5,0))</f>
        <v>0</v>
      </c>
      <c r="K26" s="27" t="s">
        <v>92</v>
      </c>
      <c r="L26" s="23">
        <f>INDEX('!참조_ENUM'!$AD$3:$AD$5,MATCH(M26,'!참조_ENUM'!$AE$3:$AE$5,0))</f>
        <v>0</v>
      </c>
      <c r="M26" s="21" t="s">
        <v>92</v>
      </c>
      <c r="N26" s="23">
        <v>0</v>
      </c>
      <c r="O26" s="23">
        <v>0</v>
      </c>
      <c r="P26" s="22">
        <v>100</v>
      </c>
      <c r="Q26" s="22">
        <v>0</v>
      </c>
      <c r="R26" s="22" t="s">
        <v>220</v>
      </c>
      <c r="S26" s="22">
        <v>0</v>
      </c>
      <c r="T26" s="22">
        <v>0</v>
      </c>
      <c r="U26" s="23" t="s">
        <v>210</v>
      </c>
      <c r="V26" s="43"/>
    </row>
    <row r="27" spans="1:22" ht="17.25" thickBot="1" x14ac:dyDescent="0.35">
      <c r="A27" s="63">
        <v>210010</v>
      </c>
      <c r="B27" s="60">
        <v>210004</v>
      </c>
      <c r="C27" s="44" t="s">
        <v>204</v>
      </c>
      <c r="D27" s="44">
        <v>1</v>
      </c>
      <c r="E27" s="45">
        <f>INDEX('!참조_ENUM'!$B$3:$B$64,MATCH(F27,'!참조_ENUM'!$C$3:$C$64,0))</f>
        <v>2</v>
      </c>
      <c r="F27" s="20" t="s">
        <v>207</v>
      </c>
      <c r="G27" s="45">
        <v>0</v>
      </c>
      <c r="H27" s="45">
        <v>5</v>
      </c>
      <c r="I27" s="45">
        <v>0</v>
      </c>
      <c r="J27" s="45">
        <f>INDEX('!참조_ENUM'!$AH$3:$AH$5,MATCH(K27,'!참조_ENUM'!$AI$3:$AI$5,0))</f>
        <v>1</v>
      </c>
      <c r="K27" s="27" t="s">
        <v>208</v>
      </c>
      <c r="L27" s="44">
        <f>INDEX('!참조_ENUM'!$AD$3:$AD$5,MATCH(M27,'!참조_ENUM'!$AE$3:$AE$5,0))</f>
        <v>0</v>
      </c>
      <c r="M27" s="21" t="s">
        <v>92</v>
      </c>
      <c r="N27" s="44">
        <v>0</v>
      </c>
      <c r="O27" s="44">
        <v>0</v>
      </c>
      <c r="P27" s="45">
        <v>100</v>
      </c>
      <c r="Q27" s="45">
        <v>0</v>
      </c>
      <c r="R27" s="45">
        <v>0</v>
      </c>
      <c r="S27" s="45">
        <v>0</v>
      </c>
      <c r="T27" s="45">
        <v>0</v>
      </c>
      <c r="U27" s="44" t="s">
        <v>212</v>
      </c>
      <c r="V27" s="48" t="s">
        <v>240</v>
      </c>
    </row>
  </sheetData>
  <phoneticPr fontId="1" type="noConversion"/>
  <dataValidations count="1">
    <dataValidation type="list" allowBlank="1" showInputMessage="1" showErrorMessage="1" sqref="U5:U27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D5:D27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M5:M17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K5:K27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29"/>
  <sheetViews>
    <sheetView workbookViewId="0">
      <selection activeCell="F19" sqref="F19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0.75" bestFit="1" customWidth="1"/>
  </cols>
  <sheetData>
    <row r="1" spans="1:12" ht="17.25" thickBot="1" x14ac:dyDescent="0.35">
      <c r="A1" t="s">
        <v>41</v>
      </c>
    </row>
    <row r="2" spans="1:12" x14ac:dyDescent="0.3">
      <c r="A2" s="71" t="s">
        <v>40</v>
      </c>
      <c r="B2" s="72" t="s">
        <v>177</v>
      </c>
      <c r="C2" s="72" t="s">
        <v>180</v>
      </c>
      <c r="D2" s="72" t="s">
        <v>46</v>
      </c>
      <c r="E2" s="72" t="s">
        <v>47</v>
      </c>
      <c r="F2" s="72" t="s">
        <v>20</v>
      </c>
      <c r="G2" s="72" t="s">
        <v>23</v>
      </c>
      <c r="H2" s="72" t="s">
        <v>33</v>
      </c>
      <c r="I2" s="72" t="s">
        <v>25</v>
      </c>
      <c r="J2" s="72" t="s">
        <v>227</v>
      </c>
      <c r="K2" s="72" t="s">
        <v>228</v>
      </c>
      <c r="L2" s="73" t="s">
        <v>78</v>
      </c>
    </row>
    <row r="3" spans="1:12" ht="33" x14ac:dyDescent="0.3">
      <c r="A3" s="74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75" t="s">
        <v>3</v>
      </c>
    </row>
    <row r="4" spans="1:12" ht="17.25" thickBot="1" x14ac:dyDescent="0.35">
      <c r="A4" s="76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229</v>
      </c>
      <c r="K4" s="9" t="s">
        <v>230</v>
      </c>
      <c r="L4" s="77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178</v>
      </c>
      <c r="D5" s="11">
        <f>INDEX('!참조_ENUM'!$R$3:$R$7,MATCH(E5,'!참조_ENUM'!$S$3:$S$7,0))</f>
        <v>1</v>
      </c>
      <c r="E5" s="19" t="s">
        <v>181</v>
      </c>
      <c r="F5" s="11">
        <f>INDEX('!참조_ENUM'!$F$3:$F$22,MATCH(G5,'!참조_ENUM'!$G$3:$G$22,0))</f>
        <v>201</v>
      </c>
      <c r="G5" s="19" t="s">
        <v>184</v>
      </c>
      <c r="H5" s="11">
        <v>0</v>
      </c>
      <c r="I5" s="11">
        <v>1</v>
      </c>
      <c r="J5" s="84">
        <v>1</v>
      </c>
      <c r="K5" s="84">
        <v>1E-3</v>
      </c>
      <c r="L5" s="67" t="s">
        <v>171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178</v>
      </c>
      <c r="D6" s="4">
        <f>INDEX('!참조_ENUM'!$R$3:$R$7,MATCH(E6,'!참조_ENUM'!$S$3:$S$7,0))</f>
        <v>1</v>
      </c>
      <c r="E6" s="21" t="s">
        <v>181</v>
      </c>
      <c r="F6" s="4">
        <f>INDEX('!참조_ENUM'!$F$3:$F$22,MATCH(G6,'!참조_ENUM'!$G$3:$G$22,0))</f>
        <v>201</v>
      </c>
      <c r="G6" s="19" t="s">
        <v>184</v>
      </c>
      <c r="H6" s="4">
        <v>0</v>
      </c>
      <c r="I6" s="4">
        <v>1.1000000000000001</v>
      </c>
      <c r="J6" s="85">
        <v>1</v>
      </c>
      <c r="K6" s="85">
        <v>1E-3</v>
      </c>
      <c r="L6" s="68" t="s">
        <v>150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178</v>
      </c>
      <c r="D7" s="4">
        <f>INDEX('!참조_ENUM'!$R$3:$R$7,MATCH(E7,'!참조_ENUM'!$S$3:$S$7,0))</f>
        <v>1</v>
      </c>
      <c r="E7" s="21" t="s">
        <v>181</v>
      </c>
      <c r="F7" s="4">
        <f>INDEX('!참조_ENUM'!$F$3:$F$22,MATCH(G7,'!참조_ENUM'!$G$3:$G$22,0))</f>
        <v>201</v>
      </c>
      <c r="G7" s="19" t="s">
        <v>184</v>
      </c>
      <c r="H7" s="4">
        <v>0</v>
      </c>
      <c r="I7" s="4">
        <v>1</v>
      </c>
      <c r="J7" s="85">
        <v>1</v>
      </c>
      <c r="K7" s="85">
        <v>1E-3</v>
      </c>
      <c r="L7" s="68" t="s">
        <v>156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178</v>
      </c>
      <c r="D8" s="14">
        <f>INDEX('!참조_ENUM'!$R$3:$R$7,MATCH(E8,'!참조_ENUM'!$S$3:$S$7,0))</f>
        <v>1</v>
      </c>
      <c r="E8" s="20" t="s">
        <v>181</v>
      </c>
      <c r="F8" s="14">
        <f>INDEX('!참조_ENUM'!$F$3:$F$22,MATCH(G8,'!참조_ENUM'!$G$3:$G$22,0))</f>
        <v>201</v>
      </c>
      <c r="G8" s="19" t="s">
        <v>184</v>
      </c>
      <c r="H8" s="14">
        <v>0</v>
      </c>
      <c r="I8" s="14">
        <v>1.2</v>
      </c>
      <c r="J8" s="86">
        <v>1</v>
      </c>
      <c r="K8" s="86">
        <v>1E-3</v>
      </c>
      <c r="L8" s="70" t="s">
        <v>166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178</v>
      </c>
      <c r="D9" s="4">
        <f>INDEX('!참조_ENUM'!$R$3:$R$7,MATCH(E9,'!참조_ENUM'!$S$3:$S$7,0))</f>
        <v>1</v>
      </c>
      <c r="E9" s="21" t="s">
        <v>181</v>
      </c>
      <c r="F9" s="4">
        <f>INDEX('!참조_ENUM'!$F$3:$F$22,MATCH(G9,'!참조_ENUM'!$G$3:$G$22,0))</f>
        <v>201</v>
      </c>
      <c r="G9" s="19" t="s">
        <v>184</v>
      </c>
      <c r="H9" s="4">
        <v>0</v>
      </c>
      <c r="I9" s="4">
        <v>1</v>
      </c>
      <c r="J9" s="85">
        <v>1</v>
      </c>
      <c r="K9" s="85">
        <v>1E-3</v>
      </c>
      <c r="L9" s="68" t="s">
        <v>86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178</v>
      </c>
      <c r="D10" s="14">
        <f>INDEX('!참조_ENUM'!$R$3:$R$7,MATCH(E10,'!참조_ENUM'!$S$3:$S$7,0))</f>
        <v>1</v>
      </c>
      <c r="E10" s="20" t="s">
        <v>181</v>
      </c>
      <c r="F10" s="14">
        <f>INDEX('!참조_ENUM'!$F$3:$F$22,MATCH(G10,'!참조_ENUM'!$G$3:$G$22,0))</f>
        <v>201</v>
      </c>
      <c r="G10" s="19" t="s">
        <v>184</v>
      </c>
      <c r="H10" s="14">
        <v>0</v>
      </c>
      <c r="I10" s="14">
        <v>1.2</v>
      </c>
      <c r="J10" s="86">
        <v>1</v>
      </c>
      <c r="K10" s="86">
        <v>1E-3</v>
      </c>
      <c r="L10" s="70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178</v>
      </c>
      <c r="D11" s="4">
        <f>INDEX('!참조_ENUM'!$R$3:$R$7,MATCH(E11,'!참조_ENUM'!$S$3:$S$7,0))</f>
        <v>1</v>
      </c>
      <c r="E11" s="21" t="s">
        <v>181</v>
      </c>
      <c r="F11" s="4">
        <f>INDEX('!참조_ENUM'!$F$3:$F$22,MATCH(G11,'!참조_ENUM'!$G$3:$G$22,0))</f>
        <v>201</v>
      </c>
      <c r="G11" s="19" t="s">
        <v>184</v>
      </c>
      <c r="H11" s="4">
        <v>0</v>
      </c>
      <c r="I11" s="4">
        <v>1</v>
      </c>
      <c r="J11" s="85">
        <v>1</v>
      </c>
      <c r="K11" s="85">
        <v>1E-3</v>
      </c>
      <c r="L11" s="68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178</v>
      </c>
      <c r="D12" s="14">
        <f>INDEX('!참조_ENUM'!$R$3:$R$7,MATCH(E12,'!참조_ENUM'!$S$3:$S$7,0))</f>
        <v>1</v>
      </c>
      <c r="E12" s="20" t="s">
        <v>181</v>
      </c>
      <c r="F12" s="14">
        <f>INDEX('!참조_ENUM'!$F$3:$F$22,MATCH(G12,'!참조_ENUM'!$G$3:$G$22,0))</f>
        <v>201</v>
      </c>
      <c r="G12" s="19" t="s">
        <v>184</v>
      </c>
      <c r="H12" s="14">
        <v>0</v>
      </c>
      <c r="I12" s="14">
        <v>1.2</v>
      </c>
      <c r="J12" s="86">
        <v>1</v>
      </c>
      <c r="K12" s="86">
        <v>1E-3</v>
      </c>
      <c r="L12" s="70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178</v>
      </c>
      <c r="D13" s="4">
        <f>INDEX('!참조_ENUM'!$R$3:$R$7,MATCH(E13,'!참조_ENUM'!$S$3:$S$7,0))</f>
        <v>1</v>
      </c>
      <c r="E13" s="21" t="s">
        <v>181</v>
      </c>
      <c r="F13" s="4">
        <f>INDEX('!참조_ENUM'!$F$3:$F$22,MATCH(G13,'!참조_ENUM'!$G$3:$G$22,0))</f>
        <v>201</v>
      </c>
      <c r="G13" s="19" t="s">
        <v>184</v>
      </c>
      <c r="H13" s="4">
        <v>0</v>
      </c>
      <c r="I13" s="4">
        <v>1</v>
      </c>
      <c r="J13" s="85">
        <v>1</v>
      </c>
      <c r="K13" s="85">
        <v>1E-3</v>
      </c>
      <c r="L13" s="68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178</v>
      </c>
      <c r="D14" s="14">
        <f>INDEX('!참조_ENUM'!$R$3:$R$7,MATCH(E14,'!참조_ENUM'!$S$3:$S$7,0))</f>
        <v>1</v>
      </c>
      <c r="E14" s="20" t="s">
        <v>181</v>
      </c>
      <c r="F14" s="14">
        <f>INDEX('!참조_ENUM'!$F$3:$F$22,MATCH(G14,'!참조_ENUM'!$G$3:$G$22,0))</f>
        <v>201</v>
      </c>
      <c r="G14" s="19" t="s">
        <v>184</v>
      </c>
      <c r="H14" s="14">
        <v>0</v>
      </c>
      <c r="I14" s="14">
        <v>1.25</v>
      </c>
      <c r="J14" s="86">
        <v>1</v>
      </c>
      <c r="K14" s="86">
        <v>1E-3</v>
      </c>
      <c r="L14" s="70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178</v>
      </c>
      <c r="D15" s="4">
        <f>INDEX('!참조_ENUM'!$R$3:$R$7,MATCH(E15,'!참조_ENUM'!$S$3:$S$7,0))</f>
        <v>1</v>
      </c>
      <c r="E15" s="21" t="s">
        <v>181</v>
      </c>
      <c r="F15" s="4">
        <f>INDEX('!참조_ENUM'!$F$3:$F$22,MATCH(G15,'!참조_ENUM'!$G$3:$G$22,0))</f>
        <v>201</v>
      </c>
      <c r="G15" s="19" t="s">
        <v>184</v>
      </c>
      <c r="H15" s="4">
        <v>0</v>
      </c>
      <c r="I15" s="4">
        <v>1</v>
      </c>
      <c r="J15" s="85">
        <v>1</v>
      </c>
      <c r="K15" s="85">
        <v>1E-3</v>
      </c>
      <c r="L15" s="68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6" t="s">
        <v>178</v>
      </c>
      <c r="D16" s="31">
        <f>INDEX('!참조_ENUM'!$R$3:$R$7,MATCH(E16,'!참조_ENUM'!$S$3:$S$7,0))</f>
        <v>1</v>
      </c>
      <c r="E16" s="32" t="s">
        <v>181</v>
      </c>
      <c r="F16" s="31">
        <f>INDEX('!참조_ENUM'!$F$3:$F$22,MATCH(G16,'!참조_ENUM'!$G$3:$G$22,0))</f>
        <v>201</v>
      </c>
      <c r="G16" s="66" t="s">
        <v>184</v>
      </c>
      <c r="H16" s="31">
        <v>0</v>
      </c>
      <c r="I16" s="31">
        <v>1.3</v>
      </c>
      <c r="J16" s="87">
        <v>1</v>
      </c>
      <c r="K16" s="87">
        <v>1E-3</v>
      </c>
      <c r="L16" s="78" t="s">
        <v>86</v>
      </c>
    </row>
    <row r="17" spans="1:12" x14ac:dyDescent="0.3">
      <c r="A17" s="79" t="s">
        <v>213</v>
      </c>
      <c r="B17" s="29">
        <v>4</v>
      </c>
      <c r="C17" s="19" t="s">
        <v>221</v>
      </c>
      <c r="D17" s="11">
        <v>2</v>
      </c>
      <c r="E17" s="19" t="s">
        <v>222</v>
      </c>
      <c r="F17" s="11">
        <v>201</v>
      </c>
      <c r="G17" s="19" t="s">
        <v>184</v>
      </c>
      <c r="H17" s="11">
        <v>0</v>
      </c>
      <c r="I17" s="11">
        <v>1</v>
      </c>
      <c r="J17" s="84">
        <v>1</v>
      </c>
      <c r="K17" s="84">
        <v>1E-3</v>
      </c>
      <c r="L17" s="67" t="s">
        <v>241</v>
      </c>
    </row>
    <row r="18" spans="1:12" x14ac:dyDescent="0.3">
      <c r="A18" s="80" t="s">
        <v>214</v>
      </c>
      <c r="B18" s="6">
        <v>4</v>
      </c>
      <c r="C18" s="21" t="s">
        <v>221</v>
      </c>
      <c r="D18" s="4">
        <v>2</v>
      </c>
      <c r="E18" s="21" t="s">
        <v>222</v>
      </c>
      <c r="F18" s="4">
        <v>201</v>
      </c>
      <c r="G18" s="21" t="s">
        <v>184</v>
      </c>
      <c r="H18" s="4">
        <v>0</v>
      </c>
      <c r="I18" s="4">
        <v>1.1000000000000001</v>
      </c>
      <c r="J18" s="85">
        <v>1</v>
      </c>
      <c r="K18" s="85">
        <v>1E-3</v>
      </c>
      <c r="L18" s="68" t="s">
        <v>243</v>
      </c>
    </row>
    <row r="19" spans="1:12" x14ac:dyDescent="0.3">
      <c r="A19" s="80" t="s">
        <v>216</v>
      </c>
      <c r="B19" s="6">
        <v>4</v>
      </c>
      <c r="C19" s="21" t="s">
        <v>221</v>
      </c>
      <c r="D19" s="4">
        <v>2</v>
      </c>
      <c r="E19" s="21" t="s">
        <v>222</v>
      </c>
      <c r="F19" s="4">
        <v>201</v>
      </c>
      <c r="G19" s="21" t="s">
        <v>184</v>
      </c>
      <c r="H19" s="4">
        <v>0</v>
      </c>
      <c r="I19" s="4">
        <v>0.8</v>
      </c>
      <c r="J19" s="85">
        <v>1</v>
      </c>
      <c r="K19" s="85">
        <v>1E-3</v>
      </c>
      <c r="L19" s="68" t="s">
        <v>241</v>
      </c>
    </row>
    <row r="20" spans="1:12" ht="17.25" thickBot="1" x14ac:dyDescent="0.35">
      <c r="A20" s="81" t="s">
        <v>218</v>
      </c>
      <c r="B20" s="69">
        <v>4</v>
      </c>
      <c r="C20" s="20" t="s">
        <v>221</v>
      </c>
      <c r="D20" s="14">
        <v>2</v>
      </c>
      <c r="E20" s="20" t="s">
        <v>222</v>
      </c>
      <c r="F20" s="14">
        <v>201</v>
      </c>
      <c r="G20" s="20" t="s">
        <v>184</v>
      </c>
      <c r="H20" s="14">
        <v>0</v>
      </c>
      <c r="I20" s="14">
        <v>1.1000000000000001</v>
      </c>
      <c r="J20" s="86">
        <v>1</v>
      </c>
      <c r="K20" s="86">
        <v>1E-3</v>
      </c>
      <c r="L20" s="70"/>
    </row>
    <row r="21" spans="1:12" x14ac:dyDescent="0.3">
      <c r="B21" s="34"/>
      <c r="C21" s="35"/>
    </row>
    <row r="22" spans="1:12" x14ac:dyDescent="0.3">
      <c r="B22" s="34"/>
      <c r="C22" s="35"/>
    </row>
    <row r="23" spans="1:12" x14ac:dyDescent="0.3">
      <c r="B23" s="34"/>
      <c r="C23" s="35"/>
    </row>
    <row r="24" spans="1:12" x14ac:dyDescent="0.3">
      <c r="B24" s="34"/>
      <c r="C24" s="35"/>
    </row>
    <row r="25" spans="1:12" x14ac:dyDescent="0.3">
      <c r="B25" s="34"/>
      <c r="C25" s="35"/>
    </row>
    <row r="26" spans="1:12" x14ac:dyDescent="0.3">
      <c r="B26" s="34"/>
      <c r="C26" s="35"/>
    </row>
    <row r="27" spans="1:12" x14ac:dyDescent="0.3">
      <c r="B27" s="34"/>
      <c r="C27" s="35"/>
    </row>
    <row r="28" spans="1:12" x14ac:dyDescent="0.3">
      <c r="B28" s="34"/>
      <c r="C28" s="35"/>
    </row>
    <row r="29" spans="1:12" x14ac:dyDescent="0.3">
      <c r="B29" s="34"/>
      <c r="C2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C5:C20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E5:E20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3"/>
  <sheetViews>
    <sheetView tabSelected="1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13" sqref="A13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ht="17.25" thickBot="1" x14ac:dyDescent="0.35">
      <c r="A1" t="s">
        <v>44</v>
      </c>
    </row>
    <row r="2" spans="1:21" x14ac:dyDescent="0.3">
      <c r="A2" s="71" t="s">
        <v>43</v>
      </c>
      <c r="B2" s="72" t="s">
        <v>51</v>
      </c>
      <c r="C2" s="72" t="s">
        <v>54</v>
      </c>
      <c r="D2" s="72" t="s">
        <v>56</v>
      </c>
      <c r="E2" s="72" t="s">
        <v>57</v>
      </c>
      <c r="F2" s="72" t="s">
        <v>58</v>
      </c>
      <c r="G2" s="72" t="s">
        <v>59</v>
      </c>
      <c r="H2" s="72" t="s">
        <v>80</v>
      </c>
      <c r="I2" s="72" t="s">
        <v>81</v>
      </c>
      <c r="J2" s="72" t="s">
        <v>82</v>
      </c>
      <c r="K2" s="72" t="s">
        <v>20</v>
      </c>
      <c r="L2" s="72" t="s">
        <v>23</v>
      </c>
      <c r="M2" s="72" t="s">
        <v>33</v>
      </c>
      <c r="N2" s="72" t="s">
        <v>25</v>
      </c>
      <c r="O2" s="72" t="s">
        <v>72</v>
      </c>
      <c r="P2" s="72" t="s">
        <v>227</v>
      </c>
      <c r="Q2" s="72" t="s">
        <v>228</v>
      </c>
      <c r="R2" s="72" t="s">
        <v>231</v>
      </c>
      <c r="S2" s="72" t="s">
        <v>233</v>
      </c>
      <c r="T2" s="72" t="s">
        <v>78</v>
      </c>
      <c r="U2" s="73" t="s">
        <v>88</v>
      </c>
    </row>
    <row r="3" spans="1:21" ht="33" x14ac:dyDescent="0.3">
      <c r="A3" s="74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94" t="s">
        <v>8</v>
      </c>
    </row>
    <row r="4" spans="1:21" x14ac:dyDescent="0.3">
      <c r="A4" s="95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229</v>
      </c>
      <c r="Q4" s="3" t="s">
        <v>230</v>
      </c>
      <c r="R4" s="3" t="s">
        <v>232</v>
      </c>
      <c r="S4" s="3" t="s">
        <v>234</v>
      </c>
      <c r="T4" s="3" t="s">
        <v>79</v>
      </c>
      <c r="U4" s="96" t="s">
        <v>89</v>
      </c>
    </row>
    <row r="5" spans="1:21" x14ac:dyDescent="0.3">
      <c r="A5" s="97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1" t="s">
        <v>185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88" t="s">
        <v>245</v>
      </c>
      <c r="T5" s="4" t="s">
        <v>90</v>
      </c>
      <c r="U5" s="68" t="b">
        <v>0</v>
      </c>
    </row>
    <row r="6" spans="1:21" x14ac:dyDescent="0.3">
      <c r="A6" s="97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1" t="s">
        <v>186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88" t="s">
        <v>246</v>
      </c>
      <c r="T6" s="4" t="s">
        <v>87</v>
      </c>
      <c r="U6" s="68" t="b">
        <v>1</v>
      </c>
    </row>
    <row r="7" spans="1:21" x14ac:dyDescent="0.3">
      <c r="A7" s="97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88" t="s">
        <v>247</v>
      </c>
      <c r="T7" s="4" t="s">
        <v>91</v>
      </c>
      <c r="U7" s="68" t="b">
        <v>0</v>
      </c>
    </row>
    <row r="8" spans="1:21" x14ac:dyDescent="0.3">
      <c r="A8" s="97">
        <v>500006</v>
      </c>
      <c r="B8" s="4">
        <f>INDEX('!참조_ENUM'!$V$3:$V$36,MATCH(C8,'!참조_ENUM'!$W$3:$W$36,0))</f>
        <v>105</v>
      </c>
      <c r="C8" s="21" t="s">
        <v>136</v>
      </c>
      <c r="D8" s="4">
        <f>INDEX('!참조_ENUM'!$Z$3:$Z$6,MATCH(E8,'!참조_ENUM'!$AA$3:$AA$6,0))</f>
        <v>1</v>
      </c>
      <c r="E8" s="21" t="s">
        <v>138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INDEX('!참조_ENUM'!$F$3:$F$22,MATCH(L8,'!참조_ENUM'!$G$3:$G$22,0))</f>
        <v>0</v>
      </c>
      <c r="L8" s="21" t="s">
        <v>92</v>
      </c>
      <c r="M8" s="4">
        <v>0</v>
      </c>
      <c r="N8" s="4">
        <v>0</v>
      </c>
      <c r="O8" s="4">
        <v>3000</v>
      </c>
      <c r="P8" s="4">
        <v>1</v>
      </c>
      <c r="Q8" s="4">
        <v>1E-3</v>
      </c>
      <c r="R8" s="4">
        <v>1</v>
      </c>
      <c r="S8" s="88" t="s">
        <v>248</v>
      </c>
      <c r="T8" s="4" t="s">
        <v>93</v>
      </c>
      <c r="U8" s="68" t="b">
        <v>0</v>
      </c>
    </row>
    <row r="9" spans="1:21" ht="17.25" thickBot="1" x14ac:dyDescent="0.35">
      <c r="A9" s="98">
        <v>20001311</v>
      </c>
      <c r="B9" s="14">
        <f>INDEX('!참조_ENUM'!$V$3:$V$36,MATCH(C9,'!참조_ENUM'!$W$3:$W$36,0))</f>
        <v>108</v>
      </c>
      <c r="C9" s="20" t="s">
        <v>257</v>
      </c>
      <c r="D9" s="14">
        <f>INDEX('!참조_ENUM'!$Z$3:$Z$6,MATCH(E9,'!참조_ENUM'!$AA$3:$AA$6,0))</f>
        <v>1</v>
      </c>
      <c r="E9" s="20" t="s">
        <v>138</v>
      </c>
      <c r="F9" s="14">
        <v>8</v>
      </c>
      <c r="G9" s="14">
        <v>1</v>
      </c>
      <c r="H9" s="14">
        <v>0</v>
      </c>
      <c r="I9" s="14">
        <v>0</v>
      </c>
      <c r="J9" s="14">
        <v>0</v>
      </c>
      <c r="K9" s="14">
        <f>INDEX('!참조_ENUM'!$F$3:$F$22,MATCH(L9,'!참조_ENUM'!$G$3:$G$22,0))</f>
        <v>101</v>
      </c>
      <c r="L9" s="20" t="s">
        <v>258</v>
      </c>
      <c r="M9" s="14">
        <v>10</v>
      </c>
      <c r="N9" s="14">
        <v>0</v>
      </c>
      <c r="O9" s="14">
        <v>10000</v>
      </c>
      <c r="P9" s="14">
        <v>1E-3</v>
      </c>
      <c r="Q9" s="14">
        <v>1E-3</v>
      </c>
      <c r="R9" s="14">
        <v>1</v>
      </c>
      <c r="S9" s="89" t="s">
        <v>259</v>
      </c>
      <c r="T9" s="14" t="s">
        <v>256</v>
      </c>
      <c r="U9" s="68" t="b">
        <v>1</v>
      </c>
    </row>
    <row r="10" spans="1:21" x14ac:dyDescent="0.3">
      <c r="A10" s="90">
        <v>21000211</v>
      </c>
      <c r="B10" s="91">
        <v>112</v>
      </c>
      <c r="C10" s="64" t="s">
        <v>223</v>
      </c>
      <c r="D10" s="91">
        <v>1</v>
      </c>
      <c r="E10" s="64" t="s">
        <v>138</v>
      </c>
      <c r="F10" s="91">
        <v>5</v>
      </c>
      <c r="G10" s="91">
        <v>0</v>
      </c>
      <c r="H10" s="91">
        <v>0</v>
      </c>
      <c r="I10" s="91">
        <v>0</v>
      </c>
      <c r="J10" s="91">
        <v>0</v>
      </c>
      <c r="K10" s="91">
        <v>202</v>
      </c>
      <c r="L10" s="64" t="s">
        <v>224</v>
      </c>
      <c r="M10" s="91">
        <v>0</v>
      </c>
      <c r="N10" s="91">
        <v>0.2</v>
      </c>
      <c r="O10" s="91">
        <v>10000</v>
      </c>
      <c r="P10" s="91">
        <v>1</v>
      </c>
      <c r="Q10" s="91">
        <v>1E-3</v>
      </c>
      <c r="R10" s="91">
        <v>1</v>
      </c>
      <c r="S10" s="92" t="s">
        <v>249</v>
      </c>
      <c r="T10" s="91"/>
      <c r="U10" s="93" t="b">
        <v>1</v>
      </c>
    </row>
    <row r="11" spans="1:21" x14ac:dyDescent="0.3">
      <c r="A11" s="82" t="s">
        <v>217</v>
      </c>
      <c r="B11" s="4">
        <v>110</v>
      </c>
      <c r="C11" s="21" t="s">
        <v>225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201</v>
      </c>
      <c r="L11" s="21" t="s">
        <v>184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88" t="s">
        <v>250</v>
      </c>
      <c r="T11" s="4"/>
      <c r="U11" s="68" t="b">
        <v>1</v>
      </c>
    </row>
    <row r="12" spans="1:21" x14ac:dyDescent="0.3">
      <c r="A12" s="82" t="s">
        <v>219</v>
      </c>
      <c r="B12" s="4">
        <v>112</v>
      </c>
      <c r="C12" s="21" t="s">
        <v>223</v>
      </c>
      <c r="D12" s="4">
        <v>1</v>
      </c>
      <c r="E12" s="21" t="s">
        <v>138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202</v>
      </c>
      <c r="L12" s="21" t="s">
        <v>224</v>
      </c>
      <c r="M12" s="4">
        <v>0</v>
      </c>
      <c r="N12" s="4">
        <v>0.2</v>
      </c>
      <c r="O12" s="4">
        <v>10000</v>
      </c>
      <c r="P12" s="4">
        <v>1</v>
      </c>
      <c r="Q12" s="4">
        <v>1E-3</v>
      </c>
      <c r="R12" s="4">
        <v>1</v>
      </c>
      <c r="S12" s="88" t="s">
        <v>249</v>
      </c>
      <c r="T12" s="4"/>
      <c r="U12" s="68" t="b">
        <v>1</v>
      </c>
    </row>
    <row r="13" spans="1:21" ht="17.25" thickBot="1" x14ac:dyDescent="0.35">
      <c r="A13" s="83" t="s">
        <v>220</v>
      </c>
      <c r="B13" s="14">
        <v>131</v>
      </c>
      <c r="C13" s="20" t="s">
        <v>226</v>
      </c>
      <c r="D13" s="14">
        <v>1</v>
      </c>
      <c r="E13" s="20" t="s">
        <v>138</v>
      </c>
      <c r="F13" s="14">
        <v>5</v>
      </c>
      <c r="G13" s="14">
        <v>0</v>
      </c>
      <c r="H13" s="14">
        <v>0</v>
      </c>
      <c r="I13" s="14">
        <v>0</v>
      </c>
      <c r="J13" s="14">
        <v>0</v>
      </c>
      <c r="K13" s="14">
        <v>207</v>
      </c>
      <c r="L13" s="20" t="s">
        <v>252</v>
      </c>
      <c r="M13" s="14">
        <v>200</v>
      </c>
      <c r="N13" s="14">
        <v>0</v>
      </c>
      <c r="O13" s="14">
        <v>10000</v>
      </c>
      <c r="P13" s="14">
        <v>1</v>
      </c>
      <c r="Q13" s="14">
        <v>1E-3</v>
      </c>
      <c r="R13" s="14">
        <v>1</v>
      </c>
      <c r="S13" s="89" t="s">
        <v>251</v>
      </c>
      <c r="T13" s="14"/>
      <c r="U13" s="70" t="b">
        <v>1</v>
      </c>
    </row>
  </sheetData>
  <phoneticPr fontId="1" type="noConversion"/>
  <dataValidations count="1">
    <dataValidation type="list" allowBlank="1" showInputMessage="1" showErrorMessage="1" sqref="U5:U13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L5:L13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2024-03-18T03:11:51Z</dcterms:modified>
</cp:coreProperties>
</file>