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7FE898AB-1820-4980-98AC-36DDEFC3D7B6}" xr6:coauthVersionLast="47" xr6:coauthVersionMax="47" xr10:uidLastSave="{00000000-0000-0000-0000-000000000000}"/>
  <bookViews>
    <workbookView xWindow="39750" yWindow="1710" windowWidth="35370" windowHeight="15435" xr2:uid="{E56C55A8-A958-4CE0-BCE8-622E48D30F85}"/>
  </bookViews>
  <sheets>
    <sheet name="!사용 설명" sheetId="6" r:id="rId1"/>
    <sheet name="!참조_ENUM" sheetId="3" r:id="rId2"/>
    <sheet name="first_reward" sheetId="1" r:id="rId3"/>
    <sheet name="repeat_reward" sheetId="2" r:id="rId4"/>
    <sheet name="star_reward" sheetId="4" r:id="rId5"/>
    <sheet name="reward_set_v2" sheetId="5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" i="6" l="1"/>
  <c r="J45" i="6"/>
  <c r="J44" i="6"/>
  <c r="J43" i="6"/>
  <c r="K42" i="6"/>
  <c r="J42" i="6"/>
  <c r="J41" i="6"/>
  <c r="I41" i="6"/>
  <c r="J40" i="6"/>
  <c r="I40" i="6"/>
  <c r="J39" i="6"/>
  <c r="I39" i="6"/>
  <c r="J38" i="6"/>
  <c r="I38" i="6"/>
  <c r="J37" i="6"/>
  <c r="I37" i="6"/>
  <c r="J36" i="6"/>
  <c r="I36" i="6"/>
  <c r="K35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E1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D6" i="4" l="1"/>
  <c r="C5" i="1"/>
  <c r="C6" i="1"/>
  <c r="C5" i="2"/>
  <c r="C6" i="2"/>
  <c r="D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6" authorId="0" shapeId="0" xr:uid="{59C7BC66-5081-4F53-BFD4-1CDBE0F41E39}">
      <text>
        <r>
          <rPr>
            <sz val="10"/>
            <color rgb="FF000000"/>
            <rFont val="맑은 고딕"/>
            <family val="2"/>
            <scheme val="minor"/>
          </rPr>
          <t>0: drop_per 칼럼을 해당 행의 보상 출현 성공률로 사용
1: drop_per 칼럼을 같은 reward_id 내에서 출현 비중으로 사용</t>
        </r>
      </text>
    </comment>
    <comment ref="F27" authorId="0" shapeId="0" xr:uid="{C1C1C3C0-7AC2-4125-90DF-F97A74C91689}">
      <text>
        <r>
          <rPr>
            <sz val="10"/>
            <color rgb="FF000000"/>
            <rFont val="맑은 고딕"/>
            <family val="2"/>
            <scheme val="minor"/>
          </rPr>
          <t>100만 분률</t>
        </r>
      </text>
    </comment>
  </commentList>
</comments>
</file>

<file path=xl/sharedStrings.xml><?xml version="1.0" encoding="utf-8"?>
<sst xmlns="http://schemas.openxmlformats.org/spreadsheetml/2006/main" count="268" uniqueCount="143">
  <si>
    <t>int</t>
    <phoneticPr fontId="1" type="noConversion"/>
  </si>
  <si>
    <t>string</t>
    <phoneticPr fontId="1" type="noConversion"/>
  </si>
  <si>
    <t>기획자 확인용</t>
    <phoneticPr fontId="1" type="noConversion"/>
  </si>
  <si>
    <t>최소 수량</t>
    <phoneticPr fontId="1" type="noConversion"/>
  </si>
  <si>
    <t>최대 수량</t>
    <phoneticPr fontId="1" type="noConversion"/>
  </si>
  <si>
    <t>아이템 인덱스</t>
    <phoneticPr fontId="1" type="noConversion"/>
  </si>
  <si>
    <t>지급 수량</t>
    <phoneticPr fontId="1" type="noConversion"/>
  </si>
  <si>
    <t>스태미나 회복 물약</t>
    <phoneticPr fontId="1" type="noConversion"/>
  </si>
  <si>
    <t>캐릭터 경험치 물약</t>
    <phoneticPr fontId="1" type="noConversion"/>
  </si>
  <si>
    <t>#</t>
    <phoneticPr fontId="1" type="noConversion"/>
  </si>
  <si>
    <t>max_count</t>
    <phoneticPr fontId="1" type="noConversion"/>
  </si>
  <si>
    <t>min_count</t>
    <phoneticPr fontId="1" type="noConversion"/>
  </si>
  <si>
    <t>거울</t>
    <phoneticPr fontId="1" type="noConversion"/>
  </si>
  <si>
    <t>유리 구슬</t>
    <phoneticPr fontId="1" type="noConversion"/>
  </si>
  <si>
    <t>타입</t>
    <phoneticPr fontId="1" type="noConversion"/>
  </si>
  <si>
    <t>item_type</t>
    <phoneticPr fontId="1" type="noConversion"/>
  </si>
  <si>
    <t>ENUM:ITEM_TYPE:NONE</t>
    <phoneticPr fontId="1" type="noConversion"/>
  </si>
  <si>
    <t>아이템 타입(기획)</t>
    <phoneticPr fontId="1" type="noConversion"/>
  </si>
  <si>
    <t>#item_type</t>
    <phoneticPr fontId="1" type="noConversion"/>
  </si>
  <si>
    <t>First_Reward_Data</t>
    <phoneticPr fontId="1" type="noConversion"/>
  </si>
  <si>
    <t>Repeat_Reward_Data</t>
    <phoneticPr fontId="1" type="noConversion"/>
  </si>
  <si>
    <t>repeat_reward_id</t>
    <phoneticPr fontId="1" type="noConversion"/>
  </si>
  <si>
    <t>보상 그룹 아이디</t>
    <phoneticPr fontId="1" type="noConversion"/>
  </si>
  <si>
    <t>보상 고유 인덱스</t>
    <phoneticPr fontId="1" type="noConversion"/>
  </si>
  <si>
    <t>repeat_reward_group_id</t>
    <phoneticPr fontId="1" type="noConversion"/>
  </si>
  <si>
    <t>Star_Reward_Data</t>
    <phoneticPr fontId="1" type="noConversion"/>
  </si>
  <si>
    <t>star_point</t>
    <phoneticPr fontId="1" type="noConversion"/>
  </si>
  <si>
    <t>item_count</t>
    <phoneticPr fontId="1" type="noConversion"/>
  </si>
  <si>
    <t>별 포인트</t>
    <phoneticPr fontId="1" type="noConversion"/>
  </si>
  <si>
    <t>star_reward_id</t>
    <phoneticPr fontId="1" type="noConversion"/>
  </si>
  <si>
    <t>star_reward_group_id</t>
    <phoneticPr fontId="1" type="noConversion"/>
  </si>
  <si>
    <t>first_reward_id</t>
    <phoneticPr fontId="1" type="noConversion"/>
  </si>
  <si>
    <t>first_reward_group_id</t>
    <phoneticPr fontId="1" type="noConversion"/>
  </si>
  <si>
    <t>5 경험치 물약</t>
  </si>
  <si>
    <t>6 스테미나 회복 물약</t>
  </si>
  <si>
    <t>9 각종 소모용 아이템</t>
  </si>
  <si>
    <t>item_id</t>
    <phoneticPr fontId="1" type="noConversion"/>
  </si>
  <si>
    <t>Reward_Set_Data</t>
    <phoneticPr fontId="1" type="noConversion"/>
  </si>
  <si>
    <t>아이템 ID</t>
  </si>
  <si>
    <t>보상 타입</t>
  </si>
  <si>
    <t>보상 타입(기획)</t>
  </si>
  <si>
    <t>변수1</t>
  </si>
  <si>
    <t>변수2</t>
  </si>
  <si>
    <t>출현 타입</t>
  </si>
  <si>
    <t>출현확률</t>
  </si>
  <si>
    <t>노출 여부</t>
  </si>
  <si>
    <t>보상 노출 순서</t>
  </si>
  <si>
    <t>보상 노출 순서 규칙</t>
  </si>
  <si>
    <t>int</t>
  </si>
  <si>
    <t>ENUM:GOODS_TYPE:NONE</t>
  </si>
  <si>
    <t>string</t>
  </si>
  <si>
    <t>bool</t>
  </si>
  <si>
    <t>reward_id</t>
  </si>
  <si>
    <t>goods_type</t>
  </si>
  <si>
    <t>#goods_type</t>
  </si>
  <si>
    <t>var1</t>
  </si>
  <si>
    <t>var2</t>
  </si>
  <si>
    <t>drop_type</t>
  </si>
  <si>
    <t>drop_per</t>
  </si>
  <si>
    <t>is_use</t>
  </si>
  <si>
    <t>sort_order</t>
  </si>
  <si>
    <t>#info</t>
  </si>
  <si>
    <t>1 금화(게임내 사용되는 재화)</t>
  </si>
  <si>
    <t>스테이지에 적용되는 보상인 경우 왼쪽부터 1번 사용</t>
  </si>
  <si>
    <t>103 호감도 아이템</t>
  </si>
  <si>
    <t>110 장비 조각</t>
  </si>
  <si>
    <t>2 보석(게임내 사용되는 유료 재화)</t>
  </si>
  <si>
    <t>7 캐릭터</t>
  </si>
  <si>
    <t>메일, 미션에 사용하는 보상인 경우 상단 부터 1번 사용</t>
  </si>
  <si>
    <t>GOODS_TYPE</t>
    <phoneticPr fontId="4" type="noConversion"/>
  </si>
  <si>
    <t>type</t>
  </si>
  <si>
    <t>value</t>
  </si>
  <si>
    <t>comment</t>
  </si>
  <si>
    <t>reward_set 테이블에서 변수 사용 설정</t>
  </si>
  <si>
    <t>NONE</t>
  </si>
  <si>
    <t>GOLD</t>
  </si>
  <si>
    <t>금화(게임내 사용되는 재화)</t>
  </si>
  <si>
    <t>재화 지급 최소 수량</t>
  </si>
  <si>
    <t>재화 지급 최대 수량</t>
  </si>
  <si>
    <t>&gt;&gt; 최소 ~ 최대 사이의 랜덤 수량</t>
  </si>
  <si>
    <t>DIA</t>
  </si>
  <si>
    <t>보석(게임내 사용되는 유료 재화)</t>
  </si>
  <si>
    <t>STAMINA</t>
  </si>
  <si>
    <t>스태미나</t>
  </si>
  <si>
    <t>FAVORITE</t>
  </si>
  <si>
    <t>호감도</t>
  </si>
  <si>
    <t>EXP_PLAYER</t>
  </si>
  <si>
    <t>플레이어 경험치</t>
  </si>
  <si>
    <t>EXP_CHARACTER</t>
  </si>
  <si>
    <t>캐릭터 경험치</t>
  </si>
  <si>
    <t>CHARACTER</t>
  </si>
  <si>
    <t>캐릭터</t>
  </si>
  <si>
    <t>캐릭터 ID</t>
  </si>
  <si>
    <t>비사용</t>
  </si>
  <si>
    <t>&lt;&lt; 캐릭터 ID를 보상으로 지급. 만약, 이미 보유한 캐릭터일 경우 1개의 캐릭터를 만들기 위한 캐릭터 조각 수량으로 치환하여 지급</t>
  </si>
  <si>
    <t>EQUIPMENT</t>
  </si>
  <si>
    <t>장비</t>
  </si>
  <si>
    <t>장비 ID</t>
  </si>
  <si>
    <t>장비 지급수량</t>
  </si>
  <si>
    <t>EXP_POTION</t>
  </si>
  <si>
    <t>경험치 물약</t>
  </si>
  <si>
    <t>아이템 지급 수량</t>
  </si>
  <si>
    <t>STA_POTION</t>
  </si>
  <si>
    <t>스테미나 회복 물약</t>
  </si>
  <si>
    <t>FAVORITE_ITEM</t>
  </si>
  <si>
    <t>호감도 아이템</t>
  </si>
  <si>
    <t>STAGE_SKIP</t>
  </si>
  <si>
    <t>스테이지 스킵 티켓</t>
  </si>
  <si>
    <t>TICKET_DUNGEON</t>
  </si>
  <si>
    <t>던전 입장 티켓</t>
  </si>
  <si>
    <t>EQ_GROWUP</t>
  </si>
  <si>
    <t>정련석(장비 성장)</t>
  </si>
  <si>
    <t>TICKET_REWARD_SELECT</t>
  </si>
  <si>
    <t>보상 선택 티켓(1개를 선택 획득)</t>
  </si>
  <si>
    <t>TICKET_REWARD_RANDOM</t>
  </si>
  <si>
    <t>보상 랜덤 티켓(1개를 확률 획득)</t>
  </si>
  <si>
    <t>TICKET_REWARD_ALL</t>
  </si>
  <si>
    <t>보상 패키지 티켓(모든 보상 획득)</t>
  </si>
  <si>
    <t>PIECE_EQUIPMENT</t>
  </si>
  <si>
    <t>장비 조각</t>
  </si>
  <si>
    <t>아이템 조각(장비) ID</t>
  </si>
  <si>
    <t>조각 지급 수량</t>
  </si>
  <si>
    <t>PIECE_CHARACTER</t>
  </si>
  <si>
    <t>캐릭터 조각</t>
  </si>
  <si>
    <t>아이템 조각(캐릭터) ID</t>
  </si>
  <si>
    <t>reward_set</t>
  </si>
  <si>
    <t>reward info</t>
  </si>
  <si>
    <t>지급 보상</t>
  </si>
  <si>
    <t>지급 수량</t>
  </si>
  <si>
    <t>지급 확률</t>
  </si>
  <si>
    <t>id내 출현 확률 합산</t>
  </si>
  <si>
    <t>골드</t>
  </si>
  <si>
    <t>츄러스</t>
  </si>
  <si>
    <t>단검 조각</t>
  </si>
  <si>
    <t>장검 조각</t>
  </si>
  <si>
    <t>창 조각</t>
  </si>
  <si>
    <t>지팡이 조각</t>
  </si>
  <si>
    <t>활 조각</t>
  </si>
  <si>
    <t>다이아</t>
  </si>
  <si>
    <t>출현 타입이 1이므로, 같은 reward_id 내에서 출현 비중으로 지급 확률이 적용</t>
  </si>
  <si>
    <t>루시아</t>
  </si>
  <si>
    <t>루시아 이격</t>
  </si>
  <si>
    <t>루시아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</si>
</sst>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b/>
      <sz val="11"/>
      <color theme="1"/>
      <name val="&quot;Malgun Gothic&quot;"/>
    </font>
    <font>
      <sz val="10"/>
      <name val="Arial"/>
      <family val="2"/>
    </font>
    <font>
      <sz val="11"/>
      <color theme="1"/>
      <name val="&quot;Malgun Gothic&quot;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맑은 고딕"/>
      <family val="2"/>
      <scheme val="minor"/>
    </font>
    <font>
      <sz val="11"/>
      <color theme="1"/>
      <name val="Arial"/>
      <family val="2"/>
    </font>
    <font>
      <b/>
      <sz val="10"/>
      <color rgb="FFFF0000"/>
      <name val="맑은 고딕"/>
      <family val="2"/>
      <scheme val="minor"/>
    </font>
    <font>
      <sz val="10"/>
      <color rgb="FFFFFFFF"/>
      <name val="Arial"/>
      <family val="2"/>
    </font>
    <font>
      <sz val="10"/>
      <color rgb="FF000000"/>
      <name val="맑은 고딕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073763"/>
        <bgColor rgb="FF073763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5" fillId="0" borderId="0" xfId="0" applyFont="1" applyAlignment="1"/>
    <xf numFmtId="0" fontId="0" fillId="0" borderId="0" xfId="0" applyAlignment="1"/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7" fillId="0" borderId="3" xfId="0" applyFont="1" applyBorder="1" applyAlignment="1"/>
    <xf numFmtId="0" fontId="8" fillId="0" borderId="5" xfId="0" applyFont="1" applyBorder="1" applyAlignment="1"/>
    <xf numFmtId="0" fontId="8" fillId="0" borderId="6" xfId="0" applyFont="1" applyBorder="1" applyAlignment="1">
      <alignment horizontal="right"/>
    </xf>
    <xf numFmtId="0" fontId="8" fillId="0" borderId="6" xfId="0" applyFont="1" applyBorder="1" applyAlignment="1"/>
    <xf numFmtId="0" fontId="9" fillId="10" borderId="6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1" fillId="0" borderId="0" xfId="0" applyFont="1" applyAlignment="1"/>
    <xf numFmtId="0" fontId="12" fillId="0" borderId="5" xfId="0" applyFont="1" applyBorder="1" applyAlignment="1"/>
    <xf numFmtId="0" fontId="12" fillId="0" borderId="6" xfId="0" applyFont="1" applyBorder="1" applyAlignment="1">
      <alignment horizontal="right"/>
    </xf>
    <xf numFmtId="0" fontId="12" fillId="0" borderId="6" xfId="0" applyFont="1" applyBorder="1" applyAlignment="1"/>
    <xf numFmtId="0" fontId="11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0" fillId="0" borderId="5" xfId="0" applyFont="1" applyBorder="1" applyAlignment="1"/>
    <xf numFmtId="0" fontId="10" fillId="0" borderId="0" xfId="0" applyFont="1" applyAlignment="1"/>
    <xf numFmtId="0" fontId="9" fillId="0" borderId="7" xfId="0" applyFont="1" applyBorder="1" applyAlignment="1"/>
    <xf numFmtId="0" fontId="10" fillId="0" borderId="7" xfId="0" applyFont="1" applyBorder="1" applyAlignment="1"/>
    <xf numFmtId="0" fontId="14" fillId="11" borderId="5" xfId="0" applyFont="1" applyFill="1" applyBorder="1" applyAlignment="1"/>
    <xf numFmtId="0" fontId="14" fillId="11" borderId="6" xfId="0" applyFont="1" applyFill="1" applyBorder="1" applyAlignment="1"/>
    <xf numFmtId="0" fontId="10" fillId="12" borderId="5" xfId="0" applyFont="1" applyFill="1" applyBorder="1" applyAlignment="1">
      <alignment wrapText="1"/>
    </xf>
    <xf numFmtId="0" fontId="10" fillId="12" borderId="6" xfId="0" applyFont="1" applyFill="1" applyBorder="1" applyAlignment="1">
      <alignment wrapText="1"/>
    </xf>
    <xf numFmtId="0" fontId="5" fillId="13" borderId="4" xfId="0" applyFont="1" applyFill="1" applyBorder="1" applyAlignment="1">
      <alignment horizontal="center" vertical="center"/>
    </xf>
    <xf numFmtId="0" fontId="7" fillId="0" borderId="8" xfId="0" applyFont="1" applyBorder="1" applyAlignment="1"/>
    <xf numFmtId="0" fontId="10" fillId="10" borderId="5" xfId="0" applyFont="1" applyFill="1" applyBorder="1" applyAlignment="1"/>
    <xf numFmtId="0" fontId="10" fillId="10" borderId="6" xfId="0" applyFont="1" applyFill="1" applyBorder="1" applyAlignment="1"/>
    <xf numFmtId="0" fontId="5" fillId="14" borderId="2" xfId="0" applyFont="1" applyFill="1" applyBorder="1" applyAlignment="1"/>
    <xf numFmtId="0" fontId="5" fillId="10" borderId="2" xfId="0" applyFont="1" applyFill="1" applyBorder="1" applyAlignment="1"/>
    <xf numFmtId="0" fontId="10" fillId="0" borderId="5" xfId="0" applyFont="1" applyBorder="1" applyAlignment="1">
      <alignment horizontal="right"/>
    </xf>
    <xf numFmtId="0" fontId="10" fillId="0" borderId="6" xfId="0" applyFont="1" applyBorder="1" applyAlignment="1">
      <alignment horizontal="right"/>
    </xf>
    <xf numFmtId="0" fontId="11" fillId="12" borderId="2" xfId="0" applyFont="1" applyFill="1" applyBorder="1" applyAlignment="1"/>
    <xf numFmtId="9" fontId="11" fillId="12" borderId="2" xfId="0" applyNumberFormat="1" applyFont="1" applyFill="1" applyBorder="1" applyAlignment="1">
      <alignment horizontal="center"/>
    </xf>
    <xf numFmtId="0" fontId="11" fillId="0" borderId="2" xfId="0" applyFont="1" applyBorder="1" applyAlignment="1"/>
    <xf numFmtId="0" fontId="11" fillId="15" borderId="2" xfId="0" applyFont="1" applyFill="1" applyBorder="1" applyAlignment="1"/>
    <xf numFmtId="9" fontId="11" fillId="15" borderId="2" xfId="0" applyNumberFormat="1" applyFont="1" applyFill="1" applyBorder="1" applyAlignment="1">
      <alignment horizontal="center"/>
    </xf>
    <xf numFmtId="0" fontId="11" fillId="15" borderId="9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7" fillId="0" borderId="10" xfId="0" applyFont="1" applyBorder="1" applyAlignment="1"/>
    <xf numFmtId="0" fontId="0" fillId="0" borderId="0" xfId="0" applyAlignment="1"/>
    <xf numFmtId="0" fontId="7" fillId="0" borderId="5" xfId="0" applyFont="1" applyBorder="1" applyAlignment="1"/>
    <xf numFmtId="0" fontId="11" fillId="16" borderId="2" xfId="0" applyFont="1" applyFill="1" applyBorder="1" applyAlignment="1"/>
    <xf numFmtId="9" fontId="11" fillId="16" borderId="2" xfId="0" applyNumberFormat="1" applyFont="1" applyFill="1" applyBorder="1" applyAlignment="1">
      <alignment horizontal="center"/>
    </xf>
    <xf numFmtId="0" fontId="11" fillId="16" borderId="9" xfId="0" applyFont="1" applyFill="1" applyBorder="1" applyAlignment="1">
      <alignment horizontal="center" vertical="center"/>
    </xf>
    <xf numFmtId="9" fontId="11" fillId="0" borderId="0" xfId="0" applyNumberFormat="1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tage_common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goods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ITEM_TYPE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DUNGEON_TICKET</v>
          </cell>
          <cell r="B7">
            <v>3</v>
          </cell>
          <cell r="C7" t="str">
            <v>3 던전 입장 티켓</v>
          </cell>
        </row>
        <row r="8">
          <cell r="A8" t="str">
            <v>CHARACTER_PIECE</v>
          </cell>
          <cell r="B8">
            <v>4</v>
          </cell>
          <cell r="C8" t="str">
            <v>4 캐릭터 조각</v>
          </cell>
        </row>
        <row r="9">
          <cell r="A9" t="str">
            <v>EXP_POTION</v>
          </cell>
          <cell r="B9">
            <v>5</v>
          </cell>
          <cell r="C9" t="str">
            <v>5 경험치 물약</v>
          </cell>
        </row>
        <row r="10">
          <cell r="A10" t="str">
            <v>STA_POTION</v>
          </cell>
          <cell r="B10">
            <v>6</v>
          </cell>
          <cell r="C10" t="str">
            <v>6 스테미나 회복 물약</v>
          </cell>
        </row>
        <row r="11">
          <cell r="A11" t="str">
            <v>MEMORIAL_ITEM</v>
          </cell>
          <cell r="B11">
            <v>7</v>
          </cell>
          <cell r="C11" t="str">
            <v>7 사용하지 않음</v>
          </cell>
        </row>
        <row r="12">
          <cell r="A12" t="str">
            <v>CHARACTER</v>
          </cell>
          <cell r="B12">
            <v>8</v>
          </cell>
          <cell r="C12" t="str">
            <v>8 캐릭터 완전체</v>
          </cell>
        </row>
        <row r="13">
          <cell r="A13" t="str">
            <v>EXPENDABLE_ITEM</v>
          </cell>
          <cell r="B13">
            <v>9</v>
          </cell>
          <cell r="C13" t="str">
            <v>9 각종 소모용 아이템</v>
          </cell>
        </row>
        <row r="14">
          <cell r="A14" t="str">
            <v>EQUIPMENT_ITEM</v>
          </cell>
          <cell r="B14">
            <v>10</v>
          </cell>
          <cell r="C14" t="str">
            <v>10 장비</v>
          </cell>
        </row>
        <row r="15">
          <cell r="A15" t="str">
            <v>FAVORITE_ITEM</v>
          </cell>
          <cell r="B15">
            <v>11</v>
          </cell>
          <cell r="C15" t="str">
            <v>11 호감도 아이템</v>
          </cell>
        </row>
        <row r="16">
          <cell r="A16" t="str">
            <v>STAMINA</v>
          </cell>
          <cell r="B16">
            <v>12</v>
          </cell>
          <cell r="C16" t="str">
            <v>12 스태미나</v>
          </cell>
        </row>
      </sheetData>
      <sheetData sheetId="22"/>
      <sheetData sheetId="23">
        <row r="1">
          <cell r="A1" t="str">
            <v>GOODS_TYPE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STAMINA</v>
          </cell>
          <cell r="B7">
            <v>3</v>
          </cell>
          <cell r="C7" t="str">
            <v>3 스태미나</v>
          </cell>
        </row>
        <row r="8">
          <cell r="A8" t="str">
            <v>FAVORITE</v>
          </cell>
          <cell r="B8">
            <v>4</v>
          </cell>
          <cell r="C8" t="str">
            <v>4 호감도</v>
          </cell>
        </row>
        <row r="9">
          <cell r="A9" t="str">
            <v>EXP_PLAYER</v>
          </cell>
          <cell r="B9">
            <v>5</v>
          </cell>
          <cell r="C9" t="str">
            <v>5 플레이어 경험치</v>
          </cell>
        </row>
        <row r="10">
          <cell r="A10" t="str">
            <v>EXP_CHARACTER</v>
          </cell>
          <cell r="B10">
            <v>6</v>
          </cell>
          <cell r="C10" t="str">
            <v>6 캐릭터 경험치</v>
          </cell>
        </row>
        <row r="11">
          <cell r="A11" t="str">
            <v>CHARACTER</v>
          </cell>
          <cell r="B11">
            <v>7</v>
          </cell>
          <cell r="C11" t="str">
            <v>7 캐릭터</v>
          </cell>
        </row>
        <row r="12">
          <cell r="A12" t="str">
            <v>EQUIPMENT</v>
          </cell>
          <cell r="B12">
            <v>8</v>
          </cell>
          <cell r="C12" t="str">
            <v>6 장비</v>
          </cell>
        </row>
        <row r="13">
          <cell r="A13" t="str">
            <v>EXP_POTION</v>
          </cell>
          <cell r="B13">
            <v>101</v>
          </cell>
          <cell r="C13" t="str">
            <v>101 경험치 물약</v>
          </cell>
        </row>
        <row r="14">
          <cell r="A14" t="str">
            <v>STA_POTION</v>
          </cell>
          <cell r="B14">
            <v>102</v>
          </cell>
          <cell r="C14" t="str">
            <v>102 스테미나 회복 물약</v>
          </cell>
        </row>
        <row r="15">
          <cell r="A15" t="str">
            <v>FAVORITE_ITEM</v>
          </cell>
          <cell r="B15">
            <v>103</v>
          </cell>
          <cell r="C15" t="str">
            <v>103 호감도 아이템</v>
          </cell>
        </row>
        <row r="16">
          <cell r="A16" t="str">
            <v>STAGE_SKIP</v>
          </cell>
          <cell r="B16">
            <v>104</v>
          </cell>
          <cell r="C16" t="str">
            <v>104 스테이지 스킵 티켓</v>
          </cell>
        </row>
        <row r="17">
          <cell r="A17" t="str">
            <v>TICKET_DUNGEON</v>
          </cell>
          <cell r="B17">
            <v>105</v>
          </cell>
          <cell r="C17" t="str">
            <v>105 던전 입장 티켓</v>
          </cell>
        </row>
        <row r="18">
          <cell r="A18" t="str">
            <v>EQ_GROWUP</v>
          </cell>
          <cell r="B18">
            <v>106</v>
          </cell>
          <cell r="C18" t="str">
            <v>106 정련석(장비 성장)</v>
          </cell>
        </row>
        <row r="19">
          <cell r="A19" t="str">
            <v>TICKET_REWARD_SELECT</v>
          </cell>
          <cell r="B19">
            <v>107</v>
          </cell>
          <cell r="C19" t="str">
            <v>107 보상 선택 티켓(1개를 선택 획득)</v>
          </cell>
        </row>
        <row r="20">
          <cell r="A20" t="str">
            <v>TICKET_REWARD_RANDOM</v>
          </cell>
          <cell r="B20">
            <v>108</v>
          </cell>
          <cell r="C20" t="str">
            <v>108 보상 랜덤 티켓(1개를 확률 획득)</v>
          </cell>
        </row>
        <row r="21">
          <cell r="A21" t="str">
            <v>TICKET_REWARD_ALL</v>
          </cell>
          <cell r="B21">
            <v>109</v>
          </cell>
          <cell r="C21" t="str">
            <v>109 보상 패키지 티켓(모든 보상 획득)</v>
          </cell>
        </row>
        <row r="22">
          <cell r="A22" t="str">
            <v>PIECE_EQUIPMENT</v>
          </cell>
          <cell r="B22">
            <v>110</v>
          </cell>
          <cell r="C22" t="str">
            <v>110 장비 조각</v>
          </cell>
        </row>
        <row r="23">
          <cell r="A23" t="str">
            <v>PIECE_CHARACTER</v>
          </cell>
          <cell r="B23">
            <v>111</v>
          </cell>
          <cell r="C23" t="str">
            <v>111 캐릭터 조각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C6356-D67F-4E24-8961-CC2F6C806F55}">
  <dimension ref="A1:L46"/>
  <sheetViews>
    <sheetView tabSelected="1" workbookViewId="0">
      <selection activeCell="N17" sqref="N17"/>
    </sheetView>
  </sheetViews>
  <sheetFormatPr defaultColWidth="11" defaultRowHeight="16.5"/>
  <cols>
    <col min="1" max="1" width="24.875" style="9" bestFit="1" customWidth="1"/>
    <col min="2" max="2" width="11" style="9"/>
    <col min="3" max="3" width="31.625" style="9" bestFit="1" customWidth="1"/>
    <col min="4" max="4" width="19.125" style="9" bestFit="1" customWidth="1"/>
    <col min="5" max="5" width="16.875" style="9" bestFit="1" customWidth="1"/>
    <col min="6" max="6" width="10.875" style="9" customWidth="1"/>
    <col min="7" max="7" width="6.75" style="9" customWidth="1"/>
    <col min="8" max="9" width="11" style="9"/>
    <col min="10" max="10" width="8.125" style="9" customWidth="1"/>
    <col min="11" max="11" width="13.5" style="9" customWidth="1"/>
    <col min="12" max="13" width="11" style="9"/>
    <col min="14" max="14" width="15.875" style="9" customWidth="1"/>
    <col min="15" max="15" width="15.375" style="9" customWidth="1"/>
    <col min="16" max="16384" width="11" style="9"/>
  </cols>
  <sheetData>
    <row r="1" spans="1:6">
      <c r="A1" s="8" t="s">
        <v>69</v>
      </c>
    </row>
    <row r="2" spans="1:6">
      <c r="A2" s="10" t="s">
        <v>70</v>
      </c>
      <c r="B2" s="11" t="s">
        <v>71</v>
      </c>
      <c r="C2" s="12" t="s">
        <v>72</v>
      </c>
      <c r="D2" s="13" t="s">
        <v>73</v>
      </c>
      <c r="E2" s="14"/>
    </row>
    <row r="3" spans="1:6">
      <c r="A3" s="15" t="s">
        <v>74</v>
      </c>
      <c r="B3" s="16">
        <v>0</v>
      </c>
      <c r="C3" s="17" t="s">
        <v>74</v>
      </c>
      <c r="D3" s="18" t="s">
        <v>55</v>
      </c>
      <c r="E3" s="18" t="s">
        <v>56</v>
      </c>
    </row>
    <row r="4" spans="1:6">
      <c r="A4" s="15" t="s">
        <v>75</v>
      </c>
      <c r="B4" s="16">
        <v>1</v>
      </c>
      <c r="C4" s="17" t="s">
        <v>76</v>
      </c>
      <c r="D4" s="19" t="s">
        <v>77</v>
      </c>
      <c r="E4" s="19" t="s">
        <v>78</v>
      </c>
      <c r="F4" s="20" t="s">
        <v>79</v>
      </c>
    </row>
    <row r="5" spans="1:6">
      <c r="A5" s="15" t="s">
        <v>80</v>
      </c>
      <c r="B5" s="16">
        <v>2</v>
      </c>
      <c r="C5" s="17" t="s">
        <v>81</v>
      </c>
      <c r="D5" s="19" t="s">
        <v>77</v>
      </c>
      <c r="E5" s="19" t="s">
        <v>78</v>
      </c>
      <c r="F5" s="20" t="s">
        <v>79</v>
      </c>
    </row>
    <row r="6" spans="1:6">
      <c r="A6" s="15" t="s">
        <v>82</v>
      </c>
      <c r="B6" s="16">
        <v>3</v>
      </c>
      <c r="C6" s="17" t="s">
        <v>83</v>
      </c>
      <c r="D6" s="19" t="s">
        <v>77</v>
      </c>
      <c r="E6" s="19" t="s">
        <v>78</v>
      </c>
      <c r="F6" s="20" t="s">
        <v>79</v>
      </c>
    </row>
    <row r="7" spans="1:6">
      <c r="A7" s="15" t="s">
        <v>84</v>
      </c>
      <c r="B7" s="16">
        <v>4</v>
      </c>
      <c r="C7" s="17" t="s">
        <v>85</v>
      </c>
      <c r="D7" s="19" t="s">
        <v>77</v>
      </c>
      <c r="E7" s="19" t="s">
        <v>78</v>
      </c>
      <c r="F7" s="20" t="s">
        <v>79</v>
      </c>
    </row>
    <row r="8" spans="1:6">
      <c r="A8" s="15" t="s">
        <v>86</v>
      </c>
      <c r="B8" s="16">
        <v>5</v>
      </c>
      <c r="C8" s="17" t="s">
        <v>87</v>
      </c>
      <c r="D8" s="19" t="s">
        <v>77</v>
      </c>
      <c r="E8" s="19" t="s">
        <v>78</v>
      </c>
      <c r="F8" s="20" t="s">
        <v>79</v>
      </c>
    </row>
    <row r="9" spans="1:6">
      <c r="A9" s="15" t="s">
        <v>88</v>
      </c>
      <c r="B9" s="16">
        <v>6</v>
      </c>
      <c r="C9" s="17" t="s">
        <v>89</v>
      </c>
      <c r="D9" s="19" t="s">
        <v>77</v>
      </c>
      <c r="E9" s="19" t="s">
        <v>78</v>
      </c>
      <c r="F9" s="20" t="s">
        <v>79</v>
      </c>
    </row>
    <row r="10" spans="1:6">
      <c r="A10" s="21" t="s">
        <v>90</v>
      </c>
      <c r="B10" s="22">
        <v>7</v>
      </c>
      <c r="C10" s="23" t="s">
        <v>91</v>
      </c>
      <c r="D10" s="24" t="s">
        <v>92</v>
      </c>
      <c r="E10" s="25" t="s">
        <v>93</v>
      </c>
      <c r="F10" s="20" t="s">
        <v>94</v>
      </c>
    </row>
    <row r="11" spans="1:6">
      <c r="A11" s="21" t="s">
        <v>95</v>
      </c>
      <c r="B11" s="22">
        <v>8</v>
      </c>
      <c r="C11" s="23" t="s">
        <v>96</v>
      </c>
      <c r="D11" s="24" t="s">
        <v>97</v>
      </c>
      <c r="E11" s="24" t="s">
        <v>98</v>
      </c>
    </row>
    <row r="12" spans="1:6">
      <c r="A12" s="15" t="s">
        <v>99</v>
      </c>
      <c r="B12" s="16">
        <v>101</v>
      </c>
      <c r="C12" s="17" t="s">
        <v>100</v>
      </c>
      <c r="D12" s="24" t="s">
        <v>38</v>
      </c>
      <c r="E12" s="24" t="s">
        <v>101</v>
      </c>
    </row>
    <row r="13" spans="1:6">
      <c r="A13" s="15" t="s">
        <v>102</v>
      </c>
      <c r="B13" s="16">
        <v>102</v>
      </c>
      <c r="C13" s="17" t="s">
        <v>103</v>
      </c>
      <c r="D13" s="24" t="s">
        <v>38</v>
      </c>
      <c r="E13" s="24" t="s">
        <v>101</v>
      </c>
    </row>
    <row r="14" spans="1:6">
      <c r="A14" s="15" t="s">
        <v>104</v>
      </c>
      <c r="B14" s="16">
        <v>103</v>
      </c>
      <c r="C14" s="17" t="s">
        <v>105</v>
      </c>
      <c r="D14" s="24" t="s">
        <v>38</v>
      </c>
      <c r="E14" s="24" t="s">
        <v>101</v>
      </c>
    </row>
    <row r="15" spans="1:6">
      <c r="A15" s="15" t="s">
        <v>106</v>
      </c>
      <c r="B15" s="16">
        <v>104</v>
      </c>
      <c r="C15" s="17" t="s">
        <v>107</v>
      </c>
      <c r="D15" s="24" t="s">
        <v>38</v>
      </c>
      <c r="E15" s="24" t="s">
        <v>101</v>
      </c>
    </row>
    <row r="16" spans="1:6">
      <c r="A16" s="15" t="s">
        <v>108</v>
      </c>
      <c r="B16" s="16">
        <v>105</v>
      </c>
      <c r="C16" s="17" t="s">
        <v>109</v>
      </c>
      <c r="D16" s="24" t="s">
        <v>38</v>
      </c>
      <c r="E16" s="24" t="s">
        <v>101</v>
      </c>
    </row>
    <row r="17" spans="1:11">
      <c r="A17" s="15" t="s">
        <v>110</v>
      </c>
      <c r="B17" s="16">
        <v>106</v>
      </c>
      <c r="C17" s="17" t="s">
        <v>111</v>
      </c>
      <c r="D17" s="24" t="s">
        <v>38</v>
      </c>
      <c r="E17" s="24" t="s">
        <v>101</v>
      </c>
    </row>
    <row r="18" spans="1:11">
      <c r="A18" s="26" t="s">
        <v>112</v>
      </c>
      <c r="B18" s="16">
        <v>107</v>
      </c>
      <c r="C18" s="23" t="s">
        <v>113</v>
      </c>
      <c r="D18" s="24" t="s">
        <v>38</v>
      </c>
      <c r="E18" s="24" t="s">
        <v>101</v>
      </c>
    </row>
    <row r="19" spans="1:11">
      <c r="A19" s="26" t="s">
        <v>114</v>
      </c>
      <c r="B19" s="16">
        <v>108</v>
      </c>
      <c r="C19" s="23" t="s">
        <v>115</v>
      </c>
      <c r="D19" s="24" t="s">
        <v>38</v>
      </c>
      <c r="E19" s="24" t="s">
        <v>101</v>
      </c>
    </row>
    <row r="20" spans="1:11">
      <c r="A20" s="26" t="s">
        <v>116</v>
      </c>
      <c r="B20" s="16">
        <v>109</v>
      </c>
      <c r="C20" s="23" t="s">
        <v>117</v>
      </c>
      <c r="D20" s="24" t="s">
        <v>38</v>
      </c>
      <c r="E20" s="24" t="s">
        <v>101</v>
      </c>
    </row>
    <row r="21" spans="1:11">
      <c r="A21" s="15" t="s">
        <v>118</v>
      </c>
      <c r="B21" s="16">
        <v>110</v>
      </c>
      <c r="C21" s="17" t="s">
        <v>119</v>
      </c>
      <c r="D21" s="24" t="s">
        <v>120</v>
      </c>
      <c r="E21" s="24" t="s">
        <v>121</v>
      </c>
    </row>
    <row r="22" spans="1:11">
      <c r="A22" s="15" t="s">
        <v>122</v>
      </c>
      <c r="B22" s="16">
        <v>111</v>
      </c>
      <c r="C22" s="17" t="s">
        <v>123</v>
      </c>
      <c r="D22" s="24" t="s">
        <v>124</v>
      </c>
      <c r="E22" s="24" t="s">
        <v>121</v>
      </c>
    </row>
    <row r="23" spans="1:11">
      <c r="A23" s="27"/>
      <c r="B23" s="27"/>
      <c r="C23" s="27"/>
      <c r="D23" s="27"/>
    </row>
    <row r="24" spans="1:11">
      <c r="A24" s="28" t="s">
        <v>125</v>
      </c>
      <c r="B24" s="29"/>
      <c r="C24" s="29"/>
      <c r="D24" s="29"/>
    </row>
    <row r="25" spans="1:11">
      <c r="A25" s="30" t="s">
        <v>48</v>
      </c>
      <c r="B25" s="31" t="s">
        <v>48</v>
      </c>
      <c r="C25" s="31" t="s">
        <v>48</v>
      </c>
      <c r="D25" s="31" t="s">
        <v>48</v>
      </c>
      <c r="E25" s="31" t="s">
        <v>48</v>
      </c>
      <c r="F25" s="31" t="s">
        <v>48</v>
      </c>
    </row>
    <row r="26" spans="1:11">
      <c r="A26" s="32" t="s">
        <v>38</v>
      </c>
      <c r="B26" s="33" t="s">
        <v>39</v>
      </c>
      <c r="C26" s="33" t="s">
        <v>41</v>
      </c>
      <c r="D26" s="33" t="s">
        <v>42</v>
      </c>
      <c r="E26" s="33" t="s">
        <v>43</v>
      </c>
      <c r="F26" s="33" t="s">
        <v>44</v>
      </c>
      <c r="H26" s="34" t="s">
        <v>126</v>
      </c>
      <c r="I26" s="35"/>
      <c r="J26" s="35"/>
      <c r="K26" s="14"/>
    </row>
    <row r="27" spans="1:11">
      <c r="A27" s="36" t="s">
        <v>52</v>
      </c>
      <c r="B27" s="37" t="s">
        <v>53</v>
      </c>
      <c r="C27" s="37" t="s">
        <v>55</v>
      </c>
      <c r="D27" s="37" t="s">
        <v>56</v>
      </c>
      <c r="E27" s="37" t="s">
        <v>57</v>
      </c>
      <c r="F27" s="37" t="s">
        <v>58</v>
      </c>
      <c r="H27" s="38" t="s">
        <v>127</v>
      </c>
      <c r="I27" s="38" t="s">
        <v>128</v>
      </c>
      <c r="J27" s="39" t="s">
        <v>129</v>
      </c>
      <c r="K27" s="39" t="s">
        <v>130</v>
      </c>
    </row>
    <row r="28" spans="1:11">
      <c r="A28" s="40">
        <v>1</v>
      </c>
      <c r="B28" s="41">
        <v>1</v>
      </c>
      <c r="C28" s="41">
        <v>1000</v>
      </c>
      <c r="D28" s="41">
        <v>1000</v>
      </c>
      <c r="E28" s="41">
        <v>0</v>
      </c>
      <c r="F28" s="41">
        <v>1000000</v>
      </c>
      <c r="H28" s="42" t="s">
        <v>131</v>
      </c>
      <c r="I28" s="42">
        <f t="shared" ref="I28:I41" si="0">D28</f>
        <v>1000</v>
      </c>
      <c r="J28" s="43" t="str">
        <f t="shared" ref="J28:J46" si="1">IF(A28=0,0,F28/10000&amp;"%")</f>
        <v>100%</v>
      </c>
      <c r="K28" s="42"/>
    </row>
    <row r="29" spans="1:11">
      <c r="A29" s="44">
        <v>1</v>
      </c>
      <c r="B29" s="44">
        <v>103</v>
      </c>
      <c r="C29" s="44">
        <v>17</v>
      </c>
      <c r="D29" s="44">
        <v>5</v>
      </c>
      <c r="E29" s="44">
        <v>0</v>
      </c>
      <c r="F29" s="41">
        <v>1000000</v>
      </c>
      <c r="H29" s="42" t="s">
        <v>132</v>
      </c>
      <c r="I29" s="42">
        <f t="shared" si="0"/>
        <v>5</v>
      </c>
      <c r="J29" s="43" t="str">
        <f t="shared" si="1"/>
        <v>100%</v>
      </c>
      <c r="K29" s="42"/>
    </row>
    <row r="30" spans="1:11">
      <c r="A30" s="44">
        <v>1</v>
      </c>
      <c r="B30" s="44">
        <v>110</v>
      </c>
      <c r="C30" s="44">
        <v>10001</v>
      </c>
      <c r="D30" s="44">
        <v>2</v>
      </c>
      <c r="E30" s="44">
        <v>0</v>
      </c>
      <c r="F30" s="44">
        <v>200000</v>
      </c>
      <c r="H30" s="42" t="s">
        <v>133</v>
      </c>
      <c r="I30" s="42">
        <f t="shared" si="0"/>
        <v>2</v>
      </c>
      <c r="J30" s="43" t="str">
        <f t="shared" si="1"/>
        <v>20%</v>
      </c>
      <c r="K30" s="42"/>
    </row>
    <row r="31" spans="1:11">
      <c r="A31" s="44">
        <v>1</v>
      </c>
      <c r="B31" s="44">
        <v>110</v>
      </c>
      <c r="C31" s="44">
        <v>11001</v>
      </c>
      <c r="D31" s="44">
        <v>2</v>
      </c>
      <c r="E31" s="44">
        <v>0</v>
      </c>
      <c r="F31" s="44">
        <v>200000</v>
      </c>
      <c r="H31" s="42" t="s">
        <v>134</v>
      </c>
      <c r="I31" s="42">
        <f t="shared" si="0"/>
        <v>2</v>
      </c>
      <c r="J31" s="43" t="str">
        <f t="shared" si="1"/>
        <v>20%</v>
      </c>
      <c r="K31" s="42"/>
    </row>
    <row r="32" spans="1:11">
      <c r="A32" s="44">
        <v>1</v>
      </c>
      <c r="B32" s="44">
        <v>110</v>
      </c>
      <c r="C32" s="44">
        <v>12001</v>
      </c>
      <c r="D32" s="44">
        <v>2</v>
      </c>
      <c r="E32" s="44">
        <v>0</v>
      </c>
      <c r="F32" s="44">
        <v>200000</v>
      </c>
      <c r="H32" s="42" t="s">
        <v>135</v>
      </c>
      <c r="I32" s="42">
        <f t="shared" si="0"/>
        <v>2</v>
      </c>
      <c r="J32" s="43" t="str">
        <f t="shared" si="1"/>
        <v>20%</v>
      </c>
      <c r="K32" s="42"/>
    </row>
    <row r="33" spans="1:12">
      <c r="A33" s="44">
        <v>1</v>
      </c>
      <c r="B33" s="44">
        <v>110</v>
      </c>
      <c r="C33" s="44">
        <v>13001</v>
      </c>
      <c r="D33" s="44">
        <v>2</v>
      </c>
      <c r="E33" s="44">
        <v>0</v>
      </c>
      <c r="F33" s="44">
        <v>200000</v>
      </c>
      <c r="H33" s="42" t="s">
        <v>136</v>
      </c>
      <c r="I33" s="42">
        <f t="shared" si="0"/>
        <v>2</v>
      </c>
      <c r="J33" s="43" t="str">
        <f t="shared" si="1"/>
        <v>20%</v>
      </c>
      <c r="K33" s="42"/>
    </row>
    <row r="34" spans="1:12">
      <c r="A34" s="44">
        <v>1</v>
      </c>
      <c r="B34" s="44">
        <v>110</v>
      </c>
      <c r="C34" s="44">
        <v>14001</v>
      </c>
      <c r="D34" s="44">
        <v>2</v>
      </c>
      <c r="E34" s="44">
        <v>0</v>
      </c>
      <c r="F34" s="44">
        <v>200000</v>
      </c>
      <c r="H34" s="42" t="s">
        <v>137</v>
      </c>
      <c r="I34" s="42">
        <f t="shared" si="0"/>
        <v>2</v>
      </c>
      <c r="J34" s="43" t="str">
        <f t="shared" si="1"/>
        <v>20%</v>
      </c>
      <c r="K34" s="42"/>
    </row>
    <row r="35" spans="1:12">
      <c r="A35" s="44">
        <v>2</v>
      </c>
      <c r="B35" s="41">
        <v>2</v>
      </c>
      <c r="C35" s="41">
        <v>40</v>
      </c>
      <c r="D35" s="41">
        <v>40</v>
      </c>
      <c r="E35" s="41">
        <v>1</v>
      </c>
      <c r="F35" s="44">
        <v>50000</v>
      </c>
      <c r="H35" s="45" t="s">
        <v>138</v>
      </c>
      <c r="I35" s="45">
        <f t="shared" si="0"/>
        <v>40</v>
      </c>
      <c r="J35" s="46" t="str">
        <f t="shared" si="1"/>
        <v>5%</v>
      </c>
      <c r="K35" s="47" t="str">
        <f>SUM(F35:F41)/10000&amp;"%"</f>
        <v>100%</v>
      </c>
      <c r="L35" s="48" t="s">
        <v>139</v>
      </c>
    </row>
    <row r="36" spans="1:12">
      <c r="A36" s="44">
        <v>2</v>
      </c>
      <c r="B36" s="44">
        <v>103</v>
      </c>
      <c r="C36" s="44">
        <v>17</v>
      </c>
      <c r="D36" s="44">
        <v>5</v>
      </c>
      <c r="E36" s="44">
        <v>1</v>
      </c>
      <c r="F36" s="44">
        <v>200000</v>
      </c>
      <c r="H36" s="45" t="s">
        <v>132</v>
      </c>
      <c r="I36" s="45">
        <f t="shared" si="0"/>
        <v>5</v>
      </c>
      <c r="J36" s="46" t="str">
        <f t="shared" si="1"/>
        <v>20%</v>
      </c>
      <c r="K36" s="49"/>
      <c r="L36" s="50"/>
    </row>
    <row r="37" spans="1:12">
      <c r="A37" s="44">
        <v>2</v>
      </c>
      <c r="B37" s="44">
        <v>110</v>
      </c>
      <c r="C37" s="44">
        <v>10001</v>
      </c>
      <c r="D37" s="44">
        <v>2</v>
      </c>
      <c r="E37" s="44">
        <v>1</v>
      </c>
      <c r="F37" s="44">
        <v>150000</v>
      </c>
      <c r="H37" s="45" t="s">
        <v>133</v>
      </c>
      <c r="I37" s="45">
        <f t="shared" si="0"/>
        <v>2</v>
      </c>
      <c r="J37" s="46" t="str">
        <f t="shared" si="1"/>
        <v>15%</v>
      </c>
      <c r="K37" s="49"/>
      <c r="L37" s="50"/>
    </row>
    <row r="38" spans="1:12">
      <c r="A38" s="44">
        <v>2</v>
      </c>
      <c r="B38" s="44">
        <v>110</v>
      </c>
      <c r="C38" s="44">
        <v>11001</v>
      </c>
      <c r="D38" s="44">
        <v>2</v>
      </c>
      <c r="E38" s="44">
        <v>1</v>
      </c>
      <c r="F38" s="44">
        <v>150000</v>
      </c>
      <c r="H38" s="45" t="s">
        <v>134</v>
      </c>
      <c r="I38" s="45">
        <f t="shared" si="0"/>
        <v>2</v>
      </c>
      <c r="J38" s="46" t="str">
        <f t="shared" si="1"/>
        <v>15%</v>
      </c>
      <c r="K38" s="49"/>
      <c r="L38" s="50"/>
    </row>
    <row r="39" spans="1:12">
      <c r="A39" s="44">
        <v>2</v>
      </c>
      <c r="B39" s="44">
        <v>110</v>
      </c>
      <c r="C39" s="44">
        <v>12001</v>
      </c>
      <c r="D39" s="44">
        <v>2</v>
      </c>
      <c r="E39" s="44">
        <v>1</v>
      </c>
      <c r="F39" s="44">
        <v>150000</v>
      </c>
      <c r="H39" s="45" t="s">
        <v>135</v>
      </c>
      <c r="I39" s="45">
        <f t="shared" si="0"/>
        <v>2</v>
      </c>
      <c r="J39" s="46" t="str">
        <f t="shared" si="1"/>
        <v>15%</v>
      </c>
      <c r="K39" s="49"/>
      <c r="L39" s="50"/>
    </row>
    <row r="40" spans="1:12">
      <c r="A40" s="44">
        <v>2</v>
      </c>
      <c r="B40" s="44">
        <v>110</v>
      </c>
      <c r="C40" s="44">
        <v>13001</v>
      </c>
      <c r="D40" s="44">
        <v>2</v>
      </c>
      <c r="E40" s="44">
        <v>1</v>
      </c>
      <c r="F40" s="44">
        <v>150000</v>
      </c>
      <c r="H40" s="45" t="s">
        <v>136</v>
      </c>
      <c r="I40" s="45">
        <f t="shared" si="0"/>
        <v>2</v>
      </c>
      <c r="J40" s="46" t="str">
        <f t="shared" si="1"/>
        <v>15%</v>
      </c>
      <c r="K40" s="49"/>
      <c r="L40" s="50"/>
    </row>
    <row r="41" spans="1:12">
      <c r="A41" s="44">
        <v>2</v>
      </c>
      <c r="B41" s="44">
        <v>110</v>
      </c>
      <c r="C41" s="44">
        <v>14001</v>
      </c>
      <c r="D41" s="44">
        <v>2</v>
      </c>
      <c r="E41" s="44">
        <v>1</v>
      </c>
      <c r="F41" s="44">
        <v>150000</v>
      </c>
      <c r="H41" s="45" t="s">
        <v>137</v>
      </c>
      <c r="I41" s="45">
        <f t="shared" si="0"/>
        <v>2</v>
      </c>
      <c r="J41" s="46" t="str">
        <f t="shared" si="1"/>
        <v>15%</v>
      </c>
      <c r="K41" s="51"/>
      <c r="L41" s="50"/>
    </row>
    <row r="42" spans="1:12">
      <c r="A42" s="44">
        <v>3</v>
      </c>
      <c r="B42" s="44">
        <v>7</v>
      </c>
      <c r="C42" s="44">
        <v>1</v>
      </c>
      <c r="D42" s="44">
        <v>1</v>
      </c>
      <c r="E42" s="44">
        <v>1</v>
      </c>
      <c r="F42" s="44">
        <v>330000</v>
      </c>
      <c r="H42" s="52" t="s">
        <v>140</v>
      </c>
      <c r="I42" s="52">
        <v>1</v>
      </c>
      <c r="J42" s="53" t="str">
        <f t="shared" si="1"/>
        <v>33%</v>
      </c>
      <c r="K42" s="54" t="str">
        <f>SUM(F42:F44)/10000&amp;"%"</f>
        <v>100%</v>
      </c>
    </row>
    <row r="43" spans="1:12">
      <c r="A43" s="44">
        <v>3</v>
      </c>
      <c r="B43" s="44">
        <v>7</v>
      </c>
      <c r="C43" s="44">
        <v>2</v>
      </c>
      <c r="D43" s="44">
        <v>1</v>
      </c>
      <c r="E43" s="44">
        <v>1</v>
      </c>
      <c r="F43" s="44">
        <v>330000</v>
      </c>
      <c r="H43" s="52" t="s">
        <v>141</v>
      </c>
      <c r="I43" s="52">
        <v>1</v>
      </c>
      <c r="J43" s="53" t="str">
        <f t="shared" si="1"/>
        <v>33%</v>
      </c>
      <c r="K43" s="49"/>
    </row>
    <row r="44" spans="1:12">
      <c r="A44" s="44">
        <v>3</v>
      </c>
      <c r="B44" s="44">
        <v>7</v>
      </c>
      <c r="C44" s="44">
        <v>3</v>
      </c>
      <c r="D44" s="44">
        <v>1</v>
      </c>
      <c r="E44" s="44">
        <v>1</v>
      </c>
      <c r="F44" s="44">
        <v>340000</v>
      </c>
      <c r="H44" s="52" t="s">
        <v>142</v>
      </c>
      <c r="I44" s="52">
        <v>1</v>
      </c>
      <c r="J44" s="53" t="str">
        <f t="shared" si="1"/>
        <v>34%</v>
      </c>
      <c r="K44" s="51"/>
    </row>
    <row r="45" spans="1:12">
      <c r="A45" s="44"/>
      <c r="B45" s="44"/>
      <c r="C45" s="44"/>
      <c r="D45" s="44"/>
      <c r="E45" s="44"/>
      <c r="F45" s="44"/>
      <c r="H45" s="44"/>
      <c r="I45" s="44"/>
      <c r="J45" s="55">
        <f t="shared" si="1"/>
        <v>0</v>
      </c>
    </row>
    <row r="46" spans="1:12">
      <c r="A46" s="44"/>
      <c r="B46" s="44"/>
      <c r="C46" s="44"/>
      <c r="D46" s="44"/>
      <c r="E46" s="44"/>
      <c r="F46" s="44"/>
      <c r="H46" s="44"/>
      <c r="I46" s="44"/>
      <c r="J46" s="55">
        <f t="shared" si="1"/>
        <v>0</v>
      </c>
    </row>
  </sheetData>
  <mergeCells count="5">
    <mergeCell ref="D2:E2"/>
    <mergeCell ref="H26:K26"/>
    <mergeCell ref="K35:K41"/>
    <mergeCell ref="L35:L41"/>
    <mergeCell ref="K42:K44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92121-343E-422E-B3FA-27D4313C268C}">
  <dimension ref="A1:G22"/>
  <sheetViews>
    <sheetView workbookViewId="0">
      <selection activeCell="J17" sqref="J17"/>
    </sheetView>
  </sheetViews>
  <sheetFormatPr defaultRowHeight="16.5"/>
  <cols>
    <col min="1" max="1" width="18.625" bestFit="1" customWidth="1"/>
    <col min="2" max="2" width="6.375" bestFit="1" customWidth="1"/>
    <col min="3" max="3" width="31.125" bestFit="1" customWidth="1"/>
    <col min="5" max="5" width="26.5" bestFit="1" customWidth="1"/>
    <col min="7" max="7" width="35.75" bestFit="1" customWidth="1"/>
  </cols>
  <sheetData>
    <row r="1" spans="1:7">
      <c r="A1" t="str">
        <f>'[1]@item_type'!$A$1</f>
        <v>ITEM_TYPE</v>
      </c>
      <c r="E1" t="str">
        <f>'[1]@goods_type'!$A$1</f>
        <v>GOODS_TYPE</v>
      </c>
    </row>
    <row r="2" spans="1:7">
      <c r="A2" s="6" t="str">
        <f>'[1]@item_type'!$A3</f>
        <v>type</v>
      </c>
      <c r="B2" s="6" t="str">
        <f>'[1]@item_type'!$B3</f>
        <v>value</v>
      </c>
      <c r="C2" s="1" t="str">
        <f>'[1]@item_type'!$C3</f>
        <v>comment</v>
      </c>
      <c r="E2" s="6" t="str">
        <f>'[1]@goods_type'!$A3</f>
        <v>type</v>
      </c>
      <c r="F2" s="6" t="str">
        <f>'[1]@goods_type'!$B3</f>
        <v>value</v>
      </c>
      <c r="G2" s="1" t="str">
        <f>'[1]@goods_type'!$C3</f>
        <v>comment</v>
      </c>
    </row>
    <row r="3" spans="1:7">
      <c r="A3" s="5" t="str">
        <f>'[1]@item_type'!$A4</f>
        <v>NONE</v>
      </c>
      <c r="B3" s="5">
        <f>'[1]@item_type'!$B4</f>
        <v>0</v>
      </c>
      <c r="C3" s="5" t="str">
        <f>'[1]@item_type'!$C4</f>
        <v>NONE</v>
      </c>
      <c r="E3" s="5" t="str">
        <f>'[1]@goods_type'!$A4</f>
        <v>NONE</v>
      </c>
      <c r="F3" s="5">
        <f>'[1]@goods_type'!$B4</f>
        <v>0</v>
      </c>
      <c r="G3" s="5" t="str">
        <f>'[1]@goods_type'!$C4</f>
        <v>NONE</v>
      </c>
    </row>
    <row r="4" spans="1:7">
      <c r="A4" s="5" t="str">
        <f>'[1]@item_type'!$A5</f>
        <v>GOLD</v>
      </c>
      <c r="B4" s="5">
        <f>'[1]@item_type'!$B5</f>
        <v>1</v>
      </c>
      <c r="C4" s="5" t="str">
        <f>'[1]@item_type'!$C5</f>
        <v>1 금화(게임내 사용되는 재화)</v>
      </c>
      <c r="E4" s="5" t="str">
        <f>'[1]@goods_type'!$A5</f>
        <v>GOLD</v>
      </c>
      <c r="F4" s="5">
        <f>'[1]@goods_type'!$B5</f>
        <v>1</v>
      </c>
      <c r="G4" s="5" t="str">
        <f>'[1]@goods_type'!$C5</f>
        <v>1 금화(게임내 사용되는 재화)</v>
      </c>
    </row>
    <row r="5" spans="1:7">
      <c r="A5" s="5" t="str">
        <f>'[1]@item_type'!$A6</f>
        <v>DIA</v>
      </c>
      <c r="B5" s="5">
        <f>'[1]@item_type'!$B6</f>
        <v>2</v>
      </c>
      <c r="C5" s="5" t="str">
        <f>'[1]@item_type'!$C6</f>
        <v>2 보석(게임내 사용되는 유료 재화)</v>
      </c>
      <c r="E5" s="5" t="str">
        <f>'[1]@goods_type'!$A6</f>
        <v>DIA</v>
      </c>
      <c r="F5" s="5">
        <f>'[1]@goods_type'!$B6</f>
        <v>2</v>
      </c>
      <c r="G5" s="5" t="str">
        <f>'[1]@goods_type'!$C6</f>
        <v>2 보석(게임내 사용되는 유료 재화)</v>
      </c>
    </row>
    <row r="6" spans="1:7">
      <c r="A6" s="5" t="str">
        <f>'[1]@item_type'!$A7</f>
        <v>DUNGEON_TICKET</v>
      </c>
      <c r="B6" s="5">
        <f>'[1]@item_type'!$B7</f>
        <v>3</v>
      </c>
      <c r="C6" s="5" t="str">
        <f>'[1]@item_type'!$C7</f>
        <v>3 던전 입장 티켓</v>
      </c>
      <c r="E6" s="5" t="str">
        <f>'[1]@goods_type'!$A7</f>
        <v>STAMINA</v>
      </c>
      <c r="F6" s="5">
        <f>'[1]@goods_type'!$B7</f>
        <v>3</v>
      </c>
      <c r="G6" s="5" t="str">
        <f>'[1]@goods_type'!$C7</f>
        <v>3 스태미나</v>
      </c>
    </row>
    <row r="7" spans="1:7">
      <c r="A7" s="5" t="str">
        <f>'[1]@item_type'!$A8</f>
        <v>CHARACTER_PIECE</v>
      </c>
      <c r="B7" s="5">
        <f>'[1]@item_type'!$B8</f>
        <v>4</v>
      </c>
      <c r="C7" s="5" t="str">
        <f>'[1]@item_type'!$C8</f>
        <v>4 캐릭터 조각</v>
      </c>
      <c r="E7" s="5" t="str">
        <f>'[1]@goods_type'!$A8</f>
        <v>FAVORITE</v>
      </c>
      <c r="F7" s="5">
        <f>'[1]@goods_type'!$B8</f>
        <v>4</v>
      </c>
      <c r="G7" s="5" t="str">
        <f>'[1]@goods_type'!$C8</f>
        <v>4 호감도</v>
      </c>
    </row>
    <row r="8" spans="1:7">
      <c r="A8" s="5" t="str">
        <f>'[1]@item_type'!$A9</f>
        <v>EXP_POTION</v>
      </c>
      <c r="B8" s="5">
        <f>'[1]@item_type'!$B9</f>
        <v>5</v>
      </c>
      <c r="C8" s="5" t="str">
        <f>'[1]@item_type'!$C9</f>
        <v>5 경험치 물약</v>
      </c>
      <c r="E8" s="5" t="str">
        <f>'[1]@goods_type'!$A9</f>
        <v>EXP_PLAYER</v>
      </c>
      <c r="F8" s="5">
        <f>'[1]@goods_type'!$B9</f>
        <v>5</v>
      </c>
      <c r="G8" s="5" t="str">
        <f>'[1]@goods_type'!$C9</f>
        <v>5 플레이어 경험치</v>
      </c>
    </row>
    <row r="9" spans="1:7">
      <c r="A9" s="5" t="str">
        <f>'[1]@item_type'!$A10</f>
        <v>STA_POTION</v>
      </c>
      <c r="B9" s="5">
        <f>'[1]@item_type'!$B10</f>
        <v>6</v>
      </c>
      <c r="C9" s="5" t="str">
        <f>'[1]@item_type'!$C10</f>
        <v>6 스테미나 회복 물약</v>
      </c>
      <c r="E9" s="5" t="str">
        <f>'[1]@goods_type'!$A10</f>
        <v>EXP_CHARACTER</v>
      </c>
      <c r="F9" s="5">
        <f>'[1]@goods_type'!$B10</f>
        <v>6</v>
      </c>
      <c r="G9" s="5" t="str">
        <f>'[1]@goods_type'!$C10</f>
        <v>6 캐릭터 경험치</v>
      </c>
    </row>
    <row r="10" spans="1:7">
      <c r="A10" s="5" t="str">
        <f>'[1]@item_type'!$A11</f>
        <v>MEMORIAL_ITEM</v>
      </c>
      <c r="B10" s="5">
        <f>'[1]@item_type'!$B11</f>
        <v>7</v>
      </c>
      <c r="C10" s="5" t="str">
        <f>'[1]@item_type'!$C11</f>
        <v>7 사용하지 않음</v>
      </c>
      <c r="E10" s="5" t="str">
        <f>'[1]@goods_type'!$A11</f>
        <v>CHARACTER</v>
      </c>
      <c r="F10" s="5">
        <f>'[1]@goods_type'!$B11</f>
        <v>7</v>
      </c>
      <c r="G10" s="5" t="str">
        <f>'[1]@goods_type'!$C11</f>
        <v>7 캐릭터</v>
      </c>
    </row>
    <row r="11" spans="1:7">
      <c r="A11" s="5" t="str">
        <f>'[1]@item_type'!$A12</f>
        <v>CHARACTER</v>
      </c>
      <c r="B11" s="5">
        <f>'[1]@item_type'!$B12</f>
        <v>8</v>
      </c>
      <c r="C11" s="5" t="str">
        <f>'[1]@item_type'!$C12</f>
        <v>8 캐릭터 완전체</v>
      </c>
      <c r="E11" s="5" t="str">
        <f>'[1]@goods_type'!$A12</f>
        <v>EQUIPMENT</v>
      </c>
      <c r="F11" s="5">
        <f>'[1]@goods_type'!$B12</f>
        <v>8</v>
      </c>
      <c r="G11" s="5" t="str">
        <f>'[1]@goods_type'!$C12</f>
        <v>6 장비</v>
      </c>
    </row>
    <row r="12" spans="1:7">
      <c r="A12" s="5" t="str">
        <f>'[1]@item_type'!$A13</f>
        <v>EXPENDABLE_ITEM</v>
      </c>
      <c r="B12" s="5">
        <f>'[1]@item_type'!$B13</f>
        <v>9</v>
      </c>
      <c r="C12" s="5" t="str">
        <f>'[1]@item_type'!$C13</f>
        <v>9 각종 소모용 아이템</v>
      </c>
      <c r="E12" s="5" t="str">
        <f>'[1]@goods_type'!$A13</f>
        <v>EXP_POTION</v>
      </c>
      <c r="F12" s="5">
        <f>'[1]@goods_type'!$B13</f>
        <v>101</v>
      </c>
      <c r="G12" s="5" t="str">
        <f>'[1]@goods_type'!$C13</f>
        <v>101 경험치 물약</v>
      </c>
    </row>
    <row r="13" spans="1:7">
      <c r="A13" s="5" t="str">
        <f>'[1]@item_type'!$A14</f>
        <v>EQUIPMENT_ITEM</v>
      </c>
      <c r="B13" s="5">
        <f>'[1]@item_type'!$B14</f>
        <v>10</v>
      </c>
      <c r="C13" s="5" t="str">
        <f>'[1]@item_type'!$C14</f>
        <v>10 장비</v>
      </c>
      <c r="E13" s="5" t="str">
        <f>'[1]@goods_type'!$A14</f>
        <v>STA_POTION</v>
      </c>
      <c r="F13" s="5">
        <f>'[1]@goods_type'!$B14</f>
        <v>102</v>
      </c>
      <c r="G13" s="5" t="str">
        <f>'[1]@goods_type'!$C14</f>
        <v>102 스테미나 회복 물약</v>
      </c>
    </row>
    <row r="14" spans="1:7">
      <c r="A14" s="5" t="str">
        <f>'[1]@item_type'!$A15</f>
        <v>FAVORITE_ITEM</v>
      </c>
      <c r="B14" s="5">
        <f>'[1]@item_type'!$B15</f>
        <v>11</v>
      </c>
      <c r="C14" s="5" t="str">
        <f>'[1]@item_type'!$C15</f>
        <v>11 호감도 아이템</v>
      </c>
      <c r="E14" s="5" t="str">
        <f>'[1]@goods_type'!$A15</f>
        <v>FAVORITE_ITEM</v>
      </c>
      <c r="F14" s="5">
        <f>'[1]@goods_type'!$B15</f>
        <v>103</v>
      </c>
      <c r="G14" s="5" t="str">
        <f>'[1]@goods_type'!$C15</f>
        <v>103 호감도 아이템</v>
      </c>
    </row>
    <row r="15" spans="1:7">
      <c r="A15" s="5" t="str">
        <f>'[1]@item_type'!$A16</f>
        <v>STAMINA</v>
      </c>
      <c r="B15" s="5">
        <f>'[1]@item_type'!$B16</f>
        <v>12</v>
      </c>
      <c r="C15" s="5" t="str">
        <f>'[1]@item_type'!$C16</f>
        <v>12 스태미나</v>
      </c>
      <c r="E15" s="5" t="str">
        <f>'[1]@goods_type'!$A16</f>
        <v>STAGE_SKIP</v>
      </c>
      <c r="F15" s="5">
        <f>'[1]@goods_type'!$B16</f>
        <v>104</v>
      </c>
      <c r="G15" s="5" t="str">
        <f>'[1]@goods_type'!$C16</f>
        <v>104 스테이지 스킵 티켓</v>
      </c>
    </row>
    <row r="16" spans="1:7">
      <c r="E16" s="5" t="str">
        <f>'[1]@goods_type'!$A17</f>
        <v>TICKET_DUNGEON</v>
      </c>
      <c r="F16" s="5">
        <f>'[1]@goods_type'!$B17</f>
        <v>105</v>
      </c>
      <c r="G16" s="5" t="str">
        <f>'[1]@goods_type'!$C17</f>
        <v>105 던전 입장 티켓</v>
      </c>
    </row>
    <row r="17" spans="5:7">
      <c r="E17" s="5" t="str">
        <f>'[1]@goods_type'!$A18</f>
        <v>EQ_GROWUP</v>
      </c>
      <c r="F17" s="5">
        <f>'[1]@goods_type'!$B18</f>
        <v>106</v>
      </c>
      <c r="G17" s="5" t="str">
        <f>'[1]@goods_type'!$C18</f>
        <v>106 정련석(장비 성장)</v>
      </c>
    </row>
    <row r="18" spans="5:7">
      <c r="E18" s="5" t="str">
        <f>'[1]@goods_type'!$A19</f>
        <v>TICKET_REWARD_SELECT</v>
      </c>
      <c r="F18" s="5">
        <f>'[1]@goods_type'!$B19</f>
        <v>107</v>
      </c>
      <c r="G18" s="5" t="str">
        <f>'[1]@goods_type'!$C19</f>
        <v>107 보상 선택 티켓(1개를 선택 획득)</v>
      </c>
    </row>
    <row r="19" spans="5:7">
      <c r="E19" s="5" t="str">
        <f>'[1]@goods_type'!$A20</f>
        <v>TICKET_REWARD_RANDOM</v>
      </c>
      <c r="F19" s="5">
        <f>'[1]@goods_type'!$B20</f>
        <v>108</v>
      </c>
      <c r="G19" s="5" t="str">
        <f>'[1]@goods_type'!$C20</f>
        <v>108 보상 랜덤 티켓(1개를 확률 획득)</v>
      </c>
    </row>
    <row r="20" spans="5:7">
      <c r="E20" s="5" t="str">
        <f>'[1]@goods_type'!$A21</f>
        <v>TICKET_REWARD_ALL</v>
      </c>
      <c r="F20" s="5">
        <f>'[1]@goods_type'!$B21</f>
        <v>109</v>
      </c>
      <c r="G20" s="5" t="str">
        <f>'[1]@goods_type'!$C21</f>
        <v>109 보상 패키지 티켓(모든 보상 획득)</v>
      </c>
    </row>
    <row r="21" spans="5:7">
      <c r="E21" s="5" t="str">
        <f>'[1]@goods_type'!$A22</f>
        <v>PIECE_EQUIPMENT</v>
      </c>
      <c r="F21" s="5">
        <f>'[1]@goods_type'!$B22</f>
        <v>110</v>
      </c>
      <c r="G21" s="5" t="str">
        <f>'[1]@goods_type'!$C22</f>
        <v>110 장비 조각</v>
      </c>
    </row>
    <row r="22" spans="5:7">
      <c r="E22" s="5" t="str">
        <f>'[1]@goods_type'!$A23</f>
        <v>PIECE_CHARACTER</v>
      </c>
      <c r="F22" s="5">
        <f>'[1]@goods_type'!$B23</f>
        <v>111</v>
      </c>
      <c r="G22" s="5" t="str">
        <f>'[1]@goods_type'!$C23</f>
        <v>111 캐릭터 조각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298A1-BFB8-4655-A89A-928C8402A01E}">
  <dimension ref="A1:G6"/>
  <sheetViews>
    <sheetView workbookViewId="0">
      <selection activeCell="E5" sqref="E5"/>
    </sheetView>
  </sheetViews>
  <sheetFormatPr defaultRowHeight="16.5"/>
  <cols>
    <col min="1" max="1" width="18.625" bestFit="1" customWidth="1"/>
    <col min="2" max="2" width="21.75" bestFit="1" customWidth="1"/>
    <col min="3" max="3" width="13.75" customWidth="1"/>
    <col min="4" max="4" width="26.25" bestFit="1" customWidth="1"/>
    <col min="5" max="5" width="13.75" bestFit="1" customWidth="1"/>
    <col min="6" max="6" width="21.5" bestFit="1" customWidth="1"/>
    <col min="7" max="7" width="11.625" bestFit="1" customWidth="1"/>
  </cols>
  <sheetData>
    <row r="1" spans="1:7">
      <c r="A1" t="s">
        <v>19</v>
      </c>
    </row>
    <row r="2" spans="1:7">
      <c r="A2" s="1" t="s">
        <v>23</v>
      </c>
      <c r="B2" s="1" t="s">
        <v>22</v>
      </c>
      <c r="C2" s="1" t="s">
        <v>14</v>
      </c>
      <c r="D2" s="1" t="s">
        <v>17</v>
      </c>
      <c r="E2" s="1" t="s">
        <v>5</v>
      </c>
      <c r="F2" s="1" t="s">
        <v>2</v>
      </c>
      <c r="G2" s="1" t="s">
        <v>6</v>
      </c>
    </row>
    <row r="3" spans="1:7">
      <c r="A3" s="3" t="s">
        <v>0</v>
      </c>
      <c r="B3" s="3" t="s">
        <v>0</v>
      </c>
      <c r="C3" s="3" t="s">
        <v>16</v>
      </c>
      <c r="D3" s="3" t="s">
        <v>1</v>
      </c>
      <c r="E3" s="3" t="s">
        <v>0</v>
      </c>
      <c r="F3" s="3" t="s">
        <v>1</v>
      </c>
      <c r="G3" s="3" t="s">
        <v>1</v>
      </c>
    </row>
    <row r="4" spans="1:7">
      <c r="A4" s="4" t="s">
        <v>31</v>
      </c>
      <c r="B4" s="4" t="s">
        <v>32</v>
      </c>
      <c r="C4" s="4" t="s">
        <v>15</v>
      </c>
      <c r="D4" s="4" t="s">
        <v>18</v>
      </c>
      <c r="E4" s="4" t="s">
        <v>36</v>
      </c>
      <c r="F4" s="4" t="s">
        <v>9</v>
      </c>
      <c r="G4" s="4" t="s">
        <v>27</v>
      </c>
    </row>
    <row r="5" spans="1:7">
      <c r="A5" s="5">
        <v>10001</v>
      </c>
      <c r="B5" s="5">
        <v>100001</v>
      </c>
      <c r="C5" s="5">
        <f>INDEX('!참조_ENUM'!$B$3:$B$15,MATCH(D5,'!참조_ENUM'!$C$3:$C$15,0))</f>
        <v>5</v>
      </c>
      <c r="D5" s="7" t="s">
        <v>33</v>
      </c>
      <c r="E5" s="5">
        <v>50001</v>
      </c>
      <c r="F5" s="5" t="s">
        <v>8</v>
      </c>
      <c r="G5" s="5">
        <v>1</v>
      </c>
    </row>
    <row r="6" spans="1:7">
      <c r="A6" s="5">
        <v>10002</v>
      </c>
      <c r="B6" s="5">
        <v>100001</v>
      </c>
      <c r="C6" s="5">
        <f>INDEX('!참조_ENUM'!$B$3:$B$15,MATCH(D6,'!참조_ENUM'!$C$3:$C$15,0))</f>
        <v>6</v>
      </c>
      <c r="D6" s="7" t="s">
        <v>34</v>
      </c>
      <c r="E6" s="5">
        <v>60001</v>
      </c>
      <c r="F6" s="5" t="s">
        <v>7</v>
      </c>
      <c r="G6" s="5">
        <v>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D02E94D-A93C-4153-AF32-D275E27EB9B1}">
          <x14:formula1>
            <xm:f>'!참조_ENUM'!$C$3:$C$15</xm:f>
          </x14:formula1>
          <xm:sqref>D5:D6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A2924-9692-4A94-A417-5B1443989758}">
  <dimension ref="A1:H6"/>
  <sheetViews>
    <sheetView workbookViewId="0">
      <selection activeCell="C2" sqref="C2"/>
    </sheetView>
  </sheetViews>
  <sheetFormatPr defaultRowHeight="16.5"/>
  <cols>
    <col min="1" max="1" width="20.75" bestFit="1" customWidth="1"/>
    <col min="2" max="2" width="24" bestFit="1" customWidth="1"/>
    <col min="3" max="3" width="34.25" customWidth="1"/>
    <col min="4" max="4" width="20.75" customWidth="1"/>
    <col min="5" max="5" width="14" customWidth="1"/>
    <col min="6" max="6" width="14" bestFit="1" customWidth="1"/>
    <col min="7" max="7" width="10.875" bestFit="1" customWidth="1"/>
    <col min="8" max="8" width="11.375" bestFit="1" customWidth="1"/>
  </cols>
  <sheetData>
    <row r="1" spans="1:8">
      <c r="A1" t="s">
        <v>20</v>
      </c>
    </row>
    <row r="2" spans="1:8">
      <c r="A2" s="1" t="s">
        <v>23</v>
      </c>
      <c r="B2" s="1" t="s">
        <v>22</v>
      </c>
      <c r="C2" s="1" t="s">
        <v>14</v>
      </c>
      <c r="D2" s="1" t="s">
        <v>17</v>
      </c>
      <c r="E2" s="1" t="s">
        <v>5</v>
      </c>
      <c r="F2" s="1" t="s">
        <v>2</v>
      </c>
      <c r="G2" s="2" t="s">
        <v>3</v>
      </c>
      <c r="H2" s="2" t="s">
        <v>4</v>
      </c>
    </row>
    <row r="3" spans="1:8">
      <c r="A3" s="3" t="s">
        <v>0</v>
      </c>
      <c r="B3" s="3" t="s">
        <v>0</v>
      </c>
      <c r="C3" s="3" t="s">
        <v>16</v>
      </c>
      <c r="D3" s="3" t="s">
        <v>1</v>
      </c>
      <c r="E3" s="3" t="s">
        <v>0</v>
      </c>
      <c r="F3" s="3" t="s">
        <v>1</v>
      </c>
      <c r="G3" s="3" t="s">
        <v>0</v>
      </c>
      <c r="H3" s="3" t="s">
        <v>0</v>
      </c>
    </row>
    <row r="4" spans="1:8">
      <c r="A4" s="4" t="s">
        <v>21</v>
      </c>
      <c r="B4" s="4" t="s">
        <v>24</v>
      </c>
      <c r="C4" s="4" t="s">
        <v>15</v>
      </c>
      <c r="D4" s="4" t="s">
        <v>18</v>
      </c>
      <c r="E4" s="4" t="s">
        <v>36</v>
      </c>
      <c r="F4" s="4" t="s">
        <v>9</v>
      </c>
      <c r="G4" s="4" t="s">
        <v>11</v>
      </c>
      <c r="H4" s="4" t="s">
        <v>10</v>
      </c>
    </row>
    <row r="5" spans="1:8">
      <c r="A5" s="5">
        <v>20001</v>
      </c>
      <c r="B5" s="5">
        <v>200001</v>
      </c>
      <c r="C5" s="5">
        <f>INDEX('!참조_ENUM'!$B$3:$B$15,MATCH(D5,'!참조_ENUM'!$C$3:$C$15,0))</f>
        <v>9</v>
      </c>
      <c r="D5" s="7" t="s">
        <v>35</v>
      </c>
      <c r="E5" s="5">
        <v>90001</v>
      </c>
      <c r="F5" s="5" t="s">
        <v>12</v>
      </c>
      <c r="G5" s="5">
        <v>1</v>
      </c>
      <c r="H5" s="5">
        <v>3</v>
      </c>
    </row>
    <row r="6" spans="1:8">
      <c r="A6" s="5">
        <v>20002</v>
      </c>
      <c r="B6" s="5">
        <v>200001</v>
      </c>
      <c r="C6" s="5">
        <f>INDEX('!참조_ENUM'!$B$3:$B$15,MATCH(D6,'!참조_ENUM'!$C$3:$C$15,0))</f>
        <v>9</v>
      </c>
      <c r="D6" s="7" t="s">
        <v>35</v>
      </c>
      <c r="E6" s="5">
        <v>90001</v>
      </c>
      <c r="F6" s="5" t="s">
        <v>13</v>
      </c>
      <c r="G6" s="5">
        <v>1</v>
      </c>
      <c r="H6" s="5">
        <v>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4211C5C-8C3C-4E99-AA3E-F28DF2A98CFA}">
          <x14:formula1>
            <xm:f>'!참조_ENUM'!$C$3:$C$15</xm:f>
          </x14:formula1>
          <xm:sqref>D5:D6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B3843-EB72-489A-81FD-0084314386F7}">
  <dimension ref="A1:H6"/>
  <sheetViews>
    <sheetView workbookViewId="0">
      <selection sqref="A1:A4"/>
    </sheetView>
  </sheetViews>
  <sheetFormatPr defaultRowHeight="16.5"/>
  <cols>
    <col min="1" max="1" width="20.75" bestFit="1" customWidth="1"/>
    <col min="2" max="2" width="24" bestFit="1" customWidth="1"/>
    <col min="3" max="3" width="13.875" bestFit="1" customWidth="1"/>
    <col min="4" max="5" width="20.75" customWidth="1"/>
    <col min="6" max="6" width="14" customWidth="1"/>
    <col min="7" max="7" width="14" bestFit="1" customWidth="1"/>
    <col min="8" max="8" width="11.375" bestFit="1" customWidth="1"/>
  </cols>
  <sheetData>
    <row r="1" spans="1:8">
      <c r="A1" t="s">
        <v>25</v>
      </c>
    </row>
    <row r="2" spans="1:8">
      <c r="A2" s="1" t="s">
        <v>23</v>
      </c>
      <c r="B2" s="1" t="s">
        <v>22</v>
      </c>
      <c r="C2" s="1" t="s">
        <v>28</v>
      </c>
      <c r="D2" s="1" t="s">
        <v>14</v>
      </c>
      <c r="E2" s="1" t="s">
        <v>17</v>
      </c>
      <c r="F2" s="1" t="s">
        <v>5</v>
      </c>
      <c r="G2" s="1" t="s">
        <v>2</v>
      </c>
      <c r="H2" s="2" t="s">
        <v>6</v>
      </c>
    </row>
    <row r="3" spans="1:8">
      <c r="A3" s="3" t="s">
        <v>0</v>
      </c>
      <c r="B3" s="3" t="s">
        <v>0</v>
      </c>
      <c r="C3" s="3" t="s">
        <v>0</v>
      </c>
      <c r="D3" s="3" t="s">
        <v>16</v>
      </c>
      <c r="E3" s="3" t="s">
        <v>1</v>
      </c>
      <c r="F3" s="3" t="s">
        <v>0</v>
      </c>
      <c r="G3" s="3" t="s">
        <v>1</v>
      </c>
      <c r="H3" s="3" t="s">
        <v>0</v>
      </c>
    </row>
    <row r="4" spans="1:8">
      <c r="A4" s="4" t="s">
        <v>29</v>
      </c>
      <c r="B4" s="4" t="s">
        <v>30</v>
      </c>
      <c r="C4" s="4" t="s">
        <v>26</v>
      </c>
      <c r="D4" s="4" t="s">
        <v>15</v>
      </c>
      <c r="E4" s="4" t="s">
        <v>18</v>
      </c>
      <c r="F4" s="4" t="s">
        <v>36</v>
      </c>
      <c r="G4" s="4" t="s">
        <v>9</v>
      </c>
      <c r="H4" s="4" t="s">
        <v>27</v>
      </c>
    </row>
    <row r="5" spans="1:8">
      <c r="A5" s="5">
        <v>30001</v>
      </c>
      <c r="B5" s="5">
        <v>300001</v>
      </c>
      <c r="C5" s="5">
        <v>3</v>
      </c>
      <c r="D5" s="5">
        <f>INDEX('!참조_ENUM'!$B$3:$B$15,MATCH(E5,'!참조_ENUM'!$C$3:$C$15,0))</f>
        <v>9</v>
      </c>
      <c r="E5" s="7" t="s">
        <v>35</v>
      </c>
      <c r="F5" s="5">
        <v>90001</v>
      </c>
      <c r="G5" s="5" t="s">
        <v>12</v>
      </c>
      <c r="H5" s="5">
        <v>3</v>
      </c>
    </row>
    <row r="6" spans="1:8">
      <c r="A6" s="5">
        <v>30002</v>
      </c>
      <c r="B6" s="5">
        <v>300001</v>
      </c>
      <c r="C6" s="5">
        <v>3</v>
      </c>
      <c r="D6" s="5">
        <f>INDEX('!참조_ENUM'!$B$3:$B$15,MATCH(E6,'!참조_ENUM'!$C$3:$C$15,0))</f>
        <v>9</v>
      </c>
      <c r="E6" s="7" t="s">
        <v>35</v>
      </c>
      <c r="F6" s="5">
        <v>90001</v>
      </c>
      <c r="G6" s="5" t="s">
        <v>13</v>
      </c>
      <c r="H6" s="5">
        <v>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EF89535-0026-412A-A252-50E2AAB477CC}">
          <x14:formula1>
            <xm:f>'!참조_ENUM'!$C$3:$C$15</xm:f>
          </x14:formula1>
          <xm:sqref>E5:E6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BF33-0599-44CF-8176-19546E225369}">
  <dimension ref="A1:J21"/>
  <sheetViews>
    <sheetView workbookViewId="0">
      <selection activeCell="G13" sqref="G13"/>
    </sheetView>
  </sheetViews>
  <sheetFormatPr defaultRowHeight="16.5"/>
  <cols>
    <col min="1" max="1" width="17.25" bestFit="1" customWidth="1"/>
    <col min="2" max="2" width="27.5" bestFit="1" customWidth="1"/>
    <col min="3" max="3" width="32.125" customWidth="1"/>
    <col min="4" max="9" width="13.25" customWidth="1"/>
    <col min="10" max="10" width="49.5" bestFit="1" customWidth="1"/>
  </cols>
  <sheetData>
    <row r="1" spans="1:10">
      <c r="A1" t="s">
        <v>37</v>
      </c>
    </row>
    <row r="2" spans="1:10">
      <c r="A2" s="1" t="s">
        <v>38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</row>
    <row r="3" spans="1:10">
      <c r="A3" s="3" t="s">
        <v>48</v>
      </c>
      <c r="B3" s="3" t="s">
        <v>49</v>
      </c>
      <c r="C3" s="3" t="s">
        <v>50</v>
      </c>
      <c r="D3" s="3" t="s">
        <v>48</v>
      </c>
      <c r="E3" s="3" t="s">
        <v>48</v>
      </c>
      <c r="F3" s="3" t="s">
        <v>48</v>
      </c>
      <c r="G3" s="3" t="s">
        <v>48</v>
      </c>
      <c r="H3" s="3" t="s">
        <v>51</v>
      </c>
      <c r="I3" s="3" t="s">
        <v>48</v>
      </c>
      <c r="J3" s="3" t="s">
        <v>50</v>
      </c>
    </row>
    <row r="4" spans="1:10">
      <c r="A4" s="4" t="s">
        <v>52</v>
      </c>
      <c r="B4" s="4" t="s">
        <v>53</v>
      </c>
      <c r="C4" s="4" t="s">
        <v>54</v>
      </c>
      <c r="D4" s="4" t="s">
        <v>55</v>
      </c>
      <c r="E4" s="4" t="s">
        <v>56</v>
      </c>
      <c r="F4" s="4" t="s">
        <v>57</v>
      </c>
      <c r="G4" s="4" t="s">
        <v>58</v>
      </c>
      <c r="H4" s="4" t="s">
        <v>59</v>
      </c>
      <c r="I4" s="4" t="s">
        <v>60</v>
      </c>
      <c r="J4" s="4" t="s">
        <v>61</v>
      </c>
    </row>
    <row r="5" spans="1:10">
      <c r="A5" s="5">
        <v>1</v>
      </c>
      <c r="B5" s="5">
        <f>INDEX('!참조_ENUM'!$F$3:$F$22,MATCH(C5,'!참조_ENUM'!$G$3:$G$22,0))</f>
        <v>1</v>
      </c>
      <c r="C5" s="5" t="s">
        <v>62</v>
      </c>
      <c r="D5" s="5">
        <v>1000</v>
      </c>
      <c r="E5" s="5">
        <v>1000</v>
      </c>
      <c r="F5" s="5">
        <v>0</v>
      </c>
      <c r="G5" s="5">
        <v>1000000</v>
      </c>
      <c r="H5" s="5" t="b">
        <v>1</v>
      </c>
      <c r="I5" s="5">
        <v>1</v>
      </c>
      <c r="J5" s="5" t="s">
        <v>63</v>
      </c>
    </row>
    <row r="6" spans="1:10">
      <c r="A6" s="5">
        <v>1</v>
      </c>
      <c r="B6" s="5">
        <f>INDEX('!참조_ENUM'!$F$3:$F$22,MATCH(C6,'!참조_ENUM'!$G$3:$G$22,0))</f>
        <v>103</v>
      </c>
      <c r="C6" s="5" t="s">
        <v>64</v>
      </c>
      <c r="D6" s="5">
        <v>1000</v>
      </c>
      <c r="E6" s="5">
        <v>1000</v>
      </c>
      <c r="F6" s="5">
        <v>0</v>
      </c>
      <c r="G6" s="5">
        <v>1000000</v>
      </c>
      <c r="H6" s="5" t="b">
        <v>1</v>
      </c>
      <c r="I6" s="5">
        <v>1</v>
      </c>
      <c r="J6" s="5" t="s">
        <v>68</v>
      </c>
    </row>
    <row r="7" spans="1:10">
      <c r="A7" s="5">
        <v>1</v>
      </c>
      <c r="B7" s="5">
        <f>INDEX('!참조_ENUM'!$F$3:$F$22,MATCH(C7,'!참조_ENUM'!$G$3:$G$22,0))</f>
        <v>110</v>
      </c>
      <c r="C7" s="5" t="s">
        <v>65</v>
      </c>
      <c r="D7" s="5">
        <v>1000</v>
      </c>
      <c r="E7" s="5">
        <v>1000</v>
      </c>
      <c r="F7" s="5">
        <v>0</v>
      </c>
      <c r="G7" s="5">
        <v>1000000</v>
      </c>
      <c r="H7" s="5" t="b">
        <v>1</v>
      </c>
      <c r="I7" s="5">
        <v>1</v>
      </c>
      <c r="J7" s="5"/>
    </row>
    <row r="8" spans="1:10">
      <c r="A8" s="5">
        <v>1</v>
      </c>
      <c r="B8" s="5">
        <f>INDEX('!참조_ENUM'!$F$3:$F$22,MATCH(C8,'!참조_ENUM'!$G$3:$G$22,0))</f>
        <v>110</v>
      </c>
      <c r="C8" s="5" t="s">
        <v>65</v>
      </c>
      <c r="D8" s="5">
        <v>1000</v>
      </c>
      <c r="E8" s="5">
        <v>1000</v>
      </c>
      <c r="F8" s="5">
        <v>0</v>
      </c>
      <c r="G8" s="5">
        <v>1000000</v>
      </c>
      <c r="H8" s="5" t="b">
        <v>1</v>
      </c>
      <c r="I8" s="5">
        <v>1</v>
      </c>
      <c r="J8" s="5"/>
    </row>
    <row r="9" spans="1:10">
      <c r="A9" s="5">
        <v>1</v>
      </c>
      <c r="B9" s="5">
        <f>INDEX('!참조_ENUM'!$F$3:$F$22,MATCH(C9,'!참조_ENUM'!$G$3:$G$22,0))</f>
        <v>110</v>
      </c>
      <c r="C9" s="5" t="s">
        <v>65</v>
      </c>
      <c r="D9" s="5">
        <v>1000</v>
      </c>
      <c r="E9" s="5">
        <v>1000</v>
      </c>
      <c r="F9" s="5">
        <v>0</v>
      </c>
      <c r="G9" s="5">
        <v>1000000</v>
      </c>
      <c r="H9" s="5" t="b">
        <v>1</v>
      </c>
      <c r="I9" s="5">
        <v>1</v>
      </c>
      <c r="J9" s="5"/>
    </row>
    <row r="10" spans="1:10">
      <c r="A10" s="5">
        <v>1</v>
      </c>
      <c r="B10" s="5">
        <f>INDEX('!참조_ENUM'!$F$3:$F$22,MATCH(C10,'!참조_ENUM'!$G$3:$G$22,0))</f>
        <v>110</v>
      </c>
      <c r="C10" s="5" t="s">
        <v>65</v>
      </c>
      <c r="D10" s="5">
        <v>1000</v>
      </c>
      <c r="E10" s="5">
        <v>1000</v>
      </c>
      <c r="F10" s="5">
        <v>0</v>
      </c>
      <c r="G10" s="5">
        <v>1000000</v>
      </c>
      <c r="H10" s="5" t="b">
        <v>1</v>
      </c>
      <c r="I10" s="5">
        <v>1</v>
      </c>
      <c r="J10" s="5"/>
    </row>
    <row r="11" spans="1:10">
      <c r="A11" s="5">
        <v>1</v>
      </c>
      <c r="B11" s="5">
        <f>INDEX('!참조_ENUM'!$F$3:$F$22,MATCH(C11,'!참조_ENUM'!$G$3:$G$22,0))</f>
        <v>110</v>
      </c>
      <c r="C11" s="5" t="s">
        <v>65</v>
      </c>
      <c r="D11" s="5">
        <v>1000</v>
      </c>
      <c r="E11" s="5">
        <v>1000</v>
      </c>
      <c r="F11" s="5">
        <v>0</v>
      </c>
      <c r="G11" s="5">
        <v>1000000</v>
      </c>
      <c r="H11" s="5" t="b">
        <v>1</v>
      </c>
      <c r="I11" s="5">
        <v>1</v>
      </c>
      <c r="J11" s="5"/>
    </row>
    <row r="12" spans="1:10">
      <c r="A12" s="5">
        <v>1</v>
      </c>
      <c r="B12" s="5">
        <f>INDEX('!참조_ENUM'!$F$3:$F$22,MATCH(C12,'!참조_ENUM'!$G$3:$G$22,0))</f>
        <v>2</v>
      </c>
      <c r="C12" s="5" t="s">
        <v>66</v>
      </c>
      <c r="D12" s="5">
        <v>1000</v>
      </c>
      <c r="E12" s="5">
        <v>1000</v>
      </c>
      <c r="F12" s="5">
        <v>0</v>
      </c>
      <c r="G12" s="5">
        <v>1000000</v>
      </c>
      <c r="H12" s="5" t="b">
        <v>1</v>
      </c>
      <c r="I12" s="5">
        <v>1</v>
      </c>
      <c r="J12" s="5"/>
    </row>
    <row r="13" spans="1:10">
      <c r="A13" s="5">
        <v>1</v>
      </c>
      <c r="B13" s="5">
        <f>INDEX('!참조_ENUM'!$F$3:$F$22,MATCH(C13,'!참조_ENUM'!$G$3:$G$22,0))</f>
        <v>103</v>
      </c>
      <c r="C13" s="5" t="s">
        <v>64</v>
      </c>
      <c r="D13" s="5">
        <v>1000</v>
      </c>
      <c r="E13" s="5">
        <v>1000</v>
      </c>
      <c r="F13" s="5">
        <v>0</v>
      </c>
      <c r="G13" s="5">
        <v>1000000</v>
      </c>
      <c r="H13" s="5" t="b">
        <v>1</v>
      </c>
      <c r="I13" s="5">
        <v>1</v>
      </c>
      <c r="J13" s="5"/>
    </row>
    <row r="14" spans="1:10">
      <c r="A14" s="5">
        <v>1</v>
      </c>
      <c r="B14" s="5">
        <f>INDEX('!참조_ENUM'!$F$3:$F$22,MATCH(C14,'!참조_ENUM'!$G$3:$G$22,0))</f>
        <v>110</v>
      </c>
      <c r="C14" s="5" t="s">
        <v>65</v>
      </c>
      <c r="D14" s="5">
        <v>1000</v>
      </c>
      <c r="E14" s="5">
        <v>1000</v>
      </c>
      <c r="F14" s="5">
        <v>0</v>
      </c>
      <c r="G14" s="5">
        <v>1000000</v>
      </c>
      <c r="H14" s="5" t="b">
        <v>1</v>
      </c>
      <c r="I14" s="5">
        <v>1</v>
      </c>
      <c r="J14" s="5"/>
    </row>
    <row r="15" spans="1:10">
      <c r="A15" s="5">
        <v>1</v>
      </c>
      <c r="B15" s="5">
        <f>INDEX('!참조_ENUM'!$F$3:$F$22,MATCH(C15,'!참조_ENUM'!$G$3:$G$22,0))</f>
        <v>110</v>
      </c>
      <c r="C15" s="5" t="s">
        <v>65</v>
      </c>
      <c r="D15" s="5">
        <v>1000</v>
      </c>
      <c r="E15" s="5">
        <v>1000</v>
      </c>
      <c r="F15" s="5">
        <v>0</v>
      </c>
      <c r="G15" s="5">
        <v>1000000</v>
      </c>
      <c r="H15" s="5" t="b">
        <v>1</v>
      </c>
      <c r="I15" s="5">
        <v>1</v>
      </c>
      <c r="J15" s="5"/>
    </row>
    <row r="16" spans="1:10">
      <c r="A16" s="5">
        <v>1</v>
      </c>
      <c r="B16" s="5">
        <f>INDEX('!참조_ENUM'!$F$3:$F$22,MATCH(C16,'!참조_ENUM'!$G$3:$G$22,0))</f>
        <v>110</v>
      </c>
      <c r="C16" s="5" t="s">
        <v>65</v>
      </c>
      <c r="D16" s="5">
        <v>1000</v>
      </c>
      <c r="E16" s="5">
        <v>1000</v>
      </c>
      <c r="F16" s="5">
        <v>0</v>
      </c>
      <c r="G16" s="5">
        <v>1000000</v>
      </c>
      <c r="H16" s="5" t="b">
        <v>1</v>
      </c>
      <c r="I16" s="5">
        <v>1</v>
      </c>
      <c r="J16" s="5"/>
    </row>
    <row r="17" spans="1:10">
      <c r="A17" s="5">
        <v>1</v>
      </c>
      <c r="B17" s="5">
        <f>INDEX('!참조_ENUM'!$F$3:$F$22,MATCH(C17,'!참조_ENUM'!$G$3:$G$22,0))</f>
        <v>110</v>
      </c>
      <c r="C17" s="5" t="s">
        <v>65</v>
      </c>
      <c r="D17" s="5">
        <v>1000</v>
      </c>
      <c r="E17" s="5">
        <v>1000</v>
      </c>
      <c r="F17" s="5">
        <v>0</v>
      </c>
      <c r="G17" s="5">
        <v>1000000</v>
      </c>
      <c r="H17" s="5" t="b">
        <v>1</v>
      </c>
      <c r="I17" s="5">
        <v>1</v>
      </c>
      <c r="J17" s="5"/>
    </row>
    <row r="18" spans="1:10">
      <c r="A18" s="5">
        <v>1</v>
      </c>
      <c r="B18" s="5">
        <f>INDEX('!참조_ENUM'!$F$3:$F$22,MATCH(C18,'!참조_ENUM'!$G$3:$G$22,0))</f>
        <v>110</v>
      </c>
      <c r="C18" s="5" t="s">
        <v>65</v>
      </c>
      <c r="D18" s="5">
        <v>1000</v>
      </c>
      <c r="E18" s="5">
        <v>1000</v>
      </c>
      <c r="F18" s="5">
        <v>0</v>
      </c>
      <c r="G18" s="5">
        <v>1000000</v>
      </c>
      <c r="H18" s="5" t="b">
        <v>1</v>
      </c>
      <c r="I18" s="5">
        <v>1</v>
      </c>
      <c r="J18" s="5"/>
    </row>
    <row r="19" spans="1:10">
      <c r="A19" s="5">
        <v>1</v>
      </c>
      <c r="B19" s="5">
        <f>INDEX('!참조_ENUM'!$F$3:$F$22,MATCH(C19,'!참조_ENUM'!$G$3:$G$22,0))</f>
        <v>7</v>
      </c>
      <c r="C19" s="5" t="s">
        <v>67</v>
      </c>
      <c r="D19" s="5">
        <v>1000</v>
      </c>
      <c r="E19" s="5">
        <v>1000</v>
      </c>
      <c r="F19" s="5">
        <v>0</v>
      </c>
      <c r="G19" s="5">
        <v>1000000</v>
      </c>
      <c r="H19" s="5" t="b">
        <v>1</v>
      </c>
      <c r="I19" s="5">
        <v>1</v>
      </c>
      <c r="J19" s="5"/>
    </row>
    <row r="20" spans="1:10">
      <c r="A20" s="5">
        <v>1</v>
      </c>
      <c r="B20" s="5">
        <f>INDEX('!참조_ENUM'!$F$3:$F$22,MATCH(C20,'!참조_ENUM'!$G$3:$G$22,0))</f>
        <v>7</v>
      </c>
      <c r="C20" s="5" t="s">
        <v>67</v>
      </c>
      <c r="D20" s="5">
        <v>1000</v>
      </c>
      <c r="E20" s="5">
        <v>1000</v>
      </c>
      <c r="F20" s="5">
        <v>0</v>
      </c>
      <c r="G20" s="5">
        <v>1000000</v>
      </c>
      <c r="H20" s="5" t="b">
        <v>1</v>
      </c>
      <c r="I20" s="5">
        <v>1</v>
      </c>
      <c r="J20" s="5"/>
    </row>
    <row r="21" spans="1:10">
      <c r="A21" s="5">
        <v>1</v>
      </c>
      <c r="B21" s="5">
        <f>INDEX('!참조_ENUM'!$F$3:$F$22,MATCH(C21,'!참조_ENUM'!$G$3:$G$22,0))</f>
        <v>7</v>
      </c>
      <c r="C21" s="5" t="s">
        <v>67</v>
      </c>
      <c r="D21" s="5">
        <v>1000</v>
      </c>
      <c r="E21" s="5">
        <v>1000</v>
      </c>
      <c r="F21" s="5">
        <v>0</v>
      </c>
      <c r="G21" s="5">
        <v>1000000</v>
      </c>
      <c r="H21" s="5" t="b">
        <v>1</v>
      </c>
      <c r="I21" s="5">
        <v>1</v>
      </c>
      <c r="J21" s="5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89D60F-748C-4AF7-9852-57B3BD0B8B84}">
          <x14:formula1>
            <xm:f>'!참조_ENUM'!$G$3:$G$22</xm:f>
          </x14:formula1>
          <xm:sqref>C5:C21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!사용 설명</vt:lpstr>
      <vt:lpstr>!참조_ENUM</vt:lpstr>
      <vt:lpstr>first_reward</vt:lpstr>
      <vt:lpstr>repeat_reward</vt:lpstr>
      <vt:lpstr>star_reward</vt:lpstr>
      <vt:lpstr>reward_set_v2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예림 김</dc:creator>
  <cp:lastModifiedBy>전 홍림</cp:lastModifiedBy>
  <dcterms:created xsi:type="dcterms:W3CDTF">2023-12-21T01:25:54Z</dcterms:created>
  <dcterms:modified xsi:type="dcterms:W3CDTF">2024-01-05T02:53:37Z</dcterms:modified>
</cp:coreProperties>
</file>