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07D7A48-2359-4952-BDEB-1B2D8B40747F}" xr6:coauthVersionLast="47" xr6:coauthVersionMax="47" xr10:uidLastSave="{00000000-0000-0000-0000-000000000000}"/>
  <bookViews>
    <workbookView xWindow="-120" yWindow="-120" windowWidth="38640" windowHeight="21240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1" l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76" i="1"/>
  <c r="B76" i="1"/>
  <c r="C76" i="1"/>
  <c r="A77" i="1"/>
  <c r="B77" i="1"/>
  <c r="C77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C8" i="7" l="1"/>
  <c r="C7" i="7"/>
  <c r="C6" i="7"/>
  <c r="C16" i="7"/>
  <c r="C15" i="7"/>
  <c r="C14" i="7"/>
  <c r="C11" i="7"/>
  <c r="C13" i="7"/>
  <c r="C12" i="7"/>
  <c r="C10" i="7"/>
  <c r="C9" i="7"/>
  <c r="J13" i="3"/>
  <c r="J7" i="3"/>
  <c r="E16" i="7"/>
  <c r="E15" i="7"/>
  <c r="E14" i="7"/>
  <c r="J12" i="3"/>
  <c r="J11" i="3"/>
  <c r="E13" i="7"/>
  <c r="E12" i="7"/>
  <c r="J15" i="3"/>
  <c r="J14" i="3"/>
  <c r="E8" i="7"/>
  <c r="E11" i="7"/>
  <c r="E10" i="7"/>
  <c r="E9" i="7"/>
  <c r="E7" i="7"/>
  <c r="J6" i="3"/>
  <c r="E6" i="7"/>
  <c r="J5" i="3"/>
  <c r="E5" i="7"/>
  <c r="J10" i="3"/>
  <c r="J16" i="3"/>
  <c r="J9" i="3"/>
  <c r="J8" i="3"/>
  <c r="E6" i="8"/>
  <c r="E7" i="8"/>
  <c r="C6" i="8"/>
  <c r="C7" i="8"/>
  <c r="L7" i="8"/>
  <c r="O6" i="8"/>
  <c r="L6" i="8"/>
  <c r="L5" i="8"/>
  <c r="C5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F13" i="3" l="1"/>
  <c r="F12" i="3"/>
  <c r="F14" i="3"/>
  <c r="F11" i="3"/>
  <c r="F8" i="3"/>
  <c r="F7" i="3"/>
  <c r="F10" i="3"/>
  <c r="F15" i="3"/>
  <c r="F9" i="3"/>
  <c r="F5" i="3"/>
  <c r="F6" i="3"/>
  <c r="F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<sst xmlns="http://schemas.openxmlformats.org/spreadsheetml/2006/main" count="276" uniqueCount="130">
  <si>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</si>
  <si>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</si>
  <si>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</si>
  <si>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</si>
  <si>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</si>
  <si>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</si>
  <si>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</si>
  <si>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</si>
  <si>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</si>
  <si>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</si>
  <si>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</si>
  <si>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</si>
  <si>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</si>
  <si>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</si>
  <si>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</si>
  <si>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</si>
  <si>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</si>
  <si>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</si>
  <si>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</si>
  <si>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</si>
  <si>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</si>
  <si>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</si>
  <si>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</si>
  <si>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</si>
  <si>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</si>
  <si>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</si>
  <si>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</si>
  <si>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</si>
  <si>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</si>
  <si>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</si>
  <si>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</si>
  <si>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</si>
  <si>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</si>
  <si>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</si>
  <si>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</si>
  <si>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</si>
  <si>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</si>
  <si>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</si>
  <si>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</si>
  <si>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</si>
  <si>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</si>
  <si>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</si>
  <si>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</si>
  <si>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</si>
  <si>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</si>
  <si>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</si>
  <si>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</si>
  <si>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</si>
  <si>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</si>
  <si>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</si>
  <si>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</si>
  <si>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</si>
  <si>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</si>
  <si>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</si>
  <si>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</si>
  <si>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</si>
  <si>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</si>
  <si>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</si>
  <si>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</si>
  <si>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</si>
  <si>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</si>
  <si>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</si>
  <si>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</si>
  <si>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</si>
  <si>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</si>
  <si>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</si>
  <si>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</si>
  <si>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</si>
  <si>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</si>
  <si>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</si>
  <si>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</si>
  <si>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</si>
  <si>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</si>
  <si>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</si>
  <si>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</si>
  <si>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</si>
  <si>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</si>
  <si>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</si>
  <si>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</si>
  <si>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</si>
  <si>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</si>
  <si>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</si>
  <si>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</si>
  <si>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</si>
  <si>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</si>
  <si>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</si>
  <si>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</si>
  <si>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</si>
  <si>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</si>
  <si>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</si>
  <si>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</si>
  <si>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</si>
  <si>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</si>
  <si>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</si>
  <si>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</si>
  <si>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</si>
  <si>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</si>
  <si>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</si>
  <si>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</si>
  <si>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</si>
  <si>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</si>
  <si>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</si>
  <si>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</si>
  <si>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</si>
  <si>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</si>
  <si>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</si>
  <si>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</si>
  <si>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</si>
  <si>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</si>
  <si>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</si>
  <si>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</si>
  <si>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</si>
  <si>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</si>
  <si>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</si>
  <si>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</si>
  <si>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</si>
  <si>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</si>
  <si>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</si>
  <si>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</si>
  <si>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</si>
  <si>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공격력을 기준으로 배율 계산을 하기 위한 수치</t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</si>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</sst>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 applyProtection="1">
      <alignment vertical="center"/>
      <protection locked="0"/>
    </xf>
    <xf numFmtId="0" fontId="0" fillId="6" borderId="14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2.xlsx" TargetMode="External"/><Relationship Id="rId1" Type="http://schemas.openxmlformats.org/officeDocument/2006/relationships/externalLinkPath" Target="Enum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pc_npc"/>
      <sheetName val="@skill_type"/>
    </sheetNames>
    <sheetDataSet>
      <sheetData sheetId="0"/>
      <sheetData sheetId="1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일반 공격</v>
          </cell>
        </row>
        <row r="6">
          <cell r="A6" t="str">
            <v>SKILL_01</v>
          </cell>
          <cell r="B6">
            <v>2</v>
          </cell>
          <cell r="C6" t="str">
            <v>스킬 공격 1</v>
          </cell>
        </row>
        <row r="7">
          <cell r="A7" t="str">
            <v>SKILL_02</v>
          </cell>
          <cell r="B7">
            <v>3</v>
          </cell>
          <cell r="C7" t="str">
            <v>스킬 공격 2</v>
          </cell>
        </row>
        <row r="8">
          <cell r="A8" t="str">
            <v>SPECIAL_SKILL</v>
          </cell>
          <cell r="B8">
            <v>4</v>
          </cell>
          <cell r="C8" t="str">
            <v>궁극기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I77"/>
  <sheetViews>
    <sheetView topLeftCell="O1" workbookViewId="0">
      <selection activeCell="AG5" sqref="AG5:AI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</cols>
  <sheetData>
    <row r="1" spans="1:35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str">
        <f>'[2]@skill_type'!$A$1</f>
        <v>SKILL_TYPE</v>
      </c>
    </row>
    <row r="2" spans="1:35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str">
        <f>'[2]@skill_type'!$A3</f>
        <v>type</v>
      </c>
      <c r="AH2" s="5" t="str">
        <f>'[2]@skill_type'!$B3</f>
        <v>value</v>
      </c>
      <c r="AI2" s="1" t="str">
        <f>'[2]@skill_type'!$C3</f>
        <v>comment</v>
      </c>
    </row>
    <row r="3" spans="1:35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str">
        <f>'[2]@skill_type'!$A4</f>
        <v>NONE</v>
      </c>
      <c r="AH3" s="4">
        <f>'[2]@skill_type'!$B4</f>
        <v>0</v>
      </c>
      <c r="AI3" s="4" t="str">
        <f>'[2]@skill_type'!$C4</f>
        <v>NONE</v>
      </c>
    </row>
    <row r="4" spans="1:35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str">
        <f>'[2]@skill_type'!$A5</f>
        <v>NORMAL_ATTACK</v>
      </c>
      <c r="AH4" s="4">
        <f>'[2]@skill_type'!$B5</f>
        <v>1</v>
      </c>
      <c r="AI4" s="4" t="str">
        <f>'[2]@skill_type'!$C5</f>
        <v>일반 공격</v>
      </c>
    </row>
    <row r="5" spans="1:35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str">
        <f>'[2]@skill_type'!$A6</f>
        <v>SKILL_01</v>
      </c>
      <c r="AH5" s="4">
        <f>'[2]@skill_type'!$B6</f>
        <v>2</v>
      </c>
      <c r="AI5" s="4" t="str">
        <f>'[2]@skill_type'!$C6</f>
        <v>스킬 공격 1</v>
      </c>
    </row>
    <row r="6" spans="1:35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str">
        <f>'[2]@skill_type'!$A7</f>
        <v>SKILL_02</v>
      </c>
      <c r="AH6" s="4">
        <f>'[2]@skill_type'!$B7</f>
        <v>3</v>
      </c>
      <c r="AI6" s="4" t="str">
        <f>'[2]@skill_type'!$C7</f>
        <v>스킬 공격 2</v>
      </c>
    </row>
    <row r="7" spans="1:35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str">
        <f>'[2]@skill_type'!$A8</f>
        <v>SPECIAL_SKILL</v>
      </c>
      <c r="AH7" s="4">
        <f>'[2]@skill_type'!$B8</f>
        <v>4</v>
      </c>
      <c r="AI7" s="4" t="str">
        <f>'[2]@skill_type'!$C8</f>
        <v>궁극기</v>
      </c>
    </row>
    <row r="8" spans="1:35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5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5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5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5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5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5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5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5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H16"/>
  <sheetViews>
    <sheetView tabSelected="1" workbookViewId="0">
      <selection activeCell="E2" sqref="E2:E4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</cols>
  <sheetData>
    <row r="1" spans="1:8" x14ac:dyDescent="0.3">
      <c r="A1" t="s">
        <v>35</v>
      </c>
    </row>
    <row r="2" spans="1:8" x14ac:dyDescent="0.3">
      <c r="A2" s="1" t="s">
        <v>27</v>
      </c>
      <c r="B2" s="1" t="s">
        <v>107</v>
      </c>
      <c r="C2" s="1" t="s">
        <v>2</v>
      </c>
      <c r="D2" s="1" t="s">
        <v>19</v>
      </c>
      <c r="E2" s="1" t="s">
        <v>127</v>
      </c>
      <c r="F2" s="1" t="s">
        <v>30</v>
      </c>
      <c r="G2" s="1" t="s">
        <v>124</v>
      </c>
      <c r="H2" s="1" t="s">
        <v>71</v>
      </c>
    </row>
    <row r="3" spans="1:8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128</v>
      </c>
      <c r="F3" s="2" t="s">
        <v>3</v>
      </c>
      <c r="G3" s="2" t="s">
        <v>3</v>
      </c>
      <c r="H3" s="2" t="s">
        <v>3</v>
      </c>
    </row>
    <row r="4" spans="1:8" ht="17.25" thickBot="1" x14ac:dyDescent="0.35">
      <c r="A4" s="9" t="s">
        <v>28</v>
      </c>
      <c r="B4" s="9" t="s">
        <v>108</v>
      </c>
      <c r="C4" s="9" t="s">
        <v>4</v>
      </c>
      <c r="D4" s="9" t="s">
        <v>40</v>
      </c>
      <c r="E4" s="9" t="s">
        <v>129</v>
      </c>
      <c r="F4" s="9" t="s">
        <v>29</v>
      </c>
      <c r="G4" s="9" t="s">
        <v>125</v>
      </c>
      <c r="H4" s="9" t="s">
        <v>72</v>
      </c>
    </row>
    <row r="5" spans="1:8" x14ac:dyDescent="0.3">
      <c r="A5" s="10">
        <v>200001</v>
      </c>
      <c r="B5" s="11" t="str">
        <f>VLOOKUP(A5,npc_skill_data!$B:$C,2,)</f>
        <v>적타겟/근접공격/데미지</v>
      </c>
      <c r="C5" s="11" t="s">
        <v>109</v>
      </c>
      <c r="D5" s="11">
        <v>2</v>
      </c>
      <c r="E5" s="11">
        <v>1</v>
      </c>
      <c r="F5" s="18" t="s">
        <v>30</v>
      </c>
      <c r="G5" s="18"/>
      <c r="H5" s="19" t="s">
        <v>117</v>
      </c>
    </row>
    <row r="6" spans="1:8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110</v>
      </c>
      <c r="D6" s="16">
        <v>2.5</v>
      </c>
      <c r="E6" s="16">
        <v>2</v>
      </c>
      <c r="F6" s="20" t="s">
        <v>30</v>
      </c>
      <c r="G6" s="20"/>
      <c r="H6" s="21" t="s">
        <v>118</v>
      </c>
    </row>
    <row r="7" spans="1:8" x14ac:dyDescent="0.3">
      <c r="A7" s="10">
        <v>200003</v>
      </c>
      <c r="B7" s="11" t="str">
        <f>VLOOKUP(A7,npc_skill_data!$B:$C,2,)</f>
        <v>적타겟/근접공격/데미지</v>
      </c>
      <c r="C7" s="11" t="s">
        <v>111</v>
      </c>
      <c r="D7" s="11">
        <v>2</v>
      </c>
      <c r="E7" s="11">
        <v>1</v>
      </c>
      <c r="F7" s="18" t="s">
        <v>30</v>
      </c>
      <c r="G7" s="18"/>
      <c r="H7" s="19" t="s">
        <v>117</v>
      </c>
    </row>
    <row r="8" spans="1:8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112</v>
      </c>
      <c r="D8" s="16">
        <v>2.5</v>
      </c>
      <c r="E8" s="16">
        <v>2</v>
      </c>
      <c r="F8" s="20" t="s">
        <v>30</v>
      </c>
      <c r="G8" s="20"/>
      <c r="H8" s="21" t="s">
        <v>118</v>
      </c>
    </row>
    <row r="9" spans="1:8" x14ac:dyDescent="0.3">
      <c r="A9" s="10">
        <v>200005</v>
      </c>
      <c r="B9" s="11" t="str">
        <f>VLOOKUP(A9,npc_skill_data!$B:$C,2,)</f>
        <v>적타겟/원거리공격/데미지</v>
      </c>
      <c r="C9" s="11" t="s">
        <v>113</v>
      </c>
      <c r="D9" s="11">
        <v>2</v>
      </c>
      <c r="E9" s="11">
        <v>1</v>
      </c>
      <c r="F9" s="18" t="s">
        <v>30</v>
      </c>
      <c r="G9" s="18"/>
      <c r="H9" s="19" t="s">
        <v>117</v>
      </c>
    </row>
    <row r="10" spans="1:8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114</v>
      </c>
      <c r="D10" s="16">
        <v>2.5</v>
      </c>
      <c r="E10" s="16">
        <v>2</v>
      </c>
      <c r="F10" s="20" t="s">
        <v>30</v>
      </c>
      <c r="G10" s="20"/>
      <c r="H10" s="21" t="s">
        <v>121</v>
      </c>
    </row>
    <row r="11" spans="1:8" x14ac:dyDescent="0.3">
      <c r="A11" s="10">
        <v>200007</v>
      </c>
      <c r="B11" s="11" t="str">
        <f>VLOOKUP(A11,npc_skill_data!$B:$C,2,)</f>
        <v>적타겟/원거리공격/데미지</v>
      </c>
      <c r="C11" s="11" t="s">
        <v>115</v>
      </c>
      <c r="D11" s="11">
        <v>2</v>
      </c>
      <c r="E11" s="11">
        <v>1</v>
      </c>
      <c r="F11" s="18" t="s">
        <v>30</v>
      </c>
      <c r="G11" s="18"/>
      <c r="H11" s="19" t="s">
        <v>117</v>
      </c>
    </row>
    <row r="12" spans="1:8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116</v>
      </c>
      <c r="D12" s="16">
        <v>2.5</v>
      </c>
      <c r="E12" s="16">
        <v>2</v>
      </c>
      <c r="F12" s="20" t="s">
        <v>30</v>
      </c>
      <c r="G12" s="20"/>
      <c r="H12" s="21" t="s">
        <v>118</v>
      </c>
    </row>
    <row r="13" spans="1:8" x14ac:dyDescent="0.3">
      <c r="A13" s="10">
        <v>200009</v>
      </c>
      <c r="B13" s="11" t="str">
        <f>VLOOKUP(A13,npc_skill_data!$B:$C,2,)</f>
        <v>적타겟/원거리공격/데미지</v>
      </c>
      <c r="C13" s="11" t="s">
        <v>115</v>
      </c>
      <c r="D13" s="11">
        <v>2</v>
      </c>
      <c r="E13" s="11">
        <v>1</v>
      </c>
      <c r="F13" s="18" t="s">
        <v>30</v>
      </c>
      <c r="G13" s="18"/>
      <c r="H13" s="19" t="s">
        <v>117</v>
      </c>
    </row>
    <row r="14" spans="1:8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116</v>
      </c>
      <c r="D14" s="16">
        <v>2.5</v>
      </c>
      <c r="E14" s="16">
        <v>2</v>
      </c>
      <c r="F14" s="20" t="s">
        <v>30</v>
      </c>
      <c r="G14" s="20"/>
      <c r="H14" s="21" t="s">
        <v>118</v>
      </c>
    </row>
    <row r="15" spans="1:8" x14ac:dyDescent="0.3">
      <c r="A15" s="10">
        <v>200011</v>
      </c>
      <c r="B15" s="11" t="str">
        <f>VLOOKUP(A15,npc_skill_data!$B:$C,2,)</f>
        <v>적타겟/원거리공격/데미지</v>
      </c>
      <c r="C15" s="11" t="s">
        <v>115</v>
      </c>
      <c r="D15" s="11">
        <v>2</v>
      </c>
      <c r="E15" s="11">
        <v>1</v>
      </c>
      <c r="F15" s="18" t="s">
        <v>30</v>
      </c>
      <c r="G15" s="18"/>
      <c r="H15" s="19" t="s">
        <v>117</v>
      </c>
    </row>
    <row r="16" spans="1:8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116</v>
      </c>
      <c r="D16" s="16">
        <v>2.5</v>
      </c>
      <c r="E16" s="16">
        <v>2</v>
      </c>
      <c r="F16" s="20" t="s">
        <v>30</v>
      </c>
      <c r="G16" s="20"/>
      <c r="H16" s="21" t="s">
        <v>118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Q16"/>
  <sheetViews>
    <sheetView topLeftCell="E1" workbookViewId="0">
      <selection activeCell="P22" sqref="P22"/>
    </sheetView>
  </sheetViews>
  <sheetFormatPr defaultRowHeight="16.5" x14ac:dyDescent="0.3"/>
  <cols>
    <col min="1" max="1" width="14.5" style="30" customWidth="1"/>
    <col min="2" max="2" width="18.125" style="30" bestFit="1" customWidth="1"/>
    <col min="3" max="3" width="26" style="30" bestFit="1" customWidth="1"/>
    <col min="4" max="4" width="8.125" style="30" customWidth="1"/>
    <col min="5" max="5" width="18" style="31" customWidth="1"/>
    <col min="6" max="6" width="66.375" style="30" bestFit="1" customWidth="1"/>
    <col min="7" max="7" width="12.875" style="31" bestFit="1" customWidth="1"/>
    <col min="8" max="8" width="13.125" style="31" bestFit="1" customWidth="1"/>
    <col min="9" max="9" width="17.625" style="31" customWidth="1"/>
    <col min="10" max="10" width="27.625" style="31" bestFit="1" customWidth="1"/>
    <col min="11" max="11" width="13.125" style="31" customWidth="1"/>
    <col min="12" max="12" width="16.125" style="31" customWidth="1"/>
    <col min="13" max="14" width="13.125" style="31" customWidth="1"/>
    <col min="15" max="15" width="12.5" style="30" bestFit="1" customWidth="1"/>
    <col min="16" max="16" width="70.375" style="30" bestFit="1" customWidth="1"/>
    <col min="17" max="17" width="16.125" style="30" bestFit="1" customWidth="1"/>
    <col min="18" max="16384" width="9" style="30"/>
  </cols>
  <sheetData>
    <row r="1" spans="1:17" x14ac:dyDescent="0.3">
      <c r="A1" s="30" t="s">
        <v>36</v>
      </c>
    </row>
    <row r="2" spans="1:17" x14ac:dyDescent="0.3">
      <c r="A2" s="32" t="s">
        <v>1</v>
      </c>
      <c r="B2" s="32" t="s">
        <v>18</v>
      </c>
      <c r="C2" s="32" t="s">
        <v>5</v>
      </c>
      <c r="D2" s="32" t="s">
        <v>37</v>
      </c>
      <c r="E2" s="32" t="s">
        <v>9</v>
      </c>
      <c r="F2" s="32" t="s">
        <v>16</v>
      </c>
      <c r="G2" s="32" t="s">
        <v>11</v>
      </c>
      <c r="H2" s="32" t="s">
        <v>10</v>
      </c>
      <c r="I2" s="32" t="s">
        <v>81</v>
      </c>
      <c r="J2" s="32" t="s">
        <v>82</v>
      </c>
      <c r="K2" s="32" t="s">
        <v>86</v>
      </c>
      <c r="L2" s="32" t="s">
        <v>75</v>
      </c>
      <c r="M2" s="32" t="s">
        <v>66</v>
      </c>
      <c r="N2" s="32" t="s">
        <v>67</v>
      </c>
      <c r="O2" s="32" t="s">
        <v>77</v>
      </c>
      <c r="P2" s="32" t="s">
        <v>79</v>
      </c>
      <c r="Q2" s="32" t="s">
        <v>87</v>
      </c>
    </row>
    <row r="3" spans="1:17" ht="33" x14ac:dyDescent="0.3">
      <c r="A3" s="33" t="s">
        <v>0</v>
      </c>
      <c r="B3" s="33" t="s">
        <v>0</v>
      </c>
      <c r="C3" s="33" t="s">
        <v>3</v>
      </c>
      <c r="D3" s="33" t="s">
        <v>38</v>
      </c>
      <c r="E3" s="33" t="s">
        <v>12</v>
      </c>
      <c r="F3" s="33" t="s">
        <v>3</v>
      </c>
      <c r="G3" s="33" t="s">
        <v>0</v>
      </c>
      <c r="H3" s="33" t="s">
        <v>0</v>
      </c>
      <c r="I3" s="34" t="s">
        <v>83</v>
      </c>
      <c r="J3" s="34" t="s">
        <v>3</v>
      </c>
      <c r="K3" s="34" t="s">
        <v>7</v>
      </c>
      <c r="L3" s="33" t="s">
        <v>68</v>
      </c>
      <c r="M3" s="33" t="s">
        <v>68</v>
      </c>
      <c r="N3" s="33" t="s">
        <v>68</v>
      </c>
      <c r="O3" s="33" t="s">
        <v>3</v>
      </c>
      <c r="P3" s="33" t="s">
        <v>3</v>
      </c>
      <c r="Q3" s="34" t="s">
        <v>7</v>
      </c>
    </row>
    <row r="4" spans="1:17" ht="17.25" thickBot="1" x14ac:dyDescent="0.35">
      <c r="A4" s="35" t="s">
        <v>31</v>
      </c>
      <c r="B4" s="35" t="s">
        <v>28</v>
      </c>
      <c r="C4" s="35" t="s">
        <v>6</v>
      </c>
      <c r="D4" s="35" t="s">
        <v>39</v>
      </c>
      <c r="E4" s="35" t="s">
        <v>13</v>
      </c>
      <c r="F4" s="35" t="s">
        <v>17</v>
      </c>
      <c r="G4" s="35" t="s">
        <v>14</v>
      </c>
      <c r="H4" s="35" t="s">
        <v>15</v>
      </c>
      <c r="I4" s="35" t="s">
        <v>84</v>
      </c>
      <c r="J4" s="35" t="s">
        <v>85</v>
      </c>
      <c r="K4" s="35" t="s">
        <v>32</v>
      </c>
      <c r="L4" s="35" t="s">
        <v>76</v>
      </c>
      <c r="M4" s="35" t="s">
        <v>69</v>
      </c>
      <c r="N4" s="35" t="s">
        <v>70</v>
      </c>
      <c r="O4" s="35" t="s">
        <v>78</v>
      </c>
      <c r="P4" s="35" t="s">
        <v>80</v>
      </c>
      <c r="Q4" s="35" t="s">
        <v>88</v>
      </c>
    </row>
    <row r="5" spans="1:17" ht="17.25" thickBot="1" x14ac:dyDescent="0.35">
      <c r="A5" s="23">
        <v>200001</v>
      </c>
      <c r="B5" s="22">
        <v>200001</v>
      </c>
      <c r="C5" s="24" t="s">
        <v>122</v>
      </c>
      <c r="D5" s="22">
        <v>1</v>
      </c>
      <c r="E5" s="24">
        <v>6</v>
      </c>
      <c r="F5" s="42" t="str">
        <f>INDEX('!참조_ENUM'!$C$3:$C$77,MATCH(E5,'!참조_ENUM'!$B$3:$B$77,0))</f>
        <v>가장 가까운 적 선택 (순번 컬럼을 연동하여 앞에서부터의 순서대로)</v>
      </c>
      <c r="G5" s="24">
        <v>0</v>
      </c>
      <c r="H5" s="24">
        <v>1</v>
      </c>
      <c r="I5" s="22">
        <v>0</v>
      </c>
      <c r="J5" s="42" t="str">
        <f>INDEX('!참조_ENUM'!$AE$3:$AE$10,MATCH(I5,'!참조_ENUM'!$AD$3:$AD$10,0))</f>
        <v>NONE</v>
      </c>
      <c r="K5" s="22">
        <v>0</v>
      </c>
      <c r="L5" s="24">
        <v>100</v>
      </c>
      <c r="M5" s="24">
        <v>100001</v>
      </c>
      <c r="N5" s="24">
        <v>0</v>
      </c>
      <c r="O5" s="22" t="s">
        <v>106</v>
      </c>
      <c r="P5" s="22"/>
      <c r="Q5" s="25">
        <v>0</v>
      </c>
    </row>
    <row r="6" spans="1:17" ht="17.25" thickBot="1" x14ac:dyDescent="0.35">
      <c r="A6" s="26">
        <v>200002</v>
      </c>
      <c r="B6" s="27">
        <v>200002</v>
      </c>
      <c r="C6" s="28" t="s">
        <v>122</v>
      </c>
      <c r="D6" s="27">
        <v>1</v>
      </c>
      <c r="E6" s="28">
        <v>6</v>
      </c>
      <c r="F6" s="43" t="str">
        <f>INDEX('!참조_ENUM'!$C$3:$C$77,MATCH(E6,'!참조_ENUM'!$B$3:$B$77,0))</f>
        <v>가장 가까운 적 선택 (순번 컬럼을 연동하여 앞에서부터의 순서대로)</v>
      </c>
      <c r="G6" s="28">
        <v>0</v>
      </c>
      <c r="H6" s="28">
        <v>1</v>
      </c>
      <c r="I6" s="27">
        <v>0</v>
      </c>
      <c r="J6" s="42" t="str">
        <f>INDEX('!참조_ENUM'!$AE$3:$AE$10,MATCH(I6,'!참조_ENUM'!$AD$3:$AD$10,0))</f>
        <v>NONE</v>
      </c>
      <c r="K6" s="27">
        <v>0</v>
      </c>
      <c r="L6" s="28">
        <v>100</v>
      </c>
      <c r="M6" s="28">
        <v>100002</v>
      </c>
      <c r="N6" s="28">
        <v>0</v>
      </c>
      <c r="O6" s="27" t="s">
        <v>106</v>
      </c>
      <c r="P6" s="27"/>
      <c r="Q6" s="29">
        <v>0</v>
      </c>
    </row>
    <row r="7" spans="1:17" ht="17.25" thickBot="1" x14ac:dyDescent="0.35">
      <c r="A7" s="23">
        <v>200003</v>
      </c>
      <c r="B7" s="22">
        <v>200003</v>
      </c>
      <c r="C7" s="24" t="s">
        <v>122</v>
      </c>
      <c r="D7" s="22">
        <v>1</v>
      </c>
      <c r="E7" s="24">
        <v>6</v>
      </c>
      <c r="F7" s="42" t="str">
        <f>INDEX('!참조_ENUM'!$C$3:$C$77,MATCH(E7,'!참조_ENUM'!$B$3:$B$77,0))</f>
        <v>가장 가까운 적 선택 (순번 컬럼을 연동하여 앞에서부터의 순서대로)</v>
      </c>
      <c r="G7" s="24">
        <v>0</v>
      </c>
      <c r="H7" s="24">
        <v>1</v>
      </c>
      <c r="I7" s="22">
        <v>0</v>
      </c>
      <c r="J7" s="42" t="str">
        <f>INDEX('!참조_ENUM'!$AE$3:$AE$10,MATCH(I7,'!참조_ENUM'!$AD$3:$AD$10,0))</f>
        <v>NONE</v>
      </c>
      <c r="K7" s="22">
        <v>0</v>
      </c>
      <c r="L7" s="24">
        <v>100</v>
      </c>
      <c r="M7" s="24">
        <v>100003</v>
      </c>
      <c r="N7" s="24">
        <v>0</v>
      </c>
      <c r="O7" s="22" t="s">
        <v>106</v>
      </c>
      <c r="P7" s="22"/>
      <c r="Q7" s="25">
        <v>0</v>
      </c>
    </row>
    <row r="8" spans="1:17" ht="17.25" thickBot="1" x14ac:dyDescent="0.35">
      <c r="A8" s="26">
        <v>200004</v>
      </c>
      <c r="B8" s="27">
        <v>200004</v>
      </c>
      <c r="C8" s="28" t="s">
        <v>122</v>
      </c>
      <c r="D8" s="27">
        <v>1</v>
      </c>
      <c r="E8" s="28">
        <v>6</v>
      </c>
      <c r="F8" s="43" t="str">
        <f>INDEX('!참조_ENUM'!$C$3:$C$77,MATCH(E8,'!참조_ENUM'!$B$3:$B$77,0))</f>
        <v>가장 가까운 적 선택 (순번 컬럼을 연동하여 앞에서부터의 순서대로)</v>
      </c>
      <c r="G8" s="28">
        <v>0</v>
      </c>
      <c r="H8" s="28">
        <v>1</v>
      </c>
      <c r="I8" s="27">
        <v>0</v>
      </c>
      <c r="J8" s="42" t="str">
        <f>INDEX('!참조_ENUM'!$AE$3:$AE$10,MATCH(I8,'!참조_ENUM'!$AD$3:$AD$10,0))</f>
        <v>NONE</v>
      </c>
      <c r="K8" s="27">
        <v>0</v>
      </c>
      <c r="L8" s="28">
        <v>100</v>
      </c>
      <c r="M8" s="28">
        <v>100004</v>
      </c>
      <c r="N8" s="28">
        <v>0</v>
      </c>
      <c r="O8" s="27" t="s">
        <v>106</v>
      </c>
      <c r="P8" s="27"/>
      <c r="Q8" s="29">
        <v>0</v>
      </c>
    </row>
    <row r="9" spans="1:17" ht="17.25" thickBot="1" x14ac:dyDescent="0.35">
      <c r="A9" s="23">
        <v>200005</v>
      </c>
      <c r="B9" s="22">
        <v>200005</v>
      </c>
      <c r="C9" s="24" t="s">
        <v>123</v>
      </c>
      <c r="D9" s="22">
        <v>1</v>
      </c>
      <c r="E9" s="24">
        <v>6</v>
      </c>
      <c r="F9" s="42" t="str">
        <f>INDEX('!참조_ENUM'!$C$3:$C$77,MATCH(E9,'!참조_ENUM'!$B$3:$B$77,0))</f>
        <v>가장 가까운 적 선택 (순번 컬럼을 연동하여 앞에서부터의 순서대로)</v>
      </c>
      <c r="G9" s="24">
        <v>0</v>
      </c>
      <c r="H9" s="24">
        <v>1</v>
      </c>
      <c r="I9" s="22">
        <v>2</v>
      </c>
      <c r="J9" s="42" t="str">
        <f>INDEX('!참조_ENUM'!$AE$3:$AE$10,MATCH(I9,'!참조_ENUM'!$AD$3:$AD$10,0))</f>
        <v>투사체를 타겟의 몸에 던진다</v>
      </c>
      <c r="K9" s="22">
        <v>0</v>
      </c>
      <c r="L9" s="24">
        <v>100</v>
      </c>
      <c r="M9" s="24">
        <v>100005</v>
      </c>
      <c r="N9" s="24">
        <v>0</v>
      </c>
      <c r="O9" s="22" t="s">
        <v>119</v>
      </c>
      <c r="P9" s="22" t="s">
        <v>126</v>
      </c>
      <c r="Q9" s="25">
        <v>0.3</v>
      </c>
    </row>
    <row r="10" spans="1:17" ht="17.25" thickBot="1" x14ac:dyDescent="0.35">
      <c r="A10" s="26">
        <v>200006</v>
      </c>
      <c r="B10" s="27">
        <v>200006</v>
      </c>
      <c r="C10" s="28" t="s">
        <v>123</v>
      </c>
      <c r="D10" s="27">
        <v>1</v>
      </c>
      <c r="E10" s="28">
        <v>6</v>
      </c>
      <c r="F10" s="43" t="str">
        <f>INDEX('!참조_ENUM'!$C$3:$C$77,MATCH(E10,'!참조_ENUM'!$B$3:$B$77,0))</f>
        <v>가장 가까운 적 선택 (순번 컬럼을 연동하여 앞에서부터의 순서대로)</v>
      </c>
      <c r="G10" s="28">
        <v>0</v>
      </c>
      <c r="H10" s="28">
        <v>1</v>
      </c>
      <c r="I10" s="27">
        <v>2</v>
      </c>
      <c r="J10" s="46" t="str">
        <f>INDEX('!참조_ENUM'!$AE$3:$AE$10,MATCH(I10,'!참조_ENUM'!$AD$3:$AD$10,0))</f>
        <v>투사체를 타겟의 몸에 던진다</v>
      </c>
      <c r="K10" s="27">
        <v>0</v>
      </c>
      <c r="L10" s="28">
        <v>100</v>
      </c>
      <c r="M10" s="28">
        <v>100006</v>
      </c>
      <c r="N10" s="28">
        <v>0</v>
      </c>
      <c r="O10" s="27" t="s">
        <v>119</v>
      </c>
      <c r="P10" s="27" t="s">
        <v>126</v>
      </c>
      <c r="Q10" s="29">
        <v>0.3</v>
      </c>
    </row>
    <row r="11" spans="1:17" x14ac:dyDescent="0.3">
      <c r="A11" s="23">
        <v>200007</v>
      </c>
      <c r="B11" s="22">
        <v>200007</v>
      </c>
      <c r="C11" s="36" t="s">
        <v>123</v>
      </c>
      <c r="D11" s="36">
        <v>1</v>
      </c>
      <c r="E11" s="37">
        <v>6</v>
      </c>
      <c r="F11" s="44" t="str">
        <f>INDEX('!참조_ENUM'!$C$3:$C$77,MATCH(E11,'!참조_ENUM'!$B$3:$B$77,0))</f>
        <v>가장 가까운 적 선택 (순번 컬럼을 연동하여 앞에서부터의 순서대로)</v>
      </c>
      <c r="G11" s="37">
        <v>0</v>
      </c>
      <c r="H11" s="37">
        <v>1</v>
      </c>
      <c r="I11" s="36">
        <v>2</v>
      </c>
      <c r="J11" s="47" t="str">
        <f>INDEX('!참조_ENUM'!$AE$3:$AE$10,MATCH(I11,'!참조_ENUM'!$AD$3:$AD$10,0))</f>
        <v>투사체를 타겟의 몸에 던진다</v>
      </c>
      <c r="K11" s="36">
        <v>0</v>
      </c>
      <c r="L11" s="37">
        <v>100</v>
      </c>
      <c r="M11" s="37">
        <v>100007</v>
      </c>
      <c r="N11" s="37">
        <v>0</v>
      </c>
      <c r="O11" s="36" t="s">
        <v>119</v>
      </c>
      <c r="P11" s="36" t="s">
        <v>126</v>
      </c>
      <c r="Q11" s="38">
        <v>0.3</v>
      </c>
    </row>
    <row r="12" spans="1:17" ht="17.25" thickBot="1" x14ac:dyDescent="0.35">
      <c r="A12" s="26">
        <v>200008</v>
      </c>
      <c r="B12" s="27">
        <v>200008</v>
      </c>
      <c r="C12" s="39" t="s">
        <v>123</v>
      </c>
      <c r="D12" s="39">
        <v>1</v>
      </c>
      <c r="E12" s="40">
        <v>6</v>
      </c>
      <c r="F12" s="45" t="str">
        <f>INDEX('!참조_ENUM'!$C$3:$C$77,MATCH(E12,'!참조_ENUM'!$B$3:$B$77,0))</f>
        <v>가장 가까운 적 선택 (순번 컬럼을 연동하여 앞에서부터의 순서대로)</v>
      </c>
      <c r="G12" s="40">
        <v>0</v>
      </c>
      <c r="H12" s="40">
        <v>1</v>
      </c>
      <c r="I12" s="39">
        <v>2</v>
      </c>
      <c r="J12" s="48" t="str">
        <f>INDEX('!참조_ENUM'!$AE$3:$AE$10,MATCH(I12,'!참조_ENUM'!$AD$3:$AD$10,0))</f>
        <v>투사체를 타겟의 몸에 던진다</v>
      </c>
      <c r="K12" s="39">
        <v>0</v>
      </c>
      <c r="L12" s="40">
        <v>100</v>
      </c>
      <c r="M12" s="40">
        <v>100008</v>
      </c>
      <c r="N12" s="40">
        <v>0</v>
      </c>
      <c r="O12" s="39" t="s">
        <v>119</v>
      </c>
      <c r="P12" s="39" t="s">
        <v>126</v>
      </c>
      <c r="Q12" s="41">
        <v>0.3</v>
      </c>
    </row>
    <row r="13" spans="1:17" x14ac:dyDescent="0.3">
      <c r="A13" s="23">
        <v>200009</v>
      </c>
      <c r="B13" s="22">
        <v>200009</v>
      </c>
      <c r="C13" s="36" t="s">
        <v>123</v>
      </c>
      <c r="D13" s="36">
        <v>1</v>
      </c>
      <c r="E13" s="37">
        <v>6</v>
      </c>
      <c r="F13" s="44" t="str">
        <f>INDEX('!참조_ENUM'!$C$3:$C$77,MATCH(E13,'!참조_ENUM'!$B$3:$B$77,0))</f>
        <v>가장 가까운 적 선택 (순번 컬럼을 연동하여 앞에서부터의 순서대로)</v>
      </c>
      <c r="G13" s="37">
        <v>0</v>
      </c>
      <c r="H13" s="37">
        <v>1</v>
      </c>
      <c r="I13" s="36">
        <v>2</v>
      </c>
      <c r="J13" s="47" t="str">
        <f>INDEX('!참조_ENUM'!$AE$3:$AE$10,MATCH(I13,'!참조_ENUM'!$AD$3:$AD$10,0))</f>
        <v>투사체를 타겟의 몸에 던진다</v>
      </c>
      <c r="K13" s="36">
        <v>0</v>
      </c>
      <c r="L13" s="37">
        <v>100</v>
      </c>
      <c r="M13" s="37">
        <v>100009</v>
      </c>
      <c r="N13" s="37">
        <v>0</v>
      </c>
      <c r="O13" s="36" t="s">
        <v>119</v>
      </c>
      <c r="P13" s="36" t="s">
        <v>126</v>
      </c>
      <c r="Q13" s="38">
        <v>0.3</v>
      </c>
    </row>
    <row r="14" spans="1:17" ht="17.25" thickBot="1" x14ac:dyDescent="0.35">
      <c r="A14" s="26">
        <v>200010</v>
      </c>
      <c r="B14" s="27">
        <v>200010</v>
      </c>
      <c r="C14" s="39" t="s">
        <v>123</v>
      </c>
      <c r="D14" s="39">
        <v>1</v>
      </c>
      <c r="E14" s="40">
        <v>6</v>
      </c>
      <c r="F14" s="45" t="str">
        <f>INDEX('!참조_ENUM'!$C$3:$C$77,MATCH(E14,'!참조_ENUM'!$B$3:$B$77,0))</f>
        <v>가장 가까운 적 선택 (순번 컬럼을 연동하여 앞에서부터의 순서대로)</v>
      </c>
      <c r="G14" s="40">
        <v>0</v>
      </c>
      <c r="H14" s="40">
        <v>1</v>
      </c>
      <c r="I14" s="39">
        <v>2</v>
      </c>
      <c r="J14" s="48" t="str">
        <f>INDEX('!참조_ENUM'!$AE$3:$AE$10,MATCH(I14,'!참조_ENUM'!$AD$3:$AD$10,0))</f>
        <v>투사체를 타겟의 몸에 던진다</v>
      </c>
      <c r="K14" s="39">
        <v>0</v>
      </c>
      <c r="L14" s="40">
        <v>100</v>
      </c>
      <c r="M14" s="40">
        <v>100010</v>
      </c>
      <c r="N14" s="40">
        <v>0</v>
      </c>
      <c r="O14" s="39" t="s">
        <v>119</v>
      </c>
      <c r="P14" s="39" t="s">
        <v>126</v>
      </c>
      <c r="Q14" s="41">
        <v>0.3</v>
      </c>
    </row>
    <row r="15" spans="1:17" x14ac:dyDescent="0.3">
      <c r="A15" s="23">
        <v>200011</v>
      </c>
      <c r="B15" s="22">
        <v>200011</v>
      </c>
      <c r="C15" s="36" t="s">
        <v>123</v>
      </c>
      <c r="D15" s="36">
        <v>1</v>
      </c>
      <c r="E15" s="37">
        <v>7</v>
      </c>
      <c r="F15" s="44" t="str">
        <f>INDEX('!참조_ENUM'!$C$3:$C$77,MATCH(E15,'!참조_ENUM'!$B$3:$B$77,0))</f>
        <v>가장 거리가 먼 적 선택 (순번 컬럼을 연동하여 뒤에서부터의 순서대로)</v>
      </c>
      <c r="G15" s="37">
        <v>0</v>
      </c>
      <c r="H15" s="37">
        <v>1</v>
      </c>
      <c r="I15" s="36">
        <v>2</v>
      </c>
      <c r="J15" s="47" t="str">
        <f>INDEX('!참조_ENUM'!$AE$3:$AE$10,MATCH(I15,'!참조_ENUM'!$AD$3:$AD$10,0))</f>
        <v>투사체를 타겟의 몸에 던진다</v>
      </c>
      <c r="K15" s="36">
        <v>0</v>
      </c>
      <c r="L15" s="37">
        <v>100</v>
      </c>
      <c r="M15" s="37">
        <v>100011</v>
      </c>
      <c r="N15" s="37">
        <v>0</v>
      </c>
      <c r="O15" s="36" t="s">
        <v>119</v>
      </c>
      <c r="P15" s="36" t="s">
        <v>126</v>
      </c>
      <c r="Q15" s="38">
        <v>0.3</v>
      </c>
    </row>
    <row r="16" spans="1:17" ht="17.25" thickBot="1" x14ac:dyDescent="0.35">
      <c r="A16" s="26">
        <v>200012</v>
      </c>
      <c r="B16" s="27">
        <v>200012</v>
      </c>
      <c r="C16" s="39" t="s">
        <v>123</v>
      </c>
      <c r="D16" s="39">
        <v>1</v>
      </c>
      <c r="E16" s="40">
        <v>7</v>
      </c>
      <c r="F16" s="45" t="str">
        <f>INDEX('!참조_ENUM'!$C$3:$C$77,MATCH(E16,'!참조_ENUM'!$B$3:$B$77,0))</f>
        <v>가장 거리가 먼 적 선택 (순번 컬럼을 연동하여 뒤에서부터의 순서대로)</v>
      </c>
      <c r="G16" s="40">
        <v>0</v>
      </c>
      <c r="H16" s="40">
        <v>1</v>
      </c>
      <c r="I16" s="39">
        <v>2</v>
      </c>
      <c r="J16" s="48" t="str">
        <f>INDEX('!참조_ENUM'!$AE$3:$AE$10,MATCH(I16,'!참조_ENUM'!$AD$3:$AD$10,0))</f>
        <v>투사체를 타겟의 몸에 던진다</v>
      </c>
      <c r="K16" s="39">
        <v>0</v>
      </c>
      <c r="L16" s="40">
        <v>100</v>
      </c>
      <c r="M16" s="40">
        <v>100012</v>
      </c>
      <c r="N16" s="40">
        <v>0</v>
      </c>
      <c r="O16" s="39" t="s">
        <v>119</v>
      </c>
      <c r="P16" s="39" t="s">
        <v>126</v>
      </c>
      <c r="Q16" s="41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8D5CB5F-C86B-46E4-B594-BB28888476CA}">
          <x14:formula1>
            <xm:f>'!참조_ENUM'!$AD$3:$AD$10</xm:f>
          </x14:formula1>
          <xm:sqref>I5:I10</xm:sqref>
        </x14:dataValidation>
        <x14:dataValidation type="list" allowBlank="1" showInputMessage="1" showErrorMessage="1" xr:uid="{1E55FCD1-F691-45FB-B2AC-479ED9101C9C}">
          <x14:formula1>
            <xm:f>'!참조_ENUM'!$B$3:$B$77</xm:f>
          </x14:formula1>
          <xm:sqref>E5:E9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G11" sqref="G1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v>1</v>
      </c>
      <c r="C5" s="42" t="str">
        <f>INDEX('!참조_ENUM'!$S$3:$S$5,MATCH(B5,'!참조_ENUM'!$R$3:$R$5,0))</f>
        <v>데미지를 준다</v>
      </c>
      <c r="D5" s="11">
        <v>12</v>
      </c>
      <c r="E5" s="42" t="str">
        <f>INDEX('!참조_ENUM'!$AE$3:$AE$10,MATCH(D5,'!참조_ENUM'!$AD$3:$AD$10,0))</f>
        <v>타겟의 몸에서 즉시 효과 발동</v>
      </c>
      <c r="F5" s="11">
        <v>0</v>
      </c>
      <c r="G5" s="11">
        <v>101</v>
      </c>
      <c r="H5" s="42" t="str">
        <f>INDEX('!참조_ENUM'!$G$3:$G$13,MATCH(G5,'!참조_ENUM'!$F$3:$F$13,0))</f>
        <v>공격력을 기준으로 배율 계산을 하기 위한 수치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v>1</v>
      </c>
      <c r="C6" s="49" t="str">
        <f>INDEX('!참조_ENUM'!$S$3:$S$5,MATCH(B6,'!참조_ENUM'!$R$3:$R$5,0))</f>
        <v>데미지를 준다</v>
      </c>
      <c r="D6" s="4">
        <v>12</v>
      </c>
      <c r="E6" s="49" t="str">
        <f>INDEX('!참조_ENUM'!$AE$3:$AE$10,MATCH(D6,'!참조_ENUM'!$AD$3:$AD$10,0))</f>
        <v>타겟의 몸에서 즉시 효과 발동</v>
      </c>
      <c r="F6" s="4">
        <v>0</v>
      </c>
      <c r="G6" s="4">
        <v>101</v>
      </c>
      <c r="H6" s="49" t="str">
        <f>INDEX('!참조_ENUM'!$G$3:$G$13,MATCH(G6,'!참조_ENUM'!$F$3:$F$13,0))</f>
        <v>공격력을 기준으로 배율 계산을 하기 위한 수치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v>1</v>
      </c>
      <c r="C7" s="49" t="str">
        <f>INDEX('!참조_ENUM'!$S$3:$S$5,MATCH(B7,'!참조_ENUM'!$R$3:$R$5,0))</f>
        <v>데미지를 준다</v>
      </c>
      <c r="D7" s="4">
        <v>12</v>
      </c>
      <c r="E7" s="49" t="str">
        <f>INDEX('!참조_ENUM'!$AE$3:$AE$10,MATCH(D7,'!참조_ENUM'!$AD$3:$AD$10,0))</f>
        <v>타겟의 몸에서 즉시 효과 발동</v>
      </c>
      <c r="F7" s="4">
        <v>0</v>
      </c>
      <c r="G7" s="4">
        <v>101</v>
      </c>
      <c r="H7" s="49" t="s">
        <v>120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v>1</v>
      </c>
      <c r="C8" s="43" t="str">
        <f>INDEX('!참조_ENUM'!$S$3:$S$5,MATCH(B8,'!참조_ENUM'!$R$3:$R$5,0))</f>
        <v>데미지를 준다</v>
      </c>
      <c r="D8" s="16">
        <v>12</v>
      </c>
      <c r="E8" s="43" t="str">
        <f>INDEX('!참조_ENUM'!$AE$3:$AE$10,MATCH(D8,'!참조_ENUM'!$AD$3:$AD$10,0))</f>
        <v>타겟의 몸에서 즉시 효과 발동</v>
      </c>
      <c r="F8" s="16">
        <v>0</v>
      </c>
      <c r="G8" s="16">
        <v>101</v>
      </c>
      <c r="H8" s="43" t="s">
        <v>120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v>1</v>
      </c>
      <c r="C9" s="49" t="str">
        <f>INDEX('!참조_ENUM'!$S$3:$S$5,MATCH(B9,'!참조_ENUM'!$R$3:$R$5,0))</f>
        <v>데미지를 준다</v>
      </c>
      <c r="D9" s="4">
        <v>2</v>
      </c>
      <c r="E9" s="49" t="str">
        <f>INDEX('!참조_ENUM'!$AE$3:$AE$10,MATCH(D9,'!참조_ENUM'!$AD$3:$AD$10,0))</f>
        <v>투사체를 타겟의 몸에 던진다</v>
      </c>
      <c r="F9" s="4">
        <v>0</v>
      </c>
      <c r="G9" s="4">
        <v>101</v>
      </c>
      <c r="H9" s="49" t="s">
        <v>120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v>1</v>
      </c>
      <c r="C10" s="43" t="str">
        <f>INDEX('!참조_ENUM'!$S$3:$S$5,MATCH(B10,'!참조_ENUM'!$R$3:$R$5,0))</f>
        <v>데미지를 준다</v>
      </c>
      <c r="D10" s="16">
        <v>2</v>
      </c>
      <c r="E10" s="43" t="str">
        <f>INDEX('!참조_ENUM'!$AE$3:$AE$10,MATCH(D10,'!참조_ENUM'!$AD$3:$AD$10,0))</f>
        <v>투사체를 타겟의 몸에 던진다</v>
      </c>
      <c r="F10" s="16">
        <v>0</v>
      </c>
      <c r="G10" s="16">
        <v>101</v>
      </c>
      <c r="H10" s="43" t="s">
        <v>120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v>1</v>
      </c>
      <c r="C11" s="49" t="str">
        <f>INDEX('!참조_ENUM'!$S$3:$S$5,MATCH(B11,'!참조_ENUM'!$R$3:$R$5,0))</f>
        <v>데미지를 준다</v>
      </c>
      <c r="D11" s="4">
        <v>2</v>
      </c>
      <c r="E11" s="49" t="str">
        <f>INDEX('!참조_ENUM'!$AE$3:$AE$10,MATCH(D11,'!참조_ENUM'!$AD$3:$AD$10,0))</f>
        <v>투사체를 타겟의 몸에 던진다</v>
      </c>
      <c r="F11" s="4">
        <v>0</v>
      </c>
      <c r="G11" s="4">
        <v>101</v>
      </c>
      <c r="H11" s="49" t="s">
        <v>120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v>1</v>
      </c>
      <c r="C12" s="43" t="str">
        <f>INDEX('!참조_ENUM'!$S$3:$S$5,MATCH(B12,'!참조_ENUM'!$R$3:$R$5,0))</f>
        <v>데미지를 준다</v>
      </c>
      <c r="D12" s="16">
        <v>2</v>
      </c>
      <c r="E12" s="43" t="str">
        <f>INDEX('!참조_ENUM'!$AE$3:$AE$10,MATCH(D12,'!참조_ENUM'!$AD$3:$AD$10,0))</f>
        <v>투사체를 타겟의 몸에 던진다</v>
      </c>
      <c r="F12" s="16">
        <v>0</v>
      </c>
      <c r="G12" s="16">
        <v>101</v>
      </c>
      <c r="H12" s="43" t="s">
        <v>120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v>1</v>
      </c>
      <c r="C13" s="49" t="str">
        <f>INDEX('!참조_ENUM'!$S$3:$S$5,MATCH(B13,'!참조_ENUM'!$R$3:$R$5,0))</f>
        <v>데미지를 준다</v>
      </c>
      <c r="D13" s="4">
        <v>2</v>
      </c>
      <c r="E13" s="49" t="str">
        <f>INDEX('!참조_ENUM'!$AE$3:$AE$10,MATCH(D13,'!참조_ENUM'!$AD$3:$AD$10,0))</f>
        <v>투사체를 타겟의 몸에 던진다</v>
      </c>
      <c r="F13" s="4">
        <v>0</v>
      </c>
      <c r="G13" s="4">
        <v>101</v>
      </c>
      <c r="H13" s="49" t="s">
        <v>120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v>1</v>
      </c>
      <c r="C14" s="43" t="str">
        <f>INDEX('!참조_ENUM'!$S$3:$S$5,MATCH(B14,'!참조_ENUM'!$R$3:$R$5,0))</f>
        <v>데미지를 준다</v>
      </c>
      <c r="D14" s="16">
        <v>2</v>
      </c>
      <c r="E14" s="43" t="str">
        <f>INDEX('!참조_ENUM'!$AE$3:$AE$10,MATCH(D14,'!참조_ENUM'!$AD$3:$AD$10,0))</f>
        <v>투사체를 타겟의 몸에 던진다</v>
      </c>
      <c r="F14" s="16">
        <v>0</v>
      </c>
      <c r="G14" s="16">
        <v>101</v>
      </c>
      <c r="H14" s="43" t="s">
        <v>120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v>1</v>
      </c>
      <c r="C15" s="49" t="str">
        <f>INDEX('!참조_ENUM'!$S$3:$S$5,MATCH(B15,'!참조_ENUM'!$R$3:$R$5,0))</f>
        <v>데미지를 준다</v>
      </c>
      <c r="D15" s="4">
        <v>2</v>
      </c>
      <c r="E15" s="49" t="str">
        <f>INDEX('!참조_ENUM'!$AE$3:$AE$10,MATCH(D15,'!참조_ENUM'!$AD$3:$AD$10,0))</f>
        <v>투사체를 타겟의 몸에 던진다</v>
      </c>
      <c r="F15" s="4">
        <v>0</v>
      </c>
      <c r="G15" s="4">
        <v>101</v>
      </c>
      <c r="H15" s="49" t="s">
        <v>120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v>1</v>
      </c>
      <c r="C16" s="43" t="str">
        <f>INDEX('!참조_ENUM'!$S$3:$S$5,MATCH(B16,'!참조_ENUM'!$R$3:$R$5,0))</f>
        <v>데미지를 준다</v>
      </c>
      <c r="D16" s="16">
        <v>2</v>
      </c>
      <c r="E16" s="43" t="str">
        <f>INDEX('!참조_ENUM'!$AE$3:$AE$10,MATCH(D16,'!참조_ENUM'!$AD$3:$AD$10,0))</f>
        <v>투사체를 타겟의 몸에 던진다</v>
      </c>
      <c r="F16" s="16">
        <v>0</v>
      </c>
      <c r="G16" s="16">
        <v>101</v>
      </c>
      <c r="H16" s="43" t="s">
        <v>120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B5:B16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G5:G16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J34" sqref="J3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v>1</v>
      </c>
      <c r="C5" s="49" t="str">
        <f>INDEX('!참조_ENUM'!$W$3:$W$13,MATCH(B5,'!참조_ENUM'!$V$3:$V$13,0))</f>
        <v>피해 감소</v>
      </c>
      <c r="D5" s="4">
        <v>2</v>
      </c>
      <c r="E5" s="49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9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9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v>101</v>
      </c>
      <c r="C6" s="49" t="str">
        <f>INDEX('!참조_ENUM'!$W$3:$W$13,MATCH(B6,'!참조_ENUM'!$V$3:$V$13,0))</f>
        <v>중독</v>
      </c>
      <c r="D6" s="4">
        <v>1</v>
      </c>
      <c r="E6" s="49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9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9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v>102</v>
      </c>
      <c r="C7" s="49" t="str">
        <f>INDEX('!참조_ENUM'!$W$3:$W$13,MATCH(B7,'!참조_ENUM'!$V$3:$V$13,0))</f>
        <v>기절</v>
      </c>
      <c r="D7" s="4">
        <v>1</v>
      </c>
      <c r="E7" s="49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9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9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v>105</v>
      </c>
      <c r="C8" s="49" t="s">
        <v>101</v>
      </c>
      <c r="D8" s="4">
        <v>1</v>
      </c>
      <c r="E8" s="49" t="s">
        <v>102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9" t="s">
        <v>103</v>
      </c>
      <c r="M8" s="4">
        <v>0</v>
      </c>
      <c r="N8" s="4">
        <v>0</v>
      </c>
      <c r="O8" s="49" t="s">
        <v>104</v>
      </c>
      <c r="P8" s="4">
        <v>0</v>
      </c>
      <c r="Q8" s="4">
        <v>0</v>
      </c>
      <c r="R8" s="4">
        <v>3000</v>
      </c>
      <c r="S8" s="4" t="s">
        <v>105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'!참조_ENUM'!$V$3:$V$13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2023-12-11T10:02:27Z</dcterms:modified>
</cp:coreProperties>
</file>