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C3F6E42B-108C-489B-BDFE-BCFC3C499E97}" xr6:coauthVersionLast="47" xr6:coauthVersionMax="47" xr10:uidLastSave="{00000000-0000-0000-0000-000000000000}"/>
  <bookViews>
    <workbookView xWindow="41460" yWindow="2145" windowWidth="34395" windowHeight="18390" activeTab="3" xr2:uid="{00000000-000D-0000-FFFF-FFFF00000000}"/>
  </bookViews>
  <sheets>
    <sheet name="!참조_ENUM" sheetId="3" r:id="rId1"/>
    <sheet name="goods" sheetId="2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O18" i="3"/>
  <c r="E7" i="7" s="1"/>
  <c r="N18" i="3"/>
  <c r="M18" i="3"/>
  <c r="M5" i="3"/>
  <c r="N5" i="3"/>
  <c r="O5" i="3"/>
  <c r="M6" i="3"/>
  <c r="N6" i="3"/>
  <c r="O6" i="3"/>
  <c r="M7" i="3"/>
  <c r="N7" i="3"/>
  <c r="O7" i="3"/>
  <c r="O4" i="3"/>
  <c r="E6" i="6" s="1"/>
  <c r="N4" i="3"/>
  <c r="M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D7" i="2" s="1"/>
  <c r="E24" i="7" l="1"/>
  <c r="E15" i="7"/>
  <c r="E20" i="7"/>
  <c r="E6" i="7"/>
  <c r="E25" i="7"/>
  <c r="E22" i="7"/>
  <c r="D6" i="2"/>
  <c r="E21" i="7"/>
  <c r="E19" i="7"/>
  <c r="E14" i="7"/>
  <c r="E17" i="7"/>
  <c r="E13" i="7"/>
  <c r="E12" i="7"/>
  <c r="E31" i="7"/>
  <c r="E11" i="7"/>
  <c r="E18" i="7"/>
  <c r="E16" i="7"/>
  <c r="E30" i="7"/>
  <c r="E10" i="7"/>
  <c r="E23" i="7"/>
  <c r="E5" i="7"/>
  <c r="E29" i="7"/>
  <c r="E9" i="7"/>
  <c r="E28" i="7"/>
  <c r="E8" i="7"/>
  <c r="E27" i="7"/>
  <c r="E21" i="5"/>
  <c r="E26" i="7"/>
  <c r="E5" i="6"/>
  <c r="E9" i="6"/>
  <c r="E8" i="6"/>
  <c r="E7" i="6"/>
  <c r="E18" i="5"/>
  <c r="E12" i="5"/>
  <c r="E5" i="5"/>
  <c r="E11" i="5"/>
  <c r="E13" i="5"/>
  <c r="E10" i="5"/>
  <c r="E20" i="5"/>
  <c r="E14" i="5"/>
  <c r="E8" i="5"/>
  <c r="E19" i="5"/>
  <c r="E16" i="5"/>
  <c r="E9" i="5"/>
  <c r="E7" i="5"/>
  <c r="E17" i="5"/>
  <c r="E6" i="5"/>
  <c r="E15" i="5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C4937612-869C-4E9B-9A94-DD5E62DD34A7}">
      <text>
        <r>
          <rPr>
            <b/>
            <sz val="9"/>
            <color indexed="81"/>
            <rFont val="Tahoma"/>
            <family val="2"/>
          </rPr>
          <t xml:space="preserve">money </t>
        </r>
        <r>
          <rPr>
            <b/>
            <sz val="9"/>
            <color indexed="81"/>
            <rFont val="돋움"/>
            <family val="3"/>
            <charset val="129"/>
          </rPr>
          <t>유형의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재화는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칼럼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</t>
        </r>
      </text>
    </comment>
    <comment ref="F4" authorId="0" shapeId="0" xr:uid="{07A9EEC5-EC8A-429E-8F01-A9DE184DC993}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<sst xmlns="http://schemas.openxmlformats.org/spreadsheetml/2006/main" count="396" uniqueCount="254">
  <si>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</si>
  <si>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</si>
  <si>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</si>
  <si>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</si>
  <si>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</si>
  <si>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</si>
  <si>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</si>
  <si>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</si>
  <si>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</si>
  <si>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</si>
  <si>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</si>
  <si>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gold</t>
  </si>
  <si>
    <t>diamond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</si>
  <si>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</si>
  <si>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</si>
  <si>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</si>
  <si>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</si>
  <si>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</si>
  <si>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</si>
  <si>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</si>
  <si>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</si>
  <si>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</si>
  <si>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경험치 물약(소)</t>
  </si>
  <si>
    <t>경험치 물약(중)</t>
  </si>
  <si>
    <t>경험치 물약(대)</t>
  </si>
  <si>
    <t>경험치 물약(특대)</t>
  </si>
  <si>
    <t>경험치 물약(극대)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</si>
  <si>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</si>
  <si>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</si>
  <si>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</si>
  <si>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</si>
  <si>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</si>
  <si>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</si>
  <si>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</si>
  <si>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</si>
  <si>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</si>
  <si>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</si>
  <si>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</si>
  <si>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</si>
  <si>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</si>
  <si>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</si>
  <si>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</si>
  <si>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</si>
  <si>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</si>
  <si>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</si>
  <si>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</si>
  <si>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</si>
  <si>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</si>
  <si>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</si>
  <si>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</si>
  <si>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루시아 조각</t>
  </si>
  <si>
    <t>나무 단검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</si>
  <si>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</si>
  <si>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</si>
  <si>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</si>
  <si>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</si>
  <si>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</si>
  <si>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</si>
  <si>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</si>
  <si>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</si>
  <si>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</si>
  <si>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</si>
  <si>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</si>
  <si>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</si>
  <si>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</si>
  <si>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</si>
  <si>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</si>
  <si>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</si>
  <si>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</si>
  <si>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</si>
  <si>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</si>
  <si>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</si>
  <si>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</si>
  <si>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</si>
  <si>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</si>
  <si>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</si>
  <si>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</si>
  <si>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</si>
  <si>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</si>
  <si>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</si>
  <si>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</si>
  <si>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</si>
  <si>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</si>
  <si>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</si>
  <si>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</si>
  <si>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</si>
  <si>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</si>
  <si>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</si>
  <si>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</si>
  <si>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</si>
  <si>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</si>
  <si>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</si>
  <si>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</si>
  <si>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</si>
  <si>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</si>
  <si>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</si>
  <si>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</si>
  <si>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</si>
  <si>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</si>
  <si>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</si>
  <si>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</si>
  <si>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</si>
  <si>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</si>
  <si>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구리 팔찌</t>
    <phoneticPr fontId="9" type="noConversion"/>
  </si>
  <si>
    <t>엉성한 팔찌</t>
    <phoneticPr fontId="9" type="noConversion"/>
  </si>
  <si>
    <t>나무 팔찌</t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</si>
  <si>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</si>
  <si>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</si>
  <si>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</si>
  <si>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</si>
  <si>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</si>
  <si>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</si>
  <si>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</si>
  <si>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1 금화(게임내 사용되는 재화)</t>
  </si>
  <si>
    <t>2 보석(게임내 사용되는 유료 재화)</t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</si>
  <si>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</si>
  <si>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</si>
  <si>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</si>
  <si>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</si>
  <si>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t>101 경험치 물약</t>
  </si>
  <si>
    <t>102 스테미나 회복 물약</t>
  </si>
  <si>
    <t>103 호감도 아이템</t>
  </si>
  <si>
    <t>104 스테이지 스킵 티켓</t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</si>
  <si>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</si>
  <si>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106 정련석(장비 성장)</t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</si>
  <si>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</si>
  <si>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</si>
  <si>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</si>
  <si>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</si>
  <si>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</si>
  <si>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</si>
  <si>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</si>
  <si>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</si>
  <si>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</si>
  <si>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</si>
  <si>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2 캐릭터</t>
  </si>
  <si>
    <t>3 장비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</si>
  <si>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</si>
  <si>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</si>
  <si>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</si>
  <si>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</si>
  <si>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</si>
  <si>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</si>
  <si>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</si>
  <si>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</si>
  <si>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</si>
  <si>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</si>
  <si>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6 팔찌</t>
  </si>
  <si>
    <r>
      <t xml:space="preserve">base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</si>
  <si>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r>
      <t xml:space="preserve">limit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</si>
  <si>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t>3 스태미나</t>
  </si>
  <si>
    <t>stamina</t>
    <phoneticPr fontId="9" type="noConversion"/>
  </si>
  <si>
    <t>base_max</t>
    <phoneticPr fontId="9" type="noConversion"/>
  </si>
  <si>
    <t>limit_max</t>
    <phoneticPr fontId="9" type="noConversion"/>
  </si>
  <si>
    <t>Goods_Data</t>
    <phoneticPr fontId="9" type="noConversion"/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</si>
  <si>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</si>
  <si>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</si>
  <si>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</si>
  <si>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</si>
  <si>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</si>
  <si>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Assets\AssetResources\Textures\Card\Item_Icon\Item\Etc\UI_Icon_EtcItem_0001</t>
    <phoneticPr fontId="9" type="noConversion"/>
  </si>
  <si>
    <t>Assets\AssetResources\Textures\Card\Item_Icon\Item\Etc\UI_Icon_EtcItem_0002</t>
  </si>
  <si>
    <t>Assets\AssetResources\Textures\Card\Item_Icon\Item\Etc\UI_Icon_EtcItem_0003</t>
  </si>
  <si>
    <t>Assets\AssetResources\Textures\Card\Item_Icon\Item\Etc\UI_Icon_EtcItem_0004</t>
  </si>
  <si>
    <t>Assets\AssetResources\Textures\Card\Item_Icon\Item\Etc\UI_Icon_EtcItem_0005</t>
  </si>
  <si>
    <t>Assets\AssetResources\Textures\Card\Item_Icon\Item\Etc\UI_Icon_EtcItem_0006</t>
  </si>
  <si>
    <t>Assets\AssetResources\Textures\Card\Item_Icon\Item\Etc\UI_Icon_EtcItem_0007</t>
  </si>
  <si>
    <t>Assets\AssetResources\Textures\Card\Item_Icon\Item\Etc\UI_Icon_EtcItem_0008</t>
  </si>
  <si>
    <t>Assets\AssetResources\Textures\Card\Item_Icon\Item\Etc\UI_Icon_EtcItem_0009</t>
  </si>
  <si>
    <t>Assets\AssetResources\Textures\Card\Item_Icon\Item\Etc\UI_Icon_EtcItem_0010</t>
  </si>
  <si>
    <t>Assets\AssetResources\Textures\Card\Item_Icon\Item\Etc\UI_Icon_EtcItem_0011</t>
  </si>
  <si>
    <t>Assets\AssetResources\Textures\Card\Item_Icon\Item\Etc\UI_Icon_EtcItem_0012</t>
  </si>
  <si>
    <t>Assets\AssetResources\Textures\Card\Item_Icon\Item\Etc\UI_Icon_EtcItem_0013</t>
  </si>
  <si>
    <t>Assets\AssetResources\Textures\Card\Item_Icon\Item\Etc\UI_Icon_EtcItem_0014</t>
  </si>
  <si>
    <t>Assets\AssetResources\Textures\Card\Item_Icon\Item\Etc\UI_Icon_EtcItem_0017</t>
  </si>
  <si>
    <t>Assets\AssetResources\Textures\Card\Item_Icon\Item\Etc\UI_Icon_EtcItem_0015</t>
  </si>
  <si>
    <t>Assets\AssetResources\Textures\Card\Item_Icon\Item\Etc\UI_Icon_EtcItem_0016</t>
  </si>
  <si>
    <t>Assets\AssetResources\Textures\Card\Item_Icon\Item\Equip\UI_Icon_equipment_0001</t>
    <phoneticPr fontId="9" type="noConversion"/>
  </si>
  <si>
    <t>Assets\AssetResources\Textures\Card\Item_Icon\Item\Equip\UI_Icon_equipment_0002</t>
  </si>
  <si>
    <t>Assets\AssetResources\Textures\Card\Item_Icon\Item\Equip\UI_Icon_equipment_0003</t>
  </si>
  <si>
    <t>Assets\AssetResources\Textures\Card\Item_Icon\Item\Equip\UI_Icon_equipment_0004</t>
  </si>
  <si>
    <t>Assets\AssetResources\Textures\Card\Item_Icon\Item\Equip\UI_Icon_equipment_0005</t>
  </si>
  <si>
    <t>Assets\AssetResources\Textures\Card\Item_Icon\Item\Equip\UI_Icon_equipment_0006</t>
  </si>
  <si>
    <t>Assets\AssetResources\Textures\Card\Item_Icon\Item\Equip\UI_Icon_equipment_0007</t>
  </si>
  <si>
    <t>Assets\AssetResources\Textures\Card\Item_Icon\Item\Equip\UI_Icon_equipment_0008</t>
  </si>
  <si>
    <t>Assets\AssetResources\Textures\Card\Item_Icon\Item\Equip\UI_Icon_equipment_0009</t>
  </si>
  <si>
    <t>Assets\AssetResources\Textures\Card\Item_Icon\Item\Equip\UI_Icon_equipment_0010</t>
  </si>
  <si>
    <t>Assets\AssetResources\Textures\Card\Item_Icon\Item\Equip\UI_Icon_equipment_0011</t>
  </si>
  <si>
    <t>Assets\AssetResources\Textures\Card\Item_Icon\Item\Equip\UI_Icon_equipment_0012</t>
  </si>
  <si>
    <t>Assets\AssetResources\Textures\Card\Item_Icon\Item\Equip\UI_Icon_equipment_0013</t>
  </si>
  <si>
    <t>Assets\AssetResources\Textures\Card\Item_Icon\Item\Equip\UI_Icon_equipment_0014</t>
  </si>
  <si>
    <t>Assets\AssetResources\Textures\Card\Item_Icon\Item\Equip\UI_Icon_equipment_0015</t>
  </si>
  <si>
    <t>Assets\AssetResources\Textures\Card\Item_Icon\Item\Equip\UI_Icon_equipment_0016</t>
  </si>
  <si>
    <t>Assets\AssetResources\Textures\Card\Item_Icon\Item\Equip\UI_Icon_equipment_0017</t>
  </si>
  <si>
    <t>Assets\AssetResources\Textures\Card\Item_Icon\Item\Equip\UI_Icon_equipment_0018</t>
  </si>
  <si>
    <t>Assets\AssetResources\Textures\Card\Item_Icon\Item\Equip\UI_Icon_equipment_0019</t>
  </si>
  <si>
    <t>Assets\AssetResources\Textures\Card\Item_Icon\Item\Equip\UI_Icon_equipment_0020</t>
  </si>
  <si>
    <t>Assets\AssetResources\Textures\Card\Item_Icon\Item\Equip\UI_Icon_equipment_0021</t>
  </si>
  <si>
    <t>Assets\AssetResources\Textures\Card\Item_Icon\Item\Equip\UI_Icon_equipment_0022</t>
  </si>
  <si>
    <t>Assets\AssetResources\Textures\Card\Item_Icon\Item\Equip\UI_Icon_equipment_0023</t>
  </si>
  <si>
    <t>Assets\AssetResources\Textures\Card\Item_Icon\Item\Equip\UI_Icon_equipment_0024</t>
  </si>
  <si>
    <t>Assets\AssetResources\Textures\Card\Item_Icon\Item\Equip\UI_Icon_equipment_0025</t>
  </si>
  <si>
    <t>Assets\AssetResources\Textures\Card\Item_Icon\Item\Equip\UI_Icon_equipment_0026</t>
  </si>
  <si>
    <t>Assets\AssetResources\Textures\Card\Item_Icon\Item\Equip\UI_Icon_equipment_0027</t>
  </si>
  <si>
    <t>Assets\AssetResources\Textures\Card\Item_Icon\Item\UI_UpperIcon_Piece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</si>
  <si>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</si>
  <si>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</si>
  <si>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</si>
  <si>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</si>
  <si>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</si>
  <si>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</si>
  <si>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</si>
  <si>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</si>
  <si>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</si>
  <si>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</si>
  <si>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</si>
  <si>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</si>
  <si>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</si>
  <si>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item_name_ticketitem_0014</t>
  </si>
  <si>
    <t>item_name_etcitem_0017</t>
  </si>
  <si>
    <t>item_name_etcitem_0018</t>
  </si>
  <si>
    <t>item_name_etcitem_0019</t>
  </si>
  <si>
    <t>item_name_itemPiece_0001</t>
  </si>
  <si>
    <t>item_name_itemPiece_0002</t>
  </si>
  <si>
    <t>item_name_itemPiece_0003</t>
  </si>
  <si>
    <t>item_name_charPiece_0001</t>
  </si>
  <si>
    <t>item_name_EqPiece_0001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</si>
  <si>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</si>
  <si>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</si>
  <si>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</si>
  <si>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</si>
  <si>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</si>
  <si>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</si>
  <si>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</si>
  <si>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</si>
  <si>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</si>
  <si>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</si>
  <si>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</si>
  <si>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</si>
  <si>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</si>
  <si>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</si>
  <si>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</si>
  <si>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</si>
  <si>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</si>
  <si>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</si>
  <si>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</si>
  <si>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</si>
  <si>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</si>
  <si>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</si>
  <si>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</si>
  <si>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</si>
  <si>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item_name_equipment_0025</t>
  </si>
  <si>
    <t>item_name_equipment_0026</t>
  </si>
  <si>
    <t>item_name_equipment_0027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</si>
</sst>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effect_count_type"/>
      <sheetName val="@stage_common"/>
      <sheetName val="@projectil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SEND_ESSENCE</v>
          </cell>
          <cell r="B13">
            <v>9</v>
          </cell>
          <cell r="C13" t="str">
            <v>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근원 받을 수 있는 횟수(캐릭터 공용 설정)</v>
          </cell>
        </row>
        <row r="15">
          <cell r="A15" t="str">
            <v>EXP_POTION</v>
          </cell>
          <cell r="B15">
            <v>101</v>
          </cell>
          <cell r="C15" t="str">
            <v>101 경험치 물약</v>
          </cell>
        </row>
        <row r="16">
          <cell r="A16" t="str">
            <v>STA_POTION</v>
          </cell>
          <cell r="B16">
            <v>102</v>
          </cell>
          <cell r="C16" t="str">
            <v>102 스테미나 회복 물약</v>
          </cell>
        </row>
        <row r="17">
          <cell r="A17" t="str">
            <v>FAVORITE_ITEM</v>
          </cell>
          <cell r="B17">
            <v>103</v>
          </cell>
          <cell r="C17" t="str">
            <v>103 호감도 아이템</v>
          </cell>
        </row>
        <row r="18">
          <cell r="A18" t="str">
            <v>STAGE_SKIP</v>
          </cell>
          <cell r="B18">
            <v>104</v>
          </cell>
          <cell r="C18" t="str">
            <v>104 스테이지 스킵 티켓</v>
          </cell>
        </row>
        <row r="19">
          <cell r="A19" t="str">
            <v>TICKET_DUNGEON</v>
          </cell>
          <cell r="B19">
            <v>105</v>
          </cell>
          <cell r="C19" t="str">
            <v>105 던전 입장 티켓</v>
          </cell>
        </row>
        <row r="20">
          <cell r="A20" t="str">
            <v>EQ_GROWUP</v>
          </cell>
          <cell r="B20">
            <v>106</v>
          </cell>
          <cell r="C20" t="str">
            <v>106 정련석(장비 성장)</v>
          </cell>
        </row>
        <row r="21">
          <cell r="A21" t="str">
            <v>TICKET_REWARD_SELECT</v>
          </cell>
          <cell r="B21">
            <v>107</v>
          </cell>
          <cell r="C21" t="str">
            <v>107 보상 선택 티켓(1개를 선택 획득)</v>
          </cell>
        </row>
        <row r="22">
          <cell r="A22" t="str">
            <v>TICKET_REWARD_RANDOM</v>
          </cell>
          <cell r="B22">
            <v>108</v>
          </cell>
          <cell r="C22" t="str">
            <v>108 보상 랜덤 티켓(1개를 확률 획득)</v>
          </cell>
        </row>
        <row r="23">
          <cell r="A23" t="str">
            <v>TICKET_REWARD_ALL</v>
          </cell>
          <cell r="B23">
            <v>109</v>
          </cell>
          <cell r="C23" t="str">
            <v>109 보상 패키지 티켓(모든 보상 획득)</v>
          </cell>
        </row>
      </sheetData>
      <sheetData sheetId="22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CHARACTER</v>
          </cell>
          <cell r="B6">
            <v>2</v>
          </cell>
          <cell r="C6" t="str">
            <v>2 캐릭터</v>
          </cell>
        </row>
        <row r="7">
          <cell r="A7" t="str">
            <v>EQUIPMENT</v>
          </cell>
          <cell r="B7">
            <v>3</v>
          </cell>
          <cell r="C7" t="str">
            <v>3 장비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  <row r="10">
          <cell r="A10" t="str">
            <v>BRACELET</v>
          </cell>
          <cell r="B10">
            <v>6</v>
          </cell>
          <cell r="C10" t="str">
            <v>6 팔찌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workbookViewId="0">
      <selection activeCell="M2" sqref="M2:O8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13</v>
      </c>
    </row>
    <row r="2" spans="1:15" ht="39.75" customHeight="1">
      <c r="A2" s="8" t="s">
        <v>58</v>
      </c>
      <c r="E2" s="9" t="s">
        <v>16</v>
      </c>
      <c r="M2" s="8" t="s">
        <v>133</v>
      </c>
    </row>
    <row r="3" spans="1:15" ht="15">
      <c r="A3" s="12" t="s">
        <v>0</v>
      </c>
      <c r="B3" s="12" t="s">
        <v>1</v>
      </c>
      <c r="C3" s="13" t="s">
        <v>2</v>
      </c>
      <c r="D3" s="2" t="s">
        <v>20</v>
      </c>
      <c r="E3" s="2" t="s">
        <v>21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GOLD</v>
      </c>
      <c r="B5" s="14">
        <f>'[1]@goods_type'!$B5</f>
        <v>1</v>
      </c>
      <c r="C5" s="14" t="str">
        <f>'[1]@goods_type'!$C5</f>
        <v>1 금화(게임내 사용되는 재화)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DIA</v>
      </c>
      <c r="B6" s="14">
        <f>'[1]@goods_type'!$B6</f>
        <v>2</v>
      </c>
      <c r="C6" s="14" t="str">
        <f>'[1]@goods_type'!$C6</f>
        <v>2 보석(게임내 사용되는 유료 재화)</v>
      </c>
      <c r="D6" s="2" t="b">
        <v>0</v>
      </c>
      <c r="M6" s="14" t="str">
        <f>'[1]@piece_type'!$A6</f>
        <v>CHARACTER</v>
      </c>
      <c r="N6" s="14">
        <f>'[1]@piece_type'!$B6</f>
        <v>2</v>
      </c>
      <c r="O6" s="14" t="str">
        <f>'[1]@piece_type'!$C6</f>
        <v>2 캐릭터</v>
      </c>
    </row>
    <row r="7" spans="1:15" ht="13.5">
      <c r="A7" s="14" t="str">
        <f>'[1]@goods_type'!$A7</f>
        <v>STAMINA</v>
      </c>
      <c r="B7" s="14">
        <f>'[1]@goods_type'!$B7</f>
        <v>3</v>
      </c>
      <c r="C7" s="14" t="str">
        <f>'[1]@goods_type'!$C7</f>
        <v>3 스태미나</v>
      </c>
      <c r="D7" s="2" t="b">
        <v>0</v>
      </c>
      <c r="M7" s="14" t="str">
        <f>'[1]@piece_type'!$A7</f>
        <v>EQUIPMENT</v>
      </c>
      <c r="N7" s="14">
        <f>'[1]@piece_type'!$B7</f>
        <v>3</v>
      </c>
      <c r="O7" s="14" t="str">
        <f>'[1]@piece_type'!$C7</f>
        <v>3 장비</v>
      </c>
    </row>
    <row r="8" spans="1:15" ht="13.5">
      <c r="A8" s="14" t="str">
        <f>'[1]@goods_type'!$A8</f>
        <v>FAVORITE</v>
      </c>
      <c r="B8" s="14">
        <f>'[1]@goods_type'!$B8</f>
        <v>4</v>
      </c>
      <c r="C8" s="14" t="str">
        <f>'[1]@goods_type'!$C8</f>
        <v>4 호감도</v>
      </c>
      <c r="D8" s="2" t="b">
        <v>1</v>
      </c>
      <c r="E8" s="2"/>
    </row>
    <row r="9" spans="1:15" ht="13.5">
      <c r="A9" s="14" t="str">
        <f>'[1]@goods_type'!$A9</f>
        <v>EXP_PLAYER</v>
      </c>
      <c r="B9" s="14">
        <f>'[1]@goods_type'!$B9</f>
        <v>5</v>
      </c>
      <c r="C9" s="14" t="str">
        <f>'[1]@goods_type'!$C9</f>
        <v>5 플레이어 경험치</v>
      </c>
      <c r="D9" s="2" t="b">
        <v>1</v>
      </c>
      <c r="E9" s="2"/>
    </row>
    <row r="10" spans="1:15" ht="13.5">
      <c r="A10" s="14" t="str">
        <f>'[1]@goods_type'!$A10</f>
        <v>EXP_CHARACTER</v>
      </c>
      <c r="B10" s="14">
        <f>'[1]@goods_type'!$B10</f>
        <v>6</v>
      </c>
      <c r="C10" s="14" t="str">
        <f>'[1]@goods_type'!$C10</f>
        <v>6 캐릭터 경험치</v>
      </c>
      <c r="D10" s="2" t="b">
        <v>1</v>
      </c>
      <c r="E10" s="2"/>
    </row>
    <row r="11" spans="1:15" ht="13.5">
      <c r="A11" s="14" t="str">
        <f>'[1]@goods_type'!$A11</f>
        <v>CHARACTER</v>
      </c>
      <c r="B11" s="14">
        <f>'[1]@goods_type'!$B11</f>
        <v>7</v>
      </c>
      <c r="C11" s="14" t="str">
        <f>'[1]@goods_type'!$C11</f>
        <v>7 캐릭터</v>
      </c>
      <c r="D11" s="2" t="b">
        <v>1</v>
      </c>
      <c r="E11" s="2" t="s">
        <v>28</v>
      </c>
    </row>
    <row r="12" spans="1:15" ht="13.5">
      <c r="A12" s="14" t="str">
        <f>'[1]@goods_type'!$A12</f>
        <v>EQUIPMENT</v>
      </c>
      <c r="B12" s="14">
        <f>'[1]@goods_type'!$B12</f>
        <v>8</v>
      </c>
      <c r="C12" s="14" t="str">
        <f>'[1]@goods_type'!$C12</f>
        <v>6 장비</v>
      </c>
      <c r="D12" s="2" t="b">
        <v>1</v>
      </c>
      <c r="E12" s="2" t="s">
        <v>56</v>
      </c>
    </row>
    <row r="13" spans="1:15" ht="13.5">
      <c r="A13" s="14" t="str">
        <f>'[1]@goods_type'!$A13</f>
        <v>SEND_ESSENCE</v>
      </c>
      <c r="B13" s="14">
        <f>'[1]@goods_type'!$B13</f>
        <v>9</v>
      </c>
      <c r="C13" s="14" t="str">
        <f>'[1]@goods_type'!$C13</f>
        <v>근원 전달 횟수(플레이어 보유)</v>
      </c>
      <c r="D13" s="2" t="b">
        <v>1</v>
      </c>
      <c r="E13" s="2" t="s">
        <v>55</v>
      </c>
    </row>
    <row r="14" spans="1:15" ht="27">
      <c r="A14" s="14" t="str">
        <f>'[1]@goods_type'!$A14</f>
        <v>GET_ESSENCE</v>
      </c>
      <c r="B14" s="14">
        <f>'[1]@goods_type'!$B14</f>
        <v>10</v>
      </c>
      <c r="C14" s="14" t="str">
        <f>'[1]@goods_type'!$C14</f>
        <v>근원 받을 수 있는 횟수(캐릭터 공용 설정)</v>
      </c>
      <c r="D14" s="2" t="b">
        <v>1</v>
      </c>
      <c r="E14" s="2" t="s">
        <v>32</v>
      </c>
    </row>
    <row r="15" spans="1:15" ht="13.5">
      <c r="A15" s="14" t="str">
        <f>'[1]@goods_type'!$A15</f>
        <v>EXP_POTION</v>
      </c>
      <c r="B15" s="14">
        <f>'[1]@goods_type'!$B15</f>
        <v>101</v>
      </c>
      <c r="C15" s="14" t="str">
        <f>'[1]@goods_type'!$C15</f>
        <v>101 경험치 물약</v>
      </c>
      <c r="D15" s="2" t="b">
        <v>1</v>
      </c>
      <c r="E15" s="2" t="s">
        <v>32</v>
      </c>
    </row>
    <row r="16" spans="1:15" ht="15">
      <c r="A16" s="14" t="str">
        <f>'[1]@goods_type'!$A16</f>
        <v>STA_POTION</v>
      </c>
      <c r="B16" s="14">
        <f>'[1]@goods_type'!$B16</f>
        <v>102</v>
      </c>
      <c r="C16" s="14" t="str">
        <f>'[1]@goods_type'!$C16</f>
        <v>102 스테미나 회복 물약</v>
      </c>
      <c r="D16" s="2" t="b">
        <v>1</v>
      </c>
      <c r="E16" s="2" t="s">
        <v>57</v>
      </c>
      <c r="M16" s="8" t="s">
        <v>139</v>
      </c>
    </row>
    <row r="17" spans="1:15" ht="15">
      <c r="A17" s="14" t="str">
        <f>'[1]@goods_type'!$A17</f>
        <v>FAVORITE_ITEM</v>
      </c>
      <c r="B17" s="14">
        <f>'[1]@goods_type'!$B17</f>
        <v>103</v>
      </c>
      <c r="C17" s="14" t="str">
        <f>'[1]@goods_type'!$C17</f>
        <v>103 호감도 아이템</v>
      </c>
      <c r="D17" s="2" t="b">
        <v>1</v>
      </c>
      <c r="E17" s="2" t="s">
        <v>36</v>
      </c>
      <c r="M17" s="12" t="s">
        <v>0</v>
      </c>
      <c r="N17" s="12" t="s">
        <v>1</v>
      </c>
      <c r="O17" s="13" t="s">
        <v>2</v>
      </c>
    </row>
    <row r="18" spans="1:15" ht="13.5">
      <c r="A18" s="14" t="str">
        <f>'[1]@goods_type'!$A18</f>
        <v>STAGE_SKIP</v>
      </c>
      <c r="B18" s="14">
        <f>'[1]@goods_type'!$B18</f>
        <v>104</v>
      </c>
      <c r="C18" s="14" t="str">
        <f>'[1]@goods_type'!$C18</f>
        <v>104 스테이지 스킵 티켓</v>
      </c>
      <c r="D18" s="2" t="b">
        <v>1</v>
      </c>
      <c r="E18" s="2" t="s">
        <v>36</v>
      </c>
      <c r="M18" s="14" t="str">
        <f>'[1]@eqipment_type'!$A4</f>
        <v>NONE</v>
      </c>
      <c r="N18" s="14">
        <f>'[1]@eqipment_type'!$B4</f>
        <v>0</v>
      </c>
      <c r="O18" s="14" t="str">
        <f>'[1]@eqipment_type'!$C4</f>
        <v>NONE</v>
      </c>
    </row>
    <row r="19" spans="1:15" ht="13.5">
      <c r="A19" s="14" t="str">
        <f>'[1]@goods_type'!$A19</f>
        <v>TICKET_DUNGEON</v>
      </c>
      <c r="B19" s="14">
        <f>'[1]@goods_type'!$B19</f>
        <v>105</v>
      </c>
      <c r="C19" s="14" t="str">
        <f>'[1]@goods_type'!$C19</f>
        <v>105 던전 입장 티켓</v>
      </c>
      <c r="D19" s="2" t="b">
        <v>1</v>
      </c>
      <c r="E19" s="2" t="s">
        <v>36</v>
      </c>
      <c r="M19" s="14" t="str">
        <f>'[1]@eqipment_type'!$A5</f>
        <v>WEAPON</v>
      </c>
      <c r="N19" s="14">
        <f>'[1]@eqipment_type'!$B5</f>
        <v>1</v>
      </c>
      <c r="O19" s="14" t="str">
        <f>'[1]@eqipment_type'!$C5</f>
        <v>1 무기</v>
      </c>
    </row>
    <row r="20" spans="1:15" ht="13.5">
      <c r="A20" s="14" t="str">
        <f>'[1]@goods_type'!$A20</f>
        <v>EQ_GROWUP</v>
      </c>
      <c r="B20" s="14">
        <f>'[1]@goods_type'!$B20</f>
        <v>106</v>
      </c>
      <c r="C20" s="14" t="str">
        <f>'[1]@goods_type'!$C20</f>
        <v>106 정련석(장비 성장)</v>
      </c>
      <c r="D20" s="2" t="b">
        <v>1</v>
      </c>
      <c r="E20" s="2" t="s">
        <v>54</v>
      </c>
      <c r="M20" s="14" t="str">
        <f>'[1]@eqipment_type'!$A6</f>
        <v>ARMOR</v>
      </c>
      <c r="N20" s="14">
        <f>'[1]@eqipment_type'!$B6</f>
        <v>2</v>
      </c>
      <c r="O20" s="14" t="str">
        <f>'[1]@eqipment_type'!$C6</f>
        <v>2 방어구</v>
      </c>
    </row>
    <row r="21" spans="1:15" ht="13.5">
      <c r="A21" s="14" t="str">
        <f>'[1]@goods_type'!$A21</f>
        <v>TICKET_REWARD_SELECT</v>
      </c>
      <c r="B21" s="14">
        <f>'[1]@goods_type'!$B21</f>
        <v>107</v>
      </c>
      <c r="C21" s="14" t="str">
        <f>'[1]@goods_type'!$C21</f>
        <v>107 보상 선택 티켓(1개를 선택 획득)</v>
      </c>
      <c r="D21" s="2" t="b">
        <v>1</v>
      </c>
      <c r="E21" s="2" t="s">
        <v>53</v>
      </c>
      <c r="M21" s="14" t="str">
        <f>'[1]@eqipment_type'!$A7</f>
        <v>SHOES</v>
      </c>
      <c r="N21" s="14">
        <f>'[1]@eqipment_type'!$B7</f>
        <v>3</v>
      </c>
      <c r="O21" s="14" t="str">
        <f>'[1]@eqipment_type'!$C7</f>
        <v>3 신발</v>
      </c>
    </row>
    <row r="22" spans="1:15" ht="13.5">
      <c r="A22" s="14" t="str">
        <f>'[1]@goods_type'!$A22</f>
        <v>TICKET_REWARD_RANDOM</v>
      </c>
      <c r="B22" s="14">
        <f>'[1]@goods_type'!$B22</f>
        <v>108</v>
      </c>
      <c r="C22" s="14" t="str">
        <f>'[1]@goods_type'!$C22</f>
        <v>108 보상 랜덤 티켓(1개를 확률 획득)</v>
      </c>
      <c r="M22" s="14" t="str">
        <f>'[1]@eqipment_type'!$A8</f>
        <v>RING</v>
      </c>
      <c r="N22" s="14">
        <f>'[1]@eqipment_type'!$B8</f>
        <v>4</v>
      </c>
      <c r="O22" s="14" t="str">
        <f>'[1]@eqipment_type'!$C8</f>
        <v>4 반지</v>
      </c>
    </row>
    <row r="23" spans="1:15" ht="13.5">
      <c r="A23" s="14" t="str">
        <f>'[1]@goods_type'!$A23</f>
        <v>TICKET_REWARD_ALL</v>
      </c>
      <c r="B23" s="14">
        <f>'[1]@goods_type'!$B23</f>
        <v>109</v>
      </c>
      <c r="C23" s="14" t="str">
        <f>'[1]@goods_type'!$C23</f>
        <v>109 보상 패키지 티켓(모든 보상 획득)</v>
      </c>
      <c r="M23" s="14" t="str">
        <f>'[1]@eqipment_type'!$A9</f>
        <v>NECKLACE</v>
      </c>
      <c r="N23" s="14">
        <f>'[1]@eqipment_type'!$B9</f>
        <v>5</v>
      </c>
      <c r="O23" s="14" t="str">
        <f>'[1]@eqipment_type'!$C9</f>
        <v>5 목걸이</v>
      </c>
    </row>
    <row r="24" spans="1:15" ht="13.5">
      <c r="M24" s="14" t="str">
        <f>'[1]@eqipment_type'!$A10</f>
        <v>BRACELET</v>
      </c>
      <c r="N24" s="14">
        <f>'[1]@eqipment_type'!$B10</f>
        <v>6</v>
      </c>
      <c r="O24" s="14" t="str">
        <f>'[1]@eqipment_type'!$C10</f>
        <v>6 팔찌</v>
      </c>
    </row>
    <row r="25" spans="1:15" ht="12.75"/>
    <row r="26" spans="1:15" ht="12.75"/>
    <row r="27" spans="1:15" ht="12.75"/>
    <row r="28" spans="1:15" ht="12.75"/>
    <row r="29" spans="1:15" ht="12.75"/>
    <row r="30" spans="1:15" ht="12.75"/>
    <row r="31" spans="1:15" ht="12.75"/>
    <row r="32" spans="1:1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>
      <selection activeCell="C12" sqref="C12"/>
    </sheetView>
  </sheetViews>
  <sheetFormatPr defaultColWidth="12.5703125" defaultRowHeight="15.75" customHeight="1"/>
  <cols>
    <col min="2" max="2" width="14.140625" customWidth="1"/>
    <col min="3" max="4" width="32.85546875" bestFit="1" customWidth="1"/>
  </cols>
  <sheetData>
    <row r="1" spans="1:7" ht="12.75">
      <c r="A1" s="2" t="s">
        <v>154</v>
      </c>
    </row>
    <row r="2" spans="1:7" ht="15.75" customHeight="1">
      <c r="A2" s="5" t="s">
        <v>5</v>
      </c>
      <c r="B2" s="5" t="s">
        <v>6</v>
      </c>
      <c r="C2" s="5" t="s">
        <v>7</v>
      </c>
      <c r="D2" s="5" t="s">
        <v>7</v>
      </c>
      <c r="E2" s="5" t="s">
        <v>148</v>
      </c>
      <c r="F2" s="5" t="s">
        <v>149</v>
      </c>
      <c r="G2" s="24" t="s">
        <v>125</v>
      </c>
    </row>
    <row r="3" spans="1:7" ht="12.75">
      <c r="A3" s="3" t="s">
        <v>3</v>
      </c>
      <c r="B3" s="3" t="s">
        <v>4</v>
      </c>
      <c r="C3" s="3" t="s">
        <v>116</v>
      </c>
      <c r="D3" s="3" t="s">
        <v>110</v>
      </c>
      <c r="E3" s="3" t="s">
        <v>3</v>
      </c>
      <c r="F3" s="3" t="s">
        <v>3</v>
      </c>
      <c r="G3" s="3" t="s">
        <v>4</v>
      </c>
    </row>
    <row r="4" spans="1:7" ht="12.75">
      <c r="A4" s="6" t="s">
        <v>8</v>
      </c>
      <c r="B4" s="6" t="s">
        <v>9</v>
      </c>
      <c r="C4" s="6" t="s">
        <v>112</v>
      </c>
      <c r="D4" s="6" t="s">
        <v>111</v>
      </c>
      <c r="E4" s="6" t="s">
        <v>152</v>
      </c>
      <c r="F4" s="6" t="s">
        <v>153</v>
      </c>
      <c r="G4" s="6" t="s">
        <v>126</v>
      </c>
    </row>
    <row r="5" spans="1:7" ht="12.75">
      <c r="A5" s="1">
        <v>1</v>
      </c>
      <c r="B5" s="1" t="s">
        <v>11</v>
      </c>
      <c r="C5" s="22" t="s">
        <v>113</v>
      </c>
      <c r="D5" s="1">
        <f>INDEX('!참조_ENUM'!$B$3:$B$15,MATCH(C5,'!참조_ENUM'!$C$3:$C$84,0))</f>
        <v>1</v>
      </c>
      <c r="E5" s="1">
        <v>0</v>
      </c>
      <c r="F5" s="1">
        <v>999999999</v>
      </c>
      <c r="G5" s="1">
        <v>0</v>
      </c>
    </row>
    <row r="6" spans="1:7" ht="12.75">
      <c r="A6" s="1">
        <v>2</v>
      </c>
      <c r="B6" s="1" t="s">
        <v>12</v>
      </c>
      <c r="C6" s="22" t="s">
        <v>114</v>
      </c>
      <c r="D6" s="1">
        <f>INDEX('!참조_ENUM'!$B$3:$B$15,MATCH(C6,'!참조_ENUM'!$C$3:$C$84,0))</f>
        <v>2</v>
      </c>
      <c r="E6" s="1">
        <v>0</v>
      </c>
      <c r="F6" s="1">
        <v>999999999</v>
      </c>
      <c r="G6" s="1">
        <v>0</v>
      </c>
    </row>
    <row r="7" spans="1:7" ht="12.75">
      <c r="A7" s="1">
        <v>3</v>
      </c>
      <c r="B7" s="1" t="s">
        <v>151</v>
      </c>
      <c r="C7" s="22" t="s">
        <v>150</v>
      </c>
      <c r="D7" s="1">
        <f>INDEX('!참조_ENUM'!$B$3:$B$15,MATCH(C7,'!참조_ENUM'!$C$3:$C$84,0))</f>
        <v>3</v>
      </c>
      <c r="E7" s="1">
        <v>100</v>
      </c>
      <c r="F7" s="1">
        <v>999</v>
      </c>
      <c r="G7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26C3AC-628E-4541-AD8E-F9FFBF3B4EA9}">
          <x14:formula1>
            <xm:f>'!참조_ENUM'!$C$4:$C$23</xm:f>
          </x14:formula1>
          <xm:sqref>C5:C7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21"/>
  <sheetViews>
    <sheetView topLeftCell="B1" workbookViewId="0">
      <selection activeCell="E44" sqref="E44"/>
    </sheetView>
  </sheetViews>
  <sheetFormatPr defaultRowHeight="12.75"/>
  <cols>
    <col min="2" max="2" width="26.85546875" bestFit="1" customWidth="1"/>
    <col min="3" max="3" width="19.28515625" bestFit="1" customWidth="1"/>
    <col min="4" max="4" width="23.7109375" customWidth="1"/>
    <col min="5" max="5" width="32.85546875" bestFit="1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106</v>
      </c>
    </row>
    <row r="2" spans="1:11" ht="13.5">
      <c r="A2" s="5" t="s">
        <v>5</v>
      </c>
      <c r="B2" s="5" t="s">
        <v>6</v>
      </c>
      <c r="C2" s="5" t="s">
        <v>115</v>
      </c>
      <c r="D2" s="5" t="s">
        <v>7</v>
      </c>
      <c r="E2" s="5" t="s">
        <v>7</v>
      </c>
      <c r="F2" s="5" t="s">
        <v>14</v>
      </c>
      <c r="G2" s="5" t="s">
        <v>15</v>
      </c>
      <c r="H2" s="5" t="s">
        <v>15</v>
      </c>
      <c r="I2" s="11" t="s">
        <v>138</v>
      </c>
      <c r="J2" s="24" t="s">
        <v>137</v>
      </c>
      <c r="K2" s="24" t="s">
        <v>125</v>
      </c>
    </row>
    <row r="3" spans="1:11">
      <c r="A3" s="3" t="s">
        <v>3</v>
      </c>
      <c r="B3" s="3" t="s">
        <v>4</v>
      </c>
      <c r="C3" s="3" t="s">
        <v>116</v>
      </c>
      <c r="D3" s="3" t="s">
        <v>116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158</v>
      </c>
      <c r="K3" s="3" t="s">
        <v>4</v>
      </c>
    </row>
    <row r="4" spans="1:11">
      <c r="A4" s="23" t="s">
        <v>8</v>
      </c>
      <c r="B4" s="23" t="s">
        <v>117</v>
      </c>
      <c r="C4" s="23" t="s">
        <v>118</v>
      </c>
      <c r="D4" s="6" t="s">
        <v>112</v>
      </c>
      <c r="E4" s="6" t="s">
        <v>111</v>
      </c>
      <c r="F4" s="23" t="s">
        <v>10</v>
      </c>
      <c r="G4" s="23" t="s">
        <v>17</v>
      </c>
      <c r="H4" s="23" t="s">
        <v>18</v>
      </c>
      <c r="I4" s="23" t="s">
        <v>19</v>
      </c>
      <c r="J4" s="23" t="s">
        <v>52</v>
      </c>
      <c r="K4" s="6" t="s">
        <v>126</v>
      </c>
    </row>
    <row r="5" spans="1:11">
      <c r="A5" s="1">
        <v>1</v>
      </c>
      <c r="B5" s="1" t="s">
        <v>205</v>
      </c>
      <c r="C5" s="7" t="s">
        <v>22</v>
      </c>
      <c r="D5" s="22" t="s">
        <v>119</v>
      </c>
      <c r="E5" s="1">
        <f>INDEX('!참조_ENUM'!$B$3:$B$84,MATCH(D5,'!참조_ENUM'!$C$3:$C$84,0))</f>
        <v>101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160</v>
      </c>
    </row>
    <row r="6" spans="1:11">
      <c r="A6" s="1">
        <v>2</v>
      </c>
      <c r="B6" s="1" t="s">
        <v>206</v>
      </c>
      <c r="C6" s="7" t="s">
        <v>23</v>
      </c>
      <c r="D6" s="22" t="s">
        <v>119</v>
      </c>
      <c r="E6" s="1">
        <f>INDEX('!참조_ENUM'!$B$3:$B$84,MATCH(D6,'!참조_ENUM'!$C$3:$C$84,0))</f>
        <v>101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161</v>
      </c>
    </row>
    <row r="7" spans="1:11">
      <c r="A7" s="1">
        <v>3</v>
      </c>
      <c r="B7" s="1" t="s">
        <v>207</v>
      </c>
      <c r="C7" s="7" t="s">
        <v>24</v>
      </c>
      <c r="D7" s="22" t="s">
        <v>119</v>
      </c>
      <c r="E7" s="1">
        <f>INDEX('!참조_ENUM'!$B$3:$B$84,MATCH(D7,'!참조_ENUM'!$C$3:$C$84,0))</f>
        <v>101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162</v>
      </c>
    </row>
    <row r="8" spans="1:11">
      <c r="A8" s="1">
        <v>10</v>
      </c>
      <c r="B8" s="1" t="s">
        <v>208</v>
      </c>
      <c r="C8" s="7" t="s">
        <v>25</v>
      </c>
      <c r="D8" s="22" t="s">
        <v>119</v>
      </c>
      <c r="E8" s="1">
        <f>INDEX('!참조_ENUM'!$B$3:$B$84,MATCH(D8,'!참조_ENUM'!$C$3:$C$84,0))</f>
        <v>101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163</v>
      </c>
    </row>
    <row r="9" spans="1:11">
      <c r="A9" s="1">
        <v>11</v>
      </c>
      <c r="B9" s="1" t="s">
        <v>209</v>
      </c>
      <c r="C9" s="7" t="s">
        <v>26</v>
      </c>
      <c r="D9" s="22" t="s">
        <v>119</v>
      </c>
      <c r="E9" s="1">
        <f>INDEX('!참조_ENUM'!$B$3:$B$84,MATCH(D9,'!참조_ENUM'!$C$3:$C$84,0))</f>
        <v>101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164</v>
      </c>
    </row>
    <row r="10" spans="1:11">
      <c r="A10" s="1">
        <v>12</v>
      </c>
      <c r="B10" s="1" t="s">
        <v>210</v>
      </c>
      <c r="C10" s="7" t="s">
        <v>27</v>
      </c>
      <c r="D10" s="22" t="s">
        <v>120</v>
      </c>
      <c r="E10" s="1">
        <f>INDEX('!참조_ENUM'!$B$3:$B$84,MATCH(D10,'!참조_ENUM'!$C$3:$C$84,0))</f>
        <v>102</v>
      </c>
      <c r="F10" s="1">
        <v>9999</v>
      </c>
      <c r="G10" s="1">
        <v>10</v>
      </c>
      <c r="H10" s="1">
        <v>0</v>
      </c>
      <c r="I10" s="1">
        <v>0</v>
      </c>
      <c r="J10" s="1">
        <v>0</v>
      </c>
      <c r="K10" s="1" t="s">
        <v>165</v>
      </c>
    </row>
    <row r="11" spans="1:11">
      <c r="A11" s="1">
        <v>13</v>
      </c>
      <c r="B11" s="1" t="s">
        <v>211</v>
      </c>
      <c r="C11" s="7" t="s">
        <v>29</v>
      </c>
      <c r="D11" s="22" t="s">
        <v>120</v>
      </c>
      <c r="E11" s="1">
        <f>INDEX('!참조_ENUM'!$B$3:$B$84,MATCH(D11,'!참조_ENUM'!$C$3:$C$84,0))</f>
        <v>102</v>
      </c>
      <c r="F11" s="1">
        <v>9999</v>
      </c>
      <c r="G11" s="1">
        <v>50</v>
      </c>
      <c r="H11" s="1">
        <v>0</v>
      </c>
      <c r="I11" s="1">
        <v>0</v>
      </c>
      <c r="J11" s="1">
        <v>0</v>
      </c>
      <c r="K11" s="1" t="s">
        <v>166</v>
      </c>
    </row>
    <row r="12" spans="1:11">
      <c r="A12" s="1">
        <v>14</v>
      </c>
      <c r="B12" s="1" t="s">
        <v>212</v>
      </c>
      <c r="C12" s="7" t="s">
        <v>30</v>
      </c>
      <c r="D12" s="22" t="s">
        <v>120</v>
      </c>
      <c r="E12" s="1">
        <f>INDEX('!참조_ENUM'!$B$3:$B$84,MATCH(D12,'!참조_ENUM'!$C$3:$C$84,0))</f>
        <v>102</v>
      </c>
      <c r="F12" s="1">
        <v>9999</v>
      </c>
      <c r="G12" s="1">
        <v>100</v>
      </c>
      <c r="H12" s="1">
        <v>0</v>
      </c>
      <c r="I12" s="1">
        <v>0</v>
      </c>
      <c r="J12" s="1">
        <v>0</v>
      </c>
      <c r="K12" s="1" t="s">
        <v>167</v>
      </c>
    </row>
    <row r="13" spans="1:11">
      <c r="A13" s="1">
        <v>15</v>
      </c>
      <c r="B13" s="1" t="s">
        <v>213</v>
      </c>
      <c r="C13" s="7" t="s">
        <v>31</v>
      </c>
      <c r="D13" s="22" t="s">
        <v>120</v>
      </c>
      <c r="E13" s="1">
        <f>INDEX('!참조_ENUM'!$B$3:$B$84,MATCH(D13,'!참조_ENUM'!$C$3:$C$84,0))</f>
        <v>102</v>
      </c>
      <c r="F13" s="1">
        <v>9999</v>
      </c>
      <c r="G13" s="1">
        <v>200</v>
      </c>
      <c r="H13" s="1">
        <v>0</v>
      </c>
      <c r="I13" s="1">
        <v>0</v>
      </c>
      <c r="J13" s="1">
        <v>0</v>
      </c>
      <c r="K13" s="1" t="s">
        <v>168</v>
      </c>
    </row>
    <row r="14" spans="1:11">
      <c r="A14" s="1">
        <v>16</v>
      </c>
      <c r="B14" s="1" t="s">
        <v>214</v>
      </c>
      <c r="C14" s="7" t="s">
        <v>33</v>
      </c>
      <c r="D14" s="22" t="s">
        <v>120</v>
      </c>
      <c r="E14" s="1">
        <f>INDEX('!참조_ENUM'!$B$3:$B$84,MATCH(D14,'!참조_ENUM'!$C$3:$C$84,0))</f>
        <v>102</v>
      </c>
      <c r="F14" s="1">
        <v>9999</v>
      </c>
      <c r="G14" s="1">
        <v>400</v>
      </c>
      <c r="H14" s="1">
        <v>0</v>
      </c>
      <c r="I14" s="1">
        <v>0</v>
      </c>
      <c r="J14" s="1">
        <v>0</v>
      </c>
      <c r="K14" s="1" t="s">
        <v>169</v>
      </c>
    </row>
    <row r="15" spans="1:11">
      <c r="A15" s="1">
        <v>17</v>
      </c>
      <c r="B15" s="1" t="s">
        <v>215</v>
      </c>
      <c r="C15" s="7" t="s">
        <v>34</v>
      </c>
      <c r="D15" s="22" t="s">
        <v>121</v>
      </c>
      <c r="E15" s="1">
        <f>INDEX('!참조_ENUM'!$B$3:$B$84,MATCH(D15,'!참조_ENUM'!$C$3:$C$84,0))</f>
        <v>103</v>
      </c>
      <c r="F15" s="1">
        <v>9999</v>
      </c>
      <c r="G15" s="1">
        <v>10</v>
      </c>
      <c r="H15" s="1">
        <v>100</v>
      </c>
      <c r="I15" s="1">
        <v>0</v>
      </c>
      <c r="J15" s="1">
        <v>0</v>
      </c>
      <c r="K15" s="1" t="s">
        <v>170</v>
      </c>
    </row>
    <row r="16" spans="1:11">
      <c r="A16" s="1">
        <v>18</v>
      </c>
      <c r="B16" s="1" t="s">
        <v>216</v>
      </c>
      <c r="C16" s="7" t="s">
        <v>35</v>
      </c>
      <c r="D16" s="22" t="s">
        <v>121</v>
      </c>
      <c r="E16" s="1">
        <f>INDEX('!참조_ENUM'!$B$3:$B$84,MATCH(D16,'!참조_ENUM'!$C$3:$C$84,0))</f>
        <v>103</v>
      </c>
      <c r="F16" s="1">
        <v>9999</v>
      </c>
      <c r="G16" s="1">
        <v>20</v>
      </c>
      <c r="H16" s="1">
        <v>200</v>
      </c>
      <c r="I16" s="1">
        <v>0</v>
      </c>
      <c r="J16" s="1">
        <v>0</v>
      </c>
      <c r="K16" s="1" t="s">
        <v>171</v>
      </c>
    </row>
    <row r="17" spans="1:11">
      <c r="A17" s="1">
        <v>19</v>
      </c>
      <c r="B17" s="1" t="s">
        <v>217</v>
      </c>
      <c r="C17" s="7" t="s">
        <v>37</v>
      </c>
      <c r="D17" s="22" t="s">
        <v>121</v>
      </c>
      <c r="E17" s="1">
        <f>INDEX('!참조_ENUM'!$B$3:$B$84,MATCH(D17,'!참조_ENUM'!$C$3:$C$84,0))</f>
        <v>103</v>
      </c>
      <c r="F17" s="1">
        <v>9999</v>
      </c>
      <c r="G17" s="1">
        <v>30</v>
      </c>
      <c r="H17" s="1">
        <v>300</v>
      </c>
      <c r="I17" s="1">
        <v>0</v>
      </c>
      <c r="J17" s="1">
        <v>0</v>
      </c>
      <c r="K17" s="1" t="s">
        <v>172</v>
      </c>
    </row>
    <row r="18" spans="1:11" ht="13.5">
      <c r="A18" s="1">
        <v>20</v>
      </c>
      <c r="B18" s="1" t="s">
        <v>218</v>
      </c>
      <c r="C18" s="16" t="s">
        <v>123</v>
      </c>
      <c r="D18" s="22" t="s">
        <v>122</v>
      </c>
      <c r="E18" s="1">
        <f>INDEX('!참조_ENUM'!$B$3:$B$84,MATCH(D18,'!참조_ENUM'!$C$3:$C$84,0))</f>
        <v>104</v>
      </c>
      <c r="F18" s="1">
        <v>9999</v>
      </c>
      <c r="G18" s="1">
        <v>0</v>
      </c>
      <c r="H18" s="1">
        <v>0</v>
      </c>
      <c r="I18" s="1">
        <v>0</v>
      </c>
      <c r="J18" s="1">
        <v>0</v>
      </c>
      <c r="K18" s="1" t="s">
        <v>173</v>
      </c>
    </row>
    <row r="19" spans="1:11">
      <c r="A19" s="1">
        <v>21</v>
      </c>
      <c r="B19" s="1" t="s">
        <v>219</v>
      </c>
      <c r="C19" s="7" t="s">
        <v>38</v>
      </c>
      <c r="D19" s="22" t="s">
        <v>124</v>
      </c>
      <c r="E19" s="1">
        <f>INDEX('!참조_ENUM'!$B$3:$B$84,MATCH(D19,'!참조_ENUM'!$C$3:$C$84,0))</f>
        <v>106</v>
      </c>
      <c r="F19" s="1">
        <v>9999</v>
      </c>
      <c r="G19" s="1">
        <v>10</v>
      </c>
      <c r="H19" s="1">
        <v>1000</v>
      </c>
      <c r="I19" s="1">
        <v>0</v>
      </c>
      <c r="J19" s="1">
        <v>0</v>
      </c>
      <c r="K19" s="1" t="s">
        <v>175</v>
      </c>
    </row>
    <row r="20" spans="1:11">
      <c r="A20" s="1">
        <v>22</v>
      </c>
      <c r="B20" s="1" t="s">
        <v>220</v>
      </c>
      <c r="C20" s="7" t="s">
        <v>39</v>
      </c>
      <c r="D20" s="22" t="s">
        <v>124</v>
      </c>
      <c r="E20" s="1">
        <f>INDEX('!참조_ENUM'!$B$3:$B$84,MATCH(D20,'!참조_ENUM'!$C$3:$C$84,0))</f>
        <v>106</v>
      </c>
      <c r="F20" s="1">
        <v>9999</v>
      </c>
      <c r="G20" s="1">
        <v>50</v>
      </c>
      <c r="H20" s="1">
        <v>2500</v>
      </c>
      <c r="I20" s="1">
        <v>0</v>
      </c>
      <c r="J20" s="1">
        <v>0</v>
      </c>
      <c r="K20" s="1" t="s">
        <v>176</v>
      </c>
    </row>
    <row r="21" spans="1:11">
      <c r="A21" s="1">
        <v>23</v>
      </c>
      <c r="B21" s="1" t="s">
        <v>221</v>
      </c>
      <c r="C21" s="7" t="s">
        <v>40</v>
      </c>
      <c r="D21" s="22" t="s">
        <v>124</v>
      </c>
      <c r="E21" s="1">
        <f>INDEX('!참조_ENUM'!$B$3:$B$84,MATCH(D21,'!참조_ENUM'!$C$3:$C$84,0))</f>
        <v>106</v>
      </c>
      <c r="F21" s="1">
        <v>9999</v>
      </c>
      <c r="G21" s="1">
        <v>100</v>
      </c>
      <c r="H21" s="1">
        <v>5000</v>
      </c>
      <c r="I21" s="1">
        <v>0</v>
      </c>
      <c r="J21" s="1">
        <v>0</v>
      </c>
      <c r="K21" s="1" t="s">
        <v>174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D5:D21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9"/>
  <sheetViews>
    <sheetView tabSelected="1" workbookViewId="0">
      <selection activeCell="I19" sqref="I19"/>
    </sheetView>
  </sheetViews>
  <sheetFormatPr defaultRowHeight="12.75"/>
  <cols>
    <col min="2" max="2" width="25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63.7109375" customWidth="1"/>
  </cols>
  <sheetData>
    <row r="1" spans="1:11">
      <c r="A1" s="2" t="s">
        <v>108</v>
      </c>
    </row>
    <row r="2" spans="1:11" ht="13.5">
      <c r="A2" s="5" t="s">
        <v>5</v>
      </c>
      <c r="B2" s="5" t="s">
        <v>6</v>
      </c>
      <c r="C2" s="11" t="s">
        <v>128</v>
      </c>
      <c r="D2" s="5" t="s">
        <v>7</v>
      </c>
      <c r="E2" s="11" t="s">
        <v>129</v>
      </c>
      <c r="F2" s="5" t="s">
        <v>41</v>
      </c>
      <c r="G2" s="5" t="s">
        <v>14</v>
      </c>
      <c r="H2" s="5" t="s">
        <v>42</v>
      </c>
      <c r="I2" s="11" t="s">
        <v>138</v>
      </c>
      <c r="J2" s="24" t="s">
        <v>137</v>
      </c>
      <c r="K2" s="24" t="s">
        <v>125</v>
      </c>
    </row>
    <row r="3" spans="1:11">
      <c r="A3" s="3" t="s">
        <v>3</v>
      </c>
      <c r="B3" s="3" t="s">
        <v>4</v>
      </c>
      <c r="C3" s="3" t="s">
        <v>116</v>
      </c>
      <c r="D3" s="3" t="s">
        <v>116</v>
      </c>
      <c r="E3" s="3" t="s">
        <v>130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43</v>
      </c>
      <c r="B4" s="6" t="s">
        <v>9</v>
      </c>
      <c r="C4" s="23" t="s">
        <v>118</v>
      </c>
      <c r="D4" s="6" t="s">
        <v>132</v>
      </c>
      <c r="E4" s="6" t="s">
        <v>131</v>
      </c>
      <c r="F4" s="6" t="s">
        <v>44</v>
      </c>
      <c r="G4" s="6" t="s">
        <v>10</v>
      </c>
      <c r="H4" s="6" t="s">
        <v>45</v>
      </c>
      <c r="I4" s="6" t="s">
        <v>19</v>
      </c>
      <c r="J4" s="6" t="s">
        <v>46</v>
      </c>
      <c r="K4" s="6" t="s">
        <v>126</v>
      </c>
    </row>
    <row r="5" spans="1:11">
      <c r="A5" s="1">
        <v>1</v>
      </c>
      <c r="B5" s="10" t="s">
        <v>222</v>
      </c>
      <c r="C5" s="4" t="s">
        <v>47</v>
      </c>
      <c r="D5" s="22" t="s">
        <v>134</v>
      </c>
      <c r="E5" s="1">
        <f>INDEX('!참조_ENUM'!$N$3:$N$84,MATCH(D5,'!참조_ENUM'!$O$3:$O$84,0))</f>
        <v>1</v>
      </c>
      <c r="F5" s="1">
        <v>23</v>
      </c>
      <c r="G5" s="1">
        <v>9999</v>
      </c>
      <c r="H5" s="1">
        <v>100</v>
      </c>
      <c r="I5" s="1">
        <v>0</v>
      </c>
      <c r="J5" s="1">
        <v>0</v>
      </c>
      <c r="K5" s="1" t="s">
        <v>204</v>
      </c>
    </row>
    <row r="6" spans="1:11">
      <c r="A6" s="1">
        <v>2</v>
      </c>
      <c r="B6" s="10" t="s">
        <v>223</v>
      </c>
      <c r="C6" s="4" t="s">
        <v>48</v>
      </c>
      <c r="D6" s="22" t="s">
        <v>134</v>
      </c>
      <c r="E6" s="1">
        <f>INDEX('!참조_ENUM'!$N$3:$N$84,MATCH(D6,'!참조_ENUM'!$O$3:$O$84,0))</f>
        <v>1</v>
      </c>
      <c r="F6" s="1">
        <v>24</v>
      </c>
      <c r="G6" s="1">
        <v>9999</v>
      </c>
      <c r="H6" s="1">
        <v>100</v>
      </c>
      <c r="I6" s="1">
        <v>0</v>
      </c>
      <c r="J6" s="1">
        <v>0</v>
      </c>
      <c r="K6" s="1" t="s">
        <v>204</v>
      </c>
    </row>
    <row r="7" spans="1:11">
      <c r="A7" s="1">
        <v>3</v>
      </c>
      <c r="B7" s="10" t="s">
        <v>224</v>
      </c>
      <c r="C7" s="4" t="s">
        <v>49</v>
      </c>
      <c r="D7" s="22" t="s">
        <v>134</v>
      </c>
      <c r="E7" s="1">
        <f>INDEX('!참조_ENUM'!$N$3:$N$84,MATCH(D7,'!참조_ENUM'!$O$3:$O$84,0))</f>
        <v>1</v>
      </c>
      <c r="F7" s="1">
        <v>25</v>
      </c>
      <c r="G7" s="1">
        <v>9999</v>
      </c>
      <c r="H7" s="1">
        <v>100</v>
      </c>
      <c r="I7" s="1">
        <v>0</v>
      </c>
      <c r="J7" s="1">
        <v>0</v>
      </c>
      <c r="K7" s="1" t="s">
        <v>204</v>
      </c>
    </row>
    <row r="8" spans="1:11">
      <c r="A8" s="1">
        <v>4</v>
      </c>
      <c r="B8" s="10" t="s">
        <v>225</v>
      </c>
      <c r="C8" s="4" t="s">
        <v>50</v>
      </c>
      <c r="D8" s="22" t="s">
        <v>135</v>
      </c>
      <c r="E8" s="1">
        <f>INDEX('!참조_ENUM'!$N$3:$N$84,MATCH(D8,'!참조_ENUM'!$O$3:$O$84,0))</f>
        <v>2</v>
      </c>
      <c r="F8" s="1">
        <v>1</v>
      </c>
      <c r="G8" s="1">
        <v>9999</v>
      </c>
      <c r="H8" s="1">
        <v>100</v>
      </c>
      <c r="I8" s="1">
        <v>0</v>
      </c>
      <c r="J8" s="1">
        <v>0</v>
      </c>
      <c r="K8" s="1" t="s">
        <v>204</v>
      </c>
    </row>
    <row r="9" spans="1:11">
      <c r="A9" s="1">
        <v>5</v>
      </c>
      <c r="B9" s="10" t="s">
        <v>226</v>
      </c>
      <c r="C9" s="4" t="s">
        <v>51</v>
      </c>
      <c r="D9" s="22" t="s">
        <v>136</v>
      </c>
      <c r="E9" s="1">
        <f>INDEX('!참조_ENUM'!$N$3:$N$84,MATCH(D9,'!참조_ENUM'!$O$3:$O$84,0))</f>
        <v>3</v>
      </c>
      <c r="F9" s="1">
        <v>1</v>
      </c>
      <c r="G9" s="1">
        <v>9999</v>
      </c>
      <c r="H9" s="1">
        <v>100</v>
      </c>
      <c r="I9" s="1">
        <v>0</v>
      </c>
      <c r="J9" s="1">
        <v>0</v>
      </c>
      <c r="K9" s="1" t="s">
        <v>204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'!참조_ENUM'!$O$4:$O$7</xm:f>
          </x14:formula1>
          <xm:sqref>D5:D9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31"/>
  <sheetViews>
    <sheetView workbookViewId="0">
      <selection activeCell="C35" sqref="C35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107</v>
      </c>
    </row>
    <row r="2" spans="1:20" ht="26.25">
      <c r="A2" s="5" t="s">
        <v>5</v>
      </c>
      <c r="B2" s="5" t="s">
        <v>6</v>
      </c>
      <c r="C2" s="15" t="s">
        <v>127</v>
      </c>
      <c r="D2" s="5" t="s">
        <v>7</v>
      </c>
      <c r="E2" s="15" t="s">
        <v>65</v>
      </c>
      <c r="F2" s="5" t="s">
        <v>14</v>
      </c>
      <c r="G2" s="20" t="s">
        <v>69</v>
      </c>
      <c r="H2" s="20" t="s">
        <v>70</v>
      </c>
      <c r="I2" s="21" t="s">
        <v>71</v>
      </c>
      <c r="J2" s="5" t="s">
        <v>72</v>
      </c>
      <c r="K2" s="5" t="s">
        <v>73</v>
      </c>
      <c r="L2" s="21" t="s">
        <v>74</v>
      </c>
      <c r="M2" s="20" t="s">
        <v>75</v>
      </c>
      <c r="N2" s="20" t="s">
        <v>76</v>
      </c>
      <c r="O2" s="20" t="s">
        <v>77</v>
      </c>
      <c r="P2" s="20" t="s">
        <v>78</v>
      </c>
      <c r="Q2" s="20" t="s">
        <v>79</v>
      </c>
      <c r="R2" s="11" t="s">
        <v>138</v>
      </c>
      <c r="S2" s="24" t="s">
        <v>137</v>
      </c>
      <c r="T2" s="24" t="s">
        <v>125</v>
      </c>
    </row>
    <row r="3" spans="1:20">
      <c r="A3" s="3" t="s">
        <v>3</v>
      </c>
      <c r="B3" s="3" t="s">
        <v>4</v>
      </c>
      <c r="C3" s="3" t="s">
        <v>116</v>
      </c>
      <c r="D3" s="3" t="s">
        <v>116</v>
      </c>
      <c r="E3" s="3" t="s">
        <v>140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158</v>
      </c>
      <c r="T3" s="3" t="s">
        <v>4</v>
      </c>
    </row>
    <row r="4" spans="1:20">
      <c r="A4" s="6" t="s">
        <v>8</v>
      </c>
      <c r="B4" s="6" t="s">
        <v>9</v>
      </c>
      <c r="C4" s="23" t="s">
        <v>118</v>
      </c>
      <c r="D4" s="6" t="s">
        <v>141</v>
      </c>
      <c r="E4" s="6" t="s">
        <v>87</v>
      </c>
      <c r="F4" s="6" t="s">
        <v>10</v>
      </c>
      <c r="G4" s="6" t="s">
        <v>81</v>
      </c>
      <c r="H4" s="6" t="s">
        <v>155</v>
      </c>
      <c r="I4" s="6" t="s">
        <v>82</v>
      </c>
      <c r="J4" s="6" t="s">
        <v>156</v>
      </c>
      <c r="K4" s="6" t="s">
        <v>159</v>
      </c>
      <c r="L4" s="6" t="s">
        <v>83</v>
      </c>
      <c r="M4" s="6" t="s">
        <v>84</v>
      </c>
      <c r="N4" s="6" t="s">
        <v>80</v>
      </c>
      <c r="O4" s="6" t="s">
        <v>85</v>
      </c>
      <c r="P4" s="6" t="s">
        <v>86</v>
      </c>
      <c r="Q4" s="6" t="s">
        <v>157</v>
      </c>
      <c r="R4" s="6" t="s">
        <v>19</v>
      </c>
      <c r="S4" s="6" t="s">
        <v>52</v>
      </c>
      <c r="T4" s="6" t="s">
        <v>126</v>
      </c>
    </row>
    <row r="5" spans="1:20" ht="13.5">
      <c r="A5" s="1">
        <v>1</v>
      </c>
      <c r="B5" s="1" t="s">
        <v>227</v>
      </c>
      <c r="C5" s="16" t="s">
        <v>102</v>
      </c>
      <c r="D5" s="22" t="s">
        <v>142</v>
      </c>
      <c r="E5" s="1">
        <f>INDEX('!참조_ENUM'!$N$18:$N$84,MATCH(D5,'!참조_ENUM'!$O$18:$O$30,0))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177</v>
      </c>
    </row>
    <row r="6" spans="1:20">
      <c r="A6" s="1">
        <v>2</v>
      </c>
      <c r="B6" s="1" t="s">
        <v>228</v>
      </c>
      <c r="C6" s="7" t="s">
        <v>59</v>
      </c>
      <c r="D6" s="22" t="s">
        <v>142</v>
      </c>
      <c r="E6" s="1">
        <f>INDEX('!참조_ENUM'!$N$18:$N$84,MATCH(D6,'!참조_ENUM'!$O$18:$O$30,0))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178</v>
      </c>
    </row>
    <row r="7" spans="1:20">
      <c r="A7" s="1">
        <v>3</v>
      </c>
      <c r="B7" s="1" t="s">
        <v>229</v>
      </c>
      <c r="C7" s="7" t="s">
        <v>60</v>
      </c>
      <c r="D7" s="22" t="s">
        <v>142</v>
      </c>
      <c r="E7" s="1">
        <f>INDEX('!참조_ENUM'!$N$18:$N$84,MATCH(D7,'!참조_ENUM'!$O$18:$O$30,0))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179</v>
      </c>
    </row>
    <row r="8" spans="1:20">
      <c r="A8" s="1">
        <v>4</v>
      </c>
      <c r="B8" s="1" t="s">
        <v>230</v>
      </c>
      <c r="C8" s="7" t="s">
        <v>61</v>
      </c>
      <c r="D8" s="22" t="s">
        <v>142</v>
      </c>
      <c r="E8" s="1">
        <f>INDEX('!참조_ENUM'!$N$18:$N$84,MATCH(D8,'!참조_ENUM'!$O$18:$O$30,0))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180</v>
      </c>
    </row>
    <row r="9" spans="1:20">
      <c r="A9" s="1">
        <v>5</v>
      </c>
      <c r="B9" s="1" t="s">
        <v>231</v>
      </c>
      <c r="C9" s="17" t="s">
        <v>66</v>
      </c>
      <c r="D9" s="22" t="s">
        <v>142</v>
      </c>
      <c r="E9" s="1">
        <f>INDEX('!참조_ENUM'!$N$18:$N$84,MATCH(D9,'!참조_ENUM'!$O$18:$O$30,0))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181</v>
      </c>
    </row>
    <row r="10" spans="1:20">
      <c r="A10" s="1">
        <v>6</v>
      </c>
      <c r="B10" s="1" t="s">
        <v>232</v>
      </c>
      <c r="C10" s="7" t="s">
        <v>62</v>
      </c>
      <c r="D10" s="22" t="s">
        <v>142</v>
      </c>
      <c r="E10" s="1">
        <f>INDEX('!참조_ENUM'!$N$18:$N$84,MATCH(D10,'!참조_ENUM'!$O$18:$O$30,0))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182</v>
      </c>
    </row>
    <row r="11" spans="1:20">
      <c r="A11" s="1">
        <v>7</v>
      </c>
      <c r="B11" s="1" t="s">
        <v>233</v>
      </c>
      <c r="C11" s="7" t="s">
        <v>63</v>
      </c>
      <c r="D11" s="22" t="s">
        <v>142</v>
      </c>
      <c r="E11" s="1">
        <f>INDEX('!참조_ENUM'!$N$18:$N$84,MATCH(D11,'!참조_ENUM'!$O$18:$O$30,0))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183</v>
      </c>
    </row>
    <row r="12" spans="1:20">
      <c r="A12" s="1">
        <v>8</v>
      </c>
      <c r="B12" s="1" t="s">
        <v>234</v>
      </c>
      <c r="C12" s="7" t="s">
        <v>64</v>
      </c>
      <c r="D12" s="22" t="s">
        <v>142</v>
      </c>
      <c r="E12" s="1">
        <f>INDEX('!참조_ENUM'!$N$18:$N$84,MATCH(D12,'!참조_ENUM'!$O$18:$O$30,0))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184</v>
      </c>
    </row>
    <row r="13" spans="1:20" ht="13.5">
      <c r="A13" s="1">
        <v>9</v>
      </c>
      <c r="B13" s="1" t="s">
        <v>235</v>
      </c>
      <c r="C13" s="18" t="s">
        <v>67</v>
      </c>
      <c r="D13" s="22" t="s">
        <v>142</v>
      </c>
      <c r="E13" s="1">
        <f>INDEX('!참조_ENUM'!$N$18:$N$84,MATCH(D13,'!참조_ENUM'!$O$18:$O$30,0))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185</v>
      </c>
    </row>
    <row r="14" spans="1:20">
      <c r="A14" s="1">
        <v>10</v>
      </c>
      <c r="B14" s="1" t="s">
        <v>236</v>
      </c>
      <c r="C14" s="19" t="s">
        <v>68</v>
      </c>
      <c r="D14" s="22" t="s">
        <v>142</v>
      </c>
      <c r="E14" s="1">
        <f>INDEX('!참조_ENUM'!$N$18:$N$84,MATCH(D14,'!참조_ENUM'!$O$18:$O$30,0))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186</v>
      </c>
    </row>
    <row r="15" spans="1:20">
      <c r="A15" s="1">
        <v>11</v>
      </c>
      <c r="B15" s="1" t="s">
        <v>237</v>
      </c>
      <c r="C15" s="19" t="s">
        <v>88</v>
      </c>
      <c r="D15" s="22" t="s">
        <v>143</v>
      </c>
      <c r="E15" s="1">
        <f>INDEX('!참조_ENUM'!$N$18:$N$84,MATCH(D15,'!참조_ENUM'!$O$18:$O$30,0))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187</v>
      </c>
    </row>
    <row r="16" spans="1:20">
      <c r="A16" s="1">
        <v>12</v>
      </c>
      <c r="B16" s="1" t="s">
        <v>238</v>
      </c>
      <c r="C16" s="19" t="s">
        <v>89</v>
      </c>
      <c r="D16" s="22" t="s">
        <v>143</v>
      </c>
      <c r="E16" s="1">
        <f>INDEX('!참조_ENUM'!$N$18:$N$84,MATCH(D16,'!참조_ENUM'!$O$18:$O$30,0))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188</v>
      </c>
    </row>
    <row r="17" spans="1:20">
      <c r="A17" s="1">
        <v>13</v>
      </c>
      <c r="B17" s="1" t="s">
        <v>239</v>
      </c>
      <c r="C17" s="19" t="s">
        <v>90</v>
      </c>
      <c r="D17" s="22" t="s">
        <v>143</v>
      </c>
      <c r="E17" s="1">
        <f>INDEX('!참조_ENUM'!$N$18:$N$84,MATCH(D17,'!참조_ENUM'!$O$18:$O$30,0))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189</v>
      </c>
    </row>
    <row r="18" spans="1:20">
      <c r="A18" s="1">
        <v>14</v>
      </c>
      <c r="B18" s="1" t="s">
        <v>240</v>
      </c>
      <c r="C18" s="19" t="s">
        <v>91</v>
      </c>
      <c r="D18" s="22" t="s">
        <v>143</v>
      </c>
      <c r="E18" s="1">
        <f>INDEX('!참조_ENUM'!$N$18:$N$84,MATCH(D18,'!참조_ENUM'!$O$18:$O$30,0))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190</v>
      </c>
    </row>
    <row r="19" spans="1:20">
      <c r="A19" s="1">
        <v>15</v>
      </c>
      <c r="B19" s="1" t="s">
        <v>241</v>
      </c>
      <c r="C19" s="19" t="s">
        <v>92</v>
      </c>
      <c r="D19" s="22" t="s">
        <v>144</v>
      </c>
      <c r="E19" s="1">
        <f>INDEX('!참조_ENUM'!$N$18:$N$84,MATCH(D19,'!참조_ENUM'!$O$18:$O$30,0))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191</v>
      </c>
    </row>
    <row r="20" spans="1:20">
      <c r="A20" s="1">
        <v>16</v>
      </c>
      <c r="B20" s="1" t="s">
        <v>242</v>
      </c>
      <c r="C20" s="19" t="s">
        <v>93</v>
      </c>
      <c r="D20" s="22" t="s">
        <v>144</v>
      </c>
      <c r="E20" s="1">
        <f>INDEX('!참조_ENUM'!$N$18:$N$84,MATCH(D20,'!참조_ENUM'!$O$18:$O$30,0))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192</v>
      </c>
    </row>
    <row r="21" spans="1:20">
      <c r="A21" s="1">
        <v>17</v>
      </c>
      <c r="B21" s="1" t="s">
        <v>243</v>
      </c>
      <c r="C21" s="19" t="s">
        <v>94</v>
      </c>
      <c r="D21" s="22" t="s">
        <v>144</v>
      </c>
      <c r="E21" s="1">
        <f>INDEX('!참조_ENUM'!$N$18:$N$84,MATCH(D21,'!참조_ENUM'!$O$18:$O$30,0))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193</v>
      </c>
    </row>
    <row r="22" spans="1:20">
      <c r="A22" s="1">
        <v>18</v>
      </c>
      <c r="B22" s="1" t="s">
        <v>244</v>
      </c>
      <c r="C22" s="19" t="s">
        <v>95</v>
      </c>
      <c r="D22" s="22" t="s">
        <v>144</v>
      </c>
      <c r="E22" s="1">
        <f>INDEX('!참조_ENUM'!$N$18:$N$84,MATCH(D22,'!참조_ENUM'!$O$18:$O$30,0))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194</v>
      </c>
    </row>
    <row r="23" spans="1:20">
      <c r="A23" s="1">
        <v>19</v>
      </c>
      <c r="B23" s="1" t="s">
        <v>245</v>
      </c>
      <c r="C23" s="19" t="s">
        <v>98</v>
      </c>
      <c r="D23" s="22" t="s">
        <v>145</v>
      </c>
      <c r="E23" s="1">
        <f>INDEX('!참조_ENUM'!$N$18:$N$84,MATCH(D23,'!참조_ENUM'!$O$18:$O$30,0))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195</v>
      </c>
    </row>
    <row r="24" spans="1:20">
      <c r="A24" s="1">
        <v>20</v>
      </c>
      <c r="B24" s="1" t="s">
        <v>246</v>
      </c>
      <c r="C24" s="19" t="s">
        <v>97</v>
      </c>
      <c r="D24" s="22" t="s">
        <v>145</v>
      </c>
      <c r="E24" s="1">
        <f>INDEX('!참조_ENUM'!$N$18:$N$84,MATCH(D24,'!참조_ENUM'!$O$18:$O$30,0))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196</v>
      </c>
    </row>
    <row r="25" spans="1:20">
      <c r="A25" s="1">
        <v>21</v>
      </c>
      <c r="B25" s="1" t="s">
        <v>247</v>
      </c>
      <c r="C25" s="19" t="s">
        <v>99</v>
      </c>
      <c r="D25" s="22" t="s">
        <v>145</v>
      </c>
      <c r="E25" s="1">
        <f>INDEX('!참조_ENUM'!$N$18:$N$84,MATCH(D25,'!참조_ENUM'!$O$18:$O$30,0))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197</v>
      </c>
    </row>
    <row r="26" spans="1:20">
      <c r="A26" s="1">
        <v>22</v>
      </c>
      <c r="B26" s="1" t="s">
        <v>248</v>
      </c>
      <c r="C26" s="19" t="s">
        <v>96</v>
      </c>
      <c r="D26" s="22" t="s">
        <v>146</v>
      </c>
      <c r="E26" s="1">
        <f>INDEX('!참조_ENUM'!$N$18:$N$84,MATCH(D26,'!참조_ENUM'!$O$18:$O$30,0))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198</v>
      </c>
    </row>
    <row r="27" spans="1:20">
      <c r="A27" s="1">
        <v>23</v>
      </c>
      <c r="B27" s="1" t="s">
        <v>249</v>
      </c>
      <c r="C27" s="19" t="s">
        <v>100</v>
      </c>
      <c r="D27" s="22" t="s">
        <v>146</v>
      </c>
      <c r="E27" s="1">
        <f>INDEX('!참조_ENUM'!$N$18:$N$84,MATCH(D27,'!참조_ENUM'!$O$18:$O$30,0))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199</v>
      </c>
    </row>
    <row r="28" spans="1:20">
      <c r="A28" s="1">
        <v>24</v>
      </c>
      <c r="B28" s="1" t="s">
        <v>250</v>
      </c>
      <c r="C28" s="19" t="s">
        <v>101</v>
      </c>
      <c r="D28" s="22" t="s">
        <v>146</v>
      </c>
      <c r="E28" s="1">
        <f>INDEX('!참조_ENUM'!$N$18:$N$84,MATCH(D28,'!참조_ENUM'!$O$18:$O$30,0))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200</v>
      </c>
    </row>
    <row r="29" spans="1:20">
      <c r="A29" s="1">
        <v>25</v>
      </c>
      <c r="B29" s="1" t="s">
        <v>251</v>
      </c>
      <c r="C29" s="19" t="s">
        <v>103</v>
      </c>
      <c r="D29" s="22" t="s">
        <v>147</v>
      </c>
      <c r="E29" s="1">
        <f>INDEX('!참조_ENUM'!$N$18:$N$84,MATCH(D29,'!참조_ENUM'!$O$18:$O$30,0))</f>
        <v>6</v>
      </c>
      <c r="F29" s="1">
        <v>9999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 t="s">
        <v>201</v>
      </c>
    </row>
    <row r="30" spans="1:20">
      <c r="A30" s="1">
        <v>26</v>
      </c>
      <c r="B30" s="1" t="s">
        <v>252</v>
      </c>
      <c r="C30" s="19" t="s">
        <v>104</v>
      </c>
      <c r="D30" s="22" t="s">
        <v>147</v>
      </c>
      <c r="E30" s="1">
        <f>INDEX('!참조_ENUM'!$N$18:$N$84,MATCH(D30,'!참조_ENUM'!$O$18:$O$30,0))</f>
        <v>6</v>
      </c>
      <c r="F30" s="1">
        <v>9999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 t="s">
        <v>202</v>
      </c>
    </row>
    <row r="31" spans="1:20">
      <c r="A31" s="1">
        <v>27</v>
      </c>
      <c r="B31" s="1" t="s">
        <v>253</v>
      </c>
      <c r="C31" s="19" t="s">
        <v>105</v>
      </c>
      <c r="D31" s="22" t="s">
        <v>147</v>
      </c>
      <c r="E31" s="1">
        <f>INDEX('!참조_ENUM'!$N$18:$N$84,MATCH(D31,'!참조_ENUM'!$O$18:$O$30,0))</f>
        <v>6</v>
      </c>
      <c r="F31" s="1">
        <v>9999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 t="s">
        <v>203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'!참조_ENUM'!$O$18:$O$24</xm:f>
          </x14:formula1>
          <xm:sqref>D5:D31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2024-01-15T08:30:53Z</dcterms:modified>
</cp:coreProperties>
</file>