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D7798AFB-C78C-4494-97FA-8D6DB9D54135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E6" i="2"/>
  <c r="E7" i="2"/>
  <c r="E8" i="2"/>
  <c r="E9" i="2"/>
  <c r="E10" i="2"/>
  <c r="E5" i="2"/>
  <c r="G6" i="2"/>
  <c r="G7" i="2"/>
  <c r="G8" i="2"/>
  <c r="G9" i="2"/>
  <c r="G10" i="2"/>
  <c r="G5" i="2"/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B6" i="6" l="1"/>
  <c r="B7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<sst xmlns="http://schemas.openxmlformats.org/spreadsheetml/2006/main" count="258" uniqueCount="175">
  <si>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</si>
  <si>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</si>
  <si>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</si>
  <si>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</si>
  <si>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</si>
  <si>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</si>
  <si>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</si>
  <si>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</si>
  <si>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</si>
  <si>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</si>
  <si>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</si>
  <si>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</si>
  <si>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</si>
  <si>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</si>
  <si>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</si>
  <si>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</si>
  <si>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</si>
  <si>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</si>
  <si>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</si>
  <si>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</si>
  <si>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</si>
  <si>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</si>
  <si>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</si>
  <si>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</si>
  <si>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</si>
  <si>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</si>
  <si>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</si>
  <si>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</si>
  <si>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</si>
  <si>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</si>
  <si>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</si>
  <si>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</si>
  <si>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</si>
  <si>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</si>
  <si>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</si>
  <si>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</si>
  <si>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</si>
  <si>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</si>
  <si>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</si>
  <si>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</si>
  <si>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</si>
  <si>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</si>
  <si>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</si>
  <si>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</si>
  <si>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</si>
  <si>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</si>
  <si>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</si>
  <si>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</si>
  <si>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</si>
  <si>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</si>
  <si>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</si>
  <si>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</si>
  <si>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</si>
  <si>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</si>
  <si>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</si>
  <si>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</si>
  <si>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</si>
  <si>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</si>
  <si>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</si>
  <si>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</si>
  <si>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</si>
  <si>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</si>
  <si>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</si>
  <si>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</si>
  <si>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</si>
  <si>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</si>
  <si>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</si>
  <si>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</si>
  <si>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</si>
  <si>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</si>
  <si>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</si>
  <si>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</si>
  <si>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</si>
  <si>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</si>
  <si>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</si>
  <si>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</si>
  <si>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</si>
  <si>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</si>
  <si>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</si>
  <si>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</si>
  <si>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</si>
  <si>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</si>
  <si>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</si>
  <si>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</si>
  <si>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</si>
  <si>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</si>
  <si>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</si>
  <si>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</si>
  <si>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</si>
  <si>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</si>
  <si>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</si>
  <si>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</si>
  <si>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</si>
  <si>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</si>
  <si>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</si>
  <si>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</si>
  <si>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</si>
  <si>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</si>
  <si>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</si>
  <si>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</si>
  <si>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bone_star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</si>
  <si>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</si>
  <si>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</si>
  <si>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</si>
  <si>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</si>
  <si>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</si>
  <si>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</si>
  <si>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</si>
  <si>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</si>
  <si>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</si>
  <si>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</si>
  <si>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</si>
  <si>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</si>
  <si>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</si>
  <si>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</si>
  <si>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</si>
  <si>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</si>
  <si>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</si>
  <si>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</si>
  <si>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</si>
  <si>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</si>
  <si>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</si>
  <si>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</si>
  <si>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</si>
  <si>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</si>
  <si>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</si>
  <si>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TRIBE_TYPE</t>
  </si>
  <si>
    <t>type</t>
  </si>
  <si>
    <t>value</t>
  </si>
  <si>
    <t>comment</t>
  </si>
  <si>
    <t>NONE</t>
  </si>
  <si>
    <t>HUMAN</t>
  </si>
  <si>
    <t>인간종족</t>
  </si>
  <si>
    <t>ELF</t>
  </si>
  <si>
    <t>엘프족</t>
  </si>
  <si>
    <t>WEREBEAST</t>
  </si>
  <si>
    <t>수인족</t>
  </si>
  <si>
    <t>ANDROID</t>
  </si>
  <si>
    <t>안드로이드</t>
  </si>
  <si>
    <t>DEVIL</t>
  </si>
  <si>
    <t>악마</t>
  </si>
  <si>
    <t>ANGEL</t>
  </si>
  <si>
    <t>천사</t>
  </si>
  <si>
    <t>POSITION_TYPE</t>
  </si>
  <si>
    <t xml:space="preserve"> </t>
  </si>
  <si>
    <t>FRONT</t>
  </si>
  <si>
    <t>전열 배치</t>
  </si>
  <si>
    <t>MIDDLE</t>
  </si>
  <si>
    <t>중열 배치</t>
  </si>
  <si>
    <t>BACK</t>
  </si>
  <si>
    <t>후열 배치</t>
  </si>
  <si>
    <t>ROLE_TYPE</t>
  </si>
  <si>
    <t>TANKER</t>
  </si>
  <si>
    <t>탱커</t>
  </si>
  <si>
    <t>DEARLER</t>
  </si>
  <si>
    <t>딜러</t>
  </si>
  <si>
    <t>SUPPORTER</t>
  </si>
  <si>
    <t>서포터</t>
  </si>
  <si>
    <t>HEALER</t>
  </si>
  <si>
    <t>힐러</t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</si>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</sst>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>
        <row r="1">
          <cell r="A1" t="str">
            <v>TRIBE_TYPE</v>
          </cell>
        </row>
      </sheetData>
      <sheetData sheetId="1"/>
      <sheetData sheetId="2">
        <row r="1">
          <cell r="A1" t="str">
            <v>POSITION_TYPE</v>
          </cell>
        </row>
      </sheetData>
      <sheetData sheetId="3">
        <row r="1">
          <cell r="A1" t="str">
            <v>ROLE_TYPE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A1" t="str">
            <v>ITEM_TYPE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0" sqref="H10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9" max="9" width="10.125" bestFit="1" customWidth="1"/>
    <col min="11" max="11" width="13.75" bestFit="1" customWidth="1"/>
    <col min="13" max="13" width="12.125" bestFit="1" customWidth="1"/>
  </cols>
  <sheetData>
    <row r="1" spans="1:15" x14ac:dyDescent="0.3">
      <c r="A1" t="s">
        <v>126</v>
      </c>
      <c r="E1" t="s">
        <v>143</v>
      </c>
      <c r="I1" t="str">
        <f>'[1]@npc'!$A$1</f>
        <v>NPC_TYPE</v>
      </c>
      <c r="M1" t="s">
        <v>151</v>
      </c>
    </row>
    <row r="2" spans="1:15" x14ac:dyDescent="0.3">
      <c r="A2" s="5" t="s">
        <v>127</v>
      </c>
      <c r="B2" s="5" t="s">
        <v>128</v>
      </c>
      <c r="C2" s="5" t="s">
        <v>129</v>
      </c>
      <c r="E2" s="5" t="s">
        <v>127</v>
      </c>
      <c r="F2" s="5" t="s">
        <v>128</v>
      </c>
      <c r="G2" s="5" t="s">
        <v>129</v>
      </c>
      <c r="I2" s="5" t="str">
        <f>'[1]@npc'!$A3</f>
        <v>type</v>
      </c>
      <c r="J2" s="5" t="str">
        <f>'[1]@npc'!$B3</f>
        <v>value</v>
      </c>
      <c r="K2" s="5" t="str">
        <f>'[1]@npc'!$C3</f>
        <v>comment</v>
      </c>
      <c r="M2" s="5" t="s">
        <v>127</v>
      </c>
      <c r="N2" s="5" t="s">
        <v>128</v>
      </c>
      <c r="O2" s="5" t="s">
        <v>129</v>
      </c>
    </row>
    <row r="3" spans="1:15" x14ac:dyDescent="0.3">
      <c r="A3" s="4" t="s">
        <v>130</v>
      </c>
      <c r="B3" s="4">
        <v>0</v>
      </c>
      <c r="C3" s="4">
        <v>0</v>
      </c>
      <c r="E3" s="4" t="s">
        <v>130</v>
      </c>
      <c r="F3" s="4">
        <v>0</v>
      </c>
      <c r="G3" s="4" t="s">
        <v>144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">
        <v>130</v>
      </c>
      <c r="N3" s="4">
        <v>0</v>
      </c>
      <c r="O3" s="4" t="s">
        <v>130</v>
      </c>
    </row>
    <row r="4" spans="1:15" x14ac:dyDescent="0.3">
      <c r="A4" s="4" t="s">
        <v>131</v>
      </c>
      <c r="B4" s="4">
        <v>1</v>
      </c>
      <c r="C4" s="4" t="s">
        <v>132</v>
      </c>
      <c r="E4" s="4" t="s">
        <v>145</v>
      </c>
      <c r="F4" s="4">
        <v>1</v>
      </c>
      <c r="G4" s="4" t="s">
        <v>146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">
        <v>152</v>
      </c>
      <c r="N4" s="4">
        <v>1</v>
      </c>
      <c r="O4" s="4" t="s">
        <v>153</v>
      </c>
    </row>
    <row r="5" spans="1:15" x14ac:dyDescent="0.3">
      <c r="A5" s="4" t="s">
        <v>133</v>
      </c>
      <c r="B5" s="4">
        <v>2</v>
      </c>
      <c r="C5" s="4" t="s">
        <v>134</v>
      </c>
      <c r="E5" s="4" t="s">
        <v>147</v>
      </c>
      <c r="F5" s="4">
        <v>2</v>
      </c>
      <c r="G5" s="4" t="s">
        <v>148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">
        <v>154</v>
      </c>
      <c r="N5" s="4">
        <v>2</v>
      </c>
      <c r="O5" s="4" t="s">
        <v>155</v>
      </c>
    </row>
    <row r="6" spans="1:15" x14ac:dyDescent="0.3">
      <c r="A6" s="4" t="s">
        <v>135</v>
      </c>
      <c r="B6" s="4">
        <v>3</v>
      </c>
      <c r="C6" s="4" t="s">
        <v>136</v>
      </c>
      <c r="E6" s="4" t="s">
        <v>149</v>
      </c>
      <c r="F6" s="4">
        <v>3</v>
      </c>
      <c r="G6" s="4" t="s">
        <v>150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">
        <v>156</v>
      </c>
      <c r="N6" s="4">
        <v>3</v>
      </c>
      <c r="O6" s="4" t="s">
        <v>157</v>
      </c>
    </row>
    <row r="7" spans="1:15" x14ac:dyDescent="0.3">
      <c r="A7" s="4" t="s">
        <v>137</v>
      </c>
      <c r="B7" s="4">
        <v>4</v>
      </c>
      <c r="C7" s="4" t="s">
        <v>138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">
        <v>158</v>
      </c>
      <c r="N7" s="4">
        <v>4</v>
      </c>
      <c r="O7" s="4" t="s">
        <v>159</v>
      </c>
    </row>
    <row r="8" spans="1:15" x14ac:dyDescent="0.3">
      <c r="A8" s="4" t="s">
        <v>139</v>
      </c>
      <c r="B8" s="4">
        <v>5</v>
      </c>
      <c r="C8" s="4" t="s">
        <v>140</v>
      </c>
    </row>
    <row r="9" spans="1:15" x14ac:dyDescent="0.3">
      <c r="A9" s="4" t="s">
        <v>141</v>
      </c>
      <c r="B9" s="4">
        <v>6</v>
      </c>
      <c r="C9" s="4" t="s">
        <v>142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tabSelected="1" topLeftCell="G1" workbookViewId="0">
      <selection activeCell="O7" sqref="O7:O10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76</v>
      </c>
      <c r="I1" s="9"/>
    </row>
    <row r="2" spans="1:17" x14ac:dyDescent="0.3">
      <c r="A2" s="1" t="s">
        <v>2</v>
      </c>
      <c r="B2" s="1" t="s">
        <v>3</v>
      </c>
      <c r="C2" s="1" t="s">
        <v>93</v>
      </c>
      <c r="D2" s="1" t="s">
        <v>94</v>
      </c>
      <c r="E2" s="1" t="s">
        <v>124</v>
      </c>
      <c r="F2" s="1" t="s">
        <v>4</v>
      </c>
      <c r="G2" s="1" t="s">
        <v>5</v>
      </c>
      <c r="H2" s="1" t="s">
        <v>95</v>
      </c>
      <c r="I2" s="1" t="s">
        <v>96</v>
      </c>
      <c r="J2" s="1" t="s">
        <v>97</v>
      </c>
      <c r="K2" s="1" t="s">
        <v>98</v>
      </c>
      <c r="L2" s="1" t="s">
        <v>6</v>
      </c>
      <c r="M2" s="1" t="s">
        <v>74</v>
      </c>
      <c r="N2" s="1" t="s">
        <v>160</v>
      </c>
      <c r="O2" s="1" t="s">
        <v>7</v>
      </c>
      <c r="P2" s="1" t="s">
        <v>99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123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100</v>
      </c>
      <c r="D4" s="3" t="s">
        <v>122</v>
      </c>
      <c r="E4" s="3" t="s">
        <v>125</v>
      </c>
      <c r="F4" s="3" t="s">
        <v>66</v>
      </c>
      <c r="G4" s="3" t="s">
        <v>11</v>
      </c>
      <c r="H4" s="3" t="s">
        <v>119</v>
      </c>
      <c r="I4" s="3" t="s">
        <v>118</v>
      </c>
      <c r="J4" s="3" t="s">
        <v>120</v>
      </c>
      <c r="K4" s="3" t="s">
        <v>121</v>
      </c>
      <c r="L4" s="3" t="s">
        <v>12</v>
      </c>
      <c r="M4" s="3" t="s">
        <v>75</v>
      </c>
      <c r="N4" s="3" t="s">
        <v>161</v>
      </c>
      <c r="O4" s="3" t="s">
        <v>14</v>
      </c>
      <c r="P4" s="3" t="s">
        <v>101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v>1</v>
      </c>
      <c r="E5" s="11" t="str">
        <f>INDEX('!참조_ENUM'!$O$3:$O$7,MATCH(D5,'!참조_ENUM'!$N$3:$N$7,0))</f>
        <v>탱커</v>
      </c>
      <c r="F5" s="4">
        <v>2</v>
      </c>
      <c r="G5" s="8" t="str">
        <f>INDEX('!참조_ENUM'!$C$3:$C$9,MATCH(F5,'!참조_ENUM'!$B$3:$B$9,0))</f>
        <v>엘프족</v>
      </c>
      <c r="H5" s="4">
        <v>24</v>
      </c>
      <c r="I5" s="10" t="s">
        <v>102</v>
      </c>
      <c r="J5" s="4">
        <v>170</v>
      </c>
      <c r="K5" s="4" t="s">
        <v>103</v>
      </c>
      <c r="L5" s="4">
        <v>100001</v>
      </c>
      <c r="M5" s="4" t="s">
        <v>162</v>
      </c>
      <c r="N5" s="4" t="s">
        <v>167</v>
      </c>
      <c r="O5" s="4" t="s">
        <v>173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v>2</v>
      </c>
      <c r="E6" s="11" t="str">
        <f>INDEX('!참조_ENUM'!$O$3:$O$7,MATCH(D6,'!참조_ENUM'!$N$3:$N$7,0))</f>
        <v>딜러</v>
      </c>
      <c r="F6" s="4">
        <v>2</v>
      </c>
      <c r="G6" s="8" t="str">
        <f>INDEX('!참조_ENUM'!$C$3:$C$9,MATCH(F6,'!참조_ENUM'!$B$3:$B$9,0))</f>
        <v>엘프족</v>
      </c>
      <c r="H6" s="4">
        <v>20</v>
      </c>
      <c r="I6" s="10" t="s">
        <v>104</v>
      </c>
      <c r="J6" s="4">
        <v>160</v>
      </c>
      <c r="K6" s="4" t="s">
        <v>105</v>
      </c>
      <c r="L6" s="4">
        <v>100002</v>
      </c>
      <c r="M6" s="4" t="s">
        <v>163</v>
      </c>
      <c r="N6" s="4" t="s">
        <v>168</v>
      </c>
      <c r="O6" s="4" t="s">
        <v>174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v>2</v>
      </c>
      <c r="E7" s="11" t="str">
        <f>INDEX('!참조_ENUM'!$O$3:$O$7,MATCH(D7,'!참조_ENUM'!$N$3:$N$7,0))</f>
        <v>딜러</v>
      </c>
      <c r="F7" s="4">
        <v>2</v>
      </c>
      <c r="G7" s="8" t="str">
        <f>INDEX('!참조_ENUM'!$C$3:$C$9,MATCH(F7,'!참조_ENUM'!$B$3:$B$9,0))</f>
        <v>엘프족</v>
      </c>
      <c r="H7" s="4">
        <v>10</v>
      </c>
      <c r="I7" s="10" t="s">
        <v>106</v>
      </c>
      <c r="J7" s="4">
        <v>150</v>
      </c>
      <c r="K7" s="4" t="s">
        <v>107</v>
      </c>
      <c r="L7" s="4">
        <v>100003</v>
      </c>
      <c r="M7" s="4" t="s">
        <v>164</v>
      </c>
      <c r="N7" s="4" t="s">
        <v>169</v>
      </c>
      <c r="O7" s="4" t="s">
        <v>173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v>3</v>
      </c>
      <c r="E8" s="11" t="str">
        <f>INDEX('!참조_ENUM'!$O$3:$O$7,MATCH(D8,'!참조_ENUM'!$N$3:$N$7,0))</f>
        <v>서포터</v>
      </c>
      <c r="F8" s="4">
        <v>2</v>
      </c>
      <c r="G8" s="8" t="str">
        <f>INDEX('!참조_ENUM'!$C$3:$C$9,MATCH(F8,'!참조_ENUM'!$B$3:$B$9,0))</f>
        <v>엘프족</v>
      </c>
      <c r="H8" s="4">
        <v>30</v>
      </c>
      <c r="I8" s="10" t="s">
        <v>108</v>
      </c>
      <c r="J8" s="4">
        <v>168</v>
      </c>
      <c r="K8" s="4" t="s">
        <v>109</v>
      </c>
      <c r="L8" s="4">
        <v>100004</v>
      </c>
      <c r="M8" s="4" t="s">
        <v>165</v>
      </c>
      <c r="N8" s="4" t="s">
        <v>170</v>
      </c>
      <c r="O8" s="4" t="s">
        <v>174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v>4</v>
      </c>
      <c r="E9" s="11" t="str">
        <f>INDEX('!참조_ENUM'!$O$3:$O$7,MATCH(D9,'!참조_ENUM'!$N$3:$N$7,0))</f>
        <v>힐러</v>
      </c>
      <c r="F9" s="4">
        <v>2</v>
      </c>
      <c r="G9" s="8" t="str">
        <f>INDEX('!참조_ENUM'!$C$3:$C$9,MATCH(F9,'!참조_ENUM'!$B$3:$B$9,0))</f>
        <v>엘프족</v>
      </c>
      <c r="H9" s="4">
        <v>22</v>
      </c>
      <c r="I9" s="10" t="s">
        <v>110</v>
      </c>
      <c r="J9" s="4">
        <v>167</v>
      </c>
      <c r="K9" s="4" t="s">
        <v>111</v>
      </c>
      <c r="L9" s="4">
        <v>100005</v>
      </c>
      <c r="M9" s="4" t="s">
        <v>166</v>
      </c>
      <c r="N9" s="4" t="s">
        <v>171</v>
      </c>
      <c r="O9" s="4" t="s">
        <v>173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v>4</v>
      </c>
      <c r="E10" s="11" t="str">
        <f>INDEX('!참조_ENUM'!$O$3:$O$7,MATCH(D10,'!참조_ENUM'!$N$3:$N$7,0))</f>
        <v>힐러</v>
      </c>
      <c r="F10" s="4">
        <v>2</v>
      </c>
      <c r="G10" s="8" t="str">
        <f>INDEX('!참조_ENUM'!$C$3:$C$9,MATCH(F10,'!참조_ENUM'!$B$3:$B$9,0))</f>
        <v>엘프족</v>
      </c>
      <c r="H10" s="4">
        <v>16</v>
      </c>
      <c r="I10" s="10" t="s">
        <v>112</v>
      </c>
      <c r="J10" s="4">
        <v>156</v>
      </c>
      <c r="K10" s="4" t="s">
        <v>113</v>
      </c>
      <c r="L10" s="4">
        <v>100006</v>
      </c>
      <c r="M10" s="4" t="s">
        <v>165</v>
      </c>
      <c r="N10" s="4" t="s">
        <v>172</v>
      </c>
      <c r="O10" s="4" t="s">
        <v>174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D309E3-2B23-42F9-9AB3-CC28C1A0CAC9}">
          <x14:formula1>
            <xm:f>'!참조_ENUM'!$N$3:$N$7</xm:f>
          </x14:formula1>
          <xm:sqref>D5:D10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workbookViewId="0">
      <selection activeCell="C12" sqref="C12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77</v>
      </c>
    </row>
    <row r="2" spans="1:17" x14ac:dyDescent="0.3">
      <c r="A2" s="1" t="s">
        <v>35</v>
      </c>
      <c r="B2" s="1" t="s">
        <v>36</v>
      </c>
      <c r="C2" s="1" t="s">
        <v>79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114</v>
      </c>
      <c r="M2" s="1" t="s">
        <v>86</v>
      </c>
      <c r="N2" s="1" t="s">
        <v>87</v>
      </c>
      <c r="O2" s="1" t="s">
        <v>88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80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115</v>
      </c>
      <c r="M4" s="3" t="s">
        <v>90</v>
      </c>
      <c r="N4" s="3" t="s">
        <v>92</v>
      </c>
      <c r="O4" s="3" t="s">
        <v>89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15</v>
      </c>
      <c r="D5" s="4">
        <v>1</v>
      </c>
      <c r="E5" s="8" t="s">
        <v>146</v>
      </c>
      <c r="F5" s="4" t="s">
        <v>81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10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17</v>
      </c>
      <c r="D6" s="4">
        <v>1</v>
      </c>
      <c r="E6" s="8" t="s">
        <v>146</v>
      </c>
      <c r="F6" s="4" t="s">
        <v>82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10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25</v>
      </c>
      <c r="D7" s="4">
        <v>2</v>
      </c>
      <c r="E7" s="8" t="s">
        <v>148</v>
      </c>
      <c r="F7" s="4" t="s">
        <v>83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10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28</v>
      </c>
      <c r="D8" s="4">
        <v>2</v>
      </c>
      <c r="E8" s="8" t="s">
        <v>148</v>
      </c>
      <c r="F8" s="4" t="s">
        <v>84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10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35</v>
      </c>
      <c r="D9" s="4">
        <v>3</v>
      </c>
      <c r="E9" s="8" t="s">
        <v>150</v>
      </c>
      <c r="F9" s="4" t="s">
        <v>85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10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32</v>
      </c>
      <c r="D10" s="4">
        <v>3</v>
      </c>
      <c r="E10" s="8" t="s">
        <v>150</v>
      </c>
      <c r="F10" s="4" t="s">
        <v>91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10</v>
      </c>
      <c r="Q10" s="4" t="s">
        <v>63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B5" sqref="B5:B7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78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11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11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C8"/>
  <sheetViews>
    <sheetView workbookViewId="0">
      <selection activeCell="B5" sqref="B5:B8"/>
    </sheetView>
  </sheetViews>
  <sheetFormatPr defaultRowHeight="16.5" x14ac:dyDescent="0.3"/>
  <cols>
    <col min="1" max="1" width="25.25" bestFit="1" customWidth="1"/>
    <col min="2" max="2" width="10.625" customWidth="1"/>
    <col min="3" max="3" width="57.375" bestFit="1" customWidth="1"/>
  </cols>
  <sheetData>
    <row r="1" spans="1:3" x14ac:dyDescent="0.3">
      <c r="A1" t="s">
        <v>116</v>
      </c>
    </row>
    <row r="2" spans="1:3" x14ac:dyDescent="0.3">
      <c r="A2" s="1" t="s">
        <v>117</v>
      </c>
      <c r="B2" s="1" t="s">
        <v>65</v>
      </c>
      <c r="C2" s="1" t="s">
        <v>50</v>
      </c>
    </row>
    <row r="3" spans="1:3" x14ac:dyDescent="0.3">
      <c r="A3" s="2" t="s">
        <v>123</v>
      </c>
      <c r="B3" s="2" t="s">
        <v>9</v>
      </c>
      <c r="C3" s="2" t="s">
        <v>9</v>
      </c>
    </row>
    <row r="4" spans="1:3" x14ac:dyDescent="0.3">
      <c r="A4" s="3" t="s">
        <v>122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INDEX('!참조_ENUM'!$O$3:$O$7,MATCH(A5,'!참조_ENUM'!$N$3:$N$7,0))</f>
        <v>탱커</v>
      </c>
      <c r="C5" s="4" t="s">
        <v>71</v>
      </c>
    </row>
    <row r="6" spans="1:3" x14ac:dyDescent="0.3">
      <c r="A6" s="4">
        <v>2</v>
      </c>
      <c r="B6" s="11" t="str">
        <f>INDEX('!참조_ENUM'!$O$3:$O$7,MATCH(A6,'!참조_ENUM'!$N$3:$N$7,0))</f>
        <v>딜러</v>
      </c>
      <c r="C6" s="4" t="s">
        <v>72</v>
      </c>
    </row>
    <row r="7" spans="1:3" x14ac:dyDescent="0.3">
      <c r="A7" s="4">
        <v>3</v>
      </c>
      <c r="B7" s="11" t="str">
        <f>INDEX('!참조_ENUM'!$O$3:$O$7,MATCH(A7,'!참조_ENUM'!$N$3:$N$7,0))</f>
        <v>서포터</v>
      </c>
      <c r="C7" s="4" t="s">
        <v>73</v>
      </c>
    </row>
    <row r="8" spans="1:3" x14ac:dyDescent="0.3">
      <c r="A8" s="4">
        <v>4</v>
      </c>
      <c r="B8" s="11" t="str">
        <f>INDEX('!참조_ENUM'!$O$3:$O$7,MATCH(A8,'!참조_ENUM'!$N$3:$N$7,0))</f>
        <v>힐러</v>
      </c>
      <c r="C8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DCC7D4-63FC-4AC0-9034-73DB73E842EA}">
          <x14:formula1>
            <xm:f>'!참조_ENUM'!$N$3:$N$7</xm:f>
          </x14:formula1>
          <xm:sqref>A5:A8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2024-01-03T02:57:46Z</dcterms:modified>
</cp:coreProperties>
</file>