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0C153057-7D57-40AD-91E8-83933936810B}" xr6:coauthVersionLast="47" xr6:coauthVersionMax="47" xr10:uidLastSave="{00000000-0000-0000-0000-000000000000}"/>
  <bookViews>
    <workbookView xWindow="12960" yWindow="1080" windowWidth="23625" windowHeight="1716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B76" i="1"/>
  <c r="C76" i="1"/>
  <c r="A77" i="1"/>
  <c r="B77" i="1"/>
  <c r="C77" i="1"/>
  <c r="U8" i="1"/>
  <c r="V8" i="1"/>
  <c r="W8" i="1"/>
  <c r="U9" i="1"/>
  <c r="V9" i="1"/>
  <c r="W9" i="1"/>
  <c r="U10" i="1"/>
  <c r="V10" i="1"/>
  <c r="W10" i="1"/>
  <c r="U11" i="1"/>
  <c r="V11" i="1"/>
  <c r="W11" i="1"/>
  <c r="B16" i="4"/>
  <c r="B17" i="4"/>
  <c r="B22" i="4"/>
  <c r="B23" i="4"/>
  <c r="B24" i="4"/>
  <c r="B25" i="4"/>
  <c r="B26" i="4"/>
  <c r="B27" i="4"/>
  <c r="B28" i="4"/>
  <c r="B29" i="4"/>
  <c r="B30" i="4"/>
  <c r="B31" i="4"/>
  <c r="B6" i="4"/>
  <c r="B7" i="4"/>
  <c r="B8" i="4"/>
  <c r="B9" i="4"/>
  <c r="B10" i="4"/>
  <c r="B11" i="4"/>
  <c r="B12" i="4"/>
  <c r="B13" i="4"/>
  <c r="B14" i="4"/>
  <c r="B15" i="4"/>
  <c r="B18" i="4"/>
  <c r="B19" i="4"/>
  <c r="B20" i="4"/>
  <c r="B21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L11" i="6" l="1"/>
  <c r="L13" i="6"/>
  <c r="L12" i="6"/>
  <c r="L14" i="6"/>
  <c r="L15" i="6"/>
  <c r="C10" i="6"/>
  <c r="C15" i="6"/>
  <c r="C13" i="6"/>
  <c r="C12" i="6"/>
  <c r="C11" i="6"/>
  <c r="C14" i="6"/>
  <c r="E11" i="6"/>
  <c r="E12" i="6"/>
  <c r="E13" i="6"/>
  <c r="E15" i="6"/>
  <c r="E14" i="6"/>
  <c r="E7" i="5"/>
  <c r="J20" i="2"/>
  <c r="J6" i="2"/>
  <c r="J7" i="2"/>
  <c r="J15" i="2"/>
  <c r="J8" i="2"/>
  <c r="J9" i="2"/>
  <c r="J10" i="2"/>
  <c r="J5" i="2"/>
  <c r="J11" i="2"/>
  <c r="J12" i="2"/>
  <c r="J13" i="2"/>
  <c r="J14" i="2"/>
  <c r="J16" i="2"/>
  <c r="J17" i="2"/>
  <c r="J18" i="2"/>
  <c r="J19" i="2"/>
  <c r="C12" i="5"/>
  <c r="C7" i="5"/>
  <c r="E11" i="5"/>
  <c r="J24" i="2"/>
  <c r="J23" i="2"/>
  <c r="J33" i="2"/>
  <c r="J22" i="2"/>
  <c r="J38" i="2"/>
  <c r="J26" i="2"/>
  <c r="J28" i="2"/>
  <c r="J35" i="2"/>
  <c r="E12" i="5"/>
  <c r="J32" i="2"/>
  <c r="J21" i="2"/>
  <c r="J37" i="2"/>
  <c r="J34" i="2"/>
  <c r="J30" i="2"/>
  <c r="J31" i="2"/>
  <c r="J27" i="2"/>
  <c r="J29" i="2"/>
  <c r="J25" i="2"/>
  <c r="J36" i="2"/>
  <c r="C10" i="5"/>
  <c r="C11" i="5"/>
  <c r="E9" i="6"/>
  <c r="E10" i="6"/>
  <c r="L10" i="6"/>
  <c r="C8" i="6"/>
  <c r="C9" i="6"/>
  <c r="L9" i="6"/>
  <c r="L8" i="6"/>
  <c r="E7" i="6"/>
  <c r="E8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H7" i="5" l="1"/>
  <c r="O10" i="6"/>
  <c r="O11" i="6"/>
  <c r="O12" i="6"/>
  <c r="O13" i="6"/>
  <c r="O14" i="6"/>
  <c r="O15" i="6"/>
  <c r="F10" i="2"/>
  <c r="F11" i="2"/>
  <c r="F12" i="2"/>
  <c r="F15" i="2"/>
  <c r="F13" i="2"/>
  <c r="F14" i="2"/>
  <c r="F9" i="2"/>
  <c r="F16" i="2"/>
  <c r="F17" i="2"/>
  <c r="F18" i="2"/>
  <c r="F19" i="2"/>
  <c r="F6" i="2"/>
  <c r="F7" i="2"/>
  <c r="F8" i="2"/>
  <c r="F5" i="2"/>
  <c r="H11" i="5"/>
  <c r="H12" i="5"/>
  <c r="F30" i="2"/>
  <c r="F23" i="2"/>
  <c r="F35" i="2"/>
  <c r="F24" i="2"/>
  <c r="F25" i="2"/>
  <c r="F33" i="2"/>
  <c r="F22" i="2"/>
  <c r="F32" i="2"/>
  <c r="F21" i="2"/>
  <c r="F28" i="2"/>
  <c r="F26" i="2"/>
  <c r="F34" i="2"/>
  <c r="F31" i="2"/>
  <c r="F20" i="2"/>
  <c r="F29" i="2"/>
  <c r="F38" i="2"/>
  <c r="F36" i="2"/>
  <c r="F37" i="2"/>
  <c r="F27" i="2"/>
  <c r="O8" i="6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<sst xmlns="http://schemas.openxmlformats.org/spreadsheetml/2006/main" count="345" uniqueCount="193">
  <si>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</si>
  <si>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</si>
  <si>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</si>
  <si>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</si>
  <si>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</si>
  <si>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</si>
  <si>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</si>
  <si>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</si>
  <si>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</si>
  <si>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</si>
  <si>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</si>
  <si>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</si>
  <si>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</si>
  <si>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</si>
  <si>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</si>
  <si>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</si>
  <si>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</si>
  <si>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</si>
  <si>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</si>
  <si>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</si>
  <si>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</si>
  <si>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</si>
  <si>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</si>
  <si>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나/타겟/나/피해감소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</si>
  <si>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</si>
  <si>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</si>
  <si>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</si>
  <si>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</si>
  <si>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</si>
  <si>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</si>
  <si>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</si>
  <si>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</si>
  <si>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</si>
  <si>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</si>
  <si>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</si>
  <si>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</si>
  <si>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</si>
  <si>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</si>
  <si>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</si>
  <si>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</si>
  <si>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</si>
  <si>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</si>
  <si>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</si>
  <si>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</si>
  <si>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</si>
  <si>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</si>
  <si>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</si>
  <si>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</si>
  <si>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</si>
  <si>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</si>
  <si>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</si>
  <si>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</si>
  <si>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</si>
  <si>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1_Melee_1</t>
  </si>
  <si>
    <t>1_skill_1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</si>
  <si>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</si>
  <si>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</si>
  <si>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</si>
  <si>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</si>
  <si>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</si>
  <si>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</si>
  <si>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</si>
  <si>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</si>
  <si>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</si>
  <si>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</si>
  <si>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</si>
  <si>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</si>
  <si>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</si>
  <si>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</si>
  <si>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</si>
  <si>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</si>
  <si>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</si>
  <si>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</si>
  <si>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</si>
  <si>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</si>
  <si>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</si>
  <si>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</si>
  <si>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</si>
  <si>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</si>
  <si>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</si>
  <si>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</si>
  <si>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</si>
  <si>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</si>
  <si>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</si>
  <si>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</si>
  <si>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</si>
  <si>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</si>
  <si>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</si>
  <si>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</si>
  <si>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</si>
  <si>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</si>
  <si>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</si>
  <si>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</si>
  <si>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</si>
  <si>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</si>
  <si>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</si>
  <si>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</si>
  <si>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</si>
  <si>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</si>
  <si>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</si>
  <si>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</si>
  <si>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</si>
  <si>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</si>
  <si>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</si>
  <si>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</si>
  <si>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</si>
  <si>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</si>
  <si>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</si>
  <si>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</si>
  <si>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</si>
  <si>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</si>
  <si>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</si>
  <si>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</si>
  <si>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</si>
  <si>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</si>
  <si>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</si>
  <si>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</si>
  <si>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</si>
  <si>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</si>
  <si>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Assets/AssetResources/Prefabs/Effects/Skill/SkillEffect_Duration_Poison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</si>
  <si>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</si>
  <si>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Assets/AssetResources/Prefabs/Effects/Skill/Left/SkillEffect_Duration_Silence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</si>
  <si>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</si>
  <si>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</si>
  <si>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</si>
  <si>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Assets/AssetResources/Prefabs/Effects/Skill/SkillEffect_Duration_Bind</t>
    <phoneticPr fontId="1" type="noConversion"/>
  </si>
  <si>
    <t>Assets/AssetResources/Prefabs/Effects/Skill/SkillEffect_Duration_Freeze</t>
    <phoneticPr fontId="1" type="noConversion"/>
  </si>
  <si>
    <t>Assets/AssetResources/Prefabs/Effects/Skill/SkillEffect_Frozen_Break</t>
    <phoneticPr fontId="1" type="noConversion"/>
  </si>
  <si>
    <t>hit</t>
    <phoneticPr fontId="1" type="noConversion"/>
  </si>
  <si>
    <t>나/범위/근접공격/데미지</t>
    <phoneticPr fontId="1" type="noConversion"/>
  </si>
  <si>
    <t>buff</t>
    <phoneticPr fontId="1" type="noConversion"/>
  </si>
  <si>
    <t>나/회복</t>
    <phoneticPr fontId="1" type="noConversion"/>
  </si>
  <si>
    <t>debuff</t>
    <phoneticPr fontId="1" type="noConversion"/>
  </si>
  <si>
    <t>가까운적/중독</t>
    <phoneticPr fontId="1" type="noConversion"/>
  </si>
  <si>
    <t>Assets/AssetResources/Prefabs/Effects/Skill/Left/SkillEffect_Normal_Fireball</t>
  </si>
  <si>
    <t>가까운적/원거리공격/데미지</t>
    <phoneticPr fontId="1" type="noConversion"/>
  </si>
  <si>
    <t>가까운아군/회복</t>
    <phoneticPr fontId="1" type="noConversion"/>
  </si>
  <si>
    <t>Assets/AssetResources/Prefabs/Effects/Skill/SkillEffect_BuffLight</t>
  </si>
  <si>
    <t>Assets/AssetResources/Prefabs/Effects/Skill/Left/SkillEffect_Missile</t>
  </si>
  <si>
    <t>적진영 중앙/데미지/다수공격</t>
    <phoneticPr fontId="1" type="noConversion"/>
  </si>
  <si>
    <t>Assets/AssetResources/Prefabs/Effects/Skill/SkillEffect_AllRound</t>
  </si>
  <si>
    <t>아군 전체/회복</t>
    <phoneticPr fontId="1" type="noConversion"/>
  </si>
  <si>
    <t>가까운적/다수공격/원거리공격/데미지</t>
    <phoneticPr fontId="1" type="noConversion"/>
  </si>
  <si>
    <t>아군 전체/피해감소</t>
    <phoneticPr fontId="1" type="noConversion"/>
  </si>
  <si>
    <t>적군전체/중독</t>
    <phoneticPr fontId="1" type="noConversion"/>
  </si>
  <si>
    <t>attack 01</t>
    <phoneticPr fontId="1" type="noConversion"/>
  </si>
  <si>
    <t>attack 02</t>
    <phoneticPr fontId="1" type="noConversion"/>
  </si>
  <si>
    <t>attack 03</t>
  </si>
  <si>
    <t>attack 04</t>
  </si>
  <si>
    <t>attack 05</t>
  </si>
  <si>
    <t>attack 06</t>
  </si>
  <si>
    <t>attack 07</t>
  </si>
  <si>
    <t>attack 08</t>
  </si>
  <si>
    <t>attack 09</t>
  </si>
  <si>
    <t>attack 10</t>
  </si>
  <si>
    <t>attack 11</t>
  </si>
  <si>
    <t>attack 12</t>
  </si>
  <si>
    <t>attack 13</t>
  </si>
  <si>
    <t>attack 14</t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</si>
  <si>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</si>
  <si>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</si>
  <si>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</si>
  <si>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</si>
  <si>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</si>
  <si>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</si>
  <si>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</si>
  <si>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</si>
  <si>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</si>
  <si>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</si>
  <si>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</si>
  <si>
    <t>근딜/나/공버프</t>
    <phoneticPr fontId="1" type="noConversion"/>
  </si>
  <si>
    <t>근딜/근접공격/대미지</t>
    <phoneticPr fontId="1" type="noConversion"/>
  </si>
  <si>
    <t>탱/일반/근접공격/데미지</t>
    <phoneticPr fontId="1" type="noConversion"/>
  </si>
  <si>
    <t>탱/스킬1/근접공격/데미지</t>
    <phoneticPr fontId="1" type="noConversion"/>
  </si>
  <si>
    <t>탱/스킬2/나/힐</t>
    <phoneticPr fontId="1" type="noConversion"/>
  </si>
  <si>
    <t>근딜/일반</t>
    <phoneticPr fontId="1" type="noConversion"/>
  </si>
  <si>
    <t>원딜/일반</t>
    <phoneticPr fontId="1" type="noConversion"/>
  </si>
  <si>
    <t>원딜/스킬2/범위공격</t>
    <phoneticPr fontId="1" type="noConversion"/>
  </si>
  <si>
    <t>원딜/스킬1/대미지</t>
    <phoneticPr fontId="1" type="noConversion"/>
  </si>
  <si>
    <t>원서폿/일반</t>
    <phoneticPr fontId="1" type="noConversion"/>
  </si>
  <si>
    <t>원서폿/스킬1/전체방어증가</t>
    <phoneticPr fontId="1" type="noConversion"/>
  </si>
  <si>
    <t>원서폿/스킬2/대미지</t>
    <phoneticPr fontId="1" type="noConversion"/>
  </si>
  <si>
    <t>원힐/일반</t>
    <phoneticPr fontId="1" type="noConversion"/>
  </si>
  <si>
    <t>원힐/스킬1/전체 공격 증가</t>
    <phoneticPr fontId="1" type="noConversion"/>
  </si>
  <si>
    <t>원힐/스킬2/대미지</t>
    <phoneticPr fontId="1" type="noConversion"/>
  </si>
  <si>
    <t>Assets/AssetResources/Prefabs/Effects/Skill/Left/SkillEffect_Normal_Fireball</t>
    <phoneticPr fontId="1" type="noConversion"/>
  </si>
  <si>
    <t>Assets/AssetResources/Prefabs/Effects/Skill/SkillEffect_BuffLight</t>
    <phoneticPr fontId="1" type="noConversion"/>
  </si>
  <si>
    <t>skill 12</t>
  </si>
  <si>
    <t>skill 13</t>
  </si>
  <si>
    <t>skill 14</t>
  </si>
  <si>
    <t>skill 15</t>
  </si>
  <si>
    <t>스킬 설명 2</t>
  </si>
  <si>
    <t>스킬 설명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</si>
</sst>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7"/>
  <sheetViews>
    <sheetView topLeftCell="A43" workbookViewId="0">
      <selection activeCell="A75" sqref="A75:C7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6" t="str">
        <f>'[1]@target_type'!$A4</f>
        <v>MY_TEAM</v>
      </c>
      <c r="N3" s="16">
        <f>'[1]@target_type'!$B4</f>
        <v>0</v>
      </c>
      <c r="O3" s="16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6" t="str">
        <f>'[1]@target_type'!$A5</f>
        <v>ENEMY_TEAM</v>
      </c>
      <c r="N4" s="16">
        <f>'[1]@target_type'!$B5</f>
        <v>1</v>
      </c>
      <c r="O4" s="16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1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G31"/>
  <sheetViews>
    <sheetView workbookViewId="0">
      <selection activeCell="B20" sqref="B20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48.375" customWidth="1"/>
    <col min="6" max="6" width="11.875" bestFit="1" customWidth="1"/>
    <col min="7" max="7" width="20.625" customWidth="1"/>
  </cols>
  <sheetData>
    <row r="1" spans="1:7" x14ac:dyDescent="0.3">
      <c r="A1" t="s">
        <v>48</v>
      </c>
    </row>
    <row r="2" spans="1:7" ht="33" x14ac:dyDescent="0.3">
      <c r="A2" s="1" t="s">
        <v>24</v>
      </c>
      <c r="B2" s="8" t="s">
        <v>43</v>
      </c>
      <c r="C2" s="1" t="s">
        <v>3</v>
      </c>
      <c r="D2" s="8" t="s">
        <v>41</v>
      </c>
      <c r="E2" s="1" t="s">
        <v>27</v>
      </c>
      <c r="F2" s="1" t="s">
        <v>26</v>
      </c>
      <c r="G2" s="1" t="s">
        <v>85</v>
      </c>
    </row>
    <row r="3" spans="1:7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4</v>
      </c>
      <c r="F3" s="2" t="s">
        <v>4</v>
      </c>
      <c r="G3" s="2" t="s">
        <v>4</v>
      </c>
    </row>
    <row r="4" spans="1:7" x14ac:dyDescent="0.3">
      <c r="A4" s="3" t="s">
        <v>21</v>
      </c>
      <c r="B4" s="3" t="s">
        <v>42</v>
      </c>
      <c r="C4" s="3" t="s">
        <v>5</v>
      </c>
      <c r="D4" s="3" t="s">
        <v>52</v>
      </c>
      <c r="E4" s="3" t="s">
        <v>28</v>
      </c>
      <c r="F4" s="3" t="s">
        <v>25</v>
      </c>
      <c r="G4" s="3" t="s">
        <v>86</v>
      </c>
    </row>
    <row r="5" spans="1:7" x14ac:dyDescent="0.3">
      <c r="A5" s="20">
        <v>100001</v>
      </c>
      <c r="B5" s="25" t="str">
        <f>VLOOKUP(A5,pc_skill_data!$B:$C,2,)</f>
        <v>탱/일반/근접공격/데미지</v>
      </c>
      <c r="C5" s="25" t="s">
        <v>19</v>
      </c>
      <c r="D5" s="26">
        <v>2</v>
      </c>
      <c r="E5" s="25" t="s">
        <v>30</v>
      </c>
      <c r="F5" s="25"/>
      <c r="G5" s="25" t="s">
        <v>53</v>
      </c>
    </row>
    <row r="6" spans="1:7" x14ac:dyDescent="0.3">
      <c r="A6" s="20">
        <v>100002</v>
      </c>
      <c r="B6" s="25" t="str">
        <f>VLOOKUP(A6,pc_skill_data!$B:$C,2,)</f>
        <v>탱/스킬1/근접공격/데미지</v>
      </c>
      <c r="C6" s="25" t="s">
        <v>22</v>
      </c>
      <c r="D6" s="26">
        <v>2</v>
      </c>
      <c r="E6" s="25" t="s">
        <v>191</v>
      </c>
      <c r="F6" s="25"/>
      <c r="G6" s="25" t="s">
        <v>100</v>
      </c>
    </row>
    <row r="7" spans="1:7" x14ac:dyDescent="0.3">
      <c r="A7" s="20">
        <v>100003</v>
      </c>
      <c r="B7" s="25" t="str">
        <f>VLOOKUP(A7,pc_skill_data!$B:$C,2,)</f>
        <v>탱/스킬2/나/힐</v>
      </c>
      <c r="C7" s="25" t="s">
        <v>29</v>
      </c>
      <c r="D7" s="26">
        <v>2</v>
      </c>
      <c r="E7" s="25" t="s">
        <v>159</v>
      </c>
      <c r="F7" s="25"/>
      <c r="G7" s="25" t="s">
        <v>101</v>
      </c>
    </row>
    <row r="8" spans="1:7" x14ac:dyDescent="0.3">
      <c r="A8" s="20">
        <v>100101</v>
      </c>
      <c r="B8" s="25" t="str">
        <f>VLOOKUP(A8,pc_skill_data!$B:$C,2,)</f>
        <v>근딜/일반</v>
      </c>
      <c r="C8" s="25" t="s">
        <v>31</v>
      </c>
      <c r="D8" s="26">
        <v>2</v>
      </c>
      <c r="E8" s="25" t="s">
        <v>32</v>
      </c>
      <c r="F8" s="25"/>
      <c r="G8" s="25" t="s">
        <v>54</v>
      </c>
    </row>
    <row r="9" spans="1:7" x14ac:dyDescent="0.3">
      <c r="A9" s="20">
        <v>100102</v>
      </c>
      <c r="B9" s="25" t="str">
        <f>VLOOKUP(A9,pc_skill_data!$B:$C,2,)</f>
        <v>근딜/나/공버프</v>
      </c>
      <c r="C9" s="25" t="s">
        <v>33</v>
      </c>
      <c r="D9" s="26">
        <v>2</v>
      </c>
      <c r="E9" s="25" t="s">
        <v>160</v>
      </c>
      <c r="F9" s="25"/>
      <c r="G9" s="25" t="s">
        <v>100</v>
      </c>
    </row>
    <row r="10" spans="1:7" x14ac:dyDescent="0.3">
      <c r="A10" s="20">
        <v>100103</v>
      </c>
      <c r="B10" s="25" t="str">
        <f>VLOOKUP(A10,pc_skill_data!$B:$C,2,)</f>
        <v>근딜/근접공격/대미지</v>
      </c>
      <c r="C10" s="25" t="s">
        <v>103</v>
      </c>
      <c r="D10" s="26">
        <v>2</v>
      </c>
      <c r="E10" s="25" t="s">
        <v>161</v>
      </c>
      <c r="F10" s="25"/>
      <c r="G10" s="25" t="s">
        <v>54</v>
      </c>
    </row>
    <row r="11" spans="1:7" x14ac:dyDescent="0.3">
      <c r="A11" s="20">
        <v>100201</v>
      </c>
      <c r="B11" s="25" t="str">
        <f>VLOOKUP(A11,pc_skill_data!$B:$C,2,)</f>
        <v>원딜/일반</v>
      </c>
      <c r="C11" s="25" t="s">
        <v>108</v>
      </c>
      <c r="D11" s="26">
        <v>2</v>
      </c>
      <c r="E11" s="25" t="s">
        <v>162</v>
      </c>
      <c r="F11" s="25"/>
      <c r="G11" s="25" t="s">
        <v>100</v>
      </c>
    </row>
    <row r="12" spans="1:7" x14ac:dyDescent="0.3">
      <c r="A12" s="20">
        <v>100202</v>
      </c>
      <c r="B12" s="25" t="str">
        <f>VLOOKUP(A12,pc_skill_data!$B:$C,2,)</f>
        <v>원딜/스킬1/대미지</v>
      </c>
      <c r="C12" s="25" t="s">
        <v>115</v>
      </c>
      <c r="D12" s="26">
        <v>2</v>
      </c>
      <c r="E12" s="25" t="s">
        <v>163</v>
      </c>
      <c r="F12" s="25"/>
      <c r="G12" s="25" t="s">
        <v>100</v>
      </c>
    </row>
    <row r="13" spans="1:7" x14ac:dyDescent="0.3">
      <c r="A13" s="20">
        <v>100203</v>
      </c>
      <c r="B13" s="25" t="str">
        <f>VLOOKUP(A13,pc_skill_data!$B:$C,2,)</f>
        <v>원딜/스킬2/범위공격</v>
      </c>
      <c r="C13" s="25" t="s">
        <v>116</v>
      </c>
      <c r="D13" s="26">
        <v>2</v>
      </c>
      <c r="E13" s="25" t="s">
        <v>164</v>
      </c>
      <c r="F13" s="25"/>
      <c r="G13" s="25" t="s">
        <v>100</v>
      </c>
    </row>
    <row r="14" spans="1:7" x14ac:dyDescent="0.3">
      <c r="A14" s="20">
        <v>100301</v>
      </c>
      <c r="B14" s="25" t="str">
        <f>VLOOKUP(A14,pc_skill_data!$B:$C,2,)</f>
        <v>원서폿/일반</v>
      </c>
      <c r="C14" s="25" t="s">
        <v>187</v>
      </c>
      <c r="D14" s="26">
        <v>2</v>
      </c>
      <c r="E14" s="25" t="s">
        <v>165</v>
      </c>
      <c r="F14" s="25"/>
      <c r="G14" s="25" t="s">
        <v>100</v>
      </c>
    </row>
    <row r="15" spans="1:7" x14ac:dyDescent="0.3">
      <c r="A15" s="20">
        <v>100302</v>
      </c>
      <c r="B15" s="25" t="str">
        <f>VLOOKUP(A15,pc_skill_data!$B:$C,2,)</f>
        <v>원서폿/스킬1/전체방어증가</v>
      </c>
      <c r="C15" s="25" t="s">
        <v>188</v>
      </c>
      <c r="D15" s="26">
        <v>2</v>
      </c>
      <c r="E15" s="25" t="s">
        <v>166</v>
      </c>
      <c r="F15" s="25"/>
      <c r="G15" s="25" t="s">
        <v>100</v>
      </c>
    </row>
    <row r="16" spans="1:7" x14ac:dyDescent="0.3">
      <c r="A16" s="20">
        <v>100303</v>
      </c>
      <c r="B16" s="25" t="str">
        <f>VLOOKUP(A16,pc_skill_data!$B:$C,2,)</f>
        <v>원서폿/스킬2/대미지</v>
      </c>
      <c r="C16" s="25" t="s">
        <v>189</v>
      </c>
      <c r="D16" s="26">
        <v>2</v>
      </c>
      <c r="E16" s="25" t="s">
        <v>167</v>
      </c>
      <c r="F16" s="25"/>
      <c r="G16" s="25" t="s">
        <v>100</v>
      </c>
    </row>
    <row r="17" spans="1:7" x14ac:dyDescent="0.3">
      <c r="A17" s="20">
        <v>100401</v>
      </c>
      <c r="B17" s="25" t="str">
        <f>VLOOKUP(A17,pc_skill_data!$B:$C,2,)</f>
        <v>원힐/일반</v>
      </c>
      <c r="C17" s="25" t="s">
        <v>190</v>
      </c>
      <c r="D17" s="26">
        <v>2</v>
      </c>
      <c r="E17" s="25" t="s">
        <v>168</v>
      </c>
      <c r="F17" s="25"/>
      <c r="G17" s="25" t="s">
        <v>100</v>
      </c>
    </row>
    <row r="18" spans="1:7" x14ac:dyDescent="0.3">
      <c r="A18" s="20">
        <v>100402</v>
      </c>
      <c r="B18" s="25" t="str">
        <f>VLOOKUP(A18,pc_skill_data!$B:$C,2,)</f>
        <v>원힐/스킬1/전체 공격 증가</v>
      </c>
      <c r="C18" s="4" t="s">
        <v>145</v>
      </c>
      <c r="D18" s="7">
        <v>2</v>
      </c>
      <c r="E18" s="25" t="s">
        <v>169</v>
      </c>
      <c r="F18" s="4"/>
      <c r="G18" s="4" t="s">
        <v>100</v>
      </c>
    </row>
    <row r="19" spans="1:7" x14ac:dyDescent="0.3">
      <c r="A19" s="20">
        <v>100403</v>
      </c>
      <c r="B19" s="25" t="str">
        <f>VLOOKUP(A19,pc_skill_data!$B:$C,2,)</f>
        <v>원힐/스킬2/대미지</v>
      </c>
      <c r="C19" s="4" t="s">
        <v>146</v>
      </c>
      <c r="D19" s="7">
        <v>2.5</v>
      </c>
      <c r="E19" s="25" t="s">
        <v>192</v>
      </c>
      <c r="F19" s="4"/>
      <c r="G19" s="4" t="s">
        <v>101</v>
      </c>
    </row>
    <row r="20" spans="1:7" x14ac:dyDescent="0.3">
      <c r="A20" s="4">
        <v>200003</v>
      </c>
      <c r="B20" s="25" t="str">
        <f>VLOOKUP(A20,pc_skill_data!$B:$C,2,)</f>
        <v>나/범위/근접공격/데미지</v>
      </c>
      <c r="C20" s="4" t="s">
        <v>147</v>
      </c>
      <c r="D20" s="7">
        <v>2</v>
      </c>
      <c r="E20" s="4" t="s">
        <v>159</v>
      </c>
      <c r="F20" s="4"/>
      <c r="G20" s="4" t="s">
        <v>100</v>
      </c>
    </row>
    <row r="21" spans="1:7" x14ac:dyDescent="0.3">
      <c r="A21" s="4">
        <v>200004</v>
      </c>
      <c r="B21" s="25" t="str">
        <f>VLOOKUP(A21,pc_skill_data!$B:$C,2,)</f>
        <v>나/범위/근접공격/데미지</v>
      </c>
      <c r="C21" s="4" t="s">
        <v>148</v>
      </c>
      <c r="D21" s="7">
        <v>2.5</v>
      </c>
      <c r="E21" s="4" t="s">
        <v>32</v>
      </c>
      <c r="F21" s="4"/>
      <c r="G21" s="4" t="s">
        <v>101</v>
      </c>
    </row>
    <row r="22" spans="1:7" x14ac:dyDescent="0.3">
      <c r="A22" s="4">
        <v>200005</v>
      </c>
      <c r="B22" s="25" t="str">
        <f>VLOOKUP(A22,pc_skill_data!$B:$C,2,)</f>
        <v>나/타겟/나/피해감소</v>
      </c>
      <c r="C22" s="4" t="s">
        <v>149</v>
      </c>
      <c r="D22" s="7">
        <v>2</v>
      </c>
      <c r="E22" s="4" t="s">
        <v>160</v>
      </c>
      <c r="F22" s="4"/>
      <c r="G22" s="4" t="s">
        <v>100</v>
      </c>
    </row>
    <row r="23" spans="1:7" x14ac:dyDescent="0.3">
      <c r="A23" s="4">
        <v>200006</v>
      </c>
      <c r="B23" s="25" t="str">
        <f>VLOOKUP(A23,pc_skill_data!$B:$C,2,)</f>
        <v>나/범위/근접공격/데미지</v>
      </c>
      <c r="C23" s="4" t="s">
        <v>150</v>
      </c>
      <c r="D23" s="7">
        <v>2.5</v>
      </c>
      <c r="E23" s="4" t="s">
        <v>161</v>
      </c>
      <c r="F23" s="4"/>
      <c r="G23" s="4" t="s">
        <v>101</v>
      </c>
    </row>
    <row r="24" spans="1:7" x14ac:dyDescent="0.3">
      <c r="A24" s="4">
        <v>200007</v>
      </c>
      <c r="B24" s="25" t="str">
        <f>VLOOKUP(A24,pc_skill_data!$B:$C,2,)</f>
        <v>나/회복</v>
      </c>
      <c r="C24" s="4" t="s">
        <v>151</v>
      </c>
      <c r="D24" s="7">
        <v>2</v>
      </c>
      <c r="E24" s="4" t="s">
        <v>162</v>
      </c>
      <c r="F24" s="4"/>
      <c r="G24" s="4" t="s">
        <v>100</v>
      </c>
    </row>
    <row r="25" spans="1:7" x14ac:dyDescent="0.3">
      <c r="A25" s="4">
        <v>200008</v>
      </c>
      <c r="B25" s="25" t="str">
        <f>VLOOKUP(A25,pc_skill_data!$B:$C,2,)</f>
        <v>가까운아군/회복</v>
      </c>
      <c r="C25" s="4" t="s">
        <v>152</v>
      </c>
      <c r="D25" s="7">
        <v>2.5</v>
      </c>
      <c r="E25" s="4" t="s">
        <v>163</v>
      </c>
      <c r="F25" s="4"/>
      <c r="G25" s="4" t="s">
        <v>101</v>
      </c>
    </row>
    <row r="26" spans="1:7" x14ac:dyDescent="0.3">
      <c r="A26" s="4">
        <v>200009</v>
      </c>
      <c r="B26" s="25" t="str">
        <f>VLOOKUP(A26,pc_skill_data!$B:$C,2,)</f>
        <v>가까운적/원거리공격/데미지</v>
      </c>
      <c r="C26" s="4" t="s">
        <v>153</v>
      </c>
      <c r="D26" s="7">
        <v>2</v>
      </c>
      <c r="E26" s="4" t="s">
        <v>164</v>
      </c>
      <c r="F26" s="4"/>
      <c r="G26" s="4" t="s">
        <v>100</v>
      </c>
    </row>
    <row r="27" spans="1:7" x14ac:dyDescent="0.3">
      <c r="A27" s="4">
        <v>200010</v>
      </c>
      <c r="B27" s="25" t="str">
        <f>VLOOKUP(A27,pc_skill_data!$B:$C,2,)</f>
        <v>적진영 중앙/데미지/다수공격</v>
      </c>
      <c r="C27" s="4" t="s">
        <v>154</v>
      </c>
      <c r="D27" s="7">
        <v>2.5</v>
      </c>
      <c r="E27" s="4" t="s">
        <v>165</v>
      </c>
      <c r="F27" s="4"/>
      <c r="G27" s="4" t="s">
        <v>101</v>
      </c>
    </row>
    <row r="28" spans="1:7" x14ac:dyDescent="0.3">
      <c r="A28" s="4">
        <v>200011</v>
      </c>
      <c r="B28" s="25" t="str">
        <f>VLOOKUP(A28,pc_skill_data!$B:$C,2,)</f>
        <v>가까운적/원거리공격/데미지</v>
      </c>
      <c r="C28" s="4" t="s">
        <v>155</v>
      </c>
      <c r="D28" s="7">
        <v>2</v>
      </c>
      <c r="E28" s="4" t="s">
        <v>166</v>
      </c>
      <c r="F28" s="4"/>
      <c r="G28" s="4" t="s">
        <v>100</v>
      </c>
    </row>
    <row r="29" spans="1:7" x14ac:dyDescent="0.3">
      <c r="A29" s="4">
        <v>200012</v>
      </c>
      <c r="B29" s="25" t="str">
        <f>VLOOKUP(A29,pc_skill_data!$B:$C,2,)</f>
        <v>가까운적/다수공격/원거리공격/데미지</v>
      </c>
      <c r="C29" s="4" t="s">
        <v>156</v>
      </c>
      <c r="D29" s="7">
        <v>2.5</v>
      </c>
      <c r="E29" s="4" t="s">
        <v>167</v>
      </c>
      <c r="F29" s="4"/>
      <c r="G29" s="4" t="s">
        <v>101</v>
      </c>
    </row>
    <row r="30" spans="1:7" x14ac:dyDescent="0.3">
      <c r="A30" s="4">
        <v>200013</v>
      </c>
      <c r="B30" s="25" t="str">
        <f>VLOOKUP(A30,pc_skill_data!$B:$C,2,)</f>
        <v>가까운적/원거리공격/데미지</v>
      </c>
      <c r="C30" s="4" t="s">
        <v>157</v>
      </c>
      <c r="D30" s="7">
        <v>2</v>
      </c>
      <c r="E30" s="4" t="s">
        <v>168</v>
      </c>
      <c r="F30" s="4"/>
      <c r="G30" s="4" t="s">
        <v>100</v>
      </c>
    </row>
    <row r="31" spans="1:7" x14ac:dyDescent="0.3">
      <c r="A31" s="4">
        <v>200014</v>
      </c>
      <c r="B31" s="25" t="str">
        <f>VLOOKUP(A31,pc_skill_data!$B:$C,2,)</f>
        <v>아군 전체/피해감소</v>
      </c>
      <c r="C31" s="4" t="s">
        <v>158</v>
      </c>
      <c r="D31" s="7">
        <v>2.5</v>
      </c>
      <c r="E31" s="4" t="s">
        <v>169</v>
      </c>
      <c r="F31" s="4"/>
      <c r="G31" s="4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Q38"/>
  <sheetViews>
    <sheetView tabSelected="1" topLeftCell="A3" workbookViewId="0">
      <pane xSplit="3" ySplit="2" topLeftCell="D5" activePane="bottomRight" state="frozen"/>
      <selection activeCell="A3" sqref="A3"/>
      <selection pane="topRight" activeCell="D3" sqref="D3"/>
      <selection pane="bottomLeft" activeCell="A5" sqref="A5"/>
      <selection pane="bottomRight" activeCell="C14" sqref="C14"/>
    </sheetView>
  </sheetViews>
  <sheetFormatPr defaultRowHeight="16.5" x14ac:dyDescent="0.3"/>
  <cols>
    <col min="1" max="1" width="11.875" bestFit="1" customWidth="1"/>
    <col min="2" max="2" width="16.875" bestFit="1" customWidth="1"/>
    <col min="3" max="3" width="25.625" customWidth="1"/>
    <col min="4" max="4" width="12.125" customWidth="1"/>
    <col min="5" max="5" width="15.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16.375" bestFit="1" customWidth="1"/>
    <col min="12" max="12" width="18" customWidth="1"/>
    <col min="13" max="13" width="19" bestFit="1" customWidth="1"/>
    <col min="14" max="14" width="19.25" bestFit="1" customWidth="1"/>
    <col min="15" max="15" width="10.875" customWidth="1"/>
    <col min="16" max="16" width="69.5" bestFit="1" customWidth="1"/>
    <col min="17" max="17" width="16.125" bestFit="1" customWidth="1"/>
  </cols>
  <sheetData>
    <row r="1" spans="1:17" x14ac:dyDescent="0.3">
      <c r="A1" s="6" t="s">
        <v>47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</row>
    <row r="2" spans="1:17" x14ac:dyDescent="0.3">
      <c r="A2" s="1" t="s">
        <v>1</v>
      </c>
      <c r="B2" s="1" t="s">
        <v>20</v>
      </c>
      <c r="C2" s="1" t="s">
        <v>6</v>
      </c>
      <c r="D2" s="1" t="s">
        <v>49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95</v>
      </c>
      <c r="J2" s="1" t="s">
        <v>98</v>
      </c>
      <c r="K2" s="1" t="s">
        <v>104</v>
      </c>
      <c r="L2" s="1" t="s">
        <v>90</v>
      </c>
      <c r="M2" s="1" t="s">
        <v>75</v>
      </c>
      <c r="N2" s="1" t="s">
        <v>76</v>
      </c>
      <c r="O2" s="1" t="s">
        <v>91</v>
      </c>
      <c r="P2" s="1" t="s">
        <v>94</v>
      </c>
      <c r="Q2" s="1" t="s">
        <v>105</v>
      </c>
    </row>
    <row r="3" spans="1:17" s="15" customFormat="1" ht="50.25" customHeight="1" x14ac:dyDescent="0.3">
      <c r="A3" s="13" t="s">
        <v>0</v>
      </c>
      <c r="B3" s="13" t="s">
        <v>0</v>
      </c>
      <c r="C3" s="13" t="s">
        <v>4</v>
      </c>
      <c r="D3" s="13" t="s">
        <v>50</v>
      </c>
      <c r="E3" s="13" t="s">
        <v>13</v>
      </c>
      <c r="F3" s="14" t="s">
        <v>4</v>
      </c>
      <c r="G3" s="13" t="s">
        <v>0</v>
      </c>
      <c r="H3" s="13" t="s">
        <v>0</v>
      </c>
      <c r="I3" s="13" t="s">
        <v>99</v>
      </c>
      <c r="J3" s="13" t="s">
        <v>4</v>
      </c>
      <c r="K3" s="13" t="s">
        <v>8</v>
      </c>
      <c r="L3" s="13" t="s">
        <v>77</v>
      </c>
      <c r="M3" s="13" t="s">
        <v>77</v>
      </c>
      <c r="N3" s="13" t="s">
        <v>77</v>
      </c>
      <c r="O3" s="13" t="s">
        <v>4</v>
      </c>
      <c r="P3" s="13" t="s">
        <v>4</v>
      </c>
      <c r="Q3" s="13" t="s">
        <v>8</v>
      </c>
    </row>
    <row r="4" spans="1:17" x14ac:dyDescent="0.3">
      <c r="A4" s="3" t="s">
        <v>2</v>
      </c>
      <c r="B4" s="3" t="s">
        <v>21</v>
      </c>
      <c r="C4" s="3" t="s">
        <v>7</v>
      </c>
      <c r="D4" s="3" t="s">
        <v>51</v>
      </c>
      <c r="E4" s="3" t="s">
        <v>14</v>
      </c>
      <c r="F4" s="11" t="s">
        <v>18</v>
      </c>
      <c r="G4" s="3" t="s">
        <v>15</v>
      </c>
      <c r="H4" s="3" t="s">
        <v>16</v>
      </c>
      <c r="I4" s="3" t="s">
        <v>96</v>
      </c>
      <c r="J4" s="3" t="s">
        <v>97</v>
      </c>
      <c r="K4" s="3" t="s">
        <v>44</v>
      </c>
      <c r="L4" s="3" t="s">
        <v>89</v>
      </c>
      <c r="M4" s="3" t="s">
        <v>78</v>
      </c>
      <c r="N4" s="3" t="s">
        <v>79</v>
      </c>
      <c r="O4" s="3" t="s">
        <v>92</v>
      </c>
      <c r="P4" s="3" t="s">
        <v>102</v>
      </c>
      <c r="Q4" s="3" t="s">
        <v>106</v>
      </c>
    </row>
    <row r="5" spans="1:17" x14ac:dyDescent="0.3">
      <c r="A5" s="20">
        <v>100001</v>
      </c>
      <c r="B5" s="20">
        <v>100001</v>
      </c>
      <c r="C5" s="7" t="s">
        <v>172</v>
      </c>
      <c r="D5" s="20">
        <v>1</v>
      </c>
      <c r="E5" s="20">
        <v>6</v>
      </c>
      <c r="F5" s="12" t="str">
        <f>INDEX('!참조_ENUM'!$C$3:$C$77,MATCH(E5,'!참조_ENUM'!$B$3:$B$77,0))</f>
        <v>가장 가까운 적 선택 (순번 컬럼을 연동하여 앞에서부터의 순서대로)</v>
      </c>
      <c r="G5" s="20">
        <v>0</v>
      </c>
      <c r="H5" s="20">
        <v>1</v>
      </c>
      <c r="I5" s="20">
        <v>0</v>
      </c>
      <c r="J5" s="21" t="str">
        <f>INDEX('!참조_ENUM'!$AE$3:$AE$10,MATCH(I5,'!참조_ENUM'!$AD$3:$AD$10,0))</f>
        <v>NONE</v>
      </c>
      <c r="K5" s="20">
        <v>0</v>
      </c>
      <c r="L5" s="20">
        <v>100</v>
      </c>
      <c r="M5">
        <v>100001</v>
      </c>
    </row>
    <row r="6" spans="1:17" x14ac:dyDescent="0.3">
      <c r="A6" s="20">
        <v>100002</v>
      </c>
      <c r="B6" s="20">
        <v>100002</v>
      </c>
      <c r="C6" s="7" t="s">
        <v>173</v>
      </c>
      <c r="D6" s="20">
        <v>1</v>
      </c>
      <c r="E6" s="20">
        <v>6</v>
      </c>
      <c r="F6" s="12" t="str">
        <f>INDEX('!참조_ENUM'!$C$3:$C$77,MATCH(E6,'!참조_ENUM'!$B$3:$B$77,0))</f>
        <v>가장 가까운 적 선택 (순번 컬럼을 연동하여 앞에서부터의 순서대로)</v>
      </c>
      <c r="G6" s="20">
        <v>0</v>
      </c>
      <c r="H6" s="20">
        <v>1</v>
      </c>
      <c r="I6" s="20">
        <v>0</v>
      </c>
      <c r="J6" s="21" t="str">
        <f>INDEX('!참조_ENUM'!$AE$3:$AE$10,MATCH(I6,'!참조_ENUM'!$AD$3:$AD$10,0))</f>
        <v>NONE</v>
      </c>
      <c r="K6" s="20">
        <v>0</v>
      </c>
      <c r="L6" s="20">
        <v>100</v>
      </c>
      <c r="M6">
        <v>100002</v>
      </c>
    </row>
    <row r="7" spans="1:17" x14ac:dyDescent="0.3">
      <c r="A7" s="20">
        <v>100003</v>
      </c>
      <c r="B7" s="20">
        <v>100003</v>
      </c>
      <c r="C7" s="7" t="s">
        <v>174</v>
      </c>
      <c r="D7" s="20">
        <v>0</v>
      </c>
      <c r="E7" s="20">
        <v>1</v>
      </c>
      <c r="F7" s="12" t="str">
        <f>INDEX('!참조_ENUM'!$C$3:$C$77,MATCH(E7,'!참조_ENUM'!$B$3:$B$77,0))</f>
        <v>자신 선택</v>
      </c>
      <c r="G7" s="20">
        <v>0</v>
      </c>
      <c r="H7" s="20">
        <v>1</v>
      </c>
      <c r="I7" s="20">
        <v>0</v>
      </c>
      <c r="J7" s="21" t="str">
        <f>INDEX('!참조_ENUM'!$AE$3:$AE$10,MATCH(I7,'!참조_ENUM'!$AD$3:$AD$10,0))</f>
        <v>NONE</v>
      </c>
      <c r="K7" s="20">
        <v>0</v>
      </c>
      <c r="L7" s="20">
        <v>100</v>
      </c>
      <c r="M7">
        <v>100003</v>
      </c>
      <c r="P7" t="s">
        <v>137</v>
      </c>
      <c r="Q7">
        <v>1</v>
      </c>
    </row>
    <row r="8" spans="1:17" x14ac:dyDescent="0.3">
      <c r="A8" s="20">
        <v>100101</v>
      </c>
      <c r="B8" s="20">
        <v>100101</v>
      </c>
      <c r="C8" s="20" t="s">
        <v>175</v>
      </c>
      <c r="D8" s="20">
        <v>1</v>
      </c>
      <c r="E8" s="20">
        <v>6</v>
      </c>
      <c r="F8" s="12" t="str">
        <f>INDEX('!참조_ENUM'!$C$3:$C$77,MATCH(E8,'!참조_ENUM'!$B$3:$B$77,0))</f>
        <v>가장 가까운 적 선택 (순번 컬럼을 연동하여 앞에서부터의 순서대로)</v>
      </c>
      <c r="G8" s="20">
        <v>0</v>
      </c>
      <c r="H8" s="20">
        <v>1</v>
      </c>
      <c r="I8" s="20">
        <v>0</v>
      </c>
      <c r="J8" s="21" t="str">
        <f>INDEX('!참조_ENUM'!$AE$3:$AE$10,MATCH(I8,'!참조_ENUM'!$AD$3:$AD$10,0))</f>
        <v>NONE</v>
      </c>
      <c r="K8" s="20">
        <v>0</v>
      </c>
      <c r="L8" s="20">
        <v>100</v>
      </c>
      <c r="M8">
        <v>100004</v>
      </c>
    </row>
    <row r="9" spans="1:17" x14ac:dyDescent="0.3">
      <c r="A9" s="20">
        <v>100102</v>
      </c>
      <c r="B9" s="20">
        <v>100102</v>
      </c>
      <c r="C9" s="7" t="s">
        <v>170</v>
      </c>
      <c r="D9" s="20">
        <v>0</v>
      </c>
      <c r="E9" s="20">
        <v>1</v>
      </c>
      <c r="F9" s="12" t="str">
        <f>INDEX('!참조_ENUM'!$C$3:$C$77,MATCH(E9,'!참조_ENUM'!$B$3:$B$77,0))</f>
        <v>자신 선택</v>
      </c>
      <c r="G9" s="20">
        <v>0</v>
      </c>
      <c r="H9" s="20">
        <v>1</v>
      </c>
      <c r="I9" s="20">
        <v>0</v>
      </c>
      <c r="J9" s="21" t="str">
        <f>INDEX('!참조_ENUM'!$AE$3:$AE$10,MATCH(I9,'!참조_ENUM'!$AD$3:$AD$10,0))</f>
        <v>NONE</v>
      </c>
      <c r="K9" s="20">
        <v>0</v>
      </c>
      <c r="L9" s="20">
        <v>100</v>
      </c>
      <c r="M9">
        <v>100005</v>
      </c>
    </row>
    <row r="10" spans="1:17" x14ac:dyDescent="0.3">
      <c r="A10" s="20">
        <v>100103</v>
      </c>
      <c r="B10" s="20">
        <v>100103</v>
      </c>
      <c r="C10" s="7" t="s">
        <v>171</v>
      </c>
      <c r="D10" s="20">
        <v>1</v>
      </c>
      <c r="E10" s="20">
        <v>6</v>
      </c>
      <c r="F10" s="12" t="str">
        <f>INDEX('!참조_ENUM'!$C$3:$C$77,MATCH(E10,'!참조_ENUM'!$B$3:$B$77,0))</f>
        <v>가장 가까운 적 선택 (순번 컬럼을 연동하여 앞에서부터의 순서대로)</v>
      </c>
      <c r="G10" s="20">
        <v>0</v>
      </c>
      <c r="H10" s="20">
        <v>1</v>
      </c>
      <c r="I10" s="20">
        <v>0</v>
      </c>
      <c r="J10" s="21" t="str">
        <f>INDEX('!참조_ENUM'!$AE$3:$AE$10,MATCH(I10,'!참조_ENUM'!$AD$3:$AD$10,0))</f>
        <v>NONE</v>
      </c>
      <c r="K10" s="20">
        <v>0</v>
      </c>
      <c r="L10" s="20">
        <v>100</v>
      </c>
      <c r="M10">
        <v>100006</v>
      </c>
    </row>
    <row r="11" spans="1:17" x14ac:dyDescent="0.3">
      <c r="A11" s="20">
        <v>100201</v>
      </c>
      <c r="B11" s="20">
        <v>100201</v>
      </c>
      <c r="C11" s="7" t="s">
        <v>176</v>
      </c>
      <c r="D11" s="20">
        <v>1</v>
      </c>
      <c r="E11" s="20">
        <v>6</v>
      </c>
      <c r="F11" s="12" t="str">
        <f>INDEX('!참조_ENUM'!$C$3:$C$77,MATCH(E11,'!참조_ENUM'!$B$3:$B$77,0))</f>
        <v>가장 가까운 적 선택 (순번 컬럼을 연동하여 앞에서부터의 순서대로)</v>
      </c>
      <c r="G11" s="20">
        <v>0</v>
      </c>
      <c r="H11" s="20">
        <v>1</v>
      </c>
      <c r="I11" s="20">
        <v>2</v>
      </c>
      <c r="J11" s="21" t="str">
        <f>INDEX('!참조_ENUM'!$AE$3:$AE$10,MATCH(I11,'!참조_ENUM'!$AD$3:$AD$10,0))</f>
        <v>투사체를 타겟의 몸에 던진다</v>
      </c>
      <c r="K11" s="20">
        <v>0</v>
      </c>
      <c r="L11" s="20">
        <v>100</v>
      </c>
      <c r="M11">
        <v>100007</v>
      </c>
      <c r="P11" t="s">
        <v>134</v>
      </c>
      <c r="Q11" s="21">
        <v>0.3</v>
      </c>
    </row>
    <row r="12" spans="1:17" x14ac:dyDescent="0.3">
      <c r="A12" s="20">
        <v>100202</v>
      </c>
      <c r="B12" s="20">
        <v>100202</v>
      </c>
      <c r="C12" s="7" t="s">
        <v>178</v>
      </c>
      <c r="D12" s="20">
        <v>1</v>
      </c>
      <c r="E12" s="20">
        <v>6</v>
      </c>
      <c r="F12" s="12" t="str">
        <f>INDEX('!참조_ENUM'!$C$3:$C$77,MATCH(E12,'!참조_ENUM'!$B$3:$B$77,0))</f>
        <v>가장 가까운 적 선택 (순번 컬럼을 연동하여 앞에서부터의 순서대로)</v>
      </c>
      <c r="G12" s="20">
        <v>0</v>
      </c>
      <c r="H12" s="20">
        <v>1</v>
      </c>
      <c r="I12" s="20">
        <v>2</v>
      </c>
      <c r="J12" s="21" t="str">
        <f>INDEX('!참조_ENUM'!$AE$3:$AE$10,MATCH(I12,'!참조_ENUM'!$AD$3:$AD$10,0))</f>
        <v>투사체를 타겟의 몸에 던진다</v>
      </c>
      <c r="K12" s="20">
        <v>0</v>
      </c>
      <c r="L12" s="20">
        <v>100</v>
      </c>
      <c r="M12">
        <v>100008</v>
      </c>
      <c r="P12" t="s">
        <v>134</v>
      </c>
      <c r="Q12" s="21">
        <v>0.3</v>
      </c>
    </row>
    <row r="13" spans="1:17" x14ac:dyDescent="0.3">
      <c r="A13" s="20">
        <v>100203</v>
      </c>
      <c r="B13" s="20">
        <v>100203</v>
      </c>
      <c r="C13" s="7" t="s">
        <v>177</v>
      </c>
      <c r="D13" s="20">
        <v>1</v>
      </c>
      <c r="E13" s="20">
        <v>6</v>
      </c>
      <c r="F13" s="12" t="str">
        <f>INDEX('!참조_ENUM'!$C$3:$C$77,MATCH(E13,'!참조_ENUM'!$B$3:$B$77,0))</f>
        <v>가장 가까운 적 선택 (순번 컬럼을 연동하여 앞에서부터의 순서대로)</v>
      </c>
      <c r="G13" s="20">
        <v>0</v>
      </c>
      <c r="H13" s="20">
        <v>3</v>
      </c>
      <c r="I13" s="20">
        <v>2</v>
      </c>
      <c r="J13" s="21" t="str">
        <f>INDEX('!참조_ENUM'!$AE$3:$AE$10,MATCH(I13,'!참조_ENUM'!$AD$3:$AD$10,0))</f>
        <v>투사체를 타겟의 몸에 던진다</v>
      </c>
      <c r="K13" s="20">
        <v>0</v>
      </c>
      <c r="L13" s="20">
        <v>100</v>
      </c>
      <c r="M13">
        <v>100009</v>
      </c>
      <c r="P13" t="s">
        <v>134</v>
      </c>
      <c r="Q13" s="21">
        <v>0.3</v>
      </c>
    </row>
    <row r="14" spans="1:17" x14ac:dyDescent="0.3">
      <c r="A14" s="20">
        <v>100301</v>
      </c>
      <c r="B14" s="20">
        <v>100301</v>
      </c>
      <c r="C14" s="7" t="s">
        <v>179</v>
      </c>
      <c r="D14" s="20">
        <v>1</v>
      </c>
      <c r="E14" s="20">
        <v>6</v>
      </c>
      <c r="F14" s="12" t="str">
        <f>INDEX('!참조_ENUM'!$C$3:$C$77,MATCH(E14,'!참조_ENUM'!$B$3:$B$77,0))</f>
        <v>가장 가까운 적 선택 (순번 컬럼을 연동하여 앞에서부터의 순서대로)</v>
      </c>
      <c r="G14" s="20">
        <v>0</v>
      </c>
      <c r="H14" s="20">
        <v>1</v>
      </c>
      <c r="I14" s="20">
        <v>2</v>
      </c>
      <c r="J14" s="21" t="str">
        <f>INDEX('!참조_ENUM'!$AE$3:$AE$10,MATCH(I14,'!참조_ENUM'!$AD$3:$AD$10,0))</f>
        <v>투사체를 타겟의 몸에 던진다</v>
      </c>
      <c r="K14" s="20">
        <v>0</v>
      </c>
      <c r="L14" s="20">
        <v>100</v>
      </c>
      <c r="M14">
        <v>100010</v>
      </c>
      <c r="P14" t="s">
        <v>134</v>
      </c>
      <c r="Q14" s="21">
        <v>0.3</v>
      </c>
    </row>
    <row r="15" spans="1:17" x14ac:dyDescent="0.3">
      <c r="A15" s="20">
        <v>100302</v>
      </c>
      <c r="B15" s="20">
        <v>100302</v>
      </c>
      <c r="C15" s="7" t="s">
        <v>180</v>
      </c>
      <c r="D15" s="20">
        <v>0</v>
      </c>
      <c r="E15" s="20">
        <v>6</v>
      </c>
      <c r="F15" s="12" t="str">
        <f>INDEX('!참조_ENUM'!$C$3:$C$77,MATCH(E15,'!참조_ENUM'!$B$3:$B$77,0))</f>
        <v>가장 가까운 적 선택 (순번 컬럼을 연동하여 앞에서부터의 순서대로)</v>
      </c>
      <c r="G15" s="20">
        <v>0</v>
      </c>
      <c r="H15" s="20">
        <v>1</v>
      </c>
      <c r="I15" s="20">
        <v>0</v>
      </c>
      <c r="J15" s="21" t="str">
        <f>INDEX('!참조_ENUM'!$AE$3:$AE$10,MATCH(I15,'!참조_ENUM'!$AD$3:$AD$10,0))</f>
        <v>NONE</v>
      </c>
      <c r="K15" s="20">
        <v>0</v>
      </c>
      <c r="L15" s="20">
        <v>100</v>
      </c>
      <c r="M15">
        <v>100011</v>
      </c>
      <c r="P15" t="s">
        <v>137</v>
      </c>
      <c r="Q15" s="27">
        <v>1</v>
      </c>
    </row>
    <row r="16" spans="1:17" x14ac:dyDescent="0.3">
      <c r="A16" s="20">
        <v>100303</v>
      </c>
      <c r="B16" s="20">
        <v>100303</v>
      </c>
      <c r="C16" s="7" t="s">
        <v>181</v>
      </c>
      <c r="D16" s="20">
        <v>1</v>
      </c>
      <c r="E16" s="20">
        <v>6</v>
      </c>
      <c r="F16" s="12" t="str">
        <f>INDEX('!참조_ENUM'!$C$3:$C$77,MATCH(E16,'!참조_ENUM'!$B$3:$B$77,0))</f>
        <v>가장 가까운 적 선택 (순번 컬럼을 연동하여 앞에서부터의 순서대로)</v>
      </c>
      <c r="G16" s="20">
        <v>0</v>
      </c>
      <c r="H16" s="20">
        <v>1</v>
      </c>
      <c r="I16" s="20">
        <v>2</v>
      </c>
      <c r="J16" s="21" t="str">
        <f>INDEX('!참조_ENUM'!$AE$3:$AE$10,MATCH(I16,'!참조_ENUM'!$AD$3:$AD$10,0))</f>
        <v>투사체를 타겟의 몸에 던진다</v>
      </c>
      <c r="K16" s="20">
        <v>0</v>
      </c>
      <c r="L16" s="20">
        <v>100</v>
      </c>
      <c r="M16">
        <v>100012</v>
      </c>
      <c r="P16" t="s">
        <v>134</v>
      </c>
      <c r="Q16" s="21">
        <v>0.3</v>
      </c>
    </row>
    <row r="17" spans="1:17" x14ac:dyDescent="0.3">
      <c r="A17" s="20">
        <v>100401</v>
      </c>
      <c r="B17" s="20">
        <v>100401</v>
      </c>
      <c r="C17" s="7" t="s">
        <v>182</v>
      </c>
      <c r="D17" s="20">
        <v>1</v>
      </c>
      <c r="E17" s="20">
        <v>6</v>
      </c>
      <c r="F17" s="12" t="str">
        <f>INDEX('!참조_ENUM'!$C$3:$C$77,MATCH(E17,'!참조_ENUM'!$B$3:$B$77,0))</f>
        <v>가장 가까운 적 선택 (순번 컬럼을 연동하여 앞에서부터의 순서대로)</v>
      </c>
      <c r="G17" s="20">
        <v>0</v>
      </c>
      <c r="H17" s="20">
        <v>1</v>
      </c>
      <c r="I17" s="20">
        <v>2</v>
      </c>
      <c r="J17" s="21" t="str">
        <f>INDEX('!참조_ENUM'!$AE$3:$AE$10,MATCH(I17,'!참조_ENUM'!$AD$3:$AD$10,0))</f>
        <v>투사체를 타겟의 몸에 던진다</v>
      </c>
      <c r="K17" s="20">
        <v>0</v>
      </c>
      <c r="L17" s="20">
        <v>100</v>
      </c>
      <c r="M17">
        <v>100013</v>
      </c>
      <c r="P17" t="s">
        <v>134</v>
      </c>
      <c r="Q17" s="21">
        <v>0.3</v>
      </c>
    </row>
    <row r="18" spans="1:17" x14ac:dyDescent="0.3">
      <c r="A18" s="20">
        <v>100402</v>
      </c>
      <c r="B18" s="20">
        <v>100402</v>
      </c>
      <c r="C18" s="7" t="s">
        <v>183</v>
      </c>
      <c r="D18" s="20">
        <v>0</v>
      </c>
      <c r="E18" s="20">
        <v>6</v>
      </c>
      <c r="F18" s="12" t="str">
        <f>INDEX('!참조_ENUM'!$C$3:$C$77,MATCH(E18,'!참조_ENUM'!$B$3:$B$77,0))</f>
        <v>가장 가까운 적 선택 (순번 컬럼을 연동하여 앞에서부터의 순서대로)</v>
      </c>
      <c r="G18" s="20">
        <v>0</v>
      </c>
      <c r="H18" s="20">
        <v>1</v>
      </c>
      <c r="I18" s="20">
        <v>0</v>
      </c>
      <c r="J18" s="21" t="str">
        <f>INDEX('!참조_ENUM'!$AE$3:$AE$10,MATCH(I18,'!참조_ENUM'!$AD$3:$AD$10,0))</f>
        <v>NONE</v>
      </c>
      <c r="K18" s="20">
        <v>0</v>
      </c>
      <c r="L18" s="20">
        <v>100</v>
      </c>
      <c r="M18">
        <v>100014</v>
      </c>
      <c r="P18" t="s">
        <v>137</v>
      </c>
      <c r="Q18" s="27">
        <v>1</v>
      </c>
    </row>
    <row r="19" spans="1:17" x14ac:dyDescent="0.3">
      <c r="A19" s="20">
        <v>100403</v>
      </c>
      <c r="B19" s="20">
        <v>100403</v>
      </c>
      <c r="C19" s="7" t="s">
        <v>184</v>
      </c>
      <c r="D19" s="20">
        <v>1</v>
      </c>
      <c r="E19" s="20">
        <v>6</v>
      </c>
      <c r="F19" s="12" t="str">
        <f>INDEX('!참조_ENUM'!$C$3:$C$77,MATCH(E19,'!참조_ENUM'!$B$3:$B$77,0))</f>
        <v>가장 가까운 적 선택 (순번 컬럼을 연동하여 앞에서부터의 순서대로)</v>
      </c>
      <c r="G19" s="20">
        <v>0</v>
      </c>
      <c r="H19" s="20">
        <v>1</v>
      </c>
      <c r="I19" s="20">
        <v>2</v>
      </c>
      <c r="J19" s="21" t="str">
        <f>INDEX('!참조_ENUM'!$AE$3:$AE$10,MATCH(I19,'!참조_ENUM'!$AD$3:$AD$10,0))</f>
        <v>투사체를 타겟의 몸에 던진다</v>
      </c>
      <c r="K19" s="20">
        <v>0</v>
      </c>
      <c r="L19" s="20">
        <v>100</v>
      </c>
      <c r="M19">
        <v>100015</v>
      </c>
      <c r="P19" t="s">
        <v>134</v>
      </c>
      <c r="Q19" s="21">
        <v>0.3</v>
      </c>
    </row>
    <row r="20" spans="1:17" s="24" customFormat="1" x14ac:dyDescent="0.3">
      <c r="A20" s="21">
        <v>200001</v>
      </c>
      <c r="B20" s="21">
        <v>200001</v>
      </c>
      <c r="C20" s="21" t="s">
        <v>129</v>
      </c>
      <c r="D20" s="21">
        <v>1</v>
      </c>
      <c r="E20" s="21">
        <v>6</v>
      </c>
      <c r="F20" s="22" t="str">
        <f>INDEX('!참조_ENUM'!$C$3:$C$77,MATCH(E20,'!참조_ENUM'!$B$3:$B$77,0))</f>
        <v>가장 가까운 적 선택 (순번 컬럼을 연동하여 앞에서부터의 순서대로)</v>
      </c>
      <c r="G20" s="21">
        <v>0</v>
      </c>
      <c r="H20" s="21">
        <v>1</v>
      </c>
      <c r="I20" s="21">
        <v>0</v>
      </c>
      <c r="J20" s="21" t="str">
        <f>INDEX('!참조_ENUM'!$AE$3:$AE$10,MATCH(I20,'!참조_ENUM'!$AD$3:$AD$10,0))</f>
        <v>NONE</v>
      </c>
      <c r="K20" s="21">
        <v>0</v>
      </c>
      <c r="L20" s="21">
        <v>100</v>
      </c>
      <c r="M20" s="21">
        <v>100001</v>
      </c>
      <c r="N20" s="21">
        <v>0</v>
      </c>
      <c r="O20" s="23" t="s">
        <v>128</v>
      </c>
      <c r="P20" s="23"/>
      <c r="Q20" s="21">
        <v>0</v>
      </c>
    </row>
    <row r="21" spans="1:17" s="24" customFormat="1" x14ac:dyDescent="0.3">
      <c r="A21" s="21">
        <v>200002</v>
      </c>
      <c r="B21" s="21">
        <v>200002</v>
      </c>
      <c r="C21" s="21" t="s">
        <v>129</v>
      </c>
      <c r="D21" s="21">
        <v>1</v>
      </c>
      <c r="E21" s="21">
        <v>6</v>
      </c>
      <c r="F21" s="22" t="str">
        <f>INDEX('!참조_ENUM'!$C$3:$C$77,MATCH(E21,'!참조_ENUM'!$B$3:$B$77,0))</f>
        <v>가장 가까운 적 선택 (순번 컬럼을 연동하여 앞에서부터의 순서대로)</v>
      </c>
      <c r="G21" s="21">
        <v>0</v>
      </c>
      <c r="H21" s="21">
        <v>1</v>
      </c>
      <c r="I21" s="21">
        <v>0</v>
      </c>
      <c r="J21" s="21" t="str">
        <f>INDEX('!참조_ENUM'!$AE$3:$AE$10,MATCH(I21,'!참조_ENUM'!$AD$3:$AD$10,0))</f>
        <v>NONE</v>
      </c>
      <c r="K21" s="21">
        <v>0</v>
      </c>
      <c r="L21" s="21">
        <v>100</v>
      </c>
      <c r="M21" s="21">
        <v>100001</v>
      </c>
      <c r="N21" s="21">
        <v>0</v>
      </c>
      <c r="O21" s="23" t="s">
        <v>128</v>
      </c>
      <c r="P21" s="23"/>
      <c r="Q21" s="21">
        <v>0</v>
      </c>
    </row>
    <row r="22" spans="1:17" s="24" customFormat="1" x14ac:dyDescent="0.3">
      <c r="A22" s="21">
        <v>200003</v>
      </c>
      <c r="B22" s="21">
        <v>200003</v>
      </c>
      <c r="C22" s="21" t="s">
        <v>129</v>
      </c>
      <c r="D22" s="21">
        <v>1</v>
      </c>
      <c r="E22" s="21">
        <v>6</v>
      </c>
      <c r="F22" s="22" t="str">
        <f>INDEX('!참조_ENUM'!$C$3:$C$77,MATCH(E22,'!참조_ENUM'!$B$3:$B$77,0))</f>
        <v>가장 가까운 적 선택 (순번 컬럼을 연동하여 앞에서부터의 순서대로)</v>
      </c>
      <c r="G22" s="21">
        <v>0</v>
      </c>
      <c r="H22" s="21">
        <v>1</v>
      </c>
      <c r="I22" s="21">
        <v>0</v>
      </c>
      <c r="J22" s="21" t="str">
        <f>INDEX('!참조_ENUM'!$AE$3:$AE$10,MATCH(I22,'!참조_ENUM'!$AD$3:$AD$10,0))</f>
        <v>NONE</v>
      </c>
      <c r="K22" s="21">
        <v>0</v>
      </c>
      <c r="L22" s="21" t="s">
        <v>107</v>
      </c>
      <c r="M22" s="21">
        <v>100001</v>
      </c>
      <c r="N22" s="21">
        <v>0</v>
      </c>
      <c r="O22" s="23" t="s">
        <v>128</v>
      </c>
      <c r="P22" s="23"/>
      <c r="Q22" s="21">
        <v>0</v>
      </c>
    </row>
    <row r="23" spans="1:17" s="24" customFormat="1" x14ac:dyDescent="0.3">
      <c r="A23" s="21">
        <v>200004</v>
      </c>
      <c r="B23" s="21">
        <v>200004</v>
      </c>
      <c r="C23" s="21" t="s">
        <v>129</v>
      </c>
      <c r="D23" s="21">
        <v>1</v>
      </c>
      <c r="E23" s="21">
        <v>6</v>
      </c>
      <c r="F23" s="22" t="str">
        <f>INDEX('!참조_ENUM'!$C$3:$C$77,MATCH(E23,'!참조_ENUM'!$B$3:$B$77,0))</f>
        <v>가장 가까운 적 선택 (순번 컬럼을 연동하여 앞에서부터의 순서대로)</v>
      </c>
      <c r="G23" s="21">
        <v>0</v>
      </c>
      <c r="H23" s="21">
        <v>1</v>
      </c>
      <c r="I23" s="21">
        <v>0</v>
      </c>
      <c r="J23" s="21" t="str">
        <f>INDEX('!참조_ENUM'!$AE$3:$AE$10,MATCH(I23,'!참조_ENUM'!$AD$3:$AD$10,0))</f>
        <v>NONE</v>
      </c>
      <c r="K23" s="21">
        <v>0</v>
      </c>
      <c r="L23" s="21">
        <v>100</v>
      </c>
      <c r="M23" s="21">
        <v>100001</v>
      </c>
      <c r="N23" s="21">
        <v>0</v>
      </c>
      <c r="O23" s="23" t="s">
        <v>128</v>
      </c>
      <c r="P23" s="23"/>
      <c r="Q23" s="21">
        <v>0</v>
      </c>
    </row>
    <row r="24" spans="1:17" s="24" customFormat="1" x14ac:dyDescent="0.3">
      <c r="A24" s="21">
        <v>200005</v>
      </c>
      <c r="B24" s="21">
        <v>200005</v>
      </c>
      <c r="C24" s="21" t="s">
        <v>23</v>
      </c>
      <c r="D24" s="21">
        <v>1</v>
      </c>
      <c r="E24" s="21">
        <v>6</v>
      </c>
      <c r="F24" s="22" t="str">
        <f>INDEX('!참조_ENUM'!$C$3:$C$77,MATCH(E24,'!참조_ENUM'!$B$3:$B$77,0))</f>
        <v>가장 가까운 적 선택 (순번 컬럼을 연동하여 앞에서부터의 순서대로)</v>
      </c>
      <c r="G24" s="21">
        <v>0</v>
      </c>
      <c r="H24" s="21">
        <v>1</v>
      </c>
      <c r="I24" s="21">
        <v>0</v>
      </c>
      <c r="J24" s="21" t="str">
        <f>INDEX('!참조_ENUM'!$AE$3:$AE$10,MATCH(I24,'!참조_ENUM'!$AD$3:$AD$10,0))</f>
        <v>NONE</v>
      </c>
      <c r="K24" s="21">
        <v>0</v>
      </c>
      <c r="L24" s="21">
        <v>100</v>
      </c>
      <c r="M24" s="21">
        <v>100001</v>
      </c>
      <c r="N24" s="21">
        <v>0</v>
      </c>
      <c r="O24" s="23" t="s">
        <v>128</v>
      </c>
      <c r="P24" s="23"/>
      <c r="Q24" s="21">
        <v>0</v>
      </c>
    </row>
    <row r="25" spans="1:17" s="24" customFormat="1" x14ac:dyDescent="0.3">
      <c r="A25" s="21">
        <v>200006</v>
      </c>
      <c r="B25" s="21">
        <v>200006</v>
      </c>
      <c r="C25" s="21" t="s">
        <v>129</v>
      </c>
      <c r="D25" s="21">
        <v>1</v>
      </c>
      <c r="E25" s="21">
        <v>6</v>
      </c>
      <c r="F25" s="22" t="str">
        <f>INDEX('!참조_ENUM'!$C$3:$C$77,MATCH(E25,'!참조_ENUM'!$B$3:$B$77,0))</f>
        <v>가장 가까운 적 선택 (순번 컬럼을 연동하여 앞에서부터의 순서대로)</v>
      </c>
      <c r="G25" s="21">
        <v>0</v>
      </c>
      <c r="H25" s="21">
        <v>1</v>
      </c>
      <c r="I25" s="21">
        <v>0</v>
      </c>
      <c r="J25" s="21" t="str">
        <f>INDEX('!참조_ENUM'!$AE$3:$AE$10,MATCH(I25,'!참조_ENUM'!$AD$3:$AD$10,0))</f>
        <v>NONE</v>
      </c>
      <c r="K25" s="21">
        <v>0</v>
      </c>
      <c r="L25" s="21">
        <v>100</v>
      </c>
      <c r="M25" s="21">
        <v>100001</v>
      </c>
      <c r="N25" s="21">
        <v>0</v>
      </c>
      <c r="O25" s="23" t="s">
        <v>128</v>
      </c>
      <c r="P25" s="23"/>
      <c r="Q25" s="21">
        <v>0</v>
      </c>
    </row>
    <row r="26" spans="1:17" s="24" customFormat="1" x14ac:dyDescent="0.3">
      <c r="A26" s="21">
        <v>200007</v>
      </c>
      <c r="B26" s="21">
        <v>200007</v>
      </c>
      <c r="C26" s="21" t="s">
        <v>131</v>
      </c>
      <c r="D26" s="21">
        <v>0</v>
      </c>
      <c r="E26" s="21">
        <v>1</v>
      </c>
      <c r="F26" s="22" t="str">
        <f>INDEX('!참조_ENUM'!$C$3:$C$77,MATCH(E26,'!참조_ENUM'!$B$3:$B$77,0))</f>
        <v>자신 선택</v>
      </c>
      <c r="G26" s="21">
        <v>0</v>
      </c>
      <c r="H26" s="21">
        <v>1</v>
      </c>
      <c r="I26" s="21">
        <v>0</v>
      </c>
      <c r="J26" s="21" t="str">
        <f>INDEX('!참조_ENUM'!$AE$3:$AE$10,MATCH(I26,'!참조_ENUM'!$AD$3:$AD$10,0))</f>
        <v>NONE</v>
      </c>
      <c r="K26" s="21">
        <v>0</v>
      </c>
      <c r="L26" s="21">
        <v>100</v>
      </c>
      <c r="M26" s="21">
        <v>100002</v>
      </c>
      <c r="N26" s="21">
        <v>0</v>
      </c>
      <c r="O26" s="23" t="s">
        <v>130</v>
      </c>
      <c r="P26" s="23"/>
      <c r="Q26" s="21">
        <v>0</v>
      </c>
    </row>
    <row r="27" spans="1:17" s="24" customFormat="1" x14ac:dyDescent="0.3">
      <c r="A27" s="21">
        <v>200008</v>
      </c>
      <c r="B27" s="21">
        <v>200007</v>
      </c>
      <c r="C27" s="21" t="s">
        <v>133</v>
      </c>
      <c r="D27" s="21">
        <v>1</v>
      </c>
      <c r="E27" s="21">
        <v>6</v>
      </c>
      <c r="F27" s="22" t="str">
        <f>INDEX('!참조_ENUM'!$C$3:$C$77,MATCH(E27,'!참조_ENUM'!$B$3:$B$77,0))</f>
        <v>가장 가까운 적 선택 (순번 컬럼을 연동하여 앞에서부터의 순서대로)</v>
      </c>
      <c r="G27" s="21">
        <v>0</v>
      </c>
      <c r="H27" s="21">
        <v>1</v>
      </c>
      <c r="I27" s="21">
        <v>0</v>
      </c>
      <c r="J27" s="21" t="str">
        <f>INDEX('!참조_ENUM'!$AE$3:$AE$10,MATCH(I27,'!참조_ENUM'!$AD$3:$AD$10,0))</f>
        <v>NONE</v>
      </c>
      <c r="K27" s="21">
        <v>0</v>
      </c>
      <c r="L27" s="21">
        <v>100</v>
      </c>
      <c r="M27" s="21">
        <v>0</v>
      </c>
      <c r="N27" s="21">
        <v>500002</v>
      </c>
      <c r="O27" s="23" t="s">
        <v>132</v>
      </c>
      <c r="P27" s="23"/>
      <c r="Q27" s="21">
        <v>0</v>
      </c>
    </row>
    <row r="28" spans="1:17" s="24" customFormat="1" x14ac:dyDescent="0.3">
      <c r="A28" s="21">
        <v>200009</v>
      </c>
      <c r="B28" s="21">
        <v>200007</v>
      </c>
      <c r="C28" s="21" t="s">
        <v>135</v>
      </c>
      <c r="D28" s="21">
        <v>1</v>
      </c>
      <c r="E28" s="21">
        <v>6</v>
      </c>
      <c r="F28" s="22" t="str">
        <f>INDEX('!참조_ENUM'!$C$3:$C$77,MATCH(E28,'!참조_ENUM'!$B$3:$B$77,0))</f>
        <v>가장 가까운 적 선택 (순번 컬럼을 연동하여 앞에서부터의 순서대로)</v>
      </c>
      <c r="G28" s="21">
        <v>0</v>
      </c>
      <c r="H28" s="21">
        <v>1</v>
      </c>
      <c r="I28" s="21">
        <v>2</v>
      </c>
      <c r="J28" s="21" t="str">
        <f>INDEX('!참조_ENUM'!$AE$3:$AE$10,MATCH(I28,'!참조_ENUM'!$AD$3:$AD$10,0))</f>
        <v>투사체를 타겟의 몸에 던진다</v>
      </c>
      <c r="K28" s="21">
        <v>0</v>
      </c>
      <c r="L28" s="21">
        <v>100</v>
      </c>
      <c r="M28" s="21">
        <v>100008</v>
      </c>
      <c r="N28" s="21">
        <v>0</v>
      </c>
      <c r="O28" s="23" t="s">
        <v>93</v>
      </c>
      <c r="P28" s="23" t="s">
        <v>185</v>
      </c>
      <c r="Q28" s="21">
        <v>0.3</v>
      </c>
    </row>
    <row r="29" spans="1:17" s="24" customFormat="1" x14ac:dyDescent="0.3">
      <c r="A29" s="21">
        <v>200010</v>
      </c>
      <c r="B29" s="21">
        <v>200008</v>
      </c>
      <c r="C29" s="21" t="s">
        <v>136</v>
      </c>
      <c r="D29" s="21">
        <v>0</v>
      </c>
      <c r="E29" s="21">
        <v>4</v>
      </c>
      <c r="F29" s="22" t="str">
        <f>INDEX('!참조_ENUM'!$C$3:$C$77,MATCH(E29,'!참조_ENUM'!$B$3:$B$77,0))</f>
        <v>자신을 제외한 가장 가까운 아군 선택</v>
      </c>
      <c r="G29" s="21">
        <v>0</v>
      </c>
      <c r="H29" s="21">
        <v>1</v>
      </c>
      <c r="I29" s="21">
        <v>2</v>
      </c>
      <c r="J29" s="21" t="str">
        <f>INDEX('!참조_ENUM'!$AE$3:$AE$10,MATCH(I29,'!참조_ENUM'!$AD$3:$AD$10,0))</f>
        <v>투사체를 타겟의 몸에 던진다</v>
      </c>
      <c r="K29" s="21">
        <v>0</v>
      </c>
      <c r="L29" s="21">
        <v>100</v>
      </c>
      <c r="M29" s="21">
        <v>100002</v>
      </c>
      <c r="N29" s="21">
        <v>0</v>
      </c>
      <c r="O29" s="23" t="s">
        <v>130</v>
      </c>
      <c r="P29" s="23" t="s">
        <v>186</v>
      </c>
      <c r="Q29" s="21">
        <v>1</v>
      </c>
    </row>
    <row r="30" spans="1:17" s="24" customFormat="1" x14ac:dyDescent="0.3">
      <c r="A30" s="21">
        <v>200011</v>
      </c>
      <c r="B30" s="21">
        <v>200008</v>
      </c>
      <c r="C30" s="21" t="s">
        <v>23</v>
      </c>
      <c r="D30" s="21">
        <v>0</v>
      </c>
      <c r="E30" s="21">
        <v>1</v>
      </c>
      <c r="F30" s="22" t="str">
        <f>INDEX('!참조_ENUM'!$C$3:$C$77,MATCH(E30,'!참조_ENUM'!$B$3:$B$77,0))</f>
        <v>자신 선택</v>
      </c>
      <c r="G30" s="21">
        <v>0</v>
      </c>
      <c r="H30" s="21">
        <v>1</v>
      </c>
      <c r="I30" s="21">
        <v>0</v>
      </c>
      <c r="J30" s="21" t="str">
        <f>INDEX('!참조_ENUM'!$AE$3:$AE$10,MATCH(I30,'!참조_ENUM'!$AD$3:$AD$10,0))</f>
        <v>NONE</v>
      </c>
      <c r="K30" s="21">
        <v>0</v>
      </c>
      <c r="L30" s="21">
        <v>100</v>
      </c>
      <c r="M30" s="21">
        <v>0</v>
      </c>
      <c r="N30" s="21">
        <v>500001</v>
      </c>
      <c r="O30" s="23" t="s">
        <v>130</v>
      </c>
      <c r="P30" s="23"/>
      <c r="Q30" s="21">
        <v>0</v>
      </c>
    </row>
    <row r="31" spans="1:17" s="24" customFormat="1" x14ac:dyDescent="0.3">
      <c r="A31" s="21">
        <v>200012</v>
      </c>
      <c r="B31" s="21">
        <v>200009</v>
      </c>
      <c r="C31" s="21" t="s">
        <v>135</v>
      </c>
      <c r="D31" s="21">
        <v>1</v>
      </c>
      <c r="E31" s="21">
        <v>6</v>
      </c>
      <c r="F31" s="22" t="str">
        <f>INDEX('!참조_ENUM'!$C$3:$C$77,MATCH(E31,'!참조_ENUM'!$B$3:$B$77,0))</f>
        <v>가장 가까운 적 선택 (순번 컬럼을 연동하여 앞에서부터의 순서대로)</v>
      </c>
      <c r="G31" s="21">
        <v>0</v>
      </c>
      <c r="H31" s="21">
        <v>1</v>
      </c>
      <c r="I31" s="21">
        <v>2</v>
      </c>
      <c r="J31" s="21" t="str">
        <f>INDEX('!참조_ENUM'!$AE$3:$AE$10,MATCH(I31,'!참조_ENUM'!$AD$3:$AD$10,0))</f>
        <v>투사체를 타겟의 몸에 던진다</v>
      </c>
      <c r="K31" s="21">
        <v>0</v>
      </c>
      <c r="L31" s="21" t="s">
        <v>107</v>
      </c>
      <c r="M31" s="21">
        <v>100008</v>
      </c>
      <c r="N31" s="21">
        <v>0</v>
      </c>
      <c r="O31" s="23" t="s">
        <v>93</v>
      </c>
      <c r="P31" s="23" t="s">
        <v>138</v>
      </c>
      <c r="Q31" s="21">
        <v>0.3</v>
      </c>
    </row>
    <row r="32" spans="1:17" s="24" customFormat="1" x14ac:dyDescent="0.3">
      <c r="A32" s="21">
        <v>200013</v>
      </c>
      <c r="B32" s="21">
        <v>200010</v>
      </c>
      <c r="C32" s="21" t="s">
        <v>139</v>
      </c>
      <c r="D32" s="21">
        <v>1</v>
      </c>
      <c r="E32" s="21">
        <v>2</v>
      </c>
      <c r="F32" s="22" t="str">
        <f>INDEX('!참조_ENUM'!$C$3:$C$77,MATCH(E32,'!참조_ENUM'!$B$3:$B$77,0))</f>
        <v>전체 선택</v>
      </c>
      <c r="G32" s="21">
        <v>0</v>
      </c>
      <c r="H32" s="21">
        <v>5</v>
      </c>
      <c r="I32" s="21">
        <v>21</v>
      </c>
      <c r="J32" s="21" t="str">
        <f>INDEX('!참조_ENUM'!$AE$3:$AE$10,MATCH(I32,'!참조_ENUM'!$AD$3:$AD$10,0))</f>
        <v>전체 선택(진영의 중앙)</v>
      </c>
      <c r="K32" s="21">
        <v>0</v>
      </c>
      <c r="L32" s="21">
        <v>100</v>
      </c>
      <c r="M32" s="21">
        <v>100006</v>
      </c>
      <c r="N32" s="21">
        <v>500006</v>
      </c>
      <c r="O32" s="23" t="s">
        <v>93</v>
      </c>
      <c r="P32" s="23" t="s">
        <v>140</v>
      </c>
      <c r="Q32" s="21">
        <v>1</v>
      </c>
    </row>
    <row r="33" spans="1:17" s="24" customFormat="1" x14ac:dyDescent="0.3">
      <c r="A33" s="21">
        <v>200014</v>
      </c>
      <c r="B33" s="21">
        <v>200010</v>
      </c>
      <c r="C33" s="21" t="s">
        <v>141</v>
      </c>
      <c r="D33" s="21">
        <v>0</v>
      </c>
      <c r="E33" s="21">
        <v>2</v>
      </c>
      <c r="F33" s="22" t="str">
        <f>INDEX('!참조_ENUM'!$C$3:$C$77,MATCH(E33,'!참조_ENUM'!$B$3:$B$77,0))</f>
        <v>전체 선택</v>
      </c>
      <c r="G33" s="21">
        <v>0</v>
      </c>
      <c r="H33" s="21">
        <v>5</v>
      </c>
      <c r="I33" s="21">
        <v>2</v>
      </c>
      <c r="J33" s="21" t="str">
        <f>INDEX('!참조_ENUM'!$AE$3:$AE$10,MATCH(I33,'!참조_ENUM'!$AD$3:$AD$10,0))</f>
        <v>투사체를 타겟의 몸에 던진다</v>
      </c>
      <c r="K33" s="21">
        <v>0</v>
      </c>
      <c r="L33" s="21">
        <v>100</v>
      </c>
      <c r="M33" s="21">
        <v>100002</v>
      </c>
      <c r="N33" s="21">
        <v>0</v>
      </c>
      <c r="O33" s="23" t="s">
        <v>130</v>
      </c>
      <c r="P33" s="23" t="s">
        <v>137</v>
      </c>
      <c r="Q33" s="21">
        <v>1</v>
      </c>
    </row>
    <row r="34" spans="1:17" s="24" customFormat="1" x14ac:dyDescent="0.3">
      <c r="A34" s="21">
        <v>200015</v>
      </c>
      <c r="B34" s="21">
        <v>200011</v>
      </c>
      <c r="C34" s="21" t="s">
        <v>135</v>
      </c>
      <c r="D34" s="21">
        <v>1</v>
      </c>
      <c r="E34" s="21">
        <v>6</v>
      </c>
      <c r="F34" s="22" t="str">
        <f>INDEX('!참조_ENUM'!$C$3:$C$77,MATCH(E34,'!참조_ENUM'!$B$3:$B$77,0))</f>
        <v>가장 가까운 적 선택 (순번 컬럼을 연동하여 앞에서부터의 순서대로)</v>
      </c>
      <c r="G34" s="21">
        <v>0</v>
      </c>
      <c r="H34" s="21">
        <v>1</v>
      </c>
      <c r="I34" s="21">
        <v>2</v>
      </c>
      <c r="J34" s="21" t="str">
        <f>INDEX('!참조_ENUM'!$AE$3:$AE$10,MATCH(I34,'!참조_ENUM'!$AD$3:$AD$10,0))</f>
        <v>투사체를 타겟의 몸에 던진다</v>
      </c>
      <c r="K34" s="21">
        <v>0</v>
      </c>
      <c r="L34" s="21" t="s">
        <v>107</v>
      </c>
      <c r="M34" s="21">
        <v>100008</v>
      </c>
      <c r="N34" s="21">
        <v>0</v>
      </c>
      <c r="O34" s="23" t="s">
        <v>93</v>
      </c>
      <c r="P34" s="23" t="s">
        <v>134</v>
      </c>
      <c r="Q34" s="21">
        <v>0.3</v>
      </c>
    </row>
    <row r="35" spans="1:17" s="24" customFormat="1" x14ac:dyDescent="0.3">
      <c r="A35" s="21">
        <v>200016</v>
      </c>
      <c r="B35" s="21">
        <v>200012</v>
      </c>
      <c r="C35" s="21" t="s">
        <v>142</v>
      </c>
      <c r="D35" s="21">
        <v>1</v>
      </c>
      <c r="E35" s="21">
        <v>6</v>
      </c>
      <c r="F35" s="22" t="str">
        <f>INDEX('!참조_ENUM'!$C$3:$C$77,MATCH(E35,'!참조_ENUM'!$B$3:$B$77,0))</f>
        <v>가장 가까운 적 선택 (순번 컬럼을 연동하여 앞에서부터의 순서대로)</v>
      </c>
      <c r="G35" s="21">
        <v>0</v>
      </c>
      <c r="H35" s="21">
        <v>3</v>
      </c>
      <c r="I35" s="21">
        <v>2</v>
      </c>
      <c r="J35" s="21" t="str">
        <f>INDEX('!참조_ENUM'!$AE$3:$AE$10,MATCH(I35,'!참조_ENUM'!$AD$3:$AD$10,0))</f>
        <v>투사체를 타겟의 몸에 던진다</v>
      </c>
      <c r="K35" s="21">
        <v>0</v>
      </c>
      <c r="L35" s="21">
        <v>100</v>
      </c>
      <c r="M35" s="21">
        <v>100008</v>
      </c>
      <c r="N35" s="21">
        <v>500003</v>
      </c>
      <c r="O35" s="23" t="s">
        <v>93</v>
      </c>
      <c r="P35" s="23" t="s">
        <v>134</v>
      </c>
      <c r="Q35" s="21">
        <v>0.3</v>
      </c>
    </row>
    <row r="36" spans="1:17" s="24" customFormat="1" x14ac:dyDescent="0.3">
      <c r="A36" s="21">
        <v>200017</v>
      </c>
      <c r="B36" s="21">
        <v>200013</v>
      </c>
      <c r="C36" s="21" t="s">
        <v>135</v>
      </c>
      <c r="D36" s="21">
        <v>1</v>
      </c>
      <c r="E36" s="21">
        <v>6</v>
      </c>
      <c r="F36" s="22" t="str">
        <f>INDEX('!참조_ENUM'!$C$3:$C$77,MATCH(E36,'!참조_ENUM'!$B$3:$B$77,0))</f>
        <v>가장 가까운 적 선택 (순번 컬럼을 연동하여 앞에서부터의 순서대로)</v>
      </c>
      <c r="G36" s="21">
        <v>0</v>
      </c>
      <c r="H36" s="21">
        <v>1</v>
      </c>
      <c r="I36" s="21">
        <v>2</v>
      </c>
      <c r="J36" s="21" t="str">
        <f>INDEX('!참조_ENUM'!$AE$3:$AE$10,MATCH(I36,'!참조_ENUM'!$AD$3:$AD$10,0))</f>
        <v>투사체를 타겟의 몸에 던진다</v>
      </c>
      <c r="K36" s="21">
        <v>0</v>
      </c>
      <c r="L36" s="21">
        <v>100</v>
      </c>
      <c r="M36" s="21">
        <v>100008</v>
      </c>
      <c r="N36" s="21">
        <v>0</v>
      </c>
      <c r="O36" s="23" t="s">
        <v>93</v>
      </c>
      <c r="P36" s="23" t="s">
        <v>138</v>
      </c>
      <c r="Q36" s="21">
        <v>0.3</v>
      </c>
    </row>
    <row r="37" spans="1:17" s="24" customFormat="1" x14ac:dyDescent="0.3">
      <c r="A37" s="21">
        <v>200018</v>
      </c>
      <c r="B37" s="21">
        <v>200014</v>
      </c>
      <c r="C37" s="21" t="s">
        <v>143</v>
      </c>
      <c r="D37" s="21">
        <v>0</v>
      </c>
      <c r="E37" s="21">
        <v>2</v>
      </c>
      <c r="F37" s="22" t="str">
        <f>INDEX('!참조_ENUM'!$C$3:$C$77,MATCH(E37,'!참조_ENUM'!$B$3:$B$77,0))</f>
        <v>전체 선택</v>
      </c>
      <c r="G37" s="21">
        <v>0</v>
      </c>
      <c r="H37" s="21">
        <v>5</v>
      </c>
      <c r="I37" s="21">
        <v>2</v>
      </c>
      <c r="J37" s="21" t="str">
        <f>INDEX('!참조_ENUM'!$AE$3:$AE$10,MATCH(I37,'!참조_ENUM'!$AD$3:$AD$10,0))</f>
        <v>투사체를 타겟의 몸에 던진다</v>
      </c>
      <c r="K37" s="21">
        <v>0</v>
      </c>
      <c r="L37" s="21">
        <v>100</v>
      </c>
      <c r="M37" s="21">
        <v>0</v>
      </c>
      <c r="N37" s="21">
        <v>500001</v>
      </c>
      <c r="O37" s="23" t="s">
        <v>130</v>
      </c>
      <c r="P37" s="23" t="s">
        <v>137</v>
      </c>
      <c r="Q37" s="21">
        <v>1</v>
      </c>
    </row>
    <row r="38" spans="1:17" s="24" customFormat="1" x14ac:dyDescent="0.3">
      <c r="A38" s="21">
        <v>200019</v>
      </c>
      <c r="B38" s="21">
        <v>200014</v>
      </c>
      <c r="C38" s="21" t="s">
        <v>144</v>
      </c>
      <c r="D38" s="21">
        <v>1</v>
      </c>
      <c r="E38" s="21">
        <v>2</v>
      </c>
      <c r="F38" s="22" t="str">
        <f>INDEX('!참조_ENUM'!$C$3:$C$77,MATCH(E38,'!참조_ENUM'!$B$3:$B$77,0))</f>
        <v>전체 선택</v>
      </c>
      <c r="G38" s="21">
        <v>0</v>
      </c>
      <c r="H38" s="21">
        <v>5</v>
      </c>
      <c r="I38" s="21">
        <v>2</v>
      </c>
      <c r="J38" s="21" t="str">
        <f>INDEX('!참조_ENUM'!$AE$3:$AE$10,MATCH(I38,'!참조_ENUM'!$AD$3:$AD$10,0))</f>
        <v>투사체를 타겟의 몸에 던진다</v>
      </c>
      <c r="K38" s="21">
        <v>0</v>
      </c>
      <c r="L38" s="21">
        <v>100</v>
      </c>
      <c r="M38" s="21">
        <v>0</v>
      </c>
      <c r="N38" s="21">
        <v>500002</v>
      </c>
      <c r="O38" s="23" t="s">
        <v>132</v>
      </c>
      <c r="P38" s="23" t="s">
        <v>186</v>
      </c>
      <c r="Q38" s="21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30F6EDD-802B-4331-BDD5-5BEF855C0144}">
          <x14:formula1>
            <xm:f>'!참조_ENUM'!$N$3:$N$4</xm:f>
          </x14:formula1>
          <xm:sqref>D20:D38</xm:sqref>
        </x14:dataValidation>
        <x14:dataValidation type="list" allowBlank="1" showInputMessage="1" showErrorMessage="1" xr:uid="{1DEB94FF-AEF2-4DF6-830C-4FB179451F8A}">
          <x14:formula1>
            <xm:f>'!참조_ENUM'!$AD$3:$AD$10</xm:f>
          </x14:formula1>
          <xm:sqref>I20:I38</xm:sqref>
        </x14:dataValidation>
        <x14:dataValidation type="list" allowBlank="1" showInputMessage="1" showErrorMessage="1" xr:uid="{DD704491-CCCB-4D5C-8D3F-E47F3013819F}">
          <x14:formula1>
            <xm:f>'!참조_ENUM'!$B$3:$B$77</xm:f>
          </x14:formula1>
          <xm:sqref>E20:E38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9"/>
  <sheetViews>
    <sheetView workbookViewId="0">
      <selection activeCell="C7" sqref="C7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55</v>
      </c>
      <c r="B1" s="6"/>
      <c r="C1" s="6"/>
      <c r="D1" s="6"/>
      <c r="E1" s="6"/>
      <c r="F1" s="6"/>
    </row>
    <row r="2" spans="1:12" x14ac:dyDescent="0.3">
      <c r="A2" s="1" t="s">
        <v>59</v>
      </c>
      <c r="B2" s="1" t="s">
        <v>80</v>
      </c>
      <c r="C2" s="1" t="s">
        <v>81</v>
      </c>
      <c r="D2" s="1" t="s">
        <v>95</v>
      </c>
      <c r="E2" s="1" t="s">
        <v>98</v>
      </c>
      <c r="F2" s="1" t="s">
        <v>104</v>
      </c>
      <c r="G2" s="1" t="s">
        <v>34</v>
      </c>
      <c r="H2" s="1" t="s">
        <v>37</v>
      </c>
      <c r="I2" s="1" t="s">
        <v>45</v>
      </c>
      <c r="J2" s="1" t="s">
        <v>39</v>
      </c>
      <c r="K2" s="1" t="s">
        <v>94</v>
      </c>
      <c r="L2" s="1" t="s">
        <v>105</v>
      </c>
    </row>
    <row r="3" spans="1:12" ht="33" x14ac:dyDescent="0.3">
      <c r="A3" s="13" t="s">
        <v>0</v>
      </c>
      <c r="B3" s="13" t="s">
        <v>82</v>
      </c>
      <c r="C3" s="13" t="s">
        <v>4</v>
      </c>
      <c r="D3" s="13" t="s">
        <v>99</v>
      </c>
      <c r="E3" s="13" t="s">
        <v>4</v>
      </c>
      <c r="F3" s="13" t="s">
        <v>8</v>
      </c>
      <c r="G3" s="13" t="s">
        <v>35</v>
      </c>
      <c r="H3" s="13" t="s">
        <v>4</v>
      </c>
      <c r="I3" s="2" t="s">
        <v>0</v>
      </c>
      <c r="J3" s="13" t="s">
        <v>8</v>
      </c>
      <c r="K3" s="13" t="s">
        <v>4</v>
      </c>
      <c r="L3" s="13" t="s">
        <v>8</v>
      </c>
    </row>
    <row r="4" spans="1:12" x14ac:dyDescent="0.3">
      <c r="A4" s="3" t="s">
        <v>56</v>
      </c>
      <c r="B4" s="3" t="s">
        <v>83</v>
      </c>
      <c r="C4" s="3" t="s">
        <v>84</v>
      </c>
      <c r="D4" s="3" t="s">
        <v>96</v>
      </c>
      <c r="E4" s="3" t="s">
        <v>97</v>
      </c>
      <c r="F4" s="3" t="s">
        <v>44</v>
      </c>
      <c r="G4" s="3" t="s">
        <v>36</v>
      </c>
      <c r="H4" s="3" t="s">
        <v>38</v>
      </c>
      <c r="I4" s="3" t="s">
        <v>46</v>
      </c>
      <c r="J4" s="3" t="s">
        <v>40</v>
      </c>
      <c r="K4" s="3" t="s">
        <v>102</v>
      </c>
      <c r="L4" s="3" t="s">
        <v>106</v>
      </c>
    </row>
    <row r="5" spans="1:12" x14ac:dyDescent="0.3">
      <c r="A5" s="7">
        <v>100001</v>
      </c>
      <c r="B5" s="7">
        <v>1</v>
      </c>
      <c r="C5" s="12" t="str">
        <f>INDEX('!참조_ENUM'!$S$3:$S$5,MATCH(B5,'!참조_ENUM'!$R$3:$R$5,0))</f>
        <v>데미지를 준다</v>
      </c>
      <c r="D5" s="7">
        <v>12</v>
      </c>
      <c r="E5" s="7" t="str">
        <f>INDEX('!참조_ENUM'!$AE$3:$AE$10,MATCH(D5,'!참조_ENUM'!$AD$3:$AD$10,0))</f>
        <v>타겟의 몸에서 즉시 효과 발동</v>
      </c>
      <c r="F5" s="7">
        <v>0</v>
      </c>
      <c r="G5" s="7">
        <v>100</v>
      </c>
      <c r="H5" s="12" t="str">
        <f>INDEX('!참조_ENUM'!$G$3:$G$13,MATCH(G5,'!참조_ENUM'!$F$3:$F$13,0))</f>
        <v>공격력을 기준으로 절대값 계산을 하기 위한 수치</v>
      </c>
      <c r="I5" s="4">
        <v>0</v>
      </c>
      <c r="J5" s="7">
        <v>1.5</v>
      </c>
      <c r="K5" s="4" t="s">
        <v>117</v>
      </c>
      <c r="L5" s="7">
        <v>1</v>
      </c>
    </row>
    <row r="6" spans="1:12" x14ac:dyDescent="0.3">
      <c r="A6" s="7">
        <v>100002</v>
      </c>
      <c r="B6" s="7">
        <v>1</v>
      </c>
      <c r="C6" s="12" t="str">
        <f>INDEX('!참조_ENUM'!$S$3:$S$5,MATCH(B6,'!참조_ENUM'!$R$3:$R$5,0))</f>
        <v>데미지를 준다</v>
      </c>
      <c r="D6" s="7">
        <v>12</v>
      </c>
      <c r="E6" s="7" t="str">
        <f>INDEX('!참조_ENUM'!$AE$3:$AE$10,MATCH(D6,'!참조_ENUM'!$AD$3:$AD$10,0))</f>
        <v>타겟의 몸에서 즉시 효과 발동</v>
      </c>
      <c r="F6" s="7">
        <v>0</v>
      </c>
      <c r="G6" s="7">
        <v>300</v>
      </c>
      <c r="H6" s="12" t="str">
        <f>INDEX('!참조_ENUM'!$G$3:$G$13,MATCH(G6,'!참조_ENUM'!$F$3:$F$13,0))</f>
        <v>최대 체력을 기준으로 계산을 하기 위한 수치</v>
      </c>
      <c r="I6" s="4">
        <v>0</v>
      </c>
      <c r="J6" s="7">
        <v>0.1</v>
      </c>
      <c r="K6" s="4" t="s">
        <v>118</v>
      </c>
      <c r="L6" s="7">
        <v>1</v>
      </c>
    </row>
    <row r="7" spans="1:12" x14ac:dyDescent="0.3">
      <c r="A7" s="7">
        <v>100003</v>
      </c>
      <c r="B7" s="7">
        <v>2</v>
      </c>
      <c r="C7" s="12" t="str">
        <f>INDEX('!참조_ENUM'!$S$3:$S$5,MATCH(B7,'!참조_ENUM'!$R$3:$R$5,0))</f>
        <v>체력 회복</v>
      </c>
      <c r="D7" s="7">
        <v>12</v>
      </c>
      <c r="E7" s="7" t="str">
        <f>INDEX('!참조_ENUM'!$AE$3:$AE$10,MATCH(D7,'!참조_ENUM'!$AD$3:$AD$10,0))</f>
        <v>타겟의 몸에서 즉시 효과 발동</v>
      </c>
      <c r="F7" s="7">
        <v>0</v>
      </c>
      <c r="G7" s="7">
        <v>300</v>
      </c>
      <c r="H7" s="12" t="str">
        <f>INDEX('!참조_ENUM'!$G$3:$G$13,MATCH(G7,'!참조_ENUM'!$F$3:$F$13,0))</f>
        <v>최대 체력을 기준으로 계산을 하기 위한 수치</v>
      </c>
      <c r="I7" s="4">
        <v>0</v>
      </c>
      <c r="J7" s="7">
        <v>0.1</v>
      </c>
      <c r="K7" s="4" t="s">
        <v>118</v>
      </c>
      <c r="L7" s="7">
        <v>1</v>
      </c>
    </row>
    <row r="8" spans="1:12" x14ac:dyDescent="0.3">
      <c r="A8" s="7">
        <v>100004</v>
      </c>
      <c r="B8" s="7">
        <v>1</v>
      </c>
      <c r="C8" s="12" t="str">
        <f>INDEX('!참조_ENUM'!$S$3:$S$5,MATCH(B8,'!참조_ENUM'!$R$3:$R$5,0))</f>
        <v>데미지를 준다</v>
      </c>
      <c r="D8" s="7">
        <v>12</v>
      </c>
      <c r="E8" s="7" t="str">
        <f>INDEX('!참조_ENUM'!$AE$3:$AE$10,MATCH(D8,'!참조_ENUM'!$AD$3:$AD$10,0))</f>
        <v>타겟의 몸에서 즉시 효과 발동</v>
      </c>
      <c r="F8" s="7">
        <v>0</v>
      </c>
      <c r="G8" s="7">
        <v>100</v>
      </c>
      <c r="H8" s="12" t="str">
        <f>INDEX('!참조_ENUM'!$G$3:$G$13,MATCH(G8,'!참조_ENUM'!$F$3:$F$13,0))</f>
        <v>공격력을 기준으로 절대값 계산을 하기 위한 수치</v>
      </c>
      <c r="I8" s="4">
        <v>20</v>
      </c>
      <c r="J8" s="7">
        <v>0</v>
      </c>
      <c r="K8" s="4" t="s">
        <v>117</v>
      </c>
      <c r="L8" s="7">
        <v>1</v>
      </c>
    </row>
    <row r="9" spans="1:12" x14ac:dyDescent="0.3">
      <c r="A9" s="7">
        <v>100005</v>
      </c>
      <c r="B9" s="7">
        <v>1</v>
      </c>
      <c r="C9" s="12" t="str">
        <f>INDEX('!참조_ENUM'!$S$3:$S$5,MATCH(B9,'!참조_ENUM'!$R$3:$R$5,0))</f>
        <v>데미지를 준다</v>
      </c>
      <c r="D9" s="7">
        <v>12</v>
      </c>
      <c r="E9" s="7" t="str">
        <f>INDEX('!참조_ENUM'!$AE$3:$AE$10,MATCH(D9,'!참조_ENUM'!$AD$3:$AD$10,0))</f>
        <v>타겟의 몸에서 즉시 효과 발동</v>
      </c>
      <c r="F9" s="7">
        <v>0</v>
      </c>
      <c r="G9" s="7">
        <v>300</v>
      </c>
      <c r="H9" s="12" t="str">
        <f>INDEX('!참조_ENUM'!$G$3:$G$13,MATCH(G9,'!참조_ENUM'!$F$3:$F$13,0))</f>
        <v>최대 체력을 기준으로 계산을 하기 위한 수치</v>
      </c>
      <c r="I9" s="4">
        <v>0</v>
      </c>
      <c r="J9" s="7">
        <v>0.1</v>
      </c>
      <c r="K9" s="4"/>
      <c r="L9" s="7">
        <v>1</v>
      </c>
    </row>
    <row r="10" spans="1:12" x14ac:dyDescent="0.3">
      <c r="A10" s="7">
        <v>100006</v>
      </c>
      <c r="B10" s="7">
        <v>1</v>
      </c>
      <c r="C10" s="12" t="str">
        <f>INDEX('!참조_ENUM'!$S$3:$S$5,MATCH(B10,'!참조_ENUM'!$R$3:$R$5,0))</f>
        <v>데미지를 준다</v>
      </c>
      <c r="D10" s="7">
        <v>12</v>
      </c>
      <c r="E10" s="7" t="str">
        <f>INDEX('!참조_ENUM'!$AE$3:$AE$10,MATCH(D10,'!참조_ENUM'!$AD$3:$AD$10,0))</f>
        <v>타겟의 몸에서 즉시 효과 발동</v>
      </c>
      <c r="F10" s="7">
        <v>0</v>
      </c>
      <c r="G10" s="7">
        <v>101</v>
      </c>
      <c r="H10" s="12" t="str">
        <f>INDEX('!참조_ENUM'!$G$3:$G$13,MATCH(G10,'!참조_ENUM'!$F$3:$F$13,0))</f>
        <v>공격력을 기준으로 배율 계산을 하기 위한 수치</v>
      </c>
      <c r="I10" s="4">
        <v>0</v>
      </c>
      <c r="J10" s="7">
        <v>1.1000000000000001</v>
      </c>
      <c r="K10" s="4" t="s">
        <v>117</v>
      </c>
      <c r="L10" s="7">
        <v>1</v>
      </c>
    </row>
    <row r="11" spans="1:12" x14ac:dyDescent="0.3">
      <c r="A11" s="7">
        <v>100007</v>
      </c>
      <c r="B11" s="7">
        <v>1</v>
      </c>
      <c r="C11" s="12" t="str">
        <f>INDEX('!참조_ENUM'!$S$3:$S$5,MATCH(B11,'!참조_ENUM'!$R$3:$R$5,0))</f>
        <v>데미지를 준다</v>
      </c>
      <c r="D11" s="7">
        <v>11</v>
      </c>
      <c r="E11" s="7" t="str">
        <f>INDEX('!참조_ENUM'!$AE$3:$AE$10,MATCH(D11,'!참조_ENUM'!$AD$3:$AD$10,0))</f>
        <v>타겟의 발 밑에서 즉시 효과 발동</v>
      </c>
      <c r="F11" s="7">
        <v>0</v>
      </c>
      <c r="G11" s="7">
        <v>101</v>
      </c>
      <c r="H11" s="12" t="str">
        <f>INDEX('!참조_ENUM'!$G$3:$G$13,MATCH(G11,'!참조_ENUM'!$F$3:$F$13,0))</f>
        <v>공격력을 기준으로 배율 계산을 하기 위한 수치</v>
      </c>
      <c r="I11" s="4">
        <v>0</v>
      </c>
      <c r="J11" s="7">
        <v>0.3</v>
      </c>
      <c r="K11" s="4" t="s">
        <v>127</v>
      </c>
      <c r="L11" s="7">
        <v>1.5</v>
      </c>
    </row>
    <row r="12" spans="1:12" x14ac:dyDescent="0.3">
      <c r="A12" s="7">
        <v>100008</v>
      </c>
      <c r="B12" s="7">
        <v>1</v>
      </c>
      <c r="C12" s="12" t="str">
        <f>INDEX('!참조_ENUM'!$S$3:$S$5,MATCH(B12,'!참조_ENUM'!$R$3:$R$5,0))</f>
        <v>데미지를 준다</v>
      </c>
      <c r="D12" s="7">
        <v>12</v>
      </c>
      <c r="E12" s="7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12" t="str">
        <f>INDEX('!참조_ENUM'!$G$3:$G$13,MATCH(G12,'!참조_ENUM'!$F$3:$F$13,0))</f>
        <v>공격력을 기준으로 배율 계산을 하기 위한 수치</v>
      </c>
      <c r="I12" s="4">
        <v>0</v>
      </c>
      <c r="J12" s="7">
        <v>1</v>
      </c>
      <c r="K12" s="4" t="s">
        <v>117</v>
      </c>
      <c r="L12" s="7">
        <v>1</v>
      </c>
    </row>
    <row r="13" spans="1:12" x14ac:dyDescent="0.3">
      <c r="A13" s="7"/>
      <c r="B13" s="7"/>
    </row>
    <row r="14" spans="1:12" x14ac:dyDescent="0.3">
      <c r="A14" s="7"/>
      <c r="B14" s="7"/>
    </row>
    <row r="15" spans="1:12" x14ac:dyDescent="0.3">
      <c r="A15" s="7"/>
      <c r="B15" s="7"/>
    </row>
    <row r="16" spans="1:12" x14ac:dyDescent="0.3">
      <c r="A16" s="7"/>
      <c r="B16" s="7"/>
    </row>
    <row r="17" spans="1:2" x14ac:dyDescent="0.3">
      <c r="A17" s="7"/>
      <c r="B17" s="7"/>
    </row>
    <row r="18" spans="1:2" x14ac:dyDescent="0.3">
      <c r="A18" s="7"/>
      <c r="B18" s="7"/>
    </row>
    <row r="19" spans="1:2" x14ac:dyDescent="0.3">
      <c r="A19" s="7"/>
      <c r="B1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B5:B19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5"/>
  <sheetViews>
    <sheetView workbookViewId="0">
      <selection activeCell="B10" sqref="B10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57</v>
      </c>
      <c r="B1" s="6"/>
      <c r="C1" s="6"/>
    </row>
    <row r="2" spans="1:21" x14ac:dyDescent="0.3">
      <c r="A2" s="1" t="s">
        <v>60</v>
      </c>
      <c r="B2" s="1" t="s">
        <v>70</v>
      </c>
      <c r="C2" s="1" t="s">
        <v>71</v>
      </c>
      <c r="D2" s="1" t="s">
        <v>61</v>
      </c>
      <c r="E2" s="1" t="s">
        <v>64</v>
      </c>
      <c r="F2" s="1" t="s">
        <v>66</v>
      </c>
      <c r="G2" s="1" t="s">
        <v>67</v>
      </c>
      <c r="H2" s="1" t="s">
        <v>109</v>
      </c>
      <c r="I2" s="1" t="s">
        <v>111</v>
      </c>
      <c r="J2" s="1" t="s">
        <v>110</v>
      </c>
      <c r="K2" s="1" t="s">
        <v>95</v>
      </c>
      <c r="L2" s="1" t="s">
        <v>98</v>
      </c>
      <c r="M2" s="1" t="s">
        <v>104</v>
      </c>
      <c r="N2" s="1" t="s">
        <v>34</v>
      </c>
      <c r="O2" s="1" t="s">
        <v>37</v>
      </c>
      <c r="P2" s="1" t="s">
        <v>45</v>
      </c>
      <c r="Q2" s="1" t="s">
        <v>39</v>
      </c>
      <c r="R2" s="1" t="s">
        <v>87</v>
      </c>
      <c r="S2" s="1" t="s">
        <v>94</v>
      </c>
      <c r="T2" s="1" t="s">
        <v>105</v>
      </c>
      <c r="U2" s="17" t="s">
        <v>122</v>
      </c>
    </row>
    <row r="3" spans="1:21" ht="33" x14ac:dyDescent="0.3">
      <c r="A3" s="13" t="s">
        <v>0</v>
      </c>
      <c r="B3" s="13" t="s">
        <v>72</v>
      </c>
      <c r="C3" s="13" t="s">
        <v>4</v>
      </c>
      <c r="D3" s="13" t="s">
        <v>63</v>
      </c>
      <c r="E3" s="13" t="s">
        <v>4</v>
      </c>
      <c r="F3" s="13" t="s">
        <v>8</v>
      </c>
      <c r="G3" s="13" t="s">
        <v>0</v>
      </c>
      <c r="H3" s="13" t="s">
        <v>77</v>
      </c>
      <c r="I3" s="13" t="s">
        <v>8</v>
      </c>
      <c r="J3" s="13" t="s">
        <v>77</v>
      </c>
      <c r="K3" s="13" t="s">
        <v>99</v>
      </c>
      <c r="L3" s="13" t="s">
        <v>4</v>
      </c>
      <c r="M3" s="13" t="s">
        <v>8</v>
      </c>
      <c r="N3" s="13" t="s">
        <v>35</v>
      </c>
      <c r="O3" s="13" t="s">
        <v>4</v>
      </c>
      <c r="P3" s="2" t="s">
        <v>0</v>
      </c>
      <c r="Q3" s="13" t="s">
        <v>8</v>
      </c>
      <c r="R3" s="13" t="s">
        <v>8</v>
      </c>
      <c r="S3" s="13" t="s">
        <v>4</v>
      </c>
      <c r="T3" s="13" t="s">
        <v>8</v>
      </c>
      <c r="U3" s="18" t="s">
        <v>9</v>
      </c>
    </row>
    <row r="4" spans="1:21" x14ac:dyDescent="0.3">
      <c r="A4" s="3" t="s">
        <v>58</v>
      </c>
      <c r="B4" s="3" t="s">
        <v>73</v>
      </c>
      <c r="C4" s="3" t="s">
        <v>74</v>
      </c>
      <c r="D4" s="3" t="s">
        <v>62</v>
      </c>
      <c r="E4" s="3" t="s">
        <v>65</v>
      </c>
      <c r="F4" s="3" t="s">
        <v>68</v>
      </c>
      <c r="G4" s="3" t="s">
        <v>69</v>
      </c>
      <c r="H4" s="3" t="s">
        <v>113</v>
      </c>
      <c r="I4" s="3" t="s">
        <v>112</v>
      </c>
      <c r="J4" s="3" t="s">
        <v>114</v>
      </c>
      <c r="K4" s="3" t="s">
        <v>96</v>
      </c>
      <c r="L4" s="3" t="s">
        <v>97</v>
      </c>
      <c r="M4" s="3" t="s">
        <v>44</v>
      </c>
      <c r="N4" s="3" t="s">
        <v>36</v>
      </c>
      <c r="O4" s="3" t="s">
        <v>38</v>
      </c>
      <c r="P4" s="3" t="s">
        <v>46</v>
      </c>
      <c r="Q4" s="3" t="s">
        <v>40</v>
      </c>
      <c r="R4" s="3" t="s">
        <v>88</v>
      </c>
      <c r="S4" s="3" t="s">
        <v>102</v>
      </c>
      <c r="T4" s="3" t="s">
        <v>106</v>
      </c>
      <c r="U4" s="19" t="s">
        <v>123</v>
      </c>
    </row>
    <row r="5" spans="1:21" x14ac:dyDescent="0.3">
      <c r="A5" s="7">
        <v>500001</v>
      </c>
      <c r="B5" s="7">
        <v>1</v>
      </c>
      <c r="C5" s="12" t="str">
        <f>INDEX('!참조_ENUM'!$W$3:$W$11,MATCH(B5,'!참조_ENUM'!$V$3:$V$11,0))</f>
        <v>피해 감소</v>
      </c>
      <c r="D5" s="4">
        <v>2</v>
      </c>
      <c r="E5" s="12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2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124</v>
      </c>
      <c r="T5" s="4">
        <v>0</v>
      </c>
      <c r="U5" s="4" t="b">
        <v>0</v>
      </c>
    </row>
    <row r="6" spans="1:21" x14ac:dyDescent="0.3">
      <c r="A6" s="7">
        <v>500002</v>
      </c>
      <c r="B6" s="7">
        <v>101</v>
      </c>
      <c r="C6" s="12" t="str">
        <f>INDEX('!참조_ENUM'!$W$3:$W$11,MATCH(B6,'!참조_ENUM'!$V$3:$V$11,0))</f>
        <v>중독</v>
      </c>
      <c r="D6" s="4">
        <v>1</v>
      </c>
      <c r="E6" s="12" t="str">
        <f>INDEX('!참조_ENUM'!$AA$3:$AA$6,MATCH(D6,'!참조_ENUM'!$Z$3:$Z$6,0))</f>
        <v>시간 지속</v>
      </c>
      <c r="F6" s="4">
        <v>3</v>
      </c>
      <c r="G6" s="4">
        <v>0</v>
      </c>
      <c r="H6" s="4">
        <v>100005</v>
      </c>
      <c r="I6" s="4">
        <v>1</v>
      </c>
      <c r="J6" s="4">
        <v>0</v>
      </c>
      <c r="K6" s="7">
        <v>12</v>
      </c>
      <c r="L6" s="7" t="str">
        <f>INDEX('!참조_ENUM'!$AE$3:$AE$10,MATCH(K6,'!참조_ENUM'!$AD$3:$AD$10,0))</f>
        <v>타겟의 몸에서 즉시 효과 발동</v>
      </c>
      <c r="M6" s="7">
        <v>0</v>
      </c>
      <c r="N6" s="7">
        <v>0</v>
      </c>
      <c r="O6" s="12" t="str">
        <f>INDEX('!참조_ENUM'!$G$3:$G$13,MATCH(N6,'!참조_ENUM'!$F$3:$F$13,0))</f>
        <v>NONE</v>
      </c>
      <c r="P6" s="4">
        <v>0</v>
      </c>
      <c r="Q6" s="7">
        <v>0</v>
      </c>
      <c r="R6" s="4">
        <v>3000</v>
      </c>
      <c r="S6" s="4" t="s">
        <v>119</v>
      </c>
      <c r="T6" s="4">
        <v>0</v>
      </c>
      <c r="U6" s="4" t="b">
        <v>1</v>
      </c>
    </row>
    <row r="7" spans="1:21" x14ac:dyDescent="0.3">
      <c r="A7" s="7">
        <v>500003</v>
      </c>
      <c r="B7" s="7">
        <v>102</v>
      </c>
      <c r="C7" s="12" t="str">
        <f>INDEX('!참조_ENUM'!$W$3:$W$11,MATCH(B7,'!참조_ENUM'!$V$3:$V$11,0))</f>
        <v>기절</v>
      </c>
      <c r="D7" s="4">
        <v>1</v>
      </c>
      <c r="E7" s="12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7">
        <v>13</v>
      </c>
      <c r="L7" s="7" t="str">
        <f>INDEX('!참조_ENUM'!$AE$3:$AE$10,MATCH(K7,'!참조_ENUM'!$AD$3:$AD$10,0))</f>
        <v>타겟의 머리에서 즉시 효과 발동</v>
      </c>
      <c r="M7" s="7">
        <v>0</v>
      </c>
      <c r="N7" s="7">
        <v>0</v>
      </c>
      <c r="O7" s="12" t="str">
        <f>INDEX('!참조_ENUM'!$G$3:$G$13,MATCH(N7,'!참조_ENUM'!$F$3:$F$13,0))</f>
        <v>NONE</v>
      </c>
      <c r="P7" s="4">
        <v>0</v>
      </c>
      <c r="Q7" s="7">
        <v>0</v>
      </c>
      <c r="R7" s="4">
        <v>3000</v>
      </c>
      <c r="S7" s="4" t="s">
        <v>120</v>
      </c>
      <c r="T7" s="4">
        <v>0</v>
      </c>
      <c r="U7" s="4" t="b">
        <v>0</v>
      </c>
    </row>
    <row r="8" spans="1:21" x14ac:dyDescent="0.3">
      <c r="A8" s="7">
        <v>500004</v>
      </c>
      <c r="B8" s="7">
        <v>103</v>
      </c>
      <c r="C8" s="12" t="str">
        <f>INDEX('!참조_ENUM'!$W$3:$W$11,MATCH(B8,'!참조_ENUM'!$V$3:$V$11,0))</f>
        <v>침묵</v>
      </c>
      <c r="D8" s="4">
        <v>1</v>
      </c>
      <c r="E8" s="12" t="str">
        <f>INDEX('!참조_ENUM'!$AA$3:$AA$6,MATCH(D8,'!참조_ENUM'!$Z$3:$Z$6,0))</f>
        <v>시간 지속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7">
        <v>13</v>
      </c>
      <c r="L8" s="7" t="str">
        <f>INDEX('!참조_ENUM'!$AE$3:$AE$10,MATCH(K8,'!참조_ENUM'!$AD$3:$AD$10,0))</f>
        <v>타겟의 머리에서 즉시 효과 발동</v>
      </c>
      <c r="M8" s="7">
        <v>0</v>
      </c>
      <c r="N8" s="7">
        <v>0</v>
      </c>
      <c r="O8" s="12" t="str">
        <f>INDEX('!참조_ENUM'!$G$3:$G$13,MATCH(N8,'!참조_ENUM'!$F$3:$F$13,0))</f>
        <v>NONE</v>
      </c>
      <c r="P8" s="4">
        <v>0</v>
      </c>
      <c r="Q8" s="7">
        <v>0</v>
      </c>
      <c r="R8" s="4">
        <v>3000</v>
      </c>
      <c r="S8" s="4" t="s">
        <v>121</v>
      </c>
      <c r="T8" s="4">
        <v>0</v>
      </c>
      <c r="U8" s="4" t="b">
        <v>0</v>
      </c>
    </row>
    <row r="9" spans="1:21" x14ac:dyDescent="0.3">
      <c r="A9" s="7">
        <v>500005</v>
      </c>
      <c r="B9" s="7">
        <v>104</v>
      </c>
      <c r="C9" s="12" t="str">
        <f>INDEX('!참조_ENUM'!$W$3:$W$11,MATCH(B9,'!참조_ENUM'!$V$3:$V$11,0))</f>
        <v>결박</v>
      </c>
      <c r="D9" s="4">
        <v>1</v>
      </c>
      <c r="E9" s="12" t="str">
        <f>INDEX('!참조_ENUM'!$AA$3:$AA$6,MATCH(D9,'!참조_ENUM'!$Z$3:$Z$6,0))</f>
        <v>시간 지속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0</v>
      </c>
      <c r="O9" s="12" t="str">
        <f>INDEX('!참조_ENUM'!$G$3:$G$13,MATCH(N9,'!참조_ENUM'!$F$3:$F$13,0))</f>
        <v>NONE</v>
      </c>
      <c r="P9" s="4">
        <v>0</v>
      </c>
      <c r="Q9" s="7">
        <v>0</v>
      </c>
      <c r="R9" s="4">
        <v>3000</v>
      </c>
      <c r="S9" s="4" t="s">
        <v>125</v>
      </c>
      <c r="T9" s="4">
        <v>0</v>
      </c>
      <c r="U9" s="4" t="b">
        <v>0</v>
      </c>
    </row>
    <row r="10" spans="1:21" x14ac:dyDescent="0.3">
      <c r="A10" s="7">
        <v>500006</v>
      </c>
      <c r="B10" s="7">
        <v>105</v>
      </c>
      <c r="C10" s="12" t="str">
        <f>INDEX('!참조_ENUM'!$W$3:$W$11,MATCH(B10,'!참조_ENUM'!$V$3:$V$11,0))</f>
        <v>빙결</v>
      </c>
      <c r="D10" s="4">
        <v>1</v>
      </c>
      <c r="E10" s="12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2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126</v>
      </c>
      <c r="T10" s="4">
        <v>0</v>
      </c>
      <c r="U10" s="4" t="b">
        <v>0</v>
      </c>
    </row>
    <row r="11" spans="1:21" x14ac:dyDescent="0.3">
      <c r="A11" s="20">
        <v>200001</v>
      </c>
      <c r="B11" s="7">
        <v>106</v>
      </c>
      <c r="C11" s="12" t="str">
        <f>INDEX('!참조_ENUM'!$W$3:$W$11,MATCH(B11,'!참조_ENUM'!$V$3:$V$11,0))</f>
        <v>공격력 증가</v>
      </c>
      <c r="D11" s="4">
        <v>1</v>
      </c>
      <c r="E11" s="12" t="str">
        <f>INDEX('!참조_ENUM'!$AA$3:$AA$6,MATCH(D11,'!참조_ENUM'!$Z$3:$Z$6,0))</f>
        <v>시간 지속</v>
      </c>
      <c r="F11" s="28">
        <v>3</v>
      </c>
      <c r="G11" s="4">
        <v>0</v>
      </c>
      <c r="H11" s="4">
        <v>0</v>
      </c>
      <c r="I11" s="4">
        <v>0</v>
      </c>
      <c r="J11" s="28">
        <v>0</v>
      </c>
      <c r="K11" s="20">
        <v>12</v>
      </c>
      <c r="L11" s="7" t="str">
        <f>INDEX('!참조_ENUM'!$AE$3:$AE$10,MATCH(K11,'!참조_ENUM'!$AD$3:$AD$10,0))</f>
        <v>타겟의 몸에서 즉시 효과 발동</v>
      </c>
      <c r="M11" s="20">
        <v>0</v>
      </c>
      <c r="N11" s="7">
        <v>0</v>
      </c>
      <c r="O11" s="12" t="str">
        <f>INDEX('!참조_ENUM'!$G$3:$G$13,MATCH(N11,'!참조_ENUM'!$F$3:$F$13,0))</f>
        <v>NONE</v>
      </c>
      <c r="P11" s="28">
        <v>0</v>
      </c>
      <c r="Q11" s="20">
        <v>0.2</v>
      </c>
      <c r="R11" s="4">
        <v>10000</v>
      </c>
      <c r="T11" s="4">
        <v>0</v>
      </c>
      <c r="U11" s="4" t="b">
        <v>0</v>
      </c>
    </row>
    <row r="12" spans="1:21" x14ac:dyDescent="0.3">
      <c r="A12" s="20">
        <v>200002</v>
      </c>
      <c r="B12" s="7">
        <v>107</v>
      </c>
      <c r="C12" s="12" t="str">
        <f>INDEX('!참조_ENUM'!$W$3:$W$11,MATCH(B12,'!참조_ENUM'!$V$3:$V$11,0))</f>
        <v>방어력 증가</v>
      </c>
      <c r="D12" s="4">
        <v>1</v>
      </c>
      <c r="E12" s="12" t="str">
        <f>INDEX('!참조_ENUM'!$AA$3:$AA$6,MATCH(D12,'!참조_ENUM'!$Z$3:$Z$6,0))</f>
        <v>시간 지속</v>
      </c>
      <c r="F12" s="28">
        <v>3</v>
      </c>
      <c r="G12" s="4">
        <v>0</v>
      </c>
      <c r="H12" s="4">
        <v>0</v>
      </c>
      <c r="I12" s="4">
        <v>0</v>
      </c>
      <c r="J12" s="28">
        <v>0</v>
      </c>
      <c r="K12" s="20">
        <v>12</v>
      </c>
      <c r="L12" s="7" t="str">
        <f>INDEX('!참조_ENUM'!$AE$3:$AE$10,MATCH(K12,'!참조_ENUM'!$AD$3:$AD$10,0))</f>
        <v>타겟의 몸에서 즉시 효과 발동</v>
      </c>
      <c r="M12" s="20">
        <v>0</v>
      </c>
      <c r="N12" s="7">
        <v>0</v>
      </c>
      <c r="O12" s="12" t="str">
        <f>INDEX('!참조_ENUM'!$G$3:$G$13,MATCH(N12,'!참조_ENUM'!$F$3:$F$13,0))</f>
        <v>NONE</v>
      </c>
      <c r="P12" s="28">
        <v>0</v>
      </c>
      <c r="Q12" s="20">
        <v>0.2</v>
      </c>
      <c r="R12" s="4">
        <v>10000</v>
      </c>
      <c r="T12" s="4">
        <v>0</v>
      </c>
      <c r="U12" s="4" t="b">
        <v>0</v>
      </c>
    </row>
    <row r="13" spans="1:21" x14ac:dyDescent="0.3">
      <c r="A13" s="20">
        <v>200003</v>
      </c>
      <c r="B13" s="7">
        <v>102</v>
      </c>
      <c r="C13" s="12" t="str">
        <f>INDEX('!참조_ENUM'!$W$3:$W$11,MATCH(B13,'!참조_ENUM'!$V$3:$V$11,0))</f>
        <v>기절</v>
      </c>
      <c r="D13" s="4">
        <v>1</v>
      </c>
      <c r="E13" s="12" t="str">
        <f>INDEX('!참조_ENUM'!$AA$3:$AA$6,MATCH(D13,'!참조_ENUM'!$Z$3:$Z$6,0))</f>
        <v>시간 지속</v>
      </c>
      <c r="F13" s="28">
        <v>3</v>
      </c>
      <c r="G13" s="4">
        <v>0</v>
      </c>
      <c r="H13" s="4">
        <v>0</v>
      </c>
      <c r="I13" s="4">
        <v>0</v>
      </c>
      <c r="J13" s="28">
        <v>0</v>
      </c>
      <c r="K13" s="20">
        <v>12</v>
      </c>
      <c r="L13" s="7" t="str">
        <f>INDEX('!참조_ENUM'!$AE$3:$AE$10,MATCH(K13,'!참조_ENUM'!$AD$3:$AD$10,0))</f>
        <v>타겟의 몸에서 즉시 효과 발동</v>
      </c>
      <c r="M13" s="20">
        <v>0</v>
      </c>
      <c r="N13" s="7">
        <v>0</v>
      </c>
      <c r="O13" s="12" t="str">
        <f>INDEX('!참조_ENUM'!$G$3:$G$13,MATCH(N13,'!참조_ENUM'!$F$3:$F$13,0))</f>
        <v>NONE</v>
      </c>
      <c r="P13" s="28">
        <v>0</v>
      </c>
      <c r="Q13" s="20">
        <v>0.2</v>
      </c>
      <c r="R13" s="4">
        <v>10000</v>
      </c>
      <c r="T13" s="4">
        <v>0</v>
      </c>
      <c r="U13" s="4" t="b">
        <v>0</v>
      </c>
    </row>
    <row r="14" spans="1:21" x14ac:dyDescent="0.3">
      <c r="A14" s="20">
        <v>200004</v>
      </c>
      <c r="B14" s="7">
        <v>102</v>
      </c>
      <c r="C14" s="12" t="str">
        <f>INDEX('!참조_ENUM'!$W$3:$W$11,MATCH(B14,'!참조_ENUM'!$V$3:$V$11,0))</f>
        <v>기절</v>
      </c>
      <c r="D14" s="4">
        <v>1</v>
      </c>
      <c r="E14" s="12" t="str">
        <f>INDEX('!참조_ENUM'!$AA$3:$AA$6,MATCH(D14,'!참조_ENUM'!$Z$3:$Z$6,0))</f>
        <v>시간 지속</v>
      </c>
      <c r="F14" s="28">
        <v>3</v>
      </c>
      <c r="G14" s="4">
        <v>0</v>
      </c>
      <c r="H14" s="4">
        <v>0</v>
      </c>
      <c r="I14" s="4">
        <v>0</v>
      </c>
      <c r="J14" s="28">
        <v>0</v>
      </c>
      <c r="K14" s="20">
        <v>12</v>
      </c>
      <c r="L14" s="7" t="str">
        <f>INDEX('!참조_ENUM'!$AE$3:$AE$10,MATCH(K14,'!참조_ENUM'!$AD$3:$AD$10,0))</f>
        <v>타겟의 몸에서 즉시 효과 발동</v>
      </c>
      <c r="M14" s="20">
        <v>0</v>
      </c>
      <c r="N14" s="7">
        <v>0</v>
      </c>
      <c r="O14" s="12" t="str">
        <f>INDEX('!참조_ENUM'!$G$3:$G$13,MATCH(N14,'!참조_ENUM'!$F$3:$F$13,0))</f>
        <v>NONE</v>
      </c>
      <c r="P14" s="28">
        <v>0</v>
      </c>
      <c r="Q14" s="20">
        <v>0.2</v>
      </c>
      <c r="R14" s="4">
        <v>10000</v>
      </c>
      <c r="T14" s="4">
        <v>0</v>
      </c>
      <c r="U14" s="4" t="b">
        <v>0</v>
      </c>
    </row>
    <row r="15" spans="1:21" x14ac:dyDescent="0.3">
      <c r="A15" s="20">
        <v>200005</v>
      </c>
      <c r="B15" s="7">
        <v>102</v>
      </c>
      <c r="C15" s="12" t="str">
        <f>INDEX('!참조_ENUM'!$W$3:$W$11,MATCH(B15,'!참조_ENUM'!$V$3:$V$11,0))</f>
        <v>기절</v>
      </c>
      <c r="D15" s="4">
        <v>1</v>
      </c>
      <c r="E15" s="12" t="str">
        <f>INDEX('!참조_ENUM'!$AA$3:$AA$6,MATCH(D15,'!참조_ENUM'!$Z$3:$Z$6,0))</f>
        <v>시간 지속</v>
      </c>
      <c r="F15" s="28">
        <v>3</v>
      </c>
      <c r="G15" s="4">
        <v>0</v>
      </c>
      <c r="H15" s="4">
        <v>0</v>
      </c>
      <c r="I15" s="4">
        <v>0</v>
      </c>
      <c r="J15" s="28">
        <v>0</v>
      </c>
      <c r="K15" s="20">
        <v>12</v>
      </c>
      <c r="L15" s="7" t="str">
        <f>INDEX('!참조_ENUM'!$AE$3:$AE$10,MATCH(K15,'!참조_ENUM'!$AD$3:$AD$10,0))</f>
        <v>타겟의 몸에서 즉시 효과 발동</v>
      </c>
      <c r="M15" s="20">
        <v>0</v>
      </c>
      <c r="N15" s="7">
        <v>0</v>
      </c>
      <c r="O15" s="12" t="str">
        <f>INDEX('!참조_ENUM'!$G$3:$G$13,MATCH(N15,'!참조_ENUM'!$F$3:$F$13,0))</f>
        <v>NONE</v>
      </c>
      <c r="P15" s="28">
        <v>0</v>
      </c>
      <c r="Q15" s="20">
        <v>0.2</v>
      </c>
      <c r="R15" s="4">
        <v>10000</v>
      </c>
      <c r="T15" s="4">
        <v>0</v>
      </c>
      <c r="U15" s="4" t="b">
        <v>0</v>
      </c>
    </row>
  </sheetData>
  <phoneticPr fontId="1" type="noConversion"/>
  <dataValidations count="1">
    <dataValidation type="list" allowBlank="1" showInputMessage="1" showErrorMessage="1" sqref="U5:U15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D5:D15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N5:N15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'!참조_ENUM'!$V$3:$V$11</xm:f>
          </x14:formula1>
          <xm:sqref>B5:B15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2023-12-08T03:12:40Z</dcterms:modified>
</cp:coreProperties>
</file>